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\"/>
    </mc:Choice>
  </mc:AlternateContent>
  <xr:revisionPtr revIDLastSave="0" documentId="13_ncr:1_{685AEEAF-0EC8-40D5-9E36-6CCEBBA8FA93}" xr6:coauthVersionLast="45" xr6:coauthVersionMax="45" xr10:uidLastSave="{00000000-0000-0000-0000-000000000000}"/>
  <bookViews>
    <workbookView xWindow="-120" yWindow="-120" windowWidth="20730" windowHeight="11160" xr2:uid="{734921E8-74D0-42BF-83D8-0CBFC866ADD3}"/>
  </bookViews>
  <sheets>
    <sheet name="1. Video" sheetId="6" r:id="rId1"/>
    <sheet name="2. Example 1 " sheetId="1" r:id="rId2"/>
    <sheet name="2. Example 2" sheetId="2" r:id="rId3"/>
    <sheet name="3. Example 1" sheetId="3" r:id="rId4"/>
    <sheet name="3. Example 2" sheetId="4" r:id="rId5"/>
    <sheet name="4. L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6" l="1"/>
  <c r="H4" i="6"/>
  <c r="B12" i="6" s="1"/>
  <c r="H3" i="6"/>
  <c r="I11" i="6" s="1"/>
  <c r="H2" i="6"/>
  <c r="B10" i="6" s="1"/>
  <c r="H1" i="6"/>
  <c r="I9" i="6" s="1"/>
  <c r="I10" i="6" l="1"/>
  <c r="I12" i="6"/>
  <c r="B9" i="6"/>
  <c r="B11" i="6"/>
  <c r="E12" i="5"/>
  <c r="E11" i="5"/>
  <c r="E10" i="5"/>
  <c r="C3" i="5"/>
  <c r="D13" i="4"/>
  <c r="F10" i="4"/>
  <c r="E10" i="4"/>
  <c r="D10" i="4"/>
  <c r="C10" i="4"/>
  <c r="H9" i="4"/>
  <c r="H8" i="4"/>
  <c r="C9" i="3"/>
  <c r="C8" i="3"/>
  <c r="E6" i="3"/>
  <c r="D6" i="3"/>
  <c r="C6" i="3"/>
  <c r="F5" i="3"/>
  <c r="F4" i="3"/>
  <c r="F3" i="3"/>
  <c r="F21" i="2"/>
  <c r="F20" i="2"/>
  <c r="F19" i="2"/>
  <c r="D18" i="2"/>
  <c r="F18" i="2" s="1"/>
  <c r="F17" i="2"/>
  <c r="E17" i="2"/>
  <c r="D17" i="2"/>
  <c r="E16" i="2"/>
  <c r="F16" i="2" s="1"/>
  <c r="E8" i="2"/>
  <c r="D8" i="2"/>
  <c r="C8" i="2"/>
  <c r="C12" i="2" s="1"/>
  <c r="G18" i="1" l="1"/>
  <c r="G17" i="1"/>
  <c r="G16" i="1"/>
  <c r="G15" i="1"/>
  <c r="F8" i="1"/>
  <c r="E8" i="1"/>
  <c r="D8" i="1"/>
  <c r="C8" i="1"/>
  <c r="C11" i="1" s="1"/>
</calcChain>
</file>

<file path=xl/sharedStrings.xml><?xml version="1.0" encoding="utf-8"?>
<sst xmlns="http://schemas.openxmlformats.org/spreadsheetml/2006/main" count="149" uniqueCount="90">
  <si>
    <t>DECISION VARIABLES</t>
  </si>
  <si>
    <t>Brownies</t>
  </si>
  <si>
    <t>Ice Cream</t>
  </si>
  <si>
    <t>Cola</t>
  </si>
  <si>
    <t>Cheese Cake</t>
  </si>
  <si>
    <t>Eaten</t>
  </si>
  <si>
    <t>OBJECTIVE FUNCTION</t>
  </si>
  <si>
    <t>Cost</t>
  </si>
  <si>
    <t>Total</t>
  </si>
  <si>
    <t>CONSTRAINTS</t>
  </si>
  <si>
    <t>Totals</t>
  </si>
  <si>
    <t>Required</t>
  </si>
  <si>
    <t>Calories</t>
  </si>
  <si>
    <t>&gt;=</t>
  </si>
  <si>
    <t>Chocolate</t>
  </si>
  <si>
    <t>Sugar</t>
  </si>
  <si>
    <t>Fat</t>
  </si>
  <si>
    <t>TASK</t>
  </si>
  <si>
    <t>at least 500 calories</t>
  </si>
  <si>
    <t>at least 6 gr of chocolate</t>
  </si>
  <si>
    <t>at least 10 gr of sugar</t>
  </si>
  <si>
    <t>at least 8 gr of fat</t>
  </si>
  <si>
    <t>Hummus</t>
  </si>
  <si>
    <t>Moussaka</t>
  </si>
  <si>
    <t>Tabouleh</t>
  </si>
  <si>
    <t>Orders</t>
  </si>
  <si>
    <t>COST AND/OR PROFIT DATA</t>
  </si>
  <si>
    <t>Profit</t>
  </si>
  <si>
    <t>Maximum</t>
  </si>
  <si>
    <t>Cooking</t>
  </si>
  <si>
    <t>&lt;=</t>
  </si>
  <si>
    <t>Packaging</t>
  </si>
  <si>
    <t>Delivery</t>
  </si>
  <si>
    <t>Demand H</t>
  </si>
  <si>
    <t>Demand M</t>
  </si>
  <si>
    <t>Demand T</t>
  </si>
  <si>
    <t>Magic Square</t>
  </si>
  <si>
    <t>Row Sum</t>
  </si>
  <si>
    <t>Col Sum</t>
  </si>
  <si>
    <t>Diag Sum</t>
  </si>
  <si>
    <t>Cost of shipping ($ per product)</t>
  </si>
  <si>
    <t>Customer1</t>
  </si>
  <si>
    <t>Customer2</t>
  </si>
  <si>
    <t>Customer3</t>
  </si>
  <si>
    <t>Customer4</t>
  </si>
  <si>
    <t>Warehouse1</t>
  </si>
  <si>
    <t>Warehouse2</t>
  </si>
  <si>
    <t>Number of products shipped</t>
  </si>
  <si>
    <t>CUstomer3</t>
  </si>
  <si>
    <t>Total Shipped</t>
  </si>
  <si>
    <t>Available</t>
  </si>
  <si>
    <t>Range name</t>
  </si>
  <si>
    <t>Products_shipped</t>
  </si>
  <si>
    <t>Total received</t>
  </si>
  <si>
    <t>Total_shipped</t>
  </si>
  <si>
    <t>Ordered</t>
  </si>
  <si>
    <t>Total_received</t>
  </si>
  <si>
    <t>Total Shipping Cost</t>
  </si>
  <si>
    <t>Shipping_cost</t>
  </si>
  <si>
    <t xml:space="preserve">Max Z = </t>
  </si>
  <si>
    <t>Variables</t>
  </si>
  <si>
    <t>X1</t>
  </si>
  <si>
    <t>X2</t>
  </si>
  <si>
    <t>Obj Coefficients</t>
  </si>
  <si>
    <t>Values</t>
  </si>
  <si>
    <t>ST</t>
  </si>
  <si>
    <t>Limit</t>
  </si>
  <si>
    <t>Constraint 1</t>
  </si>
  <si>
    <t>Constraint 2</t>
  </si>
  <si>
    <t>Constraint 3</t>
  </si>
  <si>
    <t>f3(x,y)=-2*(x-5)^2-2*(y-5)^2+20x+20y+5</t>
  </si>
  <si>
    <t>GRG Nonlinear</t>
  </si>
  <si>
    <t>Evolutionary</t>
  </si>
  <si>
    <t>x</t>
  </si>
  <si>
    <t>Restricciones</t>
  </si>
  <si>
    <t>y</t>
  </si>
  <si>
    <t>&gt;0</t>
  </si>
  <si>
    <t>f1(x,y)</t>
  </si>
  <si>
    <t>=SENO(B$16)+COS(A$17)</t>
  </si>
  <si>
    <t>f2(x,y)</t>
  </si>
  <si>
    <t>=ABS(SENO(B$16)+COS(A$17))</t>
  </si>
  <si>
    <t>&lt;0</t>
  </si>
  <si>
    <t>f3(x,y)</t>
  </si>
  <si>
    <t>=-2*((B$16-5)^2)-2*((A$17-5)^2)+20*B$16+20*A$17+5</t>
  </si>
  <si>
    <t>f4(x,y)</t>
  </si>
  <si>
    <t>=B10*B11</t>
  </si>
  <si>
    <t>y/x</t>
  </si>
  <si>
    <t>f1(x,y)=sen(x)+cos(y)</t>
  </si>
  <si>
    <t>f2(x,y)=abs|sen(x)+cos(y)|</t>
  </si>
  <si>
    <t>f4(x,y)=f2(x,y)*f3(x,y)=(abs|sen(x)+cos(y)|)*(-2*(x-5)^2-2*(y-5)^2+20x+20y+5)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</si>
</sst>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6A6A6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2" fillId="0" borderId="0" xfId="0" applyFont="1" applyBorder="1" applyAlignment="1">
      <alignment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2" borderId="1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0" fillId="5" borderId="0" xfId="0" applyNumberForma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8" fillId="7" borderId="0" xfId="0" applyFont="1" applyFill="1"/>
    <xf numFmtId="0" fontId="1" fillId="0" borderId="0" xfId="0" applyFont="1"/>
    <xf numFmtId="0" fontId="0" fillId="8" borderId="0" xfId="0" applyFill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2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533C-C5E1-4CAE-AE6C-205EA8D169DE}">
  <dimension ref="A1:GT217"/>
  <sheetViews>
    <sheetView tabSelected="1" topLeftCell="A3" workbookViewId="0">
      <selection activeCell="F23" sqref="F23"/>
    </sheetView>
  </sheetViews>
  <sheetFormatPr baseColWidth="10" defaultRowHeight="15" x14ac:dyDescent="0.25"/>
  <sheetData>
    <row r="1" spans="1:202" x14ac:dyDescent="0.25">
      <c r="A1" t="s">
        <v>87</v>
      </c>
      <c r="H1">
        <f>SIN(B$16)+COS(A$17)</f>
        <v>1</v>
      </c>
    </row>
    <row r="2" spans="1:202" x14ac:dyDescent="0.25">
      <c r="A2" t="s">
        <v>88</v>
      </c>
      <c r="H2">
        <f>ABS(SIN(B$16)+COS(A$17))</f>
        <v>1</v>
      </c>
    </row>
    <row r="3" spans="1:202" x14ac:dyDescent="0.25">
      <c r="A3" t="s">
        <v>70</v>
      </c>
      <c r="H3">
        <f>-2*((B$16-5)^2)-2*((A$17-5)^2)+20*B$16+20*A$17+5</f>
        <v>-95</v>
      </c>
    </row>
    <row r="4" spans="1:202" x14ac:dyDescent="0.25">
      <c r="A4" t="s">
        <v>89</v>
      </c>
      <c r="H4">
        <f>(ABS(SIN(B$16)+COS(A$17)))*(-2*((B$16-5)^2)-2*((A$17-5)^2)+20*B$16+20*A$17+5)</f>
        <v>-95</v>
      </c>
    </row>
    <row r="6" spans="1:202" x14ac:dyDescent="0.25">
      <c r="A6" s="54" t="s">
        <v>71</v>
      </c>
      <c r="B6" s="54"/>
      <c r="H6" s="54" t="s">
        <v>72</v>
      </c>
      <c r="I6" s="54"/>
    </row>
    <row r="7" spans="1:202" x14ac:dyDescent="0.25">
      <c r="A7" s="56" t="s">
        <v>73</v>
      </c>
      <c r="B7" s="56">
        <v>0</v>
      </c>
      <c r="H7" s="56" t="s">
        <v>73</v>
      </c>
      <c r="I7" s="56">
        <v>0</v>
      </c>
      <c r="O7" t="s">
        <v>74</v>
      </c>
    </row>
    <row r="8" spans="1:202" x14ac:dyDescent="0.25">
      <c r="A8" s="56" t="s">
        <v>75</v>
      </c>
      <c r="B8" s="56">
        <v>0</v>
      </c>
      <c r="H8" s="56" t="s">
        <v>75</v>
      </c>
      <c r="I8" s="56">
        <v>0</v>
      </c>
      <c r="O8" s="57" t="s">
        <v>73</v>
      </c>
      <c r="P8" s="57" t="s">
        <v>76</v>
      </c>
      <c r="Q8" s="57">
        <v>0</v>
      </c>
    </row>
    <row r="9" spans="1:202" x14ac:dyDescent="0.25">
      <c r="A9" t="s">
        <v>77</v>
      </c>
      <c r="B9">
        <f>H1</f>
        <v>1</v>
      </c>
      <c r="C9" s="55" t="s">
        <v>78</v>
      </c>
      <c r="H9" t="s">
        <v>77</v>
      </c>
      <c r="I9">
        <f>H1</f>
        <v>1</v>
      </c>
      <c r="J9" s="55" t="s">
        <v>78</v>
      </c>
      <c r="O9" s="57" t="s">
        <v>75</v>
      </c>
      <c r="P9" s="57" t="s">
        <v>76</v>
      </c>
      <c r="Q9" s="57">
        <v>0</v>
      </c>
    </row>
    <row r="10" spans="1:202" x14ac:dyDescent="0.25">
      <c r="A10" t="s">
        <v>79</v>
      </c>
      <c r="B10">
        <f>H2</f>
        <v>1</v>
      </c>
      <c r="C10" s="55" t="s">
        <v>80</v>
      </c>
      <c r="H10" t="s">
        <v>79</v>
      </c>
      <c r="I10">
        <f>H2</f>
        <v>1</v>
      </c>
      <c r="J10" s="55" t="s">
        <v>80</v>
      </c>
      <c r="O10" s="57" t="s">
        <v>73</v>
      </c>
      <c r="P10" s="57" t="s">
        <v>81</v>
      </c>
      <c r="Q10" s="57">
        <v>20</v>
      </c>
    </row>
    <row r="11" spans="1:202" x14ac:dyDescent="0.25">
      <c r="A11" t="s">
        <v>82</v>
      </c>
      <c r="B11">
        <f>H3</f>
        <v>-95</v>
      </c>
      <c r="C11" s="55" t="s">
        <v>83</v>
      </c>
      <c r="H11" t="s">
        <v>82</v>
      </c>
      <c r="I11">
        <f>H3</f>
        <v>-95</v>
      </c>
      <c r="J11" s="55" t="s">
        <v>83</v>
      </c>
      <c r="O11" s="57" t="s">
        <v>75</v>
      </c>
      <c r="P11" s="57" t="s">
        <v>81</v>
      </c>
      <c r="Q11" s="57">
        <v>20</v>
      </c>
    </row>
    <row r="12" spans="1:202" x14ac:dyDescent="0.25">
      <c r="A12" s="58" t="s">
        <v>84</v>
      </c>
      <c r="B12" s="58">
        <f>H4</f>
        <v>-95</v>
      </c>
      <c r="C12" s="55" t="s">
        <v>85</v>
      </c>
      <c r="H12" s="58" t="s">
        <v>84</v>
      </c>
      <c r="I12" s="58">
        <f>H4</f>
        <v>-95</v>
      </c>
      <c r="J12" s="55" t="s">
        <v>85</v>
      </c>
    </row>
    <row r="16" spans="1:202" x14ac:dyDescent="0.25">
      <c r="A16" t="s">
        <v>86</v>
      </c>
      <c r="B16">
        <v>0</v>
      </c>
      <c r="C16">
        <v>0.1</v>
      </c>
      <c r="D16">
        <v>0.2</v>
      </c>
      <c r="E16">
        <v>0.3</v>
      </c>
      <c r="F16">
        <v>0.4</v>
      </c>
      <c r="G16">
        <v>0.5</v>
      </c>
      <c r="H16">
        <v>0.6</v>
      </c>
      <c r="I16">
        <v>0.7</v>
      </c>
      <c r="J16">
        <v>0.8</v>
      </c>
      <c r="K16">
        <v>0.9</v>
      </c>
      <c r="L16">
        <v>1</v>
      </c>
      <c r="M16">
        <v>1.1000000000000001</v>
      </c>
      <c r="N16">
        <v>1.2</v>
      </c>
      <c r="O16">
        <v>1.3</v>
      </c>
      <c r="P16">
        <v>1.4</v>
      </c>
      <c r="Q16">
        <v>1.5</v>
      </c>
      <c r="R16">
        <v>1.6</v>
      </c>
      <c r="S16">
        <v>1.7</v>
      </c>
      <c r="T16">
        <v>1.8</v>
      </c>
      <c r="U16">
        <v>1.9</v>
      </c>
      <c r="V16">
        <v>2</v>
      </c>
      <c r="W16">
        <v>2.1</v>
      </c>
      <c r="X16">
        <v>2.2000000000000002</v>
      </c>
      <c r="Y16">
        <v>2.2999999999999998</v>
      </c>
      <c r="Z16">
        <v>2.4</v>
      </c>
      <c r="AA16">
        <v>2.5</v>
      </c>
      <c r="AB16">
        <v>2.6</v>
      </c>
      <c r="AC16">
        <v>2.7</v>
      </c>
      <c r="AD16">
        <v>2.8</v>
      </c>
      <c r="AE16">
        <v>2.9</v>
      </c>
      <c r="AF16">
        <v>3</v>
      </c>
      <c r="AG16">
        <v>3.1</v>
      </c>
      <c r="AH16">
        <v>3.2</v>
      </c>
      <c r="AI16">
        <v>3.3</v>
      </c>
      <c r="AJ16">
        <v>3.4</v>
      </c>
      <c r="AK16">
        <v>3.5</v>
      </c>
      <c r="AL16">
        <v>3.6</v>
      </c>
      <c r="AM16">
        <v>3.7</v>
      </c>
      <c r="AN16">
        <v>3.8</v>
      </c>
      <c r="AO16">
        <v>3.9</v>
      </c>
      <c r="AP16">
        <v>4</v>
      </c>
      <c r="AQ16">
        <v>4.0999999999999996</v>
      </c>
      <c r="AR16">
        <v>4.2</v>
      </c>
      <c r="AS16">
        <v>4.3</v>
      </c>
      <c r="AT16">
        <v>4.4000000000000004</v>
      </c>
      <c r="AU16">
        <v>4.5</v>
      </c>
      <c r="AV16">
        <v>4.5999999999999996</v>
      </c>
      <c r="AW16">
        <v>4.7</v>
      </c>
      <c r="AX16">
        <v>4.8</v>
      </c>
      <c r="AY16">
        <v>4.9000000000000004</v>
      </c>
      <c r="AZ16">
        <v>5</v>
      </c>
      <c r="BA16">
        <v>5.0999999999999996</v>
      </c>
      <c r="BB16">
        <v>5.2</v>
      </c>
      <c r="BC16">
        <v>5.3</v>
      </c>
      <c r="BD16">
        <v>5.4</v>
      </c>
      <c r="BE16">
        <v>5.5</v>
      </c>
      <c r="BF16">
        <v>5.6</v>
      </c>
      <c r="BG16">
        <v>5.7</v>
      </c>
      <c r="BH16">
        <v>5.8</v>
      </c>
      <c r="BI16">
        <v>5.9</v>
      </c>
      <c r="BJ16">
        <v>6</v>
      </c>
      <c r="BK16">
        <v>6.1</v>
      </c>
      <c r="BL16">
        <v>6.2</v>
      </c>
      <c r="BM16">
        <v>6.3</v>
      </c>
      <c r="BN16">
        <v>6.4</v>
      </c>
      <c r="BO16">
        <v>6.5</v>
      </c>
      <c r="BP16">
        <v>6.6</v>
      </c>
      <c r="BQ16">
        <v>6.7</v>
      </c>
      <c r="BR16">
        <v>6.8</v>
      </c>
      <c r="BS16">
        <v>6.9</v>
      </c>
      <c r="BT16">
        <v>7</v>
      </c>
      <c r="BU16">
        <v>7.1</v>
      </c>
      <c r="BV16">
        <v>7.2</v>
      </c>
      <c r="BW16">
        <v>7.3</v>
      </c>
      <c r="BX16">
        <v>7.4</v>
      </c>
      <c r="BY16">
        <v>7.5</v>
      </c>
      <c r="BZ16">
        <v>7.6</v>
      </c>
      <c r="CA16">
        <v>7.7</v>
      </c>
      <c r="CB16">
        <v>7.8</v>
      </c>
      <c r="CC16">
        <v>7.9</v>
      </c>
      <c r="CD16">
        <v>8</v>
      </c>
      <c r="CE16">
        <v>8.1</v>
      </c>
      <c r="CF16">
        <v>8.1999999999999993</v>
      </c>
      <c r="CG16">
        <v>8.3000000000000007</v>
      </c>
      <c r="CH16">
        <v>8.4</v>
      </c>
      <c r="CI16">
        <v>8.5</v>
      </c>
      <c r="CJ16">
        <v>8.6</v>
      </c>
      <c r="CK16">
        <v>8.6999999999999993</v>
      </c>
      <c r="CL16">
        <v>8.8000000000000007</v>
      </c>
      <c r="CM16">
        <v>8.9</v>
      </c>
      <c r="CN16">
        <v>9</v>
      </c>
      <c r="CO16">
        <v>9.1</v>
      </c>
      <c r="CP16">
        <v>9.1999999999999993</v>
      </c>
      <c r="CQ16">
        <v>9.3000000000000007</v>
      </c>
      <c r="CR16">
        <v>9.4</v>
      </c>
      <c r="CS16">
        <v>9.5</v>
      </c>
      <c r="CT16">
        <v>9.6</v>
      </c>
      <c r="CU16">
        <v>9.6999999999999993</v>
      </c>
      <c r="CV16">
        <v>9.8000000000000007</v>
      </c>
      <c r="CW16">
        <v>9.9</v>
      </c>
      <c r="CX16">
        <v>10</v>
      </c>
      <c r="CY16">
        <v>10.1</v>
      </c>
      <c r="CZ16">
        <v>10.199999999999999</v>
      </c>
      <c r="DA16">
        <v>10.3</v>
      </c>
      <c r="DB16">
        <v>10.4</v>
      </c>
      <c r="DC16">
        <v>10.5</v>
      </c>
      <c r="DD16">
        <v>10.6</v>
      </c>
      <c r="DE16">
        <v>10.7</v>
      </c>
      <c r="DF16">
        <v>10.8</v>
      </c>
      <c r="DG16">
        <v>10.9</v>
      </c>
      <c r="DH16">
        <v>11</v>
      </c>
      <c r="DI16">
        <v>11.1</v>
      </c>
      <c r="DJ16">
        <v>11.2</v>
      </c>
      <c r="DK16">
        <v>11.3</v>
      </c>
      <c r="DL16">
        <v>11.4</v>
      </c>
      <c r="DM16">
        <v>11.5</v>
      </c>
      <c r="DN16">
        <v>11.6</v>
      </c>
      <c r="DO16">
        <v>11.7</v>
      </c>
      <c r="DP16">
        <v>11.8</v>
      </c>
      <c r="DQ16">
        <v>11.9</v>
      </c>
      <c r="DR16">
        <v>12</v>
      </c>
      <c r="DS16">
        <v>12.1</v>
      </c>
      <c r="DT16">
        <v>12.2</v>
      </c>
      <c r="DU16">
        <v>12.3</v>
      </c>
      <c r="DV16">
        <v>12.4</v>
      </c>
      <c r="DW16">
        <v>12.5</v>
      </c>
      <c r="DX16">
        <v>12.6</v>
      </c>
      <c r="DY16">
        <v>12.7</v>
      </c>
      <c r="DZ16">
        <v>12.8</v>
      </c>
      <c r="EA16">
        <v>12.9</v>
      </c>
      <c r="EB16">
        <v>13</v>
      </c>
      <c r="EC16">
        <v>13.1</v>
      </c>
      <c r="ED16">
        <v>13.2</v>
      </c>
      <c r="EE16">
        <v>13.3</v>
      </c>
      <c r="EF16">
        <v>13.4</v>
      </c>
      <c r="EG16">
        <v>13.5</v>
      </c>
      <c r="EH16">
        <v>13.6</v>
      </c>
      <c r="EI16">
        <v>13.7</v>
      </c>
      <c r="EJ16">
        <v>13.8</v>
      </c>
      <c r="EK16">
        <v>13.9</v>
      </c>
      <c r="EL16">
        <v>14</v>
      </c>
      <c r="EM16">
        <v>14.1</v>
      </c>
      <c r="EN16">
        <v>14.2</v>
      </c>
      <c r="EO16">
        <v>14.3</v>
      </c>
      <c r="EP16">
        <v>14.4</v>
      </c>
      <c r="EQ16">
        <v>14.5</v>
      </c>
      <c r="ER16">
        <v>14.6</v>
      </c>
      <c r="ES16">
        <v>14.7</v>
      </c>
      <c r="ET16">
        <v>14.8</v>
      </c>
      <c r="EU16">
        <v>14.9</v>
      </c>
      <c r="EV16">
        <v>15</v>
      </c>
      <c r="EW16">
        <v>15.1</v>
      </c>
      <c r="EX16">
        <v>15.2</v>
      </c>
      <c r="EY16">
        <v>15.3</v>
      </c>
      <c r="EZ16">
        <v>15.4</v>
      </c>
      <c r="FA16">
        <v>15.5</v>
      </c>
      <c r="FB16">
        <v>15.6</v>
      </c>
      <c r="FC16">
        <v>15.7</v>
      </c>
      <c r="FD16">
        <v>15.8</v>
      </c>
      <c r="FE16">
        <v>15.9</v>
      </c>
      <c r="FF16">
        <v>16</v>
      </c>
      <c r="FG16">
        <v>16.100000000000001</v>
      </c>
      <c r="FH16">
        <v>16.2</v>
      </c>
      <c r="FI16">
        <v>16.3</v>
      </c>
      <c r="FJ16">
        <v>16.399999999999999</v>
      </c>
      <c r="FK16">
        <v>16.5</v>
      </c>
      <c r="FL16">
        <v>16.600000000000001</v>
      </c>
      <c r="FM16">
        <v>16.7</v>
      </c>
      <c r="FN16">
        <v>16.8</v>
      </c>
      <c r="FO16">
        <v>16.899999999999999</v>
      </c>
      <c r="FP16">
        <v>17</v>
      </c>
      <c r="FQ16">
        <v>17.100000000000001</v>
      </c>
      <c r="FR16">
        <v>17.2</v>
      </c>
      <c r="FS16">
        <v>17.3</v>
      </c>
      <c r="FT16">
        <v>17.399999999999999</v>
      </c>
      <c r="FU16">
        <v>17.5</v>
      </c>
      <c r="FV16">
        <v>17.600000000000001</v>
      </c>
      <c r="FW16">
        <v>17.7</v>
      </c>
      <c r="FX16">
        <v>17.8</v>
      </c>
      <c r="FY16">
        <v>17.899999999999999</v>
      </c>
      <c r="FZ16">
        <v>18</v>
      </c>
      <c r="GA16">
        <v>18.100000000000001</v>
      </c>
      <c r="GB16">
        <v>18.2</v>
      </c>
      <c r="GC16">
        <v>18.3</v>
      </c>
      <c r="GD16">
        <v>18.399999999999999</v>
      </c>
      <c r="GE16">
        <v>18.5</v>
      </c>
      <c r="GF16">
        <v>18.600000000000001</v>
      </c>
      <c r="GG16">
        <v>18.7</v>
      </c>
      <c r="GH16">
        <v>18.8</v>
      </c>
      <c r="GI16">
        <v>18.899999999999999</v>
      </c>
      <c r="GJ16">
        <v>19</v>
      </c>
      <c r="GK16">
        <v>19.100000000000001</v>
      </c>
      <c r="GL16">
        <v>19.2</v>
      </c>
      <c r="GM16">
        <v>19.3</v>
      </c>
      <c r="GN16">
        <v>19.399999999999999</v>
      </c>
      <c r="GO16">
        <v>19.5</v>
      </c>
      <c r="GP16">
        <v>19.600000000000001</v>
      </c>
      <c r="GQ16">
        <v>19.7</v>
      </c>
      <c r="GR16">
        <v>19.8</v>
      </c>
      <c r="GS16">
        <v>19.899999999999999</v>
      </c>
      <c r="GT16">
        <v>20</v>
      </c>
    </row>
    <row r="17" spans="1:2" x14ac:dyDescent="0.25">
      <c r="A17">
        <v>0</v>
      </c>
      <c r="B17">
        <f>(ABS(SIN(B$16)+COS(A$17)))*(-2*((B$16-5)^2)-2*((A$17-5)^2)+20*B$16+20*A$17+5)</f>
        <v>-95</v>
      </c>
    </row>
    <row r="18" spans="1:2" x14ac:dyDescent="0.25">
      <c r="A18">
        <v>0.1</v>
      </c>
    </row>
    <row r="19" spans="1:2" x14ac:dyDescent="0.25">
      <c r="A19">
        <v>0.2</v>
      </c>
    </row>
    <row r="20" spans="1:2" x14ac:dyDescent="0.25">
      <c r="A20">
        <v>0.3</v>
      </c>
    </row>
    <row r="21" spans="1:2" x14ac:dyDescent="0.25">
      <c r="A21">
        <v>0.4</v>
      </c>
    </row>
    <row r="22" spans="1:2" x14ac:dyDescent="0.25">
      <c r="A22">
        <v>0.5</v>
      </c>
    </row>
    <row r="23" spans="1:2" x14ac:dyDescent="0.25">
      <c r="A23">
        <v>0.6</v>
      </c>
    </row>
    <row r="24" spans="1:2" x14ac:dyDescent="0.25">
      <c r="A24">
        <v>0.7</v>
      </c>
    </row>
    <row r="25" spans="1:2" x14ac:dyDescent="0.25">
      <c r="A25">
        <v>0.8</v>
      </c>
    </row>
    <row r="26" spans="1:2" x14ac:dyDescent="0.25">
      <c r="A26">
        <v>0.9</v>
      </c>
    </row>
    <row r="27" spans="1:2" x14ac:dyDescent="0.25">
      <c r="A27">
        <v>1</v>
      </c>
    </row>
    <row r="28" spans="1:2" x14ac:dyDescent="0.25">
      <c r="A28">
        <v>1.1000000000000001</v>
      </c>
    </row>
    <row r="29" spans="1:2" x14ac:dyDescent="0.25">
      <c r="A29">
        <v>1.2</v>
      </c>
    </row>
    <row r="30" spans="1:2" x14ac:dyDescent="0.25">
      <c r="A30">
        <v>1.3</v>
      </c>
    </row>
    <row r="31" spans="1:2" x14ac:dyDescent="0.25">
      <c r="A31">
        <v>1.4</v>
      </c>
    </row>
    <row r="32" spans="1:2" x14ac:dyDescent="0.25">
      <c r="A32">
        <v>1.5</v>
      </c>
    </row>
    <row r="33" spans="1:1" x14ac:dyDescent="0.25">
      <c r="A33">
        <v>1.6</v>
      </c>
    </row>
    <row r="34" spans="1:1" x14ac:dyDescent="0.25">
      <c r="A34">
        <v>1.7</v>
      </c>
    </row>
    <row r="35" spans="1:1" x14ac:dyDescent="0.25">
      <c r="A35">
        <v>1.8</v>
      </c>
    </row>
    <row r="36" spans="1:1" x14ac:dyDescent="0.25">
      <c r="A36">
        <v>1.9</v>
      </c>
    </row>
    <row r="37" spans="1:1" x14ac:dyDescent="0.25">
      <c r="A37">
        <v>2</v>
      </c>
    </row>
    <row r="38" spans="1:1" x14ac:dyDescent="0.25">
      <c r="A38">
        <v>2.1</v>
      </c>
    </row>
    <row r="39" spans="1:1" x14ac:dyDescent="0.25">
      <c r="A39">
        <v>2.2000000000000002</v>
      </c>
    </row>
    <row r="40" spans="1:1" x14ac:dyDescent="0.25">
      <c r="A40">
        <v>2.2999999999999998</v>
      </c>
    </row>
    <row r="41" spans="1:1" x14ac:dyDescent="0.25">
      <c r="A41">
        <v>2.4</v>
      </c>
    </row>
    <row r="42" spans="1:1" x14ac:dyDescent="0.25">
      <c r="A42">
        <v>2.5</v>
      </c>
    </row>
    <row r="43" spans="1:1" x14ac:dyDescent="0.25">
      <c r="A43">
        <v>2.6</v>
      </c>
    </row>
    <row r="44" spans="1:1" x14ac:dyDescent="0.25">
      <c r="A44">
        <v>2.7</v>
      </c>
    </row>
    <row r="45" spans="1:1" x14ac:dyDescent="0.25">
      <c r="A45">
        <v>2.8</v>
      </c>
    </row>
    <row r="46" spans="1:1" x14ac:dyDescent="0.25">
      <c r="A46">
        <v>2.9</v>
      </c>
    </row>
    <row r="47" spans="1:1" x14ac:dyDescent="0.25">
      <c r="A47">
        <v>3</v>
      </c>
    </row>
    <row r="48" spans="1:1" x14ac:dyDescent="0.25">
      <c r="A48">
        <v>3.1</v>
      </c>
    </row>
    <row r="49" spans="1:1" x14ac:dyDescent="0.25">
      <c r="A49">
        <v>3.2</v>
      </c>
    </row>
    <row r="50" spans="1:1" x14ac:dyDescent="0.25">
      <c r="A50">
        <v>3.3</v>
      </c>
    </row>
    <row r="51" spans="1:1" x14ac:dyDescent="0.25">
      <c r="A51">
        <v>3.4</v>
      </c>
    </row>
    <row r="52" spans="1:1" x14ac:dyDescent="0.25">
      <c r="A52">
        <v>3.5</v>
      </c>
    </row>
    <row r="53" spans="1:1" x14ac:dyDescent="0.25">
      <c r="A53">
        <v>3.6</v>
      </c>
    </row>
    <row r="54" spans="1:1" x14ac:dyDescent="0.25">
      <c r="A54">
        <v>3.7</v>
      </c>
    </row>
    <row r="55" spans="1:1" x14ac:dyDescent="0.25">
      <c r="A55">
        <v>3.8</v>
      </c>
    </row>
    <row r="56" spans="1:1" x14ac:dyDescent="0.25">
      <c r="A56">
        <v>3.9</v>
      </c>
    </row>
    <row r="57" spans="1:1" x14ac:dyDescent="0.25">
      <c r="A57">
        <v>4</v>
      </c>
    </row>
    <row r="58" spans="1:1" x14ac:dyDescent="0.25">
      <c r="A58">
        <v>4.0999999999999996</v>
      </c>
    </row>
    <row r="59" spans="1:1" x14ac:dyDescent="0.25">
      <c r="A59">
        <v>4.2</v>
      </c>
    </row>
    <row r="60" spans="1:1" x14ac:dyDescent="0.25">
      <c r="A60">
        <v>4.3</v>
      </c>
    </row>
    <row r="61" spans="1:1" x14ac:dyDescent="0.25">
      <c r="A61">
        <v>4.4000000000000004</v>
      </c>
    </row>
    <row r="62" spans="1:1" x14ac:dyDescent="0.25">
      <c r="A62">
        <v>4.5</v>
      </c>
    </row>
    <row r="63" spans="1:1" x14ac:dyDescent="0.25">
      <c r="A63">
        <v>4.5999999999999996</v>
      </c>
    </row>
    <row r="64" spans="1:1" x14ac:dyDescent="0.25">
      <c r="A64">
        <v>4.7</v>
      </c>
    </row>
    <row r="65" spans="1:1" x14ac:dyDescent="0.25">
      <c r="A65">
        <v>4.8</v>
      </c>
    </row>
    <row r="66" spans="1:1" x14ac:dyDescent="0.25">
      <c r="A66">
        <v>4.9000000000000004</v>
      </c>
    </row>
    <row r="67" spans="1:1" x14ac:dyDescent="0.25">
      <c r="A67">
        <v>5</v>
      </c>
    </row>
    <row r="68" spans="1:1" x14ac:dyDescent="0.25">
      <c r="A68">
        <v>5.0999999999999996</v>
      </c>
    </row>
    <row r="69" spans="1:1" x14ac:dyDescent="0.25">
      <c r="A69">
        <v>5.2</v>
      </c>
    </row>
    <row r="70" spans="1:1" x14ac:dyDescent="0.25">
      <c r="A70">
        <v>5.3</v>
      </c>
    </row>
    <row r="71" spans="1:1" x14ac:dyDescent="0.25">
      <c r="A71">
        <v>5.4</v>
      </c>
    </row>
    <row r="72" spans="1:1" x14ac:dyDescent="0.25">
      <c r="A72">
        <v>5.5</v>
      </c>
    </row>
    <row r="73" spans="1:1" x14ac:dyDescent="0.25">
      <c r="A73">
        <v>5.6</v>
      </c>
    </row>
    <row r="74" spans="1:1" x14ac:dyDescent="0.25">
      <c r="A74">
        <v>5.7</v>
      </c>
    </row>
    <row r="75" spans="1:1" x14ac:dyDescent="0.25">
      <c r="A75">
        <v>5.8</v>
      </c>
    </row>
    <row r="76" spans="1:1" x14ac:dyDescent="0.25">
      <c r="A76">
        <v>5.9</v>
      </c>
    </row>
    <row r="77" spans="1:1" x14ac:dyDescent="0.25">
      <c r="A77">
        <v>6</v>
      </c>
    </row>
    <row r="78" spans="1:1" x14ac:dyDescent="0.25">
      <c r="A78">
        <v>6.1</v>
      </c>
    </row>
    <row r="79" spans="1:1" x14ac:dyDescent="0.25">
      <c r="A79">
        <v>6.2</v>
      </c>
    </row>
    <row r="80" spans="1:1" x14ac:dyDescent="0.25">
      <c r="A80">
        <v>6.3</v>
      </c>
    </row>
    <row r="81" spans="1:1" x14ac:dyDescent="0.25">
      <c r="A81">
        <v>6.4</v>
      </c>
    </row>
    <row r="82" spans="1:1" x14ac:dyDescent="0.25">
      <c r="A82">
        <v>6.5</v>
      </c>
    </row>
    <row r="83" spans="1:1" x14ac:dyDescent="0.25">
      <c r="A83">
        <v>6.6</v>
      </c>
    </row>
    <row r="84" spans="1:1" x14ac:dyDescent="0.25">
      <c r="A84">
        <v>6.7</v>
      </c>
    </row>
    <row r="85" spans="1:1" x14ac:dyDescent="0.25">
      <c r="A85">
        <v>6.8</v>
      </c>
    </row>
    <row r="86" spans="1:1" x14ac:dyDescent="0.25">
      <c r="A86">
        <v>6.9</v>
      </c>
    </row>
    <row r="87" spans="1:1" x14ac:dyDescent="0.25">
      <c r="A87">
        <v>7</v>
      </c>
    </row>
    <row r="88" spans="1:1" x14ac:dyDescent="0.25">
      <c r="A88">
        <v>7.1</v>
      </c>
    </row>
    <row r="89" spans="1:1" x14ac:dyDescent="0.25">
      <c r="A89">
        <v>7.2</v>
      </c>
    </row>
    <row r="90" spans="1:1" x14ac:dyDescent="0.25">
      <c r="A90">
        <v>7.3</v>
      </c>
    </row>
    <row r="91" spans="1:1" x14ac:dyDescent="0.25">
      <c r="A91">
        <v>7.4</v>
      </c>
    </row>
    <row r="92" spans="1:1" x14ac:dyDescent="0.25">
      <c r="A92">
        <v>7.5</v>
      </c>
    </row>
    <row r="93" spans="1:1" x14ac:dyDescent="0.25">
      <c r="A93">
        <v>7.6</v>
      </c>
    </row>
    <row r="94" spans="1:1" x14ac:dyDescent="0.25">
      <c r="A94">
        <v>7.7</v>
      </c>
    </row>
    <row r="95" spans="1:1" x14ac:dyDescent="0.25">
      <c r="A95">
        <v>7.8</v>
      </c>
    </row>
    <row r="96" spans="1:1" x14ac:dyDescent="0.25">
      <c r="A96">
        <v>7.9</v>
      </c>
    </row>
    <row r="97" spans="1:1" x14ac:dyDescent="0.25">
      <c r="A97">
        <v>8</v>
      </c>
    </row>
    <row r="98" spans="1:1" x14ac:dyDescent="0.25">
      <c r="A98">
        <v>8.1</v>
      </c>
    </row>
    <row r="99" spans="1:1" x14ac:dyDescent="0.25">
      <c r="A99">
        <v>8.1999999999999993</v>
      </c>
    </row>
    <row r="100" spans="1:1" x14ac:dyDescent="0.25">
      <c r="A100">
        <v>8.3000000000000007</v>
      </c>
    </row>
    <row r="101" spans="1:1" x14ac:dyDescent="0.25">
      <c r="A101">
        <v>8.4</v>
      </c>
    </row>
    <row r="102" spans="1:1" x14ac:dyDescent="0.25">
      <c r="A102">
        <v>8.5</v>
      </c>
    </row>
    <row r="103" spans="1:1" x14ac:dyDescent="0.25">
      <c r="A103">
        <v>8.6</v>
      </c>
    </row>
    <row r="104" spans="1:1" x14ac:dyDescent="0.25">
      <c r="A104">
        <v>8.6999999999999993</v>
      </c>
    </row>
    <row r="105" spans="1:1" x14ac:dyDescent="0.25">
      <c r="A105">
        <v>8.8000000000000007</v>
      </c>
    </row>
    <row r="106" spans="1:1" x14ac:dyDescent="0.25">
      <c r="A106">
        <v>8.9</v>
      </c>
    </row>
    <row r="107" spans="1:1" x14ac:dyDescent="0.25">
      <c r="A107">
        <v>9</v>
      </c>
    </row>
    <row r="108" spans="1:1" x14ac:dyDescent="0.25">
      <c r="A108">
        <v>9.1</v>
      </c>
    </row>
    <row r="109" spans="1:1" x14ac:dyDescent="0.25">
      <c r="A109">
        <v>9.1999999999999993</v>
      </c>
    </row>
    <row r="110" spans="1:1" x14ac:dyDescent="0.25">
      <c r="A110">
        <v>9.3000000000000007</v>
      </c>
    </row>
    <row r="111" spans="1:1" x14ac:dyDescent="0.25">
      <c r="A111">
        <v>9.4</v>
      </c>
    </row>
    <row r="112" spans="1:1" x14ac:dyDescent="0.25">
      <c r="A112">
        <v>9.5</v>
      </c>
    </row>
    <row r="113" spans="1:1" x14ac:dyDescent="0.25">
      <c r="A113">
        <v>9.6</v>
      </c>
    </row>
    <row r="114" spans="1:1" x14ac:dyDescent="0.25">
      <c r="A114">
        <v>9.6999999999999993</v>
      </c>
    </row>
    <row r="115" spans="1:1" x14ac:dyDescent="0.25">
      <c r="A115">
        <v>9.8000000000000007</v>
      </c>
    </row>
    <row r="116" spans="1:1" x14ac:dyDescent="0.25">
      <c r="A116">
        <v>9.9</v>
      </c>
    </row>
    <row r="117" spans="1:1" x14ac:dyDescent="0.25">
      <c r="A117">
        <v>10</v>
      </c>
    </row>
    <row r="118" spans="1:1" x14ac:dyDescent="0.25">
      <c r="A118">
        <v>10.1</v>
      </c>
    </row>
    <row r="119" spans="1:1" x14ac:dyDescent="0.25">
      <c r="A119">
        <v>10.199999999999999</v>
      </c>
    </row>
    <row r="120" spans="1:1" x14ac:dyDescent="0.25">
      <c r="A120">
        <v>10.3</v>
      </c>
    </row>
    <row r="121" spans="1:1" x14ac:dyDescent="0.25">
      <c r="A121">
        <v>10.4</v>
      </c>
    </row>
    <row r="122" spans="1:1" x14ac:dyDescent="0.25">
      <c r="A122">
        <v>10.5</v>
      </c>
    </row>
    <row r="123" spans="1:1" x14ac:dyDescent="0.25">
      <c r="A123">
        <v>10.6</v>
      </c>
    </row>
    <row r="124" spans="1:1" x14ac:dyDescent="0.25">
      <c r="A124">
        <v>10.7</v>
      </c>
    </row>
    <row r="125" spans="1:1" x14ac:dyDescent="0.25">
      <c r="A125">
        <v>10.8</v>
      </c>
    </row>
    <row r="126" spans="1:1" x14ac:dyDescent="0.25">
      <c r="A126">
        <v>10.9</v>
      </c>
    </row>
    <row r="127" spans="1:1" x14ac:dyDescent="0.25">
      <c r="A127">
        <v>11</v>
      </c>
    </row>
    <row r="128" spans="1:1" x14ac:dyDescent="0.25">
      <c r="A128">
        <v>11.1</v>
      </c>
    </row>
    <row r="129" spans="1:1" x14ac:dyDescent="0.25">
      <c r="A129">
        <v>11.2</v>
      </c>
    </row>
    <row r="130" spans="1:1" x14ac:dyDescent="0.25">
      <c r="A130">
        <v>11.3</v>
      </c>
    </row>
    <row r="131" spans="1:1" x14ac:dyDescent="0.25">
      <c r="A131">
        <v>11.4</v>
      </c>
    </row>
    <row r="132" spans="1:1" x14ac:dyDescent="0.25">
      <c r="A132">
        <v>11.5</v>
      </c>
    </row>
    <row r="133" spans="1:1" x14ac:dyDescent="0.25">
      <c r="A133">
        <v>11.6</v>
      </c>
    </row>
    <row r="134" spans="1:1" x14ac:dyDescent="0.25">
      <c r="A134">
        <v>11.7</v>
      </c>
    </row>
    <row r="135" spans="1:1" x14ac:dyDescent="0.25">
      <c r="A135">
        <v>11.8</v>
      </c>
    </row>
    <row r="136" spans="1:1" x14ac:dyDescent="0.25">
      <c r="A136">
        <v>11.9</v>
      </c>
    </row>
    <row r="137" spans="1:1" x14ac:dyDescent="0.25">
      <c r="A137">
        <v>12</v>
      </c>
    </row>
    <row r="138" spans="1:1" x14ac:dyDescent="0.25">
      <c r="A138">
        <v>12.1</v>
      </c>
    </row>
    <row r="139" spans="1:1" x14ac:dyDescent="0.25">
      <c r="A139">
        <v>12.2</v>
      </c>
    </row>
    <row r="140" spans="1:1" x14ac:dyDescent="0.25">
      <c r="A140">
        <v>12.3</v>
      </c>
    </row>
    <row r="141" spans="1:1" x14ac:dyDescent="0.25">
      <c r="A141">
        <v>12.4</v>
      </c>
    </row>
    <row r="142" spans="1:1" x14ac:dyDescent="0.25">
      <c r="A142">
        <v>12.5</v>
      </c>
    </row>
    <row r="143" spans="1:1" x14ac:dyDescent="0.25">
      <c r="A143">
        <v>12.6</v>
      </c>
    </row>
    <row r="144" spans="1:1" x14ac:dyDescent="0.25">
      <c r="A144">
        <v>12.7</v>
      </c>
    </row>
    <row r="145" spans="1:1" x14ac:dyDescent="0.25">
      <c r="A145">
        <v>12.8</v>
      </c>
    </row>
    <row r="146" spans="1:1" x14ac:dyDescent="0.25">
      <c r="A146">
        <v>12.9</v>
      </c>
    </row>
    <row r="147" spans="1:1" x14ac:dyDescent="0.25">
      <c r="A147">
        <v>13</v>
      </c>
    </row>
    <row r="148" spans="1:1" x14ac:dyDescent="0.25">
      <c r="A148">
        <v>13.1</v>
      </c>
    </row>
    <row r="149" spans="1:1" x14ac:dyDescent="0.25">
      <c r="A149">
        <v>13.2</v>
      </c>
    </row>
    <row r="150" spans="1:1" x14ac:dyDescent="0.25">
      <c r="A150">
        <v>13.3</v>
      </c>
    </row>
    <row r="151" spans="1:1" x14ac:dyDescent="0.25">
      <c r="A151">
        <v>13.4</v>
      </c>
    </row>
    <row r="152" spans="1:1" x14ac:dyDescent="0.25">
      <c r="A152">
        <v>13.5</v>
      </c>
    </row>
    <row r="153" spans="1:1" x14ac:dyDescent="0.25">
      <c r="A153">
        <v>13.6</v>
      </c>
    </row>
    <row r="154" spans="1:1" x14ac:dyDescent="0.25">
      <c r="A154">
        <v>13.7</v>
      </c>
    </row>
    <row r="155" spans="1:1" x14ac:dyDescent="0.25">
      <c r="A155">
        <v>13.8</v>
      </c>
    </row>
    <row r="156" spans="1:1" x14ac:dyDescent="0.25">
      <c r="A156">
        <v>13.9</v>
      </c>
    </row>
    <row r="157" spans="1:1" x14ac:dyDescent="0.25">
      <c r="A157">
        <v>14</v>
      </c>
    </row>
    <row r="158" spans="1:1" x14ac:dyDescent="0.25">
      <c r="A158">
        <v>14.1</v>
      </c>
    </row>
    <row r="159" spans="1:1" x14ac:dyDescent="0.25">
      <c r="A159">
        <v>14.2</v>
      </c>
    </row>
    <row r="160" spans="1:1" x14ac:dyDescent="0.25">
      <c r="A160">
        <v>14.3</v>
      </c>
    </row>
    <row r="161" spans="1:1" x14ac:dyDescent="0.25">
      <c r="A161">
        <v>14.4</v>
      </c>
    </row>
    <row r="162" spans="1:1" x14ac:dyDescent="0.25">
      <c r="A162">
        <v>14.5</v>
      </c>
    </row>
    <row r="163" spans="1:1" x14ac:dyDescent="0.25">
      <c r="A163">
        <v>14.6</v>
      </c>
    </row>
    <row r="164" spans="1:1" x14ac:dyDescent="0.25">
      <c r="A164">
        <v>14.7</v>
      </c>
    </row>
    <row r="165" spans="1:1" x14ac:dyDescent="0.25">
      <c r="A165">
        <v>14.8</v>
      </c>
    </row>
    <row r="166" spans="1:1" x14ac:dyDescent="0.25">
      <c r="A166">
        <v>14.9</v>
      </c>
    </row>
    <row r="167" spans="1:1" x14ac:dyDescent="0.25">
      <c r="A167">
        <v>15</v>
      </c>
    </row>
    <row r="168" spans="1:1" x14ac:dyDescent="0.25">
      <c r="A168">
        <v>15.1</v>
      </c>
    </row>
    <row r="169" spans="1:1" x14ac:dyDescent="0.25">
      <c r="A169">
        <v>15.2</v>
      </c>
    </row>
    <row r="170" spans="1:1" x14ac:dyDescent="0.25">
      <c r="A170">
        <v>15.3</v>
      </c>
    </row>
    <row r="171" spans="1:1" x14ac:dyDescent="0.25">
      <c r="A171">
        <v>15.4</v>
      </c>
    </row>
    <row r="172" spans="1:1" x14ac:dyDescent="0.25">
      <c r="A172">
        <v>15.5</v>
      </c>
    </row>
    <row r="173" spans="1:1" x14ac:dyDescent="0.25">
      <c r="A173">
        <v>15.6</v>
      </c>
    </row>
    <row r="174" spans="1:1" x14ac:dyDescent="0.25">
      <c r="A174">
        <v>15.7</v>
      </c>
    </row>
    <row r="175" spans="1:1" x14ac:dyDescent="0.25">
      <c r="A175">
        <v>15.8</v>
      </c>
    </row>
    <row r="176" spans="1:1" x14ac:dyDescent="0.25">
      <c r="A176">
        <v>15.9</v>
      </c>
    </row>
    <row r="177" spans="1:1" x14ac:dyDescent="0.25">
      <c r="A177">
        <v>16</v>
      </c>
    </row>
    <row r="178" spans="1:1" x14ac:dyDescent="0.25">
      <c r="A178">
        <v>16.100000000000001</v>
      </c>
    </row>
    <row r="179" spans="1:1" x14ac:dyDescent="0.25">
      <c r="A179">
        <v>16.2</v>
      </c>
    </row>
    <row r="180" spans="1:1" x14ac:dyDescent="0.25">
      <c r="A180">
        <v>16.3</v>
      </c>
    </row>
    <row r="181" spans="1:1" x14ac:dyDescent="0.25">
      <c r="A181">
        <v>16.399999999999999</v>
      </c>
    </row>
    <row r="182" spans="1:1" x14ac:dyDescent="0.25">
      <c r="A182">
        <v>16.5</v>
      </c>
    </row>
    <row r="183" spans="1:1" x14ac:dyDescent="0.25">
      <c r="A183">
        <v>16.600000000000001</v>
      </c>
    </row>
    <row r="184" spans="1:1" x14ac:dyDescent="0.25">
      <c r="A184">
        <v>16.7</v>
      </c>
    </row>
    <row r="185" spans="1:1" x14ac:dyDescent="0.25">
      <c r="A185">
        <v>16.8</v>
      </c>
    </row>
    <row r="186" spans="1:1" x14ac:dyDescent="0.25">
      <c r="A186">
        <v>16.899999999999999</v>
      </c>
    </row>
    <row r="187" spans="1:1" x14ac:dyDescent="0.25">
      <c r="A187">
        <v>17</v>
      </c>
    </row>
    <row r="188" spans="1:1" x14ac:dyDescent="0.25">
      <c r="A188">
        <v>17.100000000000001</v>
      </c>
    </row>
    <row r="189" spans="1:1" x14ac:dyDescent="0.25">
      <c r="A189">
        <v>17.2</v>
      </c>
    </row>
    <row r="190" spans="1:1" x14ac:dyDescent="0.25">
      <c r="A190">
        <v>17.3</v>
      </c>
    </row>
    <row r="191" spans="1:1" x14ac:dyDescent="0.25">
      <c r="A191">
        <v>17.399999999999999</v>
      </c>
    </row>
    <row r="192" spans="1:1" x14ac:dyDescent="0.25">
      <c r="A192">
        <v>17.5</v>
      </c>
    </row>
    <row r="193" spans="1:1" x14ac:dyDescent="0.25">
      <c r="A193">
        <v>17.600000000000001</v>
      </c>
    </row>
    <row r="194" spans="1:1" x14ac:dyDescent="0.25">
      <c r="A194">
        <v>17.7</v>
      </c>
    </row>
    <row r="195" spans="1:1" x14ac:dyDescent="0.25">
      <c r="A195">
        <v>17.8</v>
      </c>
    </row>
    <row r="196" spans="1:1" x14ac:dyDescent="0.25">
      <c r="A196">
        <v>17.899999999999999</v>
      </c>
    </row>
    <row r="197" spans="1:1" x14ac:dyDescent="0.25">
      <c r="A197">
        <v>18</v>
      </c>
    </row>
    <row r="198" spans="1:1" x14ac:dyDescent="0.25">
      <c r="A198">
        <v>18.100000000000001</v>
      </c>
    </row>
    <row r="199" spans="1:1" x14ac:dyDescent="0.25">
      <c r="A199">
        <v>18.2</v>
      </c>
    </row>
    <row r="200" spans="1:1" x14ac:dyDescent="0.25">
      <c r="A200">
        <v>18.3</v>
      </c>
    </row>
    <row r="201" spans="1:1" x14ac:dyDescent="0.25">
      <c r="A201">
        <v>18.399999999999999</v>
      </c>
    </row>
    <row r="202" spans="1:1" x14ac:dyDescent="0.25">
      <c r="A202">
        <v>18.5</v>
      </c>
    </row>
    <row r="203" spans="1:1" x14ac:dyDescent="0.25">
      <c r="A203">
        <v>18.600000000000001</v>
      </c>
    </row>
    <row r="204" spans="1:1" x14ac:dyDescent="0.25">
      <c r="A204">
        <v>18.7</v>
      </c>
    </row>
    <row r="205" spans="1:1" x14ac:dyDescent="0.25">
      <c r="A205">
        <v>18.8</v>
      </c>
    </row>
    <row r="206" spans="1:1" x14ac:dyDescent="0.25">
      <c r="A206">
        <v>18.899999999999999</v>
      </c>
    </row>
    <row r="207" spans="1:1" x14ac:dyDescent="0.25">
      <c r="A207">
        <v>19</v>
      </c>
    </row>
    <row r="208" spans="1:1" x14ac:dyDescent="0.25">
      <c r="A208">
        <v>19.100000000000001</v>
      </c>
    </row>
    <row r="209" spans="1:1" x14ac:dyDescent="0.25">
      <c r="A209">
        <v>19.2</v>
      </c>
    </row>
    <row r="210" spans="1:1" x14ac:dyDescent="0.25">
      <c r="A210">
        <v>19.3</v>
      </c>
    </row>
    <row r="211" spans="1:1" x14ac:dyDescent="0.25">
      <c r="A211">
        <v>19.399999999999999</v>
      </c>
    </row>
    <row r="212" spans="1:1" x14ac:dyDescent="0.25">
      <c r="A212">
        <v>19.5</v>
      </c>
    </row>
    <row r="213" spans="1:1" x14ac:dyDescent="0.25">
      <c r="A213">
        <v>19.600000000000001</v>
      </c>
    </row>
    <row r="214" spans="1:1" x14ac:dyDescent="0.25">
      <c r="A214">
        <v>19.7</v>
      </c>
    </row>
    <row r="215" spans="1:1" x14ac:dyDescent="0.25">
      <c r="A215">
        <v>19.8</v>
      </c>
    </row>
    <row r="216" spans="1:1" x14ac:dyDescent="0.25">
      <c r="A216">
        <v>19.899999999999999</v>
      </c>
    </row>
    <row r="217" spans="1:1" x14ac:dyDescent="0.25">
      <c r="A217">
        <v>20</v>
      </c>
    </row>
  </sheetData>
  <mergeCells count="2">
    <mergeCell ref="A6:B6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1DB7-8BD8-44E5-8CF7-43CAC4C2ECE2}">
  <dimension ref="B2:I24"/>
  <sheetViews>
    <sheetView topLeftCell="A17" workbookViewId="0">
      <selection activeCell="B2" sqref="B2:C2"/>
    </sheetView>
  </sheetViews>
  <sheetFormatPr baseColWidth="10" defaultRowHeight="15" x14ac:dyDescent="0.25"/>
  <sheetData>
    <row r="2" spans="2:9" ht="18.75" x14ac:dyDescent="0.25">
      <c r="B2" s="41" t="s">
        <v>0</v>
      </c>
      <c r="C2" s="42"/>
      <c r="D2" s="1"/>
      <c r="E2" s="1"/>
      <c r="F2" s="1"/>
      <c r="G2" s="1"/>
      <c r="H2" s="1"/>
      <c r="I2" s="1"/>
    </row>
    <row r="3" spans="2:9" ht="37.5" x14ac:dyDescent="0.3">
      <c r="B3" s="2"/>
      <c r="C3" s="3" t="s">
        <v>1</v>
      </c>
      <c r="D3" s="3" t="s">
        <v>2</v>
      </c>
      <c r="E3" s="3" t="s">
        <v>3</v>
      </c>
      <c r="F3" s="3" t="s">
        <v>4</v>
      </c>
      <c r="G3" s="4"/>
      <c r="H3" s="4"/>
      <c r="I3" s="4"/>
    </row>
    <row r="4" spans="2:9" ht="18.75" x14ac:dyDescent="0.3">
      <c r="B4" s="5" t="s">
        <v>5</v>
      </c>
      <c r="C4" s="6">
        <v>4.9999999999999991</v>
      </c>
      <c r="D4" s="7">
        <v>0</v>
      </c>
      <c r="E4" s="7">
        <v>0</v>
      </c>
      <c r="F4" s="8">
        <v>0</v>
      </c>
      <c r="G4" s="9"/>
      <c r="H4" s="4"/>
      <c r="I4" s="4"/>
    </row>
    <row r="5" spans="2:9" ht="18" x14ac:dyDescent="0.25">
      <c r="B5" s="2"/>
      <c r="C5" s="10"/>
      <c r="D5" s="10"/>
      <c r="E5" s="10"/>
      <c r="F5" s="10"/>
      <c r="G5" s="4"/>
      <c r="H5" s="4"/>
      <c r="I5" s="4"/>
    </row>
    <row r="6" spans="2:9" ht="18.75" customHeight="1" x14ac:dyDescent="0.25">
      <c r="B6" s="47" t="s">
        <v>6</v>
      </c>
      <c r="C6" s="48"/>
      <c r="D6" s="48"/>
      <c r="E6" s="18"/>
      <c r="F6" s="4"/>
      <c r="G6" s="4"/>
      <c r="H6" s="4"/>
      <c r="I6" s="4"/>
    </row>
    <row r="7" spans="2:9" ht="37.5" x14ac:dyDescent="0.3">
      <c r="B7" s="2"/>
      <c r="C7" s="11" t="s">
        <v>1</v>
      </c>
      <c r="D7" s="11" t="s">
        <v>2</v>
      </c>
      <c r="E7" s="11" t="s">
        <v>3</v>
      </c>
      <c r="F7" s="11" t="s">
        <v>4</v>
      </c>
      <c r="G7" s="4"/>
      <c r="H7" s="4"/>
      <c r="I7" s="4"/>
    </row>
    <row r="8" spans="2:9" ht="18.75" x14ac:dyDescent="0.3">
      <c r="B8" s="12" t="s">
        <v>5</v>
      </c>
      <c r="C8" s="13">
        <f>C4</f>
        <v>4.9999999999999991</v>
      </c>
      <c r="D8" s="13">
        <f>D4</f>
        <v>0</v>
      </c>
      <c r="E8" s="13">
        <f>E4</f>
        <v>0</v>
      </c>
      <c r="F8" s="13">
        <f>F4</f>
        <v>0</v>
      </c>
      <c r="G8" s="4"/>
      <c r="H8" s="4"/>
      <c r="I8" s="4"/>
    </row>
    <row r="9" spans="2:9" ht="18.75" x14ac:dyDescent="0.3">
      <c r="B9" s="12" t="s">
        <v>7</v>
      </c>
      <c r="C9" s="13">
        <v>50</v>
      </c>
      <c r="D9" s="13">
        <v>20</v>
      </c>
      <c r="E9" s="13">
        <v>30</v>
      </c>
      <c r="F9" s="13">
        <v>80</v>
      </c>
      <c r="G9" s="4"/>
      <c r="H9" s="4"/>
      <c r="I9" s="4"/>
    </row>
    <row r="10" spans="2:9" ht="18" x14ac:dyDescent="0.25">
      <c r="B10" s="2"/>
      <c r="C10" s="14"/>
      <c r="D10" s="4"/>
      <c r="E10" s="4"/>
      <c r="F10" s="4"/>
      <c r="G10" s="4"/>
      <c r="H10" s="4"/>
      <c r="I10" s="4"/>
    </row>
    <row r="11" spans="2:9" ht="18.75" x14ac:dyDescent="0.3">
      <c r="B11" s="5" t="s">
        <v>8</v>
      </c>
      <c r="C11" s="15">
        <f>SUMPRODUCT(C8:F8,C9:F9)</f>
        <v>249.99999999999994</v>
      </c>
      <c r="D11" s="9"/>
      <c r="E11" s="4"/>
      <c r="F11" s="4"/>
      <c r="G11" s="4"/>
      <c r="H11" s="4"/>
      <c r="I11" s="4"/>
    </row>
    <row r="12" spans="2:9" ht="18" x14ac:dyDescent="0.25">
      <c r="B12" s="2"/>
      <c r="C12" s="10"/>
      <c r="D12" s="4"/>
      <c r="E12" s="4"/>
      <c r="F12" s="4"/>
      <c r="G12" s="4"/>
      <c r="H12" s="4"/>
      <c r="I12" s="4"/>
    </row>
    <row r="13" spans="2:9" ht="18.75" x14ac:dyDescent="0.25">
      <c r="B13" s="43" t="s">
        <v>9</v>
      </c>
      <c r="C13" s="44"/>
      <c r="D13" s="4"/>
      <c r="E13" s="4"/>
      <c r="F13" s="4"/>
      <c r="G13" s="4"/>
      <c r="H13" s="4"/>
      <c r="I13" s="4"/>
    </row>
    <row r="14" spans="2:9" ht="37.5" x14ac:dyDescent="0.3">
      <c r="B14" s="2"/>
      <c r="C14" s="11" t="s">
        <v>1</v>
      </c>
      <c r="D14" s="11" t="s">
        <v>2</v>
      </c>
      <c r="E14" s="11" t="s">
        <v>3</v>
      </c>
      <c r="F14" s="11" t="s">
        <v>4</v>
      </c>
      <c r="G14" s="11" t="s">
        <v>10</v>
      </c>
      <c r="H14" s="16"/>
      <c r="I14" s="11" t="s">
        <v>11</v>
      </c>
    </row>
    <row r="15" spans="2:9" ht="18.75" x14ac:dyDescent="0.3">
      <c r="B15" s="12" t="s">
        <v>12</v>
      </c>
      <c r="C15" s="13">
        <v>400</v>
      </c>
      <c r="D15" s="13">
        <v>200</v>
      </c>
      <c r="E15" s="13">
        <v>150</v>
      </c>
      <c r="F15" s="13">
        <v>500</v>
      </c>
      <c r="G15" s="13">
        <f>SUMPRODUCT($B$3:$E$3,C15:F15)</f>
        <v>0</v>
      </c>
      <c r="H15" s="13" t="s">
        <v>13</v>
      </c>
      <c r="I15" s="13">
        <v>500</v>
      </c>
    </row>
    <row r="16" spans="2:9" ht="37.5" x14ac:dyDescent="0.3">
      <c r="B16" s="12" t="s">
        <v>14</v>
      </c>
      <c r="C16" s="13">
        <v>3</v>
      </c>
      <c r="D16" s="13">
        <v>2</v>
      </c>
      <c r="E16" s="13">
        <v>0</v>
      </c>
      <c r="F16" s="13">
        <v>0</v>
      </c>
      <c r="G16" s="13">
        <f>SUMPRODUCT($B$3:$E$3,C16:F16)</f>
        <v>0</v>
      </c>
      <c r="H16" s="13" t="s">
        <v>13</v>
      </c>
      <c r="I16" s="13">
        <v>6</v>
      </c>
    </row>
    <row r="17" spans="2:9" ht="18.75" x14ac:dyDescent="0.3">
      <c r="B17" s="12" t="s">
        <v>15</v>
      </c>
      <c r="C17" s="13">
        <v>2</v>
      </c>
      <c r="D17" s="13">
        <v>2</v>
      </c>
      <c r="E17" s="13">
        <v>4</v>
      </c>
      <c r="F17" s="13">
        <v>4</v>
      </c>
      <c r="G17" s="13">
        <f>SUMPRODUCT($B$3:$E$3,C17:F17)</f>
        <v>0</v>
      </c>
      <c r="H17" s="13" t="s">
        <v>13</v>
      </c>
      <c r="I17" s="13">
        <v>10</v>
      </c>
    </row>
    <row r="18" spans="2:9" ht="18.75" x14ac:dyDescent="0.3">
      <c r="B18" s="12" t="s">
        <v>16</v>
      </c>
      <c r="C18" s="13">
        <v>2</v>
      </c>
      <c r="D18" s="13">
        <v>4</v>
      </c>
      <c r="E18" s="13">
        <v>1</v>
      </c>
      <c r="F18" s="13">
        <v>5</v>
      </c>
      <c r="G18" s="13">
        <f>SUMPRODUCT($B$3:$E$3,C18:F18)</f>
        <v>0</v>
      </c>
      <c r="H18" s="13" t="s">
        <v>13</v>
      </c>
      <c r="I18" s="13">
        <v>8</v>
      </c>
    </row>
    <row r="19" spans="2:9" ht="18.75" x14ac:dyDescent="0.3">
      <c r="B19" s="17"/>
      <c r="C19" s="17"/>
      <c r="D19" s="17"/>
      <c r="E19" s="17"/>
      <c r="F19" s="17"/>
      <c r="G19" s="17"/>
      <c r="H19" s="17"/>
      <c r="I19" s="17"/>
    </row>
    <row r="20" spans="2:9" ht="18.75" x14ac:dyDescent="0.3">
      <c r="B20" s="45" t="s">
        <v>17</v>
      </c>
      <c r="C20" s="46"/>
      <c r="D20" s="17"/>
      <c r="E20" s="17"/>
      <c r="F20" s="17"/>
      <c r="G20" s="17"/>
      <c r="H20" s="17"/>
      <c r="I20" s="17"/>
    </row>
    <row r="21" spans="2:9" ht="18.75" x14ac:dyDescent="0.3">
      <c r="B21" s="17" t="s">
        <v>18</v>
      </c>
      <c r="C21" s="17"/>
      <c r="D21" s="17"/>
      <c r="E21" s="17"/>
      <c r="F21" s="17"/>
      <c r="G21" s="17"/>
      <c r="H21" s="17"/>
      <c r="I21" s="17"/>
    </row>
    <row r="22" spans="2:9" ht="18.75" x14ac:dyDescent="0.3">
      <c r="B22" s="17" t="s">
        <v>19</v>
      </c>
      <c r="C22" s="17"/>
      <c r="D22" s="17"/>
      <c r="E22" s="17"/>
      <c r="F22" s="17"/>
      <c r="G22" s="17"/>
      <c r="H22" s="17"/>
      <c r="I22" s="17"/>
    </row>
    <row r="23" spans="2:9" ht="18.75" x14ac:dyDescent="0.3">
      <c r="B23" s="17" t="s">
        <v>20</v>
      </c>
      <c r="C23" s="17"/>
      <c r="D23" s="17"/>
      <c r="E23" s="17"/>
      <c r="F23" s="17"/>
      <c r="G23" s="17"/>
      <c r="H23" s="17"/>
      <c r="I23" s="17"/>
    </row>
    <row r="24" spans="2:9" ht="18.75" x14ac:dyDescent="0.3">
      <c r="B24" s="17" t="s">
        <v>21</v>
      </c>
      <c r="C24" s="17"/>
      <c r="D24" s="17"/>
      <c r="E24" s="17"/>
      <c r="F24" s="17"/>
      <c r="G24" s="17"/>
      <c r="H24" s="17"/>
      <c r="I24" s="17"/>
    </row>
  </sheetData>
  <mergeCells count="4">
    <mergeCell ref="B2:C2"/>
    <mergeCell ref="B13:C13"/>
    <mergeCell ref="B20:C20"/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B2E3-5E60-4FAA-BD7E-5F06E7A897C0}">
  <dimension ref="B2:H21"/>
  <sheetViews>
    <sheetView workbookViewId="0">
      <selection activeCell="C25" sqref="C25"/>
    </sheetView>
  </sheetViews>
  <sheetFormatPr baseColWidth="10" defaultRowHeight="15" x14ac:dyDescent="0.25"/>
  <sheetData>
    <row r="2" spans="2:8" ht="18.75" x14ac:dyDescent="0.25">
      <c r="B2" s="49" t="s">
        <v>0</v>
      </c>
      <c r="C2" s="50"/>
      <c r="D2" s="50"/>
      <c r="E2" s="19"/>
      <c r="F2" s="19"/>
      <c r="G2" s="20"/>
      <c r="H2" s="19"/>
    </row>
    <row r="3" spans="2:8" ht="18.75" x14ac:dyDescent="0.3">
      <c r="B3" s="21"/>
      <c r="C3" s="22" t="s">
        <v>22</v>
      </c>
      <c r="D3" s="22" t="s">
        <v>23</v>
      </c>
      <c r="E3" s="22" t="s">
        <v>24</v>
      </c>
      <c r="F3" s="23"/>
      <c r="G3" s="23"/>
      <c r="H3" s="23"/>
    </row>
    <row r="4" spans="2:8" ht="18.75" x14ac:dyDescent="0.3">
      <c r="B4" s="24" t="s">
        <v>25</v>
      </c>
      <c r="C4" s="25">
        <v>7.9999999999999769</v>
      </c>
      <c r="D4" s="26">
        <v>6.0000000000000124</v>
      </c>
      <c r="E4" s="27">
        <v>30</v>
      </c>
      <c r="F4" s="28"/>
      <c r="G4" s="23"/>
      <c r="H4" s="23"/>
    </row>
    <row r="5" spans="2:8" ht="18" x14ac:dyDescent="0.25">
      <c r="B5" s="21"/>
      <c r="C5" s="29"/>
      <c r="D5" s="29"/>
      <c r="E5" s="29"/>
      <c r="F5" s="23"/>
      <c r="G5" s="23"/>
      <c r="H5" s="23"/>
    </row>
    <row r="6" spans="2:8" ht="18.75" x14ac:dyDescent="0.25">
      <c r="B6" s="47" t="s">
        <v>26</v>
      </c>
      <c r="C6" s="48"/>
      <c r="D6" s="48"/>
      <c r="E6" s="23"/>
      <c r="F6" s="23"/>
      <c r="G6" s="23"/>
      <c r="H6" s="23"/>
    </row>
    <row r="7" spans="2:8" ht="18.75" x14ac:dyDescent="0.3">
      <c r="B7" s="21"/>
      <c r="C7" s="30" t="s">
        <v>22</v>
      </c>
      <c r="D7" s="30" t="s">
        <v>23</v>
      </c>
      <c r="E7" s="30" t="s">
        <v>24</v>
      </c>
      <c r="F7" s="23"/>
      <c r="G7" s="23"/>
      <c r="H7" s="23"/>
    </row>
    <row r="8" spans="2:8" ht="18.75" x14ac:dyDescent="0.3">
      <c r="B8" s="31" t="s">
        <v>25</v>
      </c>
      <c r="C8" s="30">
        <f>C4</f>
        <v>7.9999999999999769</v>
      </c>
      <c r="D8" s="30">
        <f t="shared" ref="D8:E8" si="0">D4</f>
        <v>6.0000000000000124</v>
      </c>
      <c r="E8" s="30">
        <f t="shared" si="0"/>
        <v>30</v>
      </c>
      <c r="F8" s="23"/>
      <c r="G8" s="23"/>
      <c r="H8" s="23"/>
    </row>
    <row r="9" spans="2:8" ht="18.75" x14ac:dyDescent="0.3">
      <c r="B9" s="31" t="s">
        <v>27</v>
      </c>
      <c r="C9" s="30">
        <v>6</v>
      </c>
      <c r="D9" s="30">
        <v>10</v>
      </c>
      <c r="E9" s="30">
        <v>4.5</v>
      </c>
      <c r="F9" s="23"/>
      <c r="G9" s="23"/>
      <c r="H9" s="23"/>
    </row>
    <row r="10" spans="2:8" ht="18.75" x14ac:dyDescent="0.3">
      <c r="B10" s="31"/>
      <c r="C10" s="30"/>
      <c r="D10" s="30"/>
      <c r="E10" s="30"/>
      <c r="F10" s="23"/>
      <c r="G10" s="23"/>
      <c r="H10" s="23"/>
    </row>
    <row r="11" spans="2:8" ht="18.75" x14ac:dyDescent="0.25">
      <c r="B11" s="47" t="s">
        <v>6</v>
      </c>
      <c r="C11" s="48"/>
      <c r="D11" s="48"/>
      <c r="E11" s="23"/>
      <c r="F11" s="23"/>
      <c r="G11" s="23"/>
      <c r="H11" s="23"/>
    </row>
    <row r="12" spans="2:8" ht="18.75" x14ac:dyDescent="0.3">
      <c r="B12" s="24" t="s">
        <v>8</v>
      </c>
      <c r="C12" s="32">
        <f>SUMPRODUCT(C8:E8,C9:E9)</f>
        <v>243</v>
      </c>
      <c r="D12" s="28"/>
      <c r="E12" s="23"/>
      <c r="F12" s="23"/>
      <c r="G12" s="23"/>
      <c r="H12" s="23"/>
    </row>
    <row r="13" spans="2:8" ht="18" x14ac:dyDescent="0.25">
      <c r="B13" s="21"/>
      <c r="C13" s="29"/>
      <c r="D13" s="23"/>
      <c r="E13" s="23"/>
      <c r="F13" s="23"/>
      <c r="G13" s="23"/>
      <c r="H13" s="23"/>
    </row>
    <row r="14" spans="2:8" ht="18.75" x14ac:dyDescent="0.25">
      <c r="B14" s="47" t="s">
        <v>9</v>
      </c>
      <c r="C14" s="48"/>
      <c r="D14" s="23"/>
      <c r="E14" s="23"/>
      <c r="F14" s="23"/>
      <c r="G14" s="23"/>
      <c r="H14" s="23"/>
    </row>
    <row r="15" spans="2:8" ht="18.75" x14ac:dyDescent="0.3">
      <c r="B15" s="21"/>
      <c r="C15" s="30" t="s">
        <v>22</v>
      </c>
      <c r="D15" s="30" t="s">
        <v>23</v>
      </c>
      <c r="E15" s="30" t="s">
        <v>24</v>
      </c>
      <c r="F15" s="30" t="s">
        <v>10</v>
      </c>
      <c r="G15" s="23"/>
      <c r="H15" s="30" t="s">
        <v>28</v>
      </c>
    </row>
    <row r="16" spans="2:8" ht="18.75" x14ac:dyDescent="0.3">
      <c r="B16" s="31" t="s">
        <v>29</v>
      </c>
      <c r="C16" s="30">
        <v>0.1</v>
      </c>
      <c r="D16" s="30">
        <v>0.2</v>
      </c>
      <c r="E16" s="33">
        <f>1/15</f>
        <v>6.6666666666666666E-2</v>
      </c>
      <c r="F16" s="30">
        <f>SUMPRODUCT($B$3:$D$3,C16:E16)</f>
        <v>0</v>
      </c>
      <c r="G16" s="30" t="s">
        <v>30</v>
      </c>
      <c r="H16" s="30">
        <v>4</v>
      </c>
    </row>
    <row r="17" spans="2:8" ht="18.75" x14ac:dyDescent="0.3">
      <c r="B17" s="31" t="s">
        <v>31</v>
      </c>
      <c r="C17" s="30">
        <v>0.05</v>
      </c>
      <c r="D17" s="33">
        <f>1/15</f>
        <v>6.6666666666666666E-2</v>
      </c>
      <c r="E17" s="30">
        <f>1/25</f>
        <v>0.04</v>
      </c>
      <c r="F17" s="30">
        <f t="shared" ref="F17:F18" si="1">SUMPRODUCT($B$3:$D$3,C17:E17)</f>
        <v>0</v>
      </c>
      <c r="G17" s="30" t="s">
        <v>30</v>
      </c>
      <c r="H17" s="30">
        <v>2</v>
      </c>
    </row>
    <row r="18" spans="2:8" ht="18.75" x14ac:dyDescent="0.3">
      <c r="B18" s="31" t="s">
        <v>32</v>
      </c>
      <c r="C18" s="33">
        <v>3.3333333333333333E-2</v>
      </c>
      <c r="D18" s="33">
        <f>1/15</f>
        <v>6.6666666666666666E-2</v>
      </c>
      <c r="E18" s="33">
        <v>3.3333333333333333E-2</v>
      </c>
      <c r="F18" s="30">
        <f t="shared" si="1"/>
        <v>0</v>
      </c>
      <c r="G18" s="30" t="s">
        <v>30</v>
      </c>
      <c r="H18" s="30">
        <v>2</v>
      </c>
    </row>
    <row r="19" spans="2:8" ht="18.75" x14ac:dyDescent="0.3">
      <c r="B19" s="31" t="s">
        <v>33</v>
      </c>
      <c r="C19" s="23"/>
      <c r="D19" s="23"/>
      <c r="E19" s="23"/>
      <c r="F19" s="30">
        <f>C4</f>
        <v>7.9999999999999769</v>
      </c>
      <c r="G19" s="30" t="s">
        <v>30</v>
      </c>
      <c r="H19" s="30">
        <v>20</v>
      </c>
    </row>
    <row r="20" spans="2:8" ht="18.75" x14ac:dyDescent="0.3">
      <c r="B20" s="31" t="s">
        <v>34</v>
      </c>
      <c r="C20" s="23"/>
      <c r="D20" s="23"/>
      <c r="E20" s="23"/>
      <c r="F20" s="30">
        <f>D4</f>
        <v>6.0000000000000124</v>
      </c>
      <c r="G20" s="30" t="s">
        <v>30</v>
      </c>
      <c r="H20" s="30">
        <v>10</v>
      </c>
    </row>
    <row r="21" spans="2:8" ht="18.75" x14ac:dyDescent="0.3">
      <c r="B21" s="31" t="s">
        <v>35</v>
      </c>
      <c r="C21" s="23"/>
      <c r="D21" s="23"/>
      <c r="E21" s="23"/>
      <c r="F21" s="30">
        <f>E4</f>
        <v>30</v>
      </c>
      <c r="G21" s="30" t="s">
        <v>30</v>
      </c>
      <c r="H21" s="30">
        <v>30</v>
      </c>
    </row>
  </sheetData>
  <mergeCells count="4">
    <mergeCell ref="B2:D2"/>
    <mergeCell ref="B6:D6"/>
    <mergeCell ref="B11:D11"/>
    <mergeCell ref="B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180F-DF0D-4BCD-93DE-7AA981E94D08}">
  <dimension ref="B2:F9"/>
  <sheetViews>
    <sheetView workbookViewId="0">
      <selection activeCell="B12" sqref="B12"/>
    </sheetView>
  </sheetViews>
  <sheetFormatPr baseColWidth="10" defaultRowHeight="15" x14ac:dyDescent="0.25"/>
  <sheetData>
    <row r="2" spans="2:6" x14ac:dyDescent="0.25">
      <c r="C2" s="51" t="s">
        <v>36</v>
      </c>
      <c r="D2" s="51"/>
      <c r="E2" s="51"/>
      <c r="F2" t="s">
        <v>37</v>
      </c>
    </row>
    <row r="3" spans="2:6" x14ac:dyDescent="0.25">
      <c r="C3" s="34">
        <v>4</v>
      </c>
      <c r="D3" s="34">
        <v>3</v>
      </c>
      <c r="E3" s="34">
        <v>8</v>
      </c>
      <c r="F3" s="35">
        <f>SUM(C3:E3)</f>
        <v>15</v>
      </c>
    </row>
    <row r="4" spans="2:6" x14ac:dyDescent="0.25">
      <c r="C4" s="34">
        <v>9</v>
      </c>
      <c r="D4" s="34">
        <v>5</v>
      </c>
      <c r="E4" s="34">
        <v>1</v>
      </c>
      <c r="F4" s="35">
        <f>SUM(C4:E4)</f>
        <v>15</v>
      </c>
    </row>
    <row r="5" spans="2:6" x14ac:dyDescent="0.25">
      <c r="C5" s="34">
        <v>2</v>
      </c>
      <c r="D5" s="34">
        <v>7</v>
      </c>
      <c r="E5" s="34">
        <v>6</v>
      </c>
      <c r="F5" s="35">
        <f>SUM(C5:E5)</f>
        <v>15</v>
      </c>
    </row>
    <row r="6" spans="2:6" x14ac:dyDescent="0.25">
      <c r="B6" t="s">
        <v>38</v>
      </c>
      <c r="C6" s="35">
        <f>SUM(C3:C5)</f>
        <v>15</v>
      </c>
      <c r="D6" s="35">
        <f>SUM(D3:D5)</f>
        <v>15</v>
      </c>
      <c r="E6" s="35">
        <f>SUM(E3:E5)</f>
        <v>15</v>
      </c>
    </row>
    <row r="8" spans="2:6" x14ac:dyDescent="0.25">
      <c r="B8" t="s">
        <v>39</v>
      </c>
      <c r="C8" s="35">
        <f>SUM(C3,D4,E5)</f>
        <v>15</v>
      </c>
    </row>
    <row r="9" spans="2:6" x14ac:dyDescent="0.25">
      <c r="C9" s="35">
        <f>SUM(E3,D4,C5)</f>
        <v>15</v>
      </c>
    </row>
  </sheetData>
  <mergeCells count="1"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EDFF-6DFB-4267-A038-3E1FEE2CA5A1}">
  <dimension ref="B2:L13"/>
  <sheetViews>
    <sheetView topLeftCell="C3" workbookViewId="0">
      <selection activeCell="D15" sqref="D15"/>
    </sheetView>
  </sheetViews>
  <sheetFormatPr baseColWidth="10" defaultRowHeight="15" x14ac:dyDescent="0.25"/>
  <cols>
    <col min="2" max="2" width="14" customWidth="1"/>
    <col min="7" max="7" width="1.5703125" customWidth="1"/>
    <col min="8" max="8" width="13" customWidth="1"/>
    <col min="9" max="9" width="3.28515625" customWidth="1"/>
    <col min="11" max="11" width="1.42578125" customWidth="1"/>
  </cols>
  <sheetData>
    <row r="2" spans="2:12" x14ac:dyDescent="0.25">
      <c r="B2" s="52" t="s">
        <v>40</v>
      </c>
      <c r="C2" s="52"/>
      <c r="D2" s="52"/>
      <c r="E2" s="52"/>
      <c r="F2" s="52"/>
      <c r="G2" s="36"/>
    </row>
    <row r="3" spans="2:12" x14ac:dyDescent="0.25">
      <c r="C3" t="s">
        <v>41</v>
      </c>
      <c r="D3" t="s">
        <v>42</v>
      </c>
      <c r="E3" t="s">
        <v>43</v>
      </c>
      <c r="F3" t="s">
        <v>44</v>
      </c>
    </row>
    <row r="4" spans="2:12" x14ac:dyDescent="0.25">
      <c r="B4" t="s">
        <v>45</v>
      </c>
      <c r="C4" s="37">
        <v>1</v>
      </c>
      <c r="D4" s="37">
        <v>3</v>
      </c>
      <c r="E4" s="37">
        <v>0.5</v>
      </c>
      <c r="F4" s="37">
        <v>4</v>
      </c>
      <c r="G4" s="37"/>
    </row>
    <row r="5" spans="2:12" x14ac:dyDescent="0.25">
      <c r="B5" t="s">
        <v>46</v>
      </c>
      <c r="C5" s="37">
        <v>2.5</v>
      </c>
      <c r="D5" s="37">
        <v>5</v>
      </c>
      <c r="E5" s="37">
        <v>1.5</v>
      </c>
      <c r="F5" s="37">
        <v>2.5</v>
      </c>
      <c r="G5" s="37"/>
    </row>
    <row r="6" spans="2:12" x14ac:dyDescent="0.25">
      <c r="B6" s="53" t="s">
        <v>47</v>
      </c>
      <c r="C6" s="53"/>
      <c r="D6" s="53"/>
      <c r="E6" s="53"/>
      <c r="F6" s="53"/>
      <c r="G6" s="36"/>
    </row>
    <row r="7" spans="2:12" x14ac:dyDescent="0.25">
      <c r="B7" s="38"/>
      <c r="C7" s="38" t="s">
        <v>41</v>
      </c>
      <c r="D7" s="38" t="s">
        <v>42</v>
      </c>
      <c r="E7" s="38" t="s">
        <v>48</v>
      </c>
      <c r="F7" s="38" t="s">
        <v>44</v>
      </c>
      <c r="H7" s="39" t="s">
        <v>49</v>
      </c>
      <c r="J7" s="39" t="s">
        <v>50</v>
      </c>
      <c r="L7" s="39" t="s">
        <v>51</v>
      </c>
    </row>
    <row r="8" spans="2:12" x14ac:dyDescent="0.25">
      <c r="B8" s="38" t="s">
        <v>45</v>
      </c>
      <c r="C8" s="38">
        <v>35000</v>
      </c>
      <c r="D8" s="38">
        <v>22000</v>
      </c>
      <c r="E8" s="38">
        <v>3000</v>
      </c>
      <c r="F8" s="38">
        <v>0</v>
      </c>
      <c r="H8">
        <f>SUM(C8:F8)</f>
        <v>60000</v>
      </c>
      <c r="I8" t="s">
        <v>30</v>
      </c>
      <c r="J8">
        <v>60000</v>
      </c>
      <c r="L8" t="s">
        <v>52</v>
      </c>
    </row>
    <row r="9" spans="2:12" x14ac:dyDescent="0.25">
      <c r="B9" s="38" t="s">
        <v>46</v>
      </c>
      <c r="C9" s="38">
        <v>0</v>
      </c>
      <c r="D9" s="38">
        <v>0</v>
      </c>
      <c r="E9" s="38">
        <v>15000</v>
      </c>
      <c r="F9" s="38">
        <v>30000</v>
      </c>
      <c r="H9">
        <f>SUM(C9:F9)</f>
        <v>45000</v>
      </c>
      <c r="I9" t="s">
        <v>30</v>
      </c>
      <c r="J9">
        <v>80000</v>
      </c>
      <c r="L9" t="s">
        <v>50</v>
      </c>
    </row>
    <row r="10" spans="2:12" x14ac:dyDescent="0.25">
      <c r="B10" s="39" t="s">
        <v>53</v>
      </c>
      <c r="C10">
        <f>SUM(C8:C9)</f>
        <v>35000</v>
      </c>
      <c r="D10">
        <f>SUM(D8:D9)</f>
        <v>22000</v>
      </c>
      <c r="E10">
        <f>SUM(E8:E9)</f>
        <v>18000</v>
      </c>
      <c r="F10">
        <f>SUM(F8:F9)</f>
        <v>30000</v>
      </c>
      <c r="L10" t="s">
        <v>54</v>
      </c>
    </row>
    <row r="11" spans="2:12" x14ac:dyDescent="0.25">
      <c r="B11" s="39" t="s">
        <v>55</v>
      </c>
      <c r="C11">
        <v>35000</v>
      </c>
      <c r="D11">
        <v>22000</v>
      </c>
      <c r="E11">
        <v>18000</v>
      </c>
      <c r="F11">
        <v>30000</v>
      </c>
      <c r="L11" t="s">
        <v>55</v>
      </c>
    </row>
    <row r="12" spans="2:12" x14ac:dyDescent="0.25">
      <c r="L12" t="s">
        <v>56</v>
      </c>
    </row>
    <row r="13" spans="2:12" x14ac:dyDescent="0.25">
      <c r="B13" s="52" t="s">
        <v>57</v>
      </c>
      <c r="C13" s="52"/>
      <c r="D13" s="40">
        <f>SUMPRODUCT(C4:F5,C8:F9)</f>
        <v>200000</v>
      </c>
      <c r="L13" t="s">
        <v>58</v>
      </c>
    </row>
  </sheetData>
  <mergeCells count="3">
    <mergeCell ref="B2:F2"/>
    <mergeCell ref="B6:F6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334E-8B0E-4710-B33E-DBAED17C953F}">
  <dimension ref="B2:G12"/>
  <sheetViews>
    <sheetView workbookViewId="0">
      <selection activeCell="B9" sqref="B9"/>
    </sheetView>
  </sheetViews>
  <sheetFormatPr baseColWidth="10" defaultRowHeight="15" x14ac:dyDescent="0.25"/>
  <sheetData>
    <row r="2" spans="2:7" x14ac:dyDescent="0.25">
      <c r="C2" t="s">
        <v>27</v>
      </c>
    </row>
    <row r="3" spans="2:7" x14ac:dyDescent="0.25">
      <c r="B3" t="s">
        <v>59</v>
      </c>
      <c r="C3">
        <f>SUMPRODUCT(C6:D6,C7:D7)</f>
        <v>79</v>
      </c>
    </row>
    <row r="5" spans="2:7" x14ac:dyDescent="0.25">
      <c r="B5" t="s">
        <v>60</v>
      </c>
      <c r="C5" t="s">
        <v>61</v>
      </c>
      <c r="D5" t="s">
        <v>62</v>
      </c>
    </row>
    <row r="6" spans="2:7" x14ac:dyDescent="0.25">
      <c r="B6" t="s">
        <v>63</v>
      </c>
      <c r="C6">
        <v>5</v>
      </c>
      <c r="D6">
        <v>8</v>
      </c>
    </row>
    <row r="7" spans="2:7" x14ac:dyDescent="0.25">
      <c r="B7" t="s">
        <v>64</v>
      </c>
      <c r="C7">
        <v>3</v>
      </c>
      <c r="D7">
        <v>8</v>
      </c>
    </row>
    <row r="9" spans="2:7" x14ac:dyDescent="0.25">
      <c r="B9" t="s">
        <v>65</v>
      </c>
      <c r="E9" t="s">
        <v>8</v>
      </c>
      <c r="G9" t="s">
        <v>66</v>
      </c>
    </row>
    <row r="10" spans="2:7" x14ac:dyDescent="0.25">
      <c r="B10" t="s">
        <v>67</v>
      </c>
      <c r="C10">
        <v>2</v>
      </c>
      <c r="D10">
        <v>4</v>
      </c>
      <c r="E10">
        <f>SUMPRODUCT(C10:D10,C7:D7)</f>
        <v>38</v>
      </c>
      <c r="F10" t="s">
        <v>30</v>
      </c>
      <c r="G10">
        <v>40</v>
      </c>
    </row>
    <row r="11" spans="2:7" x14ac:dyDescent="0.25">
      <c r="B11" t="s">
        <v>68</v>
      </c>
      <c r="C11">
        <v>6</v>
      </c>
      <c r="D11">
        <v>3</v>
      </c>
      <c r="E11">
        <f>SUMPRODUCT(C11:D11,C7:D7)</f>
        <v>42</v>
      </c>
      <c r="F11" t="s">
        <v>30</v>
      </c>
      <c r="G11">
        <v>42</v>
      </c>
    </row>
    <row r="12" spans="2:7" x14ac:dyDescent="0.25">
      <c r="B12" t="s">
        <v>69</v>
      </c>
      <c r="C12">
        <v>1</v>
      </c>
      <c r="D12">
        <v>0</v>
      </c>
      <c r="E12">
        <f>SUMPRODUCT(C12:D12,C7:D7)</f>
        <v>3</v>
      </c>
      <c r="F12" t="s">
        <v>13</v>
      </c>
      <c r="G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1. Video</vt:lpstr>
      <vt:lpstr>2. Example 1 </vt:lpstr>
      <vt:lpstr>2. Example 2</vt:lpstr>
      <vt:lpstr>3. Example 1</vt:lpstr>
      <vt:lpstr>3. Example 2</vt:lpstr>
      <vt:lpstr>4.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2020-11-09T02:07:31Z</dcterms:created>
  <dcterms:modified xsi:type="dcterms:W3CDTF">2020-11-09T04:41:11Z</dcterms:modified>
</cp:coreProperties>
</file>