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</sheets>
  <definedNames>
    <definedName name="_xlnm.Print_Titles" localSheetId="0">Summary!$1:$1</definedName>
  </definedNames>
  <calcPr calcId="152511"/>
</workbook>
</file>

<file path=xl/calcChain.xml><?xml version="1.0" encoding="utf-8"?>
<calcChain xmlns="http://schemas.openxmlformats.org/spreadsheetml/2006/main">
  <c r="M18" i="1" l="1"/>
  <c r="E17" i="1"/>
  <c r="E16" i="1"/>
  <c r="E11" i="1"/>
  <c r="E10" i="1"/>
  <c r="E7" i="1"/>
  <c r="M14" i="1"/>
  <c r="M13" i="1"/>
  <c r="M7" i="1"/>
  <c r="M9" i="1" s="1"/>
  <c r="M10" i="1" s="1"/>
  <c r="M8" i="1"/>
  <c r="D18" i="1"/>
  <c r="D19" i="1" s="1"/>
  <c r="C18" i="1"/>
  <c r="C19" i="1" s="1"/>
  <c r="D12" i="1"/>
  <c r="D13" i="1" s="1"/>
  <c r="C12" i="1"/>
  <c r="C13" i="1" s="1"/>
  <c r="M15" i="1" l="1"/>
  <c r="M16" i="1" s="1"/>
  <c r="E18" i="1"/>
  <c r="E19" i="1" s="1"/>
  <c r="E12" i="1"/>
  <c r="E13" i="1" s="1"/>
</calcChain>
</file>

<file path=xl/sharedStrings.xml><?xml version="1.0" encoding="utf-8"?>
<sst xmlns="http://schemas.openxmlformats.org/spreadsheetml/2006/main" count="54" uniqueCount="33">
  <si>
    <t>Minimal_AHKL.exe</t>
  </si>
  <si>
    <t>Script</t>
  </si>
  <si>
    <t>Size</t>
  </si>
  <si>
    <t>Size On Disk</t>
  </si>
  <si>
    <t>Clusters</t>
  </si>
  <si>
    <t>Minimal_AHKEZ.exe</t>
  </si>
  <si>
    <t>AHKEZ.ahk</t>
  </si>
  <si>
    <t>Delta #</t>
  </si>
  <si>
    <t>Delta %</t>
  </si>
  <si>
    <t>(also known as allocation unit size)</t>
  </si>
  <si>
    <t>Cluster size default Win10</t>
  </si>
  <si>
    <t>Minimal_AHKL_mpress.exe</t>
  </si>
  <si>
    <t>Minimal_AHKEZ_mpress.exe</t>
  </si>
  <si>
    <t>AHKEZ_Speed</t>
  </si>
  <si>
    <t>AHKL_Speed</t>
  </si>
  <si>
    <t>Average</t>
  </si>
  <si>
    <t>Run 1</t>
  </si>
  <si>
    <t>Run 2</t>
  </si>
  <si>
    <t>Run 3</t>
  </si>
  <si>
    <t>Run 4</t>
  </si>
  <si>
    <t>Run 5</t>
  </si>
  <si>
    <t>Does AHKEZ decrease the script execution speed?</t>
  </si>
  <si>
    <t>Does AHKEZ increase the script file size?</t>
  </si>
  <si>
    <t>Compiled</t>
  </si>
  <si>
    <t>UnCompiled</t>
  </si>
  <si>
    <t>AHEZ is designed for ease of use, not execution speed</t>
  </si>
  <si>
    <t>AHKEZ script size is about 2% larger than AHKL</t>
  </si>
  <si>
    <t>This is not an issue with current technlogy (CPU, memory, SSD, etc.)</t>
  </si>
  <si>
    <t>UnCompressed</t>
  </si>
  <si>
    <t>Compressed</t>
  </si>
  <si>
    <t>Combined Average</t>
  </si>
  <si>
    <t>AHKEZ is about 2.5 times slower than AHKL</t>
  </si>
  <si>
    <t>Note: This is NOT an comprehensive nor scientfic test, just a 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</si>
</sst>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(&quot;$&quot;#,##0.00_);_(&quot;$&quot;\(#,##0.00\);_(&quot;-&quot;??_);_(@_)"/>
    <numFmt numFmtId="165" formatCode="_(&quot;$&quot;#,##0_);_(&quot;$&quot;\(#,##0\);_(&quot;-&quot;_);_(@_)"/>
    <numFmt numFmtId="173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i/>
      <sz val="11"/>
      <color theme="6"/>
      <name val="Calibri"/>
      <family val="2"/>
      <scheme val="minor"/>
    </font>
    <font>
      <b/>
      <sz val="12"/>
      <color theme="3"/>
      <name val="Cambria"/>
      <family val="2"/>
      <scheme val="major"/>
    </font>
    <font>
      <b/>
      <i/>
      <sz val="11"/>
      <color theme="9" tint="-0.249977111117893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4"/>
      </top>
      <bottom/>
      <diagonal/>
    </border>
  </borders>
  <cellStyleXfs count="17">
    <xf numFmtId="0" fontId="0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2" applyNumberFormat="0" applyFill="0" applyAlignment="0" applyProtection="0"/>
    <xf numFmtId="0" fontId="2" fillId="0" borderId="5" applyNumberFormat="0" applyFill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4" applyNumberFormat="0" applyAlignment="0" applyProtection="0"/>
    <xf numFmtId="0" fontId="6" fillId="5" borderId="3" applyNumberFormat="0" applyAlignment="0" applyProtection="0"/>
    <xf numFmtId="0" fontId="6" fillId="0" borderId="0" applyNumberFormat="0" applyAlignment="0" applyProtection="0"/>
    <xf numFmtId="0" fontId="7" fillId="0" borderId="0" applyNumberFormat="0" applyFill="0" applyBorder="0" applyAlignment="0" applyProtection="0"/>
    <xf numFmtId="0" fontId="4" fillId="0" borderId="6"/>
  </cellStyleXfs>
  <cellXfs count="16">
    <xf numFmtId="0" fontId="0" fillId="0" borderId="0" xfId="0"/>
    <xf numFmtId="3" fontId="0" fillId="0" borderId="0" xfId="0" applyNumberFormat="1"/>
    <xf numFmtId="0" fontId="2" fillId="0" borderId="1" xfId="6"/>
    <xf numFmtId="9" fontId="0" fillId="0" borderId="0" xfId="4" applyFont="1"/>
    <xf numFmtId="173" fontId="0" fillId="0" borderId="0" xfId="4" applyNumberFormat="1" applyFont="1"/>
    <xf numFmtId="41" fontId="0" fillId="0" borderId="0" xfId="1" applyFont="1"/>
    <xf numFmtId="0" fontId="2" fillId="0" borderId="1" xfId="6" applyAlignment="1">
      <alignment horizontal="right"/>
    </xf>
    <xf numFmtId="41" fontId="0" fillId="0" borderId="0" xfId="0" applyNumberFormat="1"/>
    <xf numFmtId="0" fontId="4" fillId="0" borderId="0" xfId="0" applyFont="1"/>
    <xf numFmtId="0" fontId="9" fillId="0" borderId="0" xfId="0" applyFont="1"/>
    <xf numFmtId="0" fontId="5" fillId="0" borderId="0" xfId="0" applyFont="1"/>
    <xf numFmtId="173" fontId="3" fillId="5" borderId="4" xfId="12" applyNumberFormat="1"/>
    <xf numFmtId="0" fontId="2" fillId="0" borderId="2" xfId="7"/>
    <xf numFmtId="0" fontId="2" fillId="0" borderId="2" xfId="7" applyAlignment="1">
      <alignment horizontal="right"/>
    </xf>
    <xf numFmtId="9" fontId="3" fillId="5" borderId="4" xfId="12" applyNumberFormat="1"/>
    <xf numFmtId="0" fontId="10" fillId="0" borderId="0" xfId="0" applyFont="1"/>
  </cellXfs>
  <cellStyles count="17">
    <cellStyle name="Bad" xfId="10" builtinId="27" customBuiltin="1"/>
    <cellStyle name="Calculation" xfId="13" builtinId="22" customBuiltin="1"/>
    <cellStyle name="Comma [0]" xfId="1" builtinId="6"/>
    <cellStyle name="Currency" xfId="2" builtinId="4" customBuiltin="1"/>
    <cellStyle name="Currency [0]" xfId="3" builtinId="7" customBuiltin="1"/>
    <cellStyle name="Explanatory Text" xfId="15" builtinId="53" customBuiltin="1"/>
    <cellStyle name="Good" xfId="9" builtinId="26" customBuiltin="1"/>
    <cellStyle name="Heading 1" xfId="6" builtinId="16" customBuiltin="1"/>
    <cellStyle name="Heading 2" xfId="7" builtinId="17" customBuiltin="1"/>
    <cellStyle name="Heading 4" xfId="8" builtinId="19" customBuiltin="1"/>
    <cellStyle name="Linked Cell" xfId="14" builtinId="24" customBuiltin="1"/>
    <cellStyle name="mySubtotal" xfId="16"/>
    <cellStyle name="Neutral" xfId="11" builtinId="28" customBuiltin="1"/>
    <cellStyle name="Normal" xfId="0" builtinId="0"/>
    <cellStyle name="Output" xfId="12" builtinId="21"/>
    <cellStyle name="Percent" xfId="4" builtinId="5"/>
    <cellStyle name="Title" xfId="5" builtinId="15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2"/>
  <sheetViews>
    <sheetView showGridLines="0"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.85546875" customWidth="1"/>
    <col min="2" max="2" width="47.28515625" bestFit="1" customWidth="1"/>
    <col min="3" max="3" width="10.5703125" bestFit="1" customWidth="1"/>
    <col min="4" max="4" width="11.7109375" bestFit="1" customWidth="1"/>
    <col min="5" max="5" width="8.140625" bestFit="1" customWidth="1"/>
    <col min="6" max="6" width="3.85546875" customWidth="1"/>
    <col min="7" max="7" width="13.42578125" bestFit="1" customWidth="1"/>
  </cols>
  <sheetData>
    <row r="1" spans="2:13" ht="21" x14ac:dyDescent="0.35">
      <c r="B1" s="15" t="s">
        <v>22</v>
      </c>
      <c r="G1" s="15" t="s">
        <v>21</v>
      </c>
    </row>
    <row r="2" spans="2:13" x14ac:dyDescent="0.25">
      <c r="B2" s="10" t="s">
        <v>26</v>
      </c>
      <c r="G2" s="10" t="s">
        <v>31</v>
      </c>
    </row>
    <row r="3" spans="2:13" x14ac:dyDescent="0.25">
      <c r="B3" s="10" t="s">
        <v>27</v>
      </c>
      <c r="G3" s="10" t="s">
        <v>25</v>
      </c>
    </row>
    <row r="4" spans="2:13" x14ac:dyDescent="0.25">
      <c r="B4" s="9" t="s">
        <v>32</v>
      </c>
      <c r="G4" s="9" t="s">
        <v>32</v>
      </c>
    </row>
    <row r="6" spans="2:13" ht="15.75" thickBot="1" x14ac:dyDescent="0.3">
      <c r="B6" s="2" t="s">
        <v>1</v>
      </c>
      <c r="C6" s="6" t="s">
        <v>2</v>
      </c>
      <c r="D6" s="6" t="s">
        <v>3</v>
      </c>
      <c r="E6" s="6" t="s">
        <v>4</v>
      </c>
      <c r="G6" s="2" t="s">
        <v>24</v>
      </c>
      <c r="H6" s="6" t="s">
        <v>16</v>
      </c>
      <c r="I6" s="6" t="s">
        <v>17</v>
      </c>
      <c r="J6" s="6" t="s">
        <v>18</v>
      </c>
      <c r="K6" s="6" t="s">
        <v>19</v>
      </c>
      <c r="L6" s="6" t="s">
        <v>20</v>
      </c>
      <c r="M6" s="6" t="s">
        <v>15</v>
      </c>
    </row>
    <row r="7" spans="2:13" ht="15.75" thickTop="1" x14ac:dyDescent="0.25">
      <c r="B7" t="s">
        <v>6</v>
      </c>
      <c r="C7" s="5">
        <v>29227</v>
      </c>
      <c r="D7" s="5">
        <v>32768</v>
      </c>
      <c r="E7" s="5">
        <f>D7/E$21</f>
        <v>8</v>
      </c>
      <c r="G7" t="s">
        <v>14</v>
      </c>
      <c r="H7" s="5">
        <v>281</v>
      </c>
      <c r="I7" s="5">
        <v>250</v>
      </c>
      <c r="J7" s="5">
        <v>312</v>
      </c>
      <c r="K7" s="5">
        <v>188</v>
      </c>
      <c r="L7" s="5">
        <v>282</v>
      </c>
      <c r="M7" s="5">
        <f>AVERAGE(H7:L7)</f>
        <v>262.60000000000002</v>
      </c>
    </row>
    <row r="8" spans="2:13" x14ac:dyDescent="0.25">
      <c r="C8" s="5"/>
      <c r="D8" s="5"/>
      <c r="E8" s="5"/>
      <c r="G8" t="s">
        <v>13</v>
      </c>
      <c r="H8" s="5">
        <v>814</v>
      </c>
      <c r="I8" s="5">
        <v>1094</v>
      </c>
      <c r="J8" s="5">
        <v>1000</v>
      </c>
      <c r="K8" s="5">
        <v>969</v>
      </c>
      <c r="L8" s="5">
        <v>1172</v>
      </c>
      <c r="M8" s="5">
        <f>AVERAGE(H8:L8)</f>
        <v>1009.8</v>
      </c>
    </row>
    <row r="9" spans="2:13" ht="15.75" thickBot="1" x14ac:dyDescent="0.3">
      <c r="B9" s="12" t="s">
        <v>28</v>
      </c>
      <c r="C9" s="13" t="s">
        <v>2</v>
      </c>
      <c r="D9" s="13" t="s">
        <v>3</v>
      </c>
      <c r="E9" s="13" t="s">
        <v>4</v>
      </c>
      <c r="G9" t="s">
        <v>7</v>
      </c>
      <c r="M9" s="7">
        <f>M8-M7</f>
        <v>747.19999999999993</v>
      </c>
    </row>
    <row r="10" spans="2:13" ht="15.75" thickTop="1" x14ac:dyDescent="0.25">
      <c r="B10" t="s">
        <v>0</v>
      </c>
      <c r="C10" s="5">
        <v>1107456</v>
      </c>
      <c r="D10" s="5">
        <v>1110016</v>
      </c>
      <c r="E10" s="5">
        <f>D10/E$21</f>
        <v>271</v>
      </c>
      <c r="G10" t="s">
        <v>8</v>
      </c>
      <c r="M10" s="3">
        <f>M9/M7</f>
        <v>2.8453922315308451</v>
      </c>
    </row>
    <row r="11" spans="2:13" x14ac:dyDescent="0.25">
      <c r="B11" t="s">
        <v>5</v>
      </c>
      <c r="C11" s="5">
        <v>1131520</v>
      </c>
      <c r="D11" s="5">
        <v>1134592</v>
      </c>
      <c r="E11" s="5">
        <f>D11/E$21</f>
        <v>277</v>
      </c>
    </row>
    <row r="12" spans="2:13" ht="15.75" thickBot="1" x14ac:dyDescent="0.3">
      <c r="B12" t="s">
        <v>7</v>
      </c>
      <c r="C12" s="5">
        <f>C11-C10</f>
        <v>24064</v>
      </c>
      <c r="D12" s="5">
        <f t="shared" ref="D12:E12" si="0">D11-D10</f>
        <v>24576</v>
      </c>
      <c r="E12" s="5">
        <f t="shared" si="0"/>
        <v>6</v>
      </c>
      <c r="G12" s="2" t="s">
        <v>23</v>
      </c>
      <c r="H12" s="6" t="s">
        <v>16</v>
      </c>
      <c r="I12" s="6" t="s">
        <v>17</v>
      </c>
      <c r="J12" s="6" t="s">
        <v>18</v>
      </c>
      <c r="K12" s="6" t="s">
        <v>19</v>
      </c>
      <c r="L12" s="6" t="s">
        <v>20</v>
      </c>
      <c r="M12" s="6" t="s">
        <v>15</v>
      </c>
    </row>
    <row r="13" spans="2:13" ht="15.75" thickTop="1" x14ac:dyDescent="0.25">
      <c r="B13" t="s">
        <v>8</v>
      </c>
      <c r="C13" s="4">
        <f>C12/C10</f>
        <v>2.1729079981507166E-2</v>
      </c>
      <c r="D13" s="4">
        <f t="shared" ref="D13:E13" si="1">D12/D10</f>
        <v>2.2140221402214021E-2</v>
      </c>
      <c r="E13" s="11">
        <f t="shared" si="1"/>
        <v>2.2140221402214021E-2</v>
      </c>
      <c r="G13" t="s">
        <v>14</v>
      </c>
      <c r="H13" s="5">
        <v>375</v>
      </c>
      <c r="I13" s="5">
        <v>219</v>
      </c>
      <c r="J13" s="5">
        <v>312</v>
      </c>
      <c r="K13" s="5">
        <v>282</v>
      </c>
      <c r="L13" s="5">
        <v>312</v>
      </c>
      <c r="M13" s="5">
        <f>AVERAGE(H13:L13)</f>
        <v>300</v>
      </c>
    </row>
    <row r="14" spans="2:13" x14ac:dyDescent="0.25">
      <c r="G14" t="s">
        <v>13</v>
      </c>
      <c r="H14" s="5">
        <v>938</v>
      </c>
      <c r="I14" s="5">
        <v>969</v>
      </c>
      <c r="J14" s="5">
        <v>1031</v>
      </c>
      <c r="K14" s="5">
        <v>968</v>
      </c>
      <c r="L14" s="5">
        <v>1125</v>
      </c>
      <c r="M14" s="5">
        <f>AVERAGE(H14:L14)</f>
        <v>1006.2</v>
      </c>
    </row>
    <row r="15" spans="2:13" ht="15.75" thickBot="1" x14ac:dyDescent="0.3">
      <c r="B15" s="12" t="s">
        <v>29</v>
      </c>
      <c r="C15" s="13" t="s">
        <v>2</v>
      </c>
      <c r="D15" s="13" t="s">
        <v>3</v>
      </c>
      <c r="E15" s="13" t="s">
        <v>4</v>
      </c>
      <c r="G15" t="s">
        <v>7</v>
      </c>
      <c r="M15" s="7">
        <f>M14-M13</f>
        <v>706.2</v>
      </c>
    </row>
    <row r="16" spans="2:13" ht="15.75" thickTop="1" x14ac:dyDescent="0.25">
      <c r="B16" t="s">
        <v>11</v>
      </c>
      <c r="C16" s="1">
        <v>445952</v>
      </c>
      <c r="D16" s="1">
        <v>446464</v>
      </c>
      <c r="E16" s="5">
        <f>D16/E$21</f>
        <v>109</v>
      </c>
      <c r="G16" t="s">
        <v>8</v>
      </c>
      <c r="M16" s="3">
        <f>M15/M13</f>
        <v>2.3540000000000001</v>
      </c>
    </row>
    <row r="17" spans="2:13" x14ac:dyDescent="0.25">
      <c r="B17" t="s">
        <v>12</v>
      </c>
      <c r="C17" s="1">
        <v>451072</v>
      </c>
      <c r="D17" s="1">
        <v>454656</v>
      </c>
      <c r="E17" s="5">
        <f>D17/E$21</f>
        <v>111</v>
      </c>
    </row>
    <row r="18" spans="2:13" x14ac:dyDescent="0.25">
      <c r="B18" t="s">
        <v>7</v>
      </c>
      <c r="C18" s="5">
        <f>C17-C16</f>
        <v>5120</v>
      </c>
      <c r="D18" s="5">
        <f t="shared" ref="D18" si="2">D17-D16</f>
        <v>8192</v>
      </c>
      <c r="E18" s="5">
        <f t="shared" ref="E18" si="3">E17-E16</f>
        <v>2</v>
      </c>
      <c r="G18" s="8" t="s">
        <v>30</v>
      </c>
      <c r="M18" s="14">
        <f>AVERAGE(M10,M16)</f>
        <v>2.5996961157654228</v>
      </c>
    </row>
    <row r="19" spans="2:13" x14ac:dyDescent="0.25">
      <c r="B19" t="s">
        <v>8</v>
      </c>
      <c r="C19" s="4">
        <f>C18/C16</f>
        <v>1.1481056257175661E-2</v>
      </c>
      <c r="D19" s="4">
        <f t="shared" ref="D19" si="4">D18/D16</f>
        <v>1.834862385321101E-2</v>
      </c>
      <c r="E19" s="11">
        <f>E18/E16</f>
        <v>1.834862385321101E-2</v>
      </c>
    </row>
    <row r="21" spans="2:13" x14ac:dyDescent="0.25">
      <c r="B21" t="s">
        <v>10</v>
      </c>
      <c r="E21" s="5">
        <v>4096</v>
      </c>
    </row>
    <row r="22" spans="2:13" x14ac:dyDescent="0.25">
      <c r="B22" t="s">
        <v>9</v>
      </c>
    </row>
  </sheetData>
  <pageMargins left="0.5" right="0.5" top="0.5" bottom="0.75" header="0.3" footer="0.3"/>
  <pageSetup scale="82" fitToHeight="0" orientation="landscape" r:id="rId1"/>
  <headerFooter>
    <oddHeader>&amp;C&amp;A</oddHeader>
    <oddFooter>&amp;C&amp;P/&amp;N&amp;L&amp;F&amp;R&amp;D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2021-03-13T15:30:13Z</dcterms:modified>
</cp:coreProperties>
</file>