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mc:AlternateContent xmlns:mc="http://schemas.openxmlformats.org/markup-compatibility/2006">
    <mc:Choice Requires="x15">
      <x15ac:absPath xmlns:x15ac="http://schemas.microsoft.com/office/spreadsheetml/2010/11/ac" url="d:\THC\R0702\Web ReportTemplates\2021\"/>
    </mc:Choice>
  </mc:AlternateContent>
  <bookViews>
    <workbookView xWindow="0" yWindow="60" windowWidth="14400" windowHeight="8580" tabRatio="853"/>
  </bookViews>
  <sheets>
    <sheet name="Mortgage Performance" sheetId="1" r:id="rId1"/>
    <sheet name="DISCLAIMER" sheetId="7" r:id="rId2"/>
    <sheet name="DATATEMP" sheetId="9" state="hidden" r:id="rId3"/>
  </sheets>
  <definedNames>
    <definedName name="_xlnm.Print_Area" localSheetId="1">DISCLAIMER!$A$1:$O$33</definedName>
    <definedName name="_xlnm.Print_Titles" localSheetId="1">DISCLAIMER!$1:$1</definedName>
    <definedName name="_xlnm.Print_Titles" localSheetId="0">'Mortgage Performance'!$A:$B,'Mortgage Performance'!$1:$3</definedName>
  </definedNames>
  <calcPr calcId="162913"/>
</workbook>
</file>

<file path=xl/calcChain.xml><?xml version="1.0" encoding="utf-8"?>
<calcChain xmlns="http://schemas.openxmlformats.org/spreadsheetml/2006/main">
  <c r="AG17" i="1" l="1"/>
  <c r="AF17" i="1"/>
  <c r="AE17" i="1"/>
  <c r="AD17" i="1"/>
  <c r="AC17" i="1"/>
  <c r="AB17" i="1"/>
  <c r="AA17" i="1"/>
  <c r="Z17" i="1"/>
  <c r="Y17" i="1"/>
  <c r="X17" i="1"/>
  <c r="W17" i="1"/>
  <c r="V17" i="1"/>
  <c r="U17" i="1"/>
  <c r="G10" i="1" s="1"/>
  <c r="T17" i="1"/>
  <c r="S17" i="1"/>
  <c r="R17" i="1"/>
  <c r="Q17" i="1"/>
  <c r="P17" i="1"/>
  <c r="O17" i="1"/>
  <c r="N17" i="1"/>
  <c r="M17" i="1"/>
  <c r="L17" i="1"/>
  <c r="I17" i="1"/>
  <c r="H17" i="1"/>
  <c r="G17" i="1"/>
  <c r="F17" i="1"/>
  <c r="E17" i="1"/>
  <c r="D17" i="1"/>
  <c r="C17" i="1"/>
  <c r="AX114" i="9"/>
  <c r="AW114" i="9"/>
  <c r="AV114" i="9"/>
  <c r="AU114" i="9"/>
  <c r="AT114" i="9"/>
  <c r="AS114" i="9"/>
  <c r="AR114" i="9"/>
  <c r="AQ114" i="9"/>
  <c r="AP114" i="9"/>
  <c r="AO114" i="9"/>
  <c r="AN114" i="9"/>
  <c r="AM114" i="9"/>
  <c r="AL114" i="9"/>
  <c r="AK114" i="9"/>
  <c r="AJ114" i="9"/>
  <c r="AI114" i="9"/>
  <c r="AH114" i="9"/>
  <c r="AG114" i="9"/>
  <c r="AF114" i="9"/>
  <c r="AE114" i="9"/>
  <c r="AD114" i="9"/>
  <c r="AC114" i="9"/>
  <c r="AB114" i="9"/>
  <c r="AA114" i="9"/>
  <c r="Z114" i="9"/>
  <c r="Y114" i="9"/>
  <c r="X114" i="9"/>
  <c r="W114" i="9"/>
  <c r="V114" i="9"/>
  <c r="U114" i="9"/>
  <c r="T114" i="9"/>
  <c r="S114" i="9"/>
  <c r="R114" i="9"/>
  <c r="Q114" i="9"/>
  <c r="P114" i="9"/>
  <c r="O114" i="9"/>
  <c r="N114" i="9"/>
  <c r="M114" i="9"/>
  <c r="L114" i="9"/>
  <c r="K114" i="9"/>
  <c r="J114" i="9"/>
  <c r="I114" i="9"/>
  <c r="H114" i="9"/>
  <c r="G114" i="9"/>
  <c r="F114" i="9"/>
  <c r="E114" i="9"/>
  <c r="D114" i="9"/>
  <c r="C114" i="9"/>
  <c r="B114" i="9"/>
  <c r="A114" i="9"/>
  <c r="AX113" i="9"/>
  <c r="AW113" i="9"/>
  <c r="AV113" i="9"/>
  <c r="AU113" i="9"/>
  <c r="AT113" i="9"/>
  <c r="AS113" i="9"/>
  <c r="AR113" i="9"/>
  <c r="AQ113" i="9"/>
  <c r="AP113" i="9"/>
  <c r="AO113" i="9"/>
  <c r="AN113" i="9"/>
  <c r="AM113" i="9"/>
  <c r="AL113" i="9"/>
  <c r="AK113" i="9"/>
  <c r="AJ113" i="9"/>
  <c r="AI113" i="9"/>
  <c r="AH113" i="9"/>
  <c r="AG113" i="9"/>
  <c r="AF113" i="9"/>
  <c r="AE113" i="9"/>
  <c r="AD113" i="9"/>
  <c r="AC113" i="9"/>
  <c r="AB113" i="9"/>
  <c r="AA113" i="9"/>
  <c r="Z113" i="9"/>
  <c r="Y113" i="9"/>
  <c r="X113" i="9"/>
  <c r="W113" i="9"/>
  <c r="V113" i="9"/>
  <c r="U113" i="9"/>
  <c r="T113" i="9"/>
  <c r="S113" i="9"/>
  <c r="R113" i="9"/>
  <c r="Q113" i="9"/>
  <c r="P113" i="9"/>
  <c r="O113" i="9"/>
  <c r="N113" i="9"/>
  <c r="M113" i="9"/>
  <c r="L113" i="9"/>
  <c r="K113" i="9"/>
  <c r="J113" i="9"/>
  <c r="I113" i="9"/>
  <c r="H113" i="9"/>
  <c r="G113" i="9"/>
  <c r="F113" i="9"/>
  <c r="E113" i="9"/>
  <c r="D113" i="9"/>
  <c r="C113" i="9"/>
  <c r="B113" i="9"/>
  <c r="A113" i="9"/>
  <c r="AX112" i="9"/>
  <c r="AW112" i="9"/>
  <c r="AV112" i="9"/>
  <c r="AU112" i="9"/>
  <c r="AT112" i="9"/>
  <c r="AS112" i="9"/>
  <c r="AR112" i="9"/>
  <c r="AQ112" i="9"/>
  <c r="AP112" i="9"/>
  <c r="AO112" i="9"/>
  <c r="AN112" i="9"/>
  <c r="AM112" i="9"/>
  <c r="AL112" i="9"/>
  <c r="AK112" i="9"/>
  <c r="AJ112" i="9"/>
  <c r="AI112" i="9"/>
  <c r="AH112" i="9"/>
  <c r="AG112" i="9"/>
  <c r="AF112" i="9"/>
  <c r="AE112" i="9"/>
  <c r="AD112" i="9"/>
  <c r="AC112" i="9"/>
  <c r="AB112" i="9"/>
  <c r="AA112" i="9"/>
  <c r="Z112" i="9"/>
  <c r="Y112" i="9"/>
  <c r="X112" i="9"/>
  <c r="W112" i="9"/>
  <c r="V112" i="9"/>
  <c r="U112" i="9"/>
  <c r="T112" i="9"/>
  <c r="S112" i="9"/>
  <c r="R112" i="9"/>
  <c r="Q112" i="9"/>
  <c r="P112" i="9"/>
  <c r="O112" i="9"/>
  <c r="N112" i="9"/>
  <c r="M112" i="9"/>
  <c r="L112" i="9"/>
  <c r="K112" i="9"/>
  <c r="J112" i="9"/>
  <c r="I112" i="9"/>
  <c r="H112" i="9"/>
  <c r="G112" i="9"/>
  <c r="F112" i="9"/>
  <c r="E112" i="9"/>
  <c r="D112" i="9"/>
  <c r="C112" i="9"/>
  <c r="B112" i="9"/>
  <c r="A112" i="9"/>
  <c r="AX111" i="9"/>
  <c r="AW111" i="9"/>
  <c r="AV111" i="9"/>
  <c r="AU111" i="9"/>
  <c r="AT111" i="9"/>
  <c r="AS111" i="9"/>
  <c r="AR111" i="9"/>
  <c r="AQ111" i="9"/>
  <c r="AP111" i="9"/>
  <c r="AO111" i="9"/>
  <c r="AN111" i="9"/>
  <c r="AM111" i="9"/>
  <c r="AL111" i="9"/>
  <c r="AK111" i="9"/>
  <c r="AJ111" i="9"/>
  <c r="AI111" i="9"/>
  <c r="AH111" i="9"/>
  <c r="AG111" i="9"/>
  <c r="AF111" i="9"/>
  <c r="AE111" i="9"/>
  <c r="AD111" i="9"/>
  <c r="AC111" i="9"/>
  <c r="AB111" i="9"/>
  <c r="AA111" i="9"/>
  <c r="Z111" i="9"/>
  <c r="Y111" i="9"/>
  <c r="X111" i="9"/>
  <c r="W111" i="9"/>
  <c r="V111" i="9"/>
  <c r="U111" i="9"/>
  <c r="T111" i="9"/>
  <c r="S111" i="9"/>
  <c r="R111" i="9"/>
  <c r="Q111" i="9"/>
  <c r="P111" i="9"/>
  <c r="O111" i="9"/>
  <c r="N111" i="9"/>
  <c r="M111" i="9"/>
  <c r="L111" i="9"/>
  <c r="K111" i="9"/>
  <c r="J111" i="9"/>
  <c r="I111" i="9"/>
  <c r="H111" i="9"/>
  <c r="G111" i="9"/>
  <c r="F111" i="9"/>
  <c r="E111" i="9"/>
  <c r="D111" i="9"/>
  <c r="C111" i="9"/>
  <c r="B111" i="9"/>
  <c r="A111" i="9"/>
  <c r="AX110" i="9"/>
  <c r="AW110" i="9"/>
  <c r="AV110" i="9"/>
  <c r="AU110" i="9"/>
  <c r="AT110" i="9"/>
  <c r="AS110" i="9"/>
  <c r="AR110" i="9"/>
  <c r="AQ110" i="9"/>
  <c r="AP110" i="9"/>
  <c r="AO110" i="9"/>
  <c r="AN110" i="9"/>
  <c r="AM110" i="9"/>
  <c r="AL110" i="9"/>
  <c r="AK110" i="9"/>
  <c r="AJ110" i="9"/>
  <c r="AI110" i="9"/>
  <c r="AH110" i="9"/>
  <c r="AG110" i="9"/>
  <c r="AF110" i="9"/>
  <c r="AE110" i="9"/>
  <c r="AD110" i="9"/>
  <c r="AC110" i="9"/>
  <c r="AB110" i="9"/>
  <c r="AA110" i="9"/>
  <c r="Z110" i="9"/>
  <c r="Y110" i="9"/>
  <c r="X110" i="9"/>
  <c r="W110" i="9"/>
  <c r="V110" i="9"/>
  <c r="U110" i="9"/>
  <c r="T110" i="9"/>
  <c r="S110" i="9"/>
  <c r="R110" i="9"/>
  <c r="Q110" i="9"/>
  <c r="P110" i="9"/>
  <c r="O110" i="9"/>
  <c r="N110" i="9"/>
  <c r="M110" i="9"/>
  <c r="L110" i="9"/>
  <c r="K110" i="9"/>
  <c r="J110" i="9"/>
  <c r="I110" i="9"/>
  <c r="H110" i="9"/>
  <c r="G110" i="9"/>
  <c r="F110" i="9"/>
  <c r="E110" i="9"/>
  <c r="D110" i="9"/>
  <c r="C110" i="9"/>
  <c r="B110" i="9"/>
  <c r="A110" i="9"/>
  <c r="AX109" i="9"/>
  <c r="AW109" i="9"/>
  <c r="AV109" i="9"/>
  <c r="AU109" i="9"/>
  <c r="AT109" i="9"/>
  <c r="AS109" i="9"/>
  <c r="AR109" i="9"/>
  <c r="AQ109" i="9"/>
  <c r="AP109" i="9"/>
  <c r="AO109" i="9"/>
  <c r="AN109" i="9"/>
  <c r="AM109" i="9"/>
  <c r="AL109" i="9"/>
  <c r="AK109" i="9"/>
  <c r="AJ109" i="9"/>
  <c r="AI109" i="9"/>
  <c r="AH109" i="9"/>
  <c r="AG109" i="9"/>
  <c r="AF109" i="9"/>
  <c r="AE109" i="9"/>
  <c r="AD109" i="9"/>
  <c r="AC109" i="9"/>
  <c r="AB109" i="9"/>
  <c r="AA109" i="9"/>
  <c r="Z109" i="9"/>
  <c r="Y109" i="9"/>
  <c r="X109" i="9"/>
  <c r="W109" i="9"/>
  <c r="V109" i="9"/>
  <c r="U109" i="9"/>
  <c r="T109" i="9"/>
  <c r="S109" i="9"/>
  <c r="R109" i="9"/>
  <c r="Q109" i="9"/>
  <c r="P109" i="9"/>
  <c r="O109" i="9"/>
  <c r="N109" i="9"/>
  <c r="M109" i="9"/>
  <c r="L109" i="9"/>
  <c r="K109" i="9"/>
  <c r="J109" i="9"/>
  <c r="I109" i="9"/>
  <c r="H109" i="9"/>
  <c r="G109" i="9"/>
  <c r="F109" i="9"/>
  <c r="E109" i="9"/>
  <c r="D109" i="9"/>
  <c r="C109" i="9"/>
  <c r="B109" i="9"/>
  <c r="A109" i="9"/>
  <c r="AX108" i="9"/>
  <c r="AW108" i="9"/>
  <c r="AV108" i="9"/>
  <c r="AU108" i="9"/>
  <c r="AT108" i="9"/>
  <c r="AS108" i="9"/>
  <c r="AR108" i="9"/>
  <c r="AQ108" i="9"/>
  <c r="AP108" i="9"/>
  <c r="AO108" i="9"/>
  <c r="AN108" i="9"/>
  <c r="AM108" i="9"/>
  <c r="AL108" i="9"/>
  <c r="AK108" i="9"/>
  <c r="AJ108" i="9"/>
  <c r="AI108" i="9"/>
  <c r="AH108" i="9"/>
  <c r="AG108" i="9"/>
  <c r="AF108" i="9"/>
  <c r="AE108" i="9"/>
  <c r="AD108" i="9"/>
  <c r="AC108" i="9"/>
  <c r="AB108" i="9"/>
  <c r="AA108" i="9"/>
  <c r="Z108" i="9"/>
  <c r="Y108" i="9"/>
  <c r="X108" i="9"/>
  <c r="W108" i="9"/>
  <c r="V108" i="9"/>
  <c r="U108" i="9"/>
  <c r="T108" i="9"/>
  <c r="S108" i="9"/>
  <c r="R108" i="9"/>
  <c r="Q108" i="9"/>
  <c r="P108" i="9"/>
  <c r="O108" i="9"/>
  <c r="N108" i="9"/>
  <c r="M108" i="9"/>
  <c r="L108" i="9"/>
  <c r="K108" i="9"/>
  <c r="J108" i="9"/>
  <c r="I108" i="9"/>
  <c r="H108" i="9"/>
  <c r="G108" i="9"/>
  <c r="F108" i="9"/>
  <c r="E108" i="9"/>
  <c r="D108" i="9"/>
  <c r="C108" i="9"/>
  <c r="B108" i="9"/>
  <c r="A108" i="9"/>
  <c r="AX107" i="9"/>
  <c r="AW107" i="9"/>
  <c r="AV107" i="9"/>
  <c r="AU107" i="9"/>
  <c r="AT107" i="9"/>
  <c r="AS107" i="9"/>
  <c r="AR107" i="9"/>
  <c r="AQ107" i="9"/>
  <c r="AP107" i="9"/>
  <c r="AO107" i="9"/>
  <c r="AN107" i="9"/>
  <c r="AM107" i="9"/>
  <c r="AL107" i="9"/>
  <c r="AK107" i="9"/>
  <c r="AJ107" i="9"/>
  <c r="AI107" i="9"/>
  <c r="AH107" i="9"/>
  <c r="AG107" i="9"/>
  <c r="AF107" i="9"/>
  <c r="AE107" i="9"/>
  <c r="AD107" i="9"/>
  <c r="AC107" i="9"/>
  <c r="AB107" i="9"/>
  <c r="AA107" i="9"/>
  <c r="Z107" i="9"/>
  <c r="Y107" i="9"/>
  <c r="X107" i="9"/>
  <c r="W107" i="9"/>
  <c r="V107" i="9"/>
  <c r="U107" i="9"/>
  <c r="T107" i="9"/>
  <c r="S107" i="9"/>
  <c r="R107" i="9"/>
  <c r="Q107" i="9"/>
  <c r="P107" i="9"/>
  <c r="O107" i="9"/>
  <c r="N107" i="9"/>
  <c r="M107" i="9"/>
  <c r="L107" i="9"/>
  <c r="K107" i="9"/>
  <c r="J107" i="9"/>
  <c r="I107" i="9"/>
  <c r="H107" i="9"/>
  <c r="G107" i="9"/>
  <c r="F107" i="9"/>
  <c r="E107" i="9"/>
  <c r="D107" i="9"/>
  <c r="C107" i="9"/>
  <c r="B107" i="9"/>
  <c r="A107" i="9"/>
  <c r="AX106" i="9"/>
  <c r="AW106" i="9"/>
  <c r="AV106" i="9"/>
  <c r="AU106" i="9"/>
  <c r="AT106" i="9"/>
  <c r="AS106" i="9"/>
  <c r="AR106" i="9"/>
  <c r="AQ106" i="9"/>
  <c r="AP106" i="9"/>
  <c r="AO106" i="9"/>
  <c r="AN106" i="9"/>
  <c r="AM106" i="9"/>
  <c r="AL106" i="9"/>
  <c r="AK106" i="9"/>
  <c r="AJ106" i="9"/>
  <c r="AI106" i="9"/>
  <c r="AH106" i="9"/>
  <c r="AG106" i="9"/>
  <c r="AF106" i="9"/>
  <c r="AE106" i="9"/>
  <c r="AD106" i="9"/>
  <c r="AC106" i="9"/>
  <c r="AB106" i="9"/>
  <c r="AA106" i="9"/>
  <c r="Z106" i="9"/>
  <c r="Y106" i="9"/>
  <c r="X106" i="9"/>
  <c r="W106" i="9"/>
  <c r="V106" i="9"/>
  <c r="U106" i="9"/>
  <c r="T106" i="9"/>
  <c r="S106" i="9"/>
  <c r="R106" i="9"/>
  <c r="Q106" i="9"/>
  <c r="P106" i="9"/>
  <c r="O106" i="9"/>
  <c r="N106" i="9"/>
  <c r="M106" i="9"/>
  <c r="L106" i="9"/>
  <c r="K106" i="9"/>
  <c r="J106" i="9"/>
  <c r="I106" i="9"/>
  <c r="H106" i="9"/>
  <c r="G106" i="9"/>
  <c r="F106" i="9"/>
  <c r="E106" i="9"/>
  <c r="D106" i="9"/>
  <c r="C106" i="9"/>
  <c r="B106" i="9"/>
  <c r="A106" i="9"/>
  <c r="AX105" i="9"/>
  <c r="AW105" i="9"/>
  <c r="AV105" i="9"/>
  <c r="AU105" i="9"/>
  <c r="AT105" i="9"/>
  <c r="AS105" i="9"/>
  <c r="AR105" i="9"/>
  <c r="AQ105" i="9"/>
  <c r="AP105" i="9"/>
  <c r="AO105" i="9"/>
  <c r="AN105" i="9"/>
  <c r="AM105" i="9"/>
  <c r="AL105" i="9"/>
  <c r="AK105" i="9"/>
  <c r="AJ105" i="9"/>
  <c r="AI105" i="9"/>
  <c r="AH105" i="9"/>
  <c r="AG105" i="9"/>
  <c r="AF105" i="9"/>
  <c r="AE105" i="9"/>
  <c r="AD105" i="9"/>
  <c r="AC105" i="9"/>
  <c r="AB105" i="9"/>
  <c r="AA105" i="9"/>
  <c r="Z105" i="9"/>
  <c r="Y105" i="9"/>
  <c r="X105" i="9"/>
  <c r="W105" i="9"/>
  <c r="V105" i="9"/>
  <c r="U105" i="9"/>
  <c r="T105" i="9"/>
  <c r="S105" i="9"/>
  <c r="R105" i="9"/>
  <c r="Q105" i="9"/>
  <c r="P105" i="9"/>
  <c r="O105" i="9"/>
  <c r="N105" i="9"/>
  <c r="M105" i="9"/>
  <c r="L105" i="9"/>
  <c r="K105" i="9"/>
  <c r="J105" i="9"/>
  <c r="I105" i="9"/>
  <c r="H105" i="9"/>
  <c r="G105" i="9"/>
  <c r="F105" i="9"/>
  <c r="E105" i="9"/>
  <c r="D105" i="9"/>
  <c r="C105" i="9"/>
  <c r="B105" i="9"/>
  <c r="A105" i="9"/>
  <c r="AX104" i="9"/>
  <c r="AW104" i="9"/>
  <c r="AV104" i="9"/>
  <c r="AU104" i="9"/>
  <c r="AT104" i="9"/>
  <c r="AS104" i="9"/>
  <c r="AR104" i="9"/>
  <c r="AQ104" i="9"/>
  <c r="AP104" i="9"/>
  <c r="AO104" i="9"/>
  <c r="AN104" i="9"/>
  <c r="AM104" i="9"/>
  <c r="AL104" i="9"/>
  <c r="AK104" i="9"/>
  <c r="AJ104" i="9"/>
  <c r="AI104" i="9"/>
  <c r="AH104" i="9"/>
  <c r="AG104" i="9"/>
  <c r="AF104" i="9"/>
  <c r="AE104" i="9"/>
  <c r="AD104" i="9"/>
  <c r="AC104" i="9"/>
  <c r="AB104" i="9"/>
  <c r="AA104" i="9"/>
  <c r="Z104" i="9"/>
  <c r="Y104" i="9"/>
  <c r="X104" i="9"/>
  <c r="W104" i="9"/>
  <c r="V104" i="9"/>
  <c r="U104" i="9"/>
  <c r="T104" i="9"/>
  <c r="S104" i="9"/>
  <c r="R104" i="9"/>
  <c r="Q104" i="9"/>
  <c r="P104" i="9"/>
  <c r="O104" i="9"/>
  <c r="N104" i="9"/>
  <c r="M104" i="9"/>
  <c r="L104" i="9"/>
  <c r="K104" i="9"/>
  <c r="J104" i="9"/>
  <c r="I104" i="9"/>
  <c r="H104" i="9"/>
  <c r="G104" i="9"/>
  <c r="F104" i="9"/>
  <c r="E104" i="9"/>
  <c r="D104" i="9"/>
  <c r="C104" i="9"/>
  <c r="B104" i="9"/>
  <c r="A104" i="9"/>
  <c r="AX103" i="9"/>
  <c r="AW103" i="9"/>
  <c r="AV103" i="9"/>
  <c r="AU103" i="9"/>
  <c r="AT103" i="9"/>
  <c r="AS103" i="9"/>
  <c r="AR103" i="9"/>
  <c r="AQ103" i="9"/>
  <c r="AP103" i="9"/>
  <c r="AO103" i="9"/>
  <c r="AN103" i="9"/>
  <c r="AM103" i="9"/>
  <c r="AL103" i="9"/>
  <c r="AK103" i="9"/>
  <c r="AJ103" i="9"/>
  <c r="AI103" i="9"/>
  <c r="AH103" i="9"/>
  <c r="AG103" i="9"/>
  <c r="AF103" i="9"/>
  <c r="AE103" i="9"/>
  <c r="AD103" i="9"/>
  <c r="AC103" i="9"/>
  <c r="AB103" i="9"/>
  <c r="AA103" i="9"/>
  <c r="Z103" i="9"/>
  <c r="Y103" i="9"/>
  <c r="X103" i="9"/>
  <c r="W103" i="9"/>
  <c r="V103" i="9"/>
  <c r="U103" i="9"/>
  <c r="T103" i="9"/>
  <c r="S103" i="9"/>
  <c r="R103" i="9"/>
  <c r="Q103" i="9"/>
  <c r="P103" i="9"/>
  <c r="O103" i="9"/>
  <c r="N103" i="9"/>
  <c r="M103" i="9"/>
  <c r="L103" i="9"/>
  <c r="K103" i="9"/>
  <c r="J103" i="9"/>
  <c r="I103" i="9"/>
  <c r="H103" i="9"/>
  <c r="G103" i="9"/>
  <c r="F103" i="9"/>
  <c r="E103" i="9"/>
  <c r="D103" i="9"/>
  <c r="C103" i="9"/>
  <c r="B103" i="9"/>
  <c r="A103" i="9"/>
  <c r="AX102" i="9"/>
  <c r="AW102" i="9"/>
  <c r="AV102" i="9"/>
  <c r="AU102" i="9"/>
  <c r="AT102" i="9"/>
  <c r="AS102" i="9"/>
  <c r="AR102" i="9"/>
  <c r="AQ102" i="9"/>
  <c r="AP102" i="9"/>
  <c r="AO102" i="9"/>
  <c r="AN102" i="9"/>
  <c r="AM102" i="9"/>
  <c r="AL102" i="9"/>
  <c r="AK102" i="9"/>
  <c r="AJ102" i="9"/>
  <c r="AI102" i="9"/>
  <c r="AH102" i="9"/>
  <c r="AG102" i="9"/>
  <c r="AF102" i="9"/>
  <c r="AE102" i="9"/>
  <c r="AD102" i="9"/>
  <c r="AC102" i="9"/>
  <c r="AB102" i="9"/>
  <c r="AA102" i="9"/>
  <c r="Z102" i="9"/>
  <c r="Y102" i="9"/>
  <c r="X102" i="9"/>
  <c r="W102" i="9"/>
  <c r="V102" i="9"/>
  <c r="U102" i="9"/>
  <c r="T102" i="9"/>
  <c r="S102" i="9"/>
  <c r="R102" i="9"/>
  <c r="Q102" i="9"/>
  <c r="P102" i="9"/>
  <c r="O102" i="9"/>
  <c r="N102" i="9"/>
  <c r="M102" i="9"/>
  <c r="L102" i="9"/>
  <c r="K102" i="9"/>
  <c r="J102" i="9"/>
  <c r="I102" i="9"/>
  <c r="H102" i="9"/>
  <c r="G102" i="9"/>
  <c r="F102" i="9"/>
  <c r="E102" i="9"/>
  <c r="D102" i="9"/>
  <c r="C102" i="9"/>
  <c r="B102" i="9"/>
  <c r="A102" i="9"/>
  <c r="AX101" i="9"/>
  <c r="AW101" i="9"/>
  <c r="AV101" i="9"/>
  <c r="AU101" i="9"/>
  <c r="AT101" i="9"/>
  <c r="AS101" i="9"/>
  <c r="AR101" i="9"/>
  <c r="AQ101" i="9"/>
  <c r="AP101" i="9"/>
  <c r="AO101" i="9"/>
  <c r="AN101" i="9"/>
  <c r="AM101" i="9"/>
  <c r="AL101" i="9"/>
  <c r="AK101" i="9"/>
  <c r="AJ101" i="9"/>
  <c r="AI101" i="9"/>
  <c r="AH101" i="9"/>
  <c r="AG101" i="9"/>
  <c r="AF101" i="9"/>
  <c r="AE101" i="9"/>
  <c r="AD101" i="9"/>
  <c r="AC101" i="9"/>
  <c r="AB101" i="9"/>
  <c r="AA101" i="9"/>
  <c r="Z101" i="9"/>
  <c r="Y101" i="9"/>
  <c r="X101" i="9"/>
  <c r="W101" i="9"/>
  <c r="V101" i="9"/>
  <c r="U101" i="9"/>
  <c r="T101" i="9"/>
  <c r="S101" i="9"/>
  <c r="R101" i="9"/>
  <c r="Q101" i="9"/>
  <c r="P101" i="9"/>
  <c r="O101" i="9"/>
  <c r="N101" i="9"/>
  <c r="M101" i="9"/>
  <c r="L101" i="9"/>
  <c r="K101" i="9"/>
  <c r="J101" i="9"/>
  <c r="I101" i="9"/>
  <c r="H101" i="9"/>
  <c r="G101" i="9"/>
  <c r="F101" i="9"/>
  <c r="E101" i="9"/>
  <c r="D101" i="9"/>
  <c r="C101" i="9"/>
  <c r="B101" i="9"/>
  <c r="A101" i="9"/>
  <c r="F10" i="1"/>
  <c r="E10" i="1"/>
</calcChain>
</file>

<file path=xl/sharedStrings.xml><?xml version="1.0" encoding="utf-8"?>
<sst xmlns="http://schemas.openxmlformats.org/spreadsheetml/2006/main" count="103" uniqueCount="100">
  <si>
    <t>NA</t>
  </si>
  <si>
    <t>Start</t>
  </si>
  <si>
    <t>FICO</t>
  </si>
  <si>
    <t>WAL</t>
  </si>
  <si>
    <t>Loan Portfolio Analytics Report</t>
  </si>
  <si>
    <t xml:space="preserve">Comments: </t>
  </si>
  <si>
    <t>Currency: USD. Amounts in 000s.</t>
  </si>
  <si>
    <t>Calculator</t>
  </si>
  <si>
    <t>What-If OAS(BP)</t>
  </si>
  <si>
    <t>YTM(%)</t>
  </si>
  <si>
    <t>Released Price</t>
  </si>
  <si>
    <t xml:space="preserve">Retained Price </t>
  </si>
  <si>
    <t>*Retained means servicing retained by seller
*Released means servicing released by seller</t>
  </si>
  <si>
    <t>Description</t>
  </si>
  <si>
    <t>Pricing Information</t>
  </si>
  <si>
    <t>Base Information</t>
  </si>
  <si>
    <t>Yield Attribution(%)</t>
  </si>
  <si>
    <t>Interest Rate Risk</t>
  </si>
  <si>
    <t>Price/Shocks Relationship</t>
  </si>
  <si>
    <t>Cashflow Analysis 
(Base Case)</t>
  </si>
  <si>
    <t>Points
(%)</t>
  </si>
  <si>
    <t>Acquisition cost(%)</t>
  </si>
  <si>
    <t>Retained Price</t>
  </si>
  <si>
    <t>Loan Value</t>
  </si>
  <si>
    <t>Face Value</t>
  </si>
  <si>
    <t>Int.
Rate (%)</t>
  </si>
  <si>
    <t>Type</t>
  </si>
  <si>
    <t>Index
Rate</t>
  </si>
  <si>
    <t>Margin
(%)</t>
  </si>
  <si>
    <t>Servicing
(BP)</t>
  </si>
  <si>
    <t>WAM</t>
  </si>
  <si>
    <t>LTV
(%)</t>
  </si>
  <si>
    <t>YTM</t>
  </si>
  <si>
    <t>Time
Value</t>
  </si>
  <si>
    <t>Option
Spread</t>
  </si>
  <si>
    <t>Credit
Spread</t>
  </si>
  <si>
    <t>Clean
OAS</t>
  </si>
  <si>
    <t>Yield
Spread</t>
  </si>
  <si>
    <t>Eff.Dur</t>
  </si>
  <si>
    <t>Eff.Con</t>
  </si>
  <si>
    <t>Prepayment Duration</t>
  </si>
  <si>
    <t>Default
Duration</t>
  </si>
  <si>
    <t>OAS
Duration</t>
  </si>
  <si>
    <t>Conditional Prepayment Rate (%)</t>
  </si>
  <si>
    <t>Net Loss Rate (%)</t>
  </si>
  <si>
    <t>CECL($)</t>
  </si>
  <si>
    <t>Short Term</t>
  </si>
  <si>
    <t>Long Term</t>
  </si>
  <si>
    <t>[1]=[2]+
[3]+[4]+[5]</t>
  </si>
  <si>
    <t>[2]</t>
  </si>
  <si>
    <t>[3]</t>
  </si>
  <si>
    <t>[4]</t>
  </si>
  <si>
    <t>[5]</t>
  </si>
  <si>
    <t>Portfolio Name: Loans and lease financing receivables          Cycle: June, 2021           Evaluation Date: June 30, 2021</t>
  </si>
  <si>
    <t>Printed on: 08/09/2021 4:48:41PM</t>
  </si>
  <si>
    <t>Footnotes:_x000D_
       1. Points: the percentage that the mortgagors pay the bank;_x000D_
       2. Acquisition cost: the percentage that it costs the bank to get the loan;_x000D_
       3. Released Price: the price if service released by seller;_x000D_
       4. Retained Price: the price if service retained by seller;_x000D_
       5. Int Rate(%): Interest rate of whole loans;_x000D_
       6. Type: The loan type for the loan;_x000D_
       7. Servicing(BP): servicing cost of loans;_x000D_
       8. YTM: Yield to maturity based on the clean price assuming the loans have no loss on default, it doesn't include the servicing cost;_x000D_
       9. Time value: underlying static cash flows discounted by the Treasury curve;_x000D_
       10. Option Spread: option cost;_x000D_
       11. Credit spread: (OAS (Recovery Ratio = 100%) - OAS (Recovery Ratio = R * min (1, 1/CLTV)) * 10^4; credit premium; calculated from the conditional default rate and the recovery ratio; R= recovery rate; CLTV current LTV;_x000D_
       12. Clean OAS: option adjusted spread net of credit spread;_x000D_
       13. Yield spread: Yield - Treasury Spot Rate at WAL;_x000D_
       14. WAL: weighted average life of the static cash flow off the forward curves (arbitrage-free condition);_x000D_
       15. Eff.dur: effective duration = (PV if yield curve shocks down 0.1% - PV if yield curve shocks up 0.1%) / (2 * PV * 0.1%), PV means the clean price; price sensitivity to rate change;_x000D_
       16. Eff.con: effective convexity = (PV if yield curve shocks up 0.1% + PV if yield curve shocks down 0.1% - 2 * PV) / (PV * 0.1% * 0.1%) / 100, PV means the clean price;_x000D_
       17. Prepayment/Withdrawal Duration = (PV prepay 1% slower - PV prepay 1% faster) / (2 * PV * 1%); % change in price sensitivity to the 100 bpt shock in conditional prepayment speed; can be used to adjust the clean price for alternative assumptions of the conditional prepayment speed;_x000D_
       18. Default Duration: CDR Duration = (PV - PV with CDR curve shift up 10bpts) / (PV * 0.001); % change in price to 100 bpt shock in the conditional default rate, can be used to adjust the clean price for alternative assumptions of the conditional default rate;_x000D_
       19. OAS Duration = (PV - PV if OAS shocks up 0.1%) / (PV * 0.1%), PV means present value; % change in price to 100 bpt shock in the option adjusted spread, can be used to adjust the clean price for alternative assumptions of the option adjusted spread;_x000D_
       20. ST CPR(%): the short term (1yr) average Voluntary CPR ;_x000D_
       21. ST CDR(%): the short term (1yr)  average CDR (Involuntary CPR for agency MBS) ;_x000D_
       22. LT CPR(%): the  long term (life time) average Voluntary CPR;_x000D_
       23. LT CDR(%): the long term (life time) average CDR (Involuntary CPR for agency MBS);_x000D_
       24. Default $: the present value of the unrecovered default during the life time._x000D_
_x000D_
Calculation Setting:_x000D_
Valuation Paths: 1          Simulation Paths: 1          Valuation Method: LPS          OAS Type: TSY          Price Model: HoLeeG1F_x000D_
Yield Curve: Treasury          Vol Curve: SwaptionHoLeeG1Factor          Parameter Set: Default          CPR Shocks (BP): 0          CDR Shocks (BP): 0</t>
  </si>
  <si>
    <t>Loans secured by real estate -&gt; Construction, land development, and other land loans</t>
  </si>
  <si>
    <t>-1-4 family residential construction loans</t>
  </si>
  <si>
    <t>-Other construction loans and all land development and other land loans</t>
  </si>
  <si>
    <t>Loans secured by real estate</t>
  </si>
  <si>
    <t>-Secured by farmland (including farm residential and other improvements)</t>
  </si>
  <si>
    <t>Loans secured by real estate -&gt; Secured by 1-4 family residential properties</t>
  </si>
  <si>
    <t>-Revolving, open-end loans secured by 1-4 family residential properties and extended under lines of credit</t>
  </si>
  <si>
    <t>Loans secured by real estate -&gt; Secured by 1-4 family residential properties -&gt; Closed-end loans secured by 1-4 family residential properties</t>
  </si>
  <si>
    <t>-Secured by first liens</t>
  </si>
  <si>
    <t>-Secured by junior liens</t>
  </si>
  <si>
    <t>Loans secured by real estate -&gt; Secured by nonfarm nonresidential properties</t>
  </si>
  <si>
    <t>-Loans secured by owner-occupied nonfarm nonresidential properties</t>
  </si>
  <si>
    <t>-Loans secured by other nonfarm nonresidential properties</t>
  </si>
  <si>
    <t>Loans to finance agricultural production and other loans to farmers</t>
  </si>
  <si>
    <t>-Loans to finance agricultural production and other loans to farmers</t>
  </si>
  <si>
    <t>Commercial and industrial loans</t>
  </si>
  <si>
    <t>-Commercial and industrial loans</t>
  </si>
  <si>
    <t>Loans to individuals for household, family, and other personal expenditures (i.e., consumer loans) (includes purchased paper)</t>
  </si>
  <si>
    <t>-Automobile loans</t>
  </si>
  <si>
    <t>-Other consumer loans (includes single payment, installment, and all student loans)</t>
  </si>
  <si>
    <t>Obligations (other than securities and leases) of states and political subdivisions in the U.S.</t>
  </si>
  <si>
    <t>-Obligations (other than securities and leases) of states and political subdivisions in the U.S.</t>
  </si>
  <si>
    <t>Any unearned income on loans reflected</t>
  </si>
  <si>
    <t>-Any unearned income on loans reflected</t>
  </si>
  <si>
    <t>-Loans and lease financing receivables</t>
  </si>
  <si>
    <t>Loans and lease financing receivables</t>
  </si>
  <si>
    <t>Construction&amp;Land_Floating</t>
  </si>
  <si>
    <t>Construction&amp;Land_Fixed</t>
  </si>
  <si>
    <t>Multi-family_Floating</t>
  </si>
  <si>
    <t>Multi-family_Fixed</t>
  </si>
  <si>
    <t>2ndMortgage_Floating</t>
  </si>
  <si>
    <t>Fix10</t>
  </si>
  <si>
    <t>Fix10_B</t>
  </si>
  <si>
    <t>Fix30</t>
  </si>
  <si>
    <t>Fix15</t>
  </si>
  <si>
    <t>ARM</t>
  </si>
  <si>
    <t>HYB7YR</t>
  </si>
  <si>
    <t>Fix20</t>
  </si>
  <si>
    <t>2ndMortgage_Fixed</t>
  </si>
  <si>
    <t>C&amp;I_Fixed</t>
  </si>
  <si>
    <t>C&amp;I_Floating</t>
  </si>
  <si>
    <t>Auto Loan</t>
  </si>
  <si>
    <t>Consumer_Floating</t>
  </si>
  <si>
    <t>Consumer_Fixed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</si>
</sst>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0.00;\-#,##0.00;\-"/>
    <numFmt numFmtId="165" formatCode="#,##0;\-#,##0;\-"/>
    <numFmt numFmtId="166" formatCode="0.000;\-0.000;\-"/>
    <numFmt numFmtId="167" formatCode="#,##0.000;\-#,##0.000;\-"/>
    <numFmt numFmtId="168" formatCode="#,##0.0000;\-#,##0.0000;\-"/>
    <numFmt numFmtId="169" formatCode="0.000"/>
  </numFmts>
  <fonts count="11" x14ac:knownFonts="1">
    <font>
      <sz val="10"/>
      <color indexed="9"/>
      <name val="Arial"/>
      <family val="2"/>
    </font>
    <font>
      <sz val="11"/>
      <color theme="1"/>
      <name val="Calibri"/>
      <family val="2"/>
      <scheme val="minor"/>
    </font>
    <font>
      <sz val="10"/>
      <color indexed="9"/>
      <name val="Ubuntu"/>
      <family val="2"/>
    </font>
    <font>
      <b/>
      <sz val="16"/>
      <color rgb="FF0E153C"/>
      <name val="Ubuntu"/>
      <family val="2"/>
    </font>
    <font>
      <sz val="9"/>
      <color indexed="9"/>
      <name val="Ubuntu"/>
      <family val="2"/>
    </font>
    <font>
      <b/>
      <sz val="9"/>
      <color theme="3"/>
      <name val="Ubuntu"/>
      <family val="2"/>
    </font>
    <font>
      <b/>
      <sz val="9"/>
      <color indexed="9"/>
      <name val="Ubuntu"/>
      <family val="2"/>
    </font>
    <font>
      <b/>
      <sz val="9"/>
      <color theme="0"/>
      <name val="Ubuntu"/>
      <family val="2"/>
    </font>
    <font>
      <b/>
      <sz val="9"/>
      <name val="Ubuntu"/>
      <family val="2"/>
    </font>
    <font>
      <b/>
      <sz val="12"/>
      <color indexed="9"/>
      <name val="Ubuntu"/>
      <family val="2"/>
    </font>
    <font>
      <b/>
      <sz val="9"/>
      <color rgb="FFFFFFFF"/>
      <name val="Ubuntu"/>
      <family val="2"/>
    </font>
  </fonts>
  <fills count="11">
    <fill>
      <patternFill patternType="none"/>
    </fill>
    <fill>
      <patternFill patternType="gray125"/>
    </fill>
    <fill>
      <patternFill patternType="solid">
        <fgColor theme="0"/>
        <bgColor indexed="64"/>
      </patternFill>
    </fill>
    <fill>
      <patternFill patternType="solid">
        <fgColor rgb="FF0E153C"/>
        <bgColor indexed="64"/>
      </patternFill>
    </fill>
    <fill>
      <patternFill patternType="solid">
        <fgColor rgb="FFFFFFCC"/>
        <bgColor indexed="64"/>
      </patternFill>
    </fill>
    <fill>
      <patternFill patternType="solid">
        <fgColor rgb="FF3EBFC8"/>
        <bgColor indexed="64"/>
      </patternFill>
    </fill>
    <fill>
      <patternFill patternType="solid">
        <fgColor rgb="FFD8F2F4"/>
        <bgColor indexed="64"/>
      </patternFill>
    </fill>
    <fill>
      <patternFill patternType="solid">
        <fgColor rgb="FFEDF7E1"/>
        <bgColor indexed="64"/>
      </patternFill>
    </fill>
    <fill>
      <patternFill patternType="solid">
        <fgColor rgb="FFFFFFF3"/>
        <bgColor indexed="64"/>
      </patternFill>
    </fill>
    <fill>
      <patternFill patternType="solid">
        <fgColor rgb="FFE7F3FF"/>
        <bgColor indexed="64"/>
      </patternFill>
    </fill>
    <fill>
      <patternFill patternType="solid">
        <fgColor rgb="FFF2F2F2"/>
        <bgColor indexed="64"/>
      </patternFill>
    </fill>
  </fills>
  <borders count="17">
    <border>
      <left/>
      <right/>
      <top/>
      <bottom/>
      <diagonal/>
    </border>
    <border>
      <left style="thin">
        <color indexed="22"/>
      </left>
      <right/>
      <top style="thin">
        <color indexed="22"/>
      </top>
      <bottom/>
      <diagonal/>
    </border>
    <border>
      <left/>
      <right/>
      <top style="thin">
        <color indexed="22"/>
      </top>
      <bottom/>
      <diagonal/>
    </border>
    <border>
      <left/>
      <right style="thin">
        <color indexed="22"/>
      </right>
      <top style="thin">
        <color indexed="22"/>
      </top>
      <bottom/>
      <diagonal/>
    </border>
    <border>
      <left style="thin">
        <color indexed="22"/>
      </left>
      <right/>
      <top/>
      <bottom/>
      <diagonal/>
    </border>
    <border>
      <left/>
      <right style="thin">
        <color indexed="22"/>
      </right>
      <top/>
      <bottom/>
      <diagonal/>
    </border>
    <border>
      <left style="thin">
        <color indexed="22"/>
      </left>
      <right/>
      <top/>
      <bottom style="thin">
        <color indexed="22"/>
      </bottom>
      <diagonal/>
    </border>
    <border>
      <left/>
      <right/>
      <top/>
      <bottom style="thin">
        <color indexed="22"/>
      </bottom>
      <diagonal/>
    </border>
    <border>
      <left/>
      <right style="thin">
        <color indexed="22"/>
      </right>
      <top/>
      <bottom style="thin">
        <color indexed="22"/>
      </bottom>
      <diagonal/>
    </border>
    <border>
      <left style="thin">
        <color indexed="64"/>
      </left>
      <right/>
      <top/>
      <bottom/>
      <diagonal/>
    </border>
    <border>
      <left style="thin">
        <color theme="0"/>
      </left>
      <right style="thin">
        <color theme="0"/>
      </right>
      <top style="thin">
        <color theme="0"/>
      </top>
      <bottom style="thin">
        <color theme="0"/>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theme="0" tint="-0.14996795556505021"/>
      </left>
      <right style="thin">
        <color theme="0" tint="-0.14993743705557422"/>
      </right>
      <top style="thin">
        <color theme="0" tint="-0.14996795556505021"/>
      </top>
      <bottom style="thin">
        <color theme="0"/>
      </bottom>
      <diagonal/>
    </border>
    <border>
      <left style="thin">
        <color theme="0" tint="-0.14993743705557422"/>
      </left>
      <right style="thin">
        <color theme="0" tint="-0.14993743705557422"/>
      </right>
      <top style="thin">
        <color theme="0" tint="-0.14996795556505021"/>
      </top>
      <bottom style="thin">
        <color theme="0"/>
      </bottom>
      <diagonal/>
    </border>
    <border>
      <left style="thin">
        <color theme="0" tint="-0.14993743705557422"/>
      </left>
      <right style="thin">
        <color theme="0" tint="-0.14996795556505021"/>
      </right>
      <top style="thin">
        <color theme="0" tint="-0.14996795556505021"/>
      </top>
      <bottom style="thin">
        <color theme="0"/>
      </bottom>
      <diagonal/>
    </border>
  </borders>
  <cellStyleXfs count="2">
    <xf numFmtId="0" fontId="0" fillId="0" borderId="0">
      <alignment vertical="top"/>
    </xf>
    <xf numFmtId="0" fontId="1" fillId="0" borderId="0"/>
  </cellStyleXfs>
  <cellXfs count="70">
    <xf numFmtId="0" fontId="0" fillId="0" borderId="0" xfId="0" applyNumberFormat="1" applyFont="1" applyFill="1" applyBorder="1" applyAlignment="1" applyProtection="1">
      <alignment vertical="top"/>
    </xf>
    <xf numFmtId="0" fontId="1" fillId="0" borderId="0" xfId="1" applyNumberFormat="1" applyFont="1" applyFill="1" applyBorder="1" applyProtection="1"/>
    <xf numFmtId="0" fontId="1" fillId="2" borderId="0" xfId="1" applyNumberFormat="1" applyFont="1" applyFill="1" applyBorder="1" applyProtection="1"/>
    <xf numFmtId="0" fontId="2" fillId="0" borderId="0" xfId="0" applyNumberFormat="1" applyFont="1" applyFill="1" applyBorder="1" applyAlignment="1" applyProtection="1">
      <alignment vertical="top" readingOrder="1"/>
    </xf>
    <xf numFmtId="0" fontId="2" fillId="0" borderId="0" xfId="0" applyNumberFormat="1" applyFont="1" applyFill="1" applyBorder="1" applyAlignment="1" applyProtection="1">
      <alignment vertical="top"/>
    </xf>
    <xf numFmtId="0" fontId="0" fillId="0" borderId="0" xfId="0" applyNumberFormat="1" applyFont="1" applyFill="1" applyBorder="1" applyAlignment="1" applyProtection="1">
      <alignment vertical="top"/>
    </xf>
    <xf numFmtId="2" fontId="0" fillId="0" borderId="0" xfId="0" applyNumberFormat="1" applyFont="1" applyFill="1" applyBorder="1" applyAlignment="1" applyProtection="1">
      <alignment vertical="top"/>
    </xf>
    <xf numFmtId="0" fontId="0" fillId="0" borderId="0" xfId="0" applyNumberFormat="1" applyFont="1" applyFill="1" applyBorder="1" applyAlignment="1" applyProtection="1">
      <alignment vertical="top"/>
    </xf>
    <xf numFmtId="0" fontId="4" fillId="0" borderId="0" xfId="0" applyNumberFormat="1" applyFont="1" applyFill="1" applyBorder="1" applyAlignment="1" applyProtection="1">
      <alignment vertical="top"/>
    </xf>
    <xf numFmtId="0" fontId="5" fillId="0" borderId="0" xfId="0" applyNumberFormat="1" applyFont="1" applyFill="1" applyBorder="1" applyAlignment="1" applyProtection="1">
      <alignment vertical="center" wrapText="1" readingOrder="1"/>
    </xf>
    <xf numFmtId="0" fontId="6" fillId="0" borderId="0" xfId="0" applyNumberFormat="1" applyFont="1" applyFill="1" applyBorder="1" applyAlignment="1" applyProtection="1">
      <alignment vertical="top" wrapText="1" readingOrder="1"/>
    </xf>
    <xf numFmtId="0" fontId="6" fillId="0" borderId="0" xfId="0" applyNumberFormat="1" applyFont="1" applyFill="1" applyBorder="1" applyAlignment="1" applyProtection="1">
      <alignment vertical="top" wrapText="1"/>
    </xf>
    <xf numFmtId="0" fontId="6" fillId="0" borderId="0" xfId="0" applyNumberFormat="1" applyFont="1" applyFill="1" applyBorder="1" applyAlignment="1" applyProtection="1">
      <alignment horizontal="left" vertical="top" wrapText="1"/>
    </xf>
    <xf numFmtId="0" fontId="8" fillId="0" borderId="0" xfId="0" applyNumberFormat="1" applyFont="1" applyFill="1" applyBorder="1" applyAlignment="1" applyProtection="1">
      <alignment vertical="top"/>
    </xf>
    <xf numFmtId="0" fontId="8" fillId="0" borderId="0" xfId="0" applyNumberFormat="1" applyFont="1" applyFill="1" applyBorder="1" applyAlignment="1" applyProtection="1">
      <alignment horizontal="left" vertical="top"/>
    </xf>
    <xf numFmtId="2" fontId="8" fillId="0" borderId="0" xfId="0" applyNumberFormat="1" applyFont="1" applyFill="1" applyBorder="1" applyAlignment="1" applyProtection="1">
      <alignment horizontal="left" vertical="top" wrapText="1" readingOrder="1"/>
    </xf>
    <xf numFmtId="164" fontId="8" fillId="0" borderId="0" xfId="0" applyNumberFormat="1" applyFont="1" applyFill="1" applyBorder="1" applyAlignment="1" applyProtection="1">
      <alignment horizontal="right" vertical="top"/>
    </xf>
    <xf numFmtId="165" fontId="8" fillId="0" borderId="0" xfId="0" applyNumberFormat="1" applyFont="1" applyFill="1" applyBorder="1" applyAlignment="1" applyProtection="1">
      <alignment horizontal="right" vertical="top"/>
    </xf>
    <xf numFmtId="166" fontId="8" fillId="0" borderId="0" xfId="0" applyNumberFormat="1" applyFont="1" applyFill="1" applyBorder="1" applyAlignment="1" applyProtection="1">
      <alignment horizontal="right" vertical="top"/>
    </xf>
    <xf numFmtId="0" fontId="8" fillId="0" borderId="0" xfId="0" applyNumberFormat="1" applyFont="1" applyFill="1" applyBorder="1" applyAlignment="1" applyProtection="1">
      <alignment horizontal="right" vertical="top" wrapText="1" readingOrder="1"/>
    </xf>
    <xf numFmtId="2" fontId="8" fillId="0" borderId="0" xfId="0" applyNumberFormat="1" applyFont="1" applyFill="1" applyBorder="1" applyAlignment="1" applyProtection="1">
      <alignment horizontal="right" vertical="top" wrapText="1" readingOrder="1"/>
    </xf>
    <xf numFmtId="167" fontId="8" fillId="0" borderId="0" xfId="0" applyNumberFormat="1" applyFont="1" applyFill="1" applyBorder="1" applyAlignment="1" applyProtection="1">
      <alignment horizontal="right" vertical="top"/>
    </xf>
    <xf numFmtId="168" fontId="8" fillId="0" borderId="0" xfId="0" applyNumberFormat="1" applyFont="1" applyFill="1" applyBorder="1" applyAlignment="1" applyProtection="1">
      <alignment horizontal="right" vertical="top"/>
    </xf>
    <xf numFmtId="164" fontId="4" fillId="0" borderId="0" xfId="0" applyNumberFormat="1" applyFont="1" applyFill="1" applyBorder="1" applyAlignment="1" applyProtection="1">
      <alignment horizontal="right" vertical="top"/>
    </xf>
    <xf numFmtId="0" fontId="4" fillId="0" borderId="0" xfId="0" quotePrefix="1" applyNumberFormat="1" applyFont="1" applyFill="1" applyBorder="1" applyAlignment="1" applyProtection="1">
      <alignment horizontal="left" vertical="top"/>
    </xf>
    <xf numFmtId="2" fontId="4" fillId="0" borderId="0" xfId="0" applyNumberFormat="1" applyFont="1" applyFill="1" applyBorder="1" applyAlignment="1" applyProtection="1">
      <alignment horizontal="left" vertical="top" wrapText="1" readingOrder="1"/>
    </xf>
    <xf numFmtId="165" fontId="4" fillId="0" borderId="0" xfId="0" applyNumberFormat="1" applyFont="1" applyFill="1" applyBorder="1" applyAlignment="1" applyProtection="1">
      <alignment horizontal="right" vertical="top"/>
    </xf>
    <xf numFmtId="166" fontId="4" fillId="0" borderId="0" xfId="0" applyNumberFormat="1" applyFont="1" applyFill="1" applyBorder="1" applyAlignment="1" applyProtection="1">
      <alignment horizontal="right" vertical="top"/>
    </xf>
    <xf numFmtId="0" fontId="4" fillId="0" borderId="0" xfId="0" applyNumberFormat="1" applyFont="1" applyFill="1" applyBorder="1" applyAlignment="1" applyProtection="1">
      <alignment horizontal="right" vertical="top" wrapText="1" readingOrder="1"/>
    </xf>
    <xf numFmtId="2" fontId="4" fillId="0" borderId="0" xfId="0" applyNumberFormat="1" applyFont="1" applyFill="1" applyBorder="1" applyAlignment="1" applyProtection="1">
      <alignment horizontal="right" vertical="top" wrapText="1" readingOrder="1"/>
    </xf>
    <xf numFmtId="167" fontId="4" fillId="0" borderId="0" xfId="0" applyNumberFormat="1" applyFont="1" applyFill="1" applyBorder="1" applyAlignment="1" applyProtection="1">
      <alignment horizontal="right" vertical="top"/>
    </xf>
    <xf numFmtId="168" fontId="4" fillId="0" borderId="0" xfId="0" applyNumberFormat="1" applyFont="1" applyFill="1" applyBorder="1" applyAlignment="1" applyProtection="1">
      <alignment horizontal="right" vertical="top"/>
    </xf>
    <xf numFmtId="0" fontId="4" fillId="0" borderId="0" xfId="0" applyNumberFormat="1" applyFont="1" applyFill="1" applyBorder="1" applyAlignment="1" applyProtection="1">
      <alignment vertical="top"/>
    </xf>
    <xf numFmtId="0" fontId="4" fillId="0" borderId="0" xfId="0" applyNumberFormat="1" applyFont="1" applyFill="1" applyBorder="1" applyAlignment="1" applyProtection="1">
      <alignment vertical="top"/>
    </xf>
    <xf numFmtId="0" fontId="4" fillId="0" borderId="0" xfId="0" applyNumberFormat="1" applyFont="1" applyFill="1" applyBorder="1" applyAlignment="1" applyProtection="1">
      <alignment vertical="top" wrapText="1" readingOrder="1"/>
    </xf>
    <xf numFmtId="0" fontId="9" fillId="0" borderId="0" xfId="0" applyNumberFormat="1" applyFont="1" applyFill="1" applyBorder="1" applyAlignment="1" applyProtection="1">
      <alignment horizontal="right" vertical="top"/>
    </xf>
    <xf numFmtId="0" fontId="6" fillId="10" borderId="10" xfId="0" applyNumberFormat="1" applyFont="1" applyFill="1" applyBorder="1" applyAlignment="1" applyProtection="1">
      <alignment horizontal="center" vertical="center" wrapText="1" readingOrder="1"/>
    </xf>
    <xf numFmtId="0" fontId="7" fillId="3" borderId="13" xfId="0" applyNumberFormat="1" applyFont="1" applyFill="1" applyBorder="1" applyAlignment="1" applyProtection="1">
      <alignment vertical="center" wrapText="1"/>
    </xf>
    <xf numFmtId="169" fontId="4" fillId="0" borderId="15" xfId="0" applyNumberFormat="1" applyFont="1" applyFill="1" applyBorder="1" applyAlignment="1" applyProtection="1">
      <alignment vertical="top"/>
    </xf>
    <xf numFmtId="2" fontId="4" fillId="0" borderId="15" xfId="0" applyNumberFormat="1" applyFont="1" applyFill="1" applyBorder="1" applyAlignment="1" applyProtection="1">
      <alignment vertical="top"/>
    </xf>
    <xf numFmtId="2" fontId="4" fillId="0" borderId="16" xfId="0" applyNumberFormat="1" applyFont="1" applyFill="1" applyBorder="1" applyAlignment="1" applyProtection="1">
      <alignment vertical="top"/>
    </xf>
    <xf numFmtId="0" fontId="4" fillId="0" borderId="0" xfId="0" applyNumberFormat="1" applyFont="1" applyFill="1" applyBorder="1" applyAlignment="1" applyProtection="1">
      <alignment vertical="top"/>
    </xf>
    <xf numFmtId="0" fontId="4" fillId="0" borderId="1" xfId="0" applyNumberFormat="1" applyFont="1" applyFill="1" applyBorder="1" applyAlignment="1" applyProtection="1">
      <alignment horizontal="left" vertical="top" wrapText="1" readingOrder="1"/>
    </xf>
    <xf numFmtId="0" fontId="4" fillId="0" borderId="2" xfId="0" applyNumberFormat="1" applyFont="1" applyFill="1" applyBorder="1" applyAlignment="1" applyProtection="1">
      <alignment horizontal="left" vertical="top" wrapText="1" readingOrder="1"/>
    </xf>
    <xf numFmtId="0" fontId="4" fillId="0" borderId="3" xfId="0" applyNumberFormat="1" applyFont="1" applyFill="1" applyBorder="1" applyAlignment="1" applyProtection="1">
      <alignment horizontal="left" vertical="top" wrapText="1" readingOrder="1"/>
    </xf>
    <xf numFmtId="0" fontId="4" fillId="0" borderId="4" xfId="0" applyNumberFormat="1" applyFont="1" applyFill="1" applyBorder="1" applyAlignment="1" applyProtection="1">
      <alignment horizontal="left" vertical="top" wrapText="1" readingOrder="1"/>
    </xf>
    <xf numFmtId="0" fontId="4" fillId="0" borderId="0" xfId="0" applyNumberFormat="1" applyFont="1" applyFill="1" applyBorder="1" applyAlignment="1" applyProtection="1">
      <alignment horizontal="left" vertical="top" wrapText="1" readingOrder="1"/>
    </xf>
    <xf numFmtId="0" fontId="4" fillId="0" borderId="5" xfId="0" applyNumberFormat="1" applyFont="1" applyFill="1" applyBorder="1" applyAlignment="1" applyProtection="1">
      <alignment horizontal="left" vertical="top" wrapText="1" readingOrder="1"/>
    </xf>
    <xf numFmtId="0" fontId="4" fillId="0" borderId="6" xfId="0" applyNumberFormat="1" applyFont="1" applyFill="1" applyBorder="1" applyAlignment="1" applyProtection="1">
      <alignment horizontal="left" vertical="top" wrapText="1" readingOrder="1"/>
    </xf>
    <xf numFmtId="0" fontId="4" fillId="0" borderId="7" xfId="0" applyNumberFormat="1" applyFont="1" applyFill="1" applyBorder="1" applyAlignment="1" applyProtection="1">
      <alignment horizontal="left" vertical="top" wrapText="1" readingOrder="1"/>
    </xf>
    <xf numFmtId="0" fontId="4" fillId="0" borderId="8" xfId="0" applyNumberFormat="1" applyFont="1" applyFill="1" applyBorder="1" applyAlignment="1" applyProtection="1">
      <alignment horizontal="left" vertical="top" wrapText="1" readingOrder="1"/>
    </xf>
    <xf numFmtId="0" fontId="4" fillId="10" borderId="0" xfId="0" applyNumberFormat="1" applyFont="1" applyFill="1" applyBorder="1" applyAlignment="1" applyProtection="1">
      <alignment horizontal="center" vertical="center" wrapText="1" readingOrder="1"/>
    </xf>
    <xf numFmtId="0" fontId="6" fillId="10" borderId="10" xfId="0" applyNumberFormat="1" applyFont="1" applyFill="1" applyBorder="1" applyAlignment="1" applyProtection="1">
      <alignment horizontal="center" vertical="center" wrapText="1" readingOrder="1"/>
    </xf>
    <xf numFmtId="0" fontId="7" fillId="5" borderId="0" xfId="0" applyNumberFormat="1" applyFont="1" applyFill="1" applyBorder="1" applyAlignment="1" applyProtection="1">
      <alignment horizontal="left" vertical="center" wrapText="1" readingOrder="1"/>
    </xf>
    <xf numFmtId="0" fontId="6" fillId="9" borderId="10" xfId="0" applyNumberFormat="1" applyFont="1" applyFill="1" applyBorder="1" applyAlignment="1" applyProtection="1">
      <alignment horizontal="center" vertical="center" wrapText="1" readingOrder="1"/>
    </xf>
    <xf numFmtId="0" fontId="6" fillId="6" borderId="10" xfId="0" applyNumberFormat="1" applyFont="1" applyFill="1" applyBorder="1" applyAlignment="1" applyProtection="1">
      <alignment horizontal="center" vertical="center" wrapText="1" readingOrder="1"/>
    </xf>
    <xf numFmtId="0" fontId="6" fillId="7" borderId="0" xfId="0" applyNumberFormat="1" applyFont="1" applyFill="1" applyBorder="1" applyAlignment="1" applyProtection="1">
      <alignment horizontal="center" vertical="center" wrapText="1" readingOrder="1"/>
    </xf>
    <xf numFmtId="0" fontId="6" fillId="8" borderId="10" xfId="0" applyNumberFormat="1" applyFont="1" applyFill="1" applyBorder="1" applyAlignment="1" applyProtection="1">
      <alignment horizontal="center" vertical="center" wrapText="1" readingOrder="1"/>
    </xf>
    <xf numFmtId="0" fontId="4" fillId="6" borderId="0" xfId="0" applyNumberFormat="1" applyFont="1" applyFill="1" applyBorder="1" applyAlignment="1" applyProtection="1">
      <alignment horizontal="center" vertical="center" wrapText="1" readingOrder="1"/>
    </xf>
    <xf numFmtId="0" fontId="6" fillId="7" borderId="10" xfId="0" applyNumberFormat="1" applyFont="1" applyFill="1" applyBorder="1" applyAlignment="1" applyProtection="1">
      <alignment horizontal="center" vertical="center" wrapText="1" readingOrder="1"/>
    </xf>
    <xf numFmtId="0" fontId="4" fillId="4" borderId="14" xfId="0" applyNumberFormat="1" applyFont="1" applyFill="1" applyBorder="1" applyAlignment="1" applyProtection="1">
      <alignment horizontal="center" vertical="top"/>
    </xf>
    <xf numFmtId="0" fontId="4" fillId="4" borderId="15" xfId="0" applyNumberFormat="1" applyFont="1" applyFill="1" applyBorder="1" applyAlignment="1" applyProtection="1">
      <alignment horizontal="center" vertical="top"/>
    </xf>
    <xf numFmtId="0" fontId="3" fillId="0" borderId="0" xfId="0" applyNumberFormat="1" applyFont="1" applyFill="1" applyBorder="1" applyAlignment="1" applyProtection="1">
      <alignment horizontal="center" vertical="center" wrapText="1" readingOrder="1"/>
    </xf>
    <xf numFmtId="0" fontId="4" fillId="0" borderId="9" xfId="0" applyNumberFormat="1" applyFont="1" applyFill="1" applyBorder="1" applyAlignment="1" applyProtection="1">
      <alignment horizontal="left" vertical="top" wrapText="1"/>
    </xf>
    <xf numFmtId="0" fontId="4" fillId="0" borderId="0" xfId="0" applyNumberFormat="1" applyFont="1" applyFill="1" applyBorder="1" applyAlignment="1" applyProtection="1">
      <alignment vertical="top"/>
    </xf>
    <xf numFmtId="0" fontId="7" fillId="3" borderId="11" xfId="0" applyNumberFormat="1" applyFont="1" applyFill="1" applyBorder="1" applyAlignment="1" applyProtection="1">
      <alignment horizontal="center" vertical="center" wrapText="1"/>
    </xf>
    <xf numFmtId="0" fontId="7" fillId="3" borderId="12" xfId="0" applyNumberFormat="1" applyFont="1" applyFill="1" applyBorder="1" applyAlignment="1" applyProtection="1">
      <alignment horizontal="center" vertical="center" wrapText="1"/>
    </xf>
    <xf numFmtId="0" fontId="4" fillId="8" borderId="0" xfId="0" applyNumberFormat="1" applyFont="1" applyFill="1" applyBorder="1" applyAlignment="1" applyProtection="1">
      <alignment horizontal="center" vertical="center" wrapText="1" readingOrder="1"/>
    </xf>
    <xf numFmtId="0" fontId="4" fillId="9" borderId="0" xfId="0" applyNumberFormat="1" applyFont="1" applyFill="1" applyBorder="1" applyAlignment="1" applyProtection="1">
      <alignment horizontal="center" vertical="center" wrapText="1" readingOrder="1"/>
    </xf>
    <xf numFmtId="0" fontId="10" fillId="5" borderId="0" xfId="0" quotePrefix="1" applyNumberFormat="1" applyFont="1" applyFill="1" applyBorder="1" applyAlignment="1" applyProtection="1">
      <alignment horizontal="left" vertical="center"/>
    </xf>
  </cellXfs>
  <cellStyles count="2">
    <cellStyle name="Normal" xfId="0" builtinId="0"/>
    <cellStyle name="Normal 3" xfId="1"/>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BFA57D"/>
      <rgbColor rgb="00000000"/>
      <rgbColor rgb="00D7D7AE"/>
      <rgbColor rgb="00C8C8FA"/>
      <rgbColor rgb="000000FF"/>
      <rgbColor rgb="00BED296"/>
      <rgbColor rgb="00DCE6F0"/>
      <rgbColor rgb="00FF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E3E3E3"/>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rgbColor rgb="00999999"/>
    </indexedColors>
    <mruColors>
      <color rgb="FF3EBFC8"/>
      <color rgb="FFCCFFFF"/>
      <color rgb="FFF2F2F2"/>
      <color rgb="FFE7F3FF"/>
      <color rgb="FFFFFFF3"/>
      <color rgb="FFE1E1F3"/>
      <color rgb="FFEDF7E1"/>
      <color rgb="FFEDF7FF"/>
      <color rgb="FFD8F2F4"/>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tx>
            <c:strRef>
              <c:f>DATATEMP!$A$1</c:f>
              <c:strCache>
                <c:ptCount val="1"/>
                <c:pt idx="0">
                  <c:v>Construction&amp;Land_Floating</c:v>
                </c:pt>
              </c:strCache>
            </c:strRef>
          </c:tx>
          <c:dPt>
            <c:idx val="0"/>
            <c:bubble3D val="0"/>
            <c:spPr>
              <a:solidFill>
                <a:srgbClr val="3EBFC8"/>
              </a:solidFill>
            </c:spPr>
            <c:extLst>
              <c:ext xmlns:c16="http://schemas.microsoft.com/office/drawing/2014/chart" uri="{C3380CC4-5D6E-409C-BE32-E72D297353CC}">
                <c16:uniqueId val="{00000000-DCC8-4412-AE27-7BD10AECF7C8}"/>
              </c:ext>
            </c:extLst>
          </c:dPt>
          <c:dPt>
            <c:idx val="1"/>
            <c:bubble3D val="0"/>
            <c:spPr>
              <a:solidFill>
                <a:srgbClr val="0E153C"/>
              </a:solidFill>
            </c:spPr>
            <c:extLst>
              <c:ext xmlns:c16="http://schemas.microsoft.com/office/drawing/2014/chart" uri="{C3380CC4-5D6E-409C-BE32-E72D297353CC}">
                <c16:uniqueId val="{00000001-DCC8-4412-AE27-7BD10AECF7C8}"/>
              </c:ext>
            </c:extLst>
          </c:dPt>
          <c:dPt>
            <c:idx val="2"/>
            <c:bubble3D val="0"/>
            <c:spPr>
              <a:solidFill>
                <a:srgbClr val="ED2F3A"/>
              </a:solidFill>
            </c:spPr>
            <c:extLst>
              <c:ext xmlns:c16="http://schemas.microsoft.com/office/drawing/2014/chart" uri="{C3380CC4-5D6E-409C-BE32-E72D297353CC}">
                <c16:uniqueId val="{00000002-DCC8-4412-AE27-7BD10AECF7C8}"/>
              </c:ext>
            </c:extLst>
          </c:dPt>
          <c:dPt>
            <c:idx val="3"/>
            <c:bubble3D val="0"/>
            <c:spPr>
              <a:solidFill>
                <a:srgbClr val="FFFFC8"/>
              </a:solidFill>
            </c:spPr>
            <c:extLst>
              <c:ext xmlns:c16="http://schemas.microsoft.com/office/drawing/2014/chart" uri="{C3380CC4-5D6E-409C-BE32-E72D297353CC}">
                <c16:uniqueId val="{00000003-DCC8-4412-AE27-7BD10AECF7C8}"/>
              </c:ext>
            </c:extLst>
          </c:dPt>
          <c:dLbls>
            <c:dLbl>
              <c:idx val="2"/>
              <c:spPr>
                <a:solidFill>
                  <a:srgbClr val="3EBFC8"/>
                </a:solidFill>
              </c:spPr>
              <c:txPr>
                <a:bodyPr/>
                <a:lstStyle/>
                <a:p>
                  <a:pPr>
                    <a:defRPr sz="800" b="0" i="0" u="none" strike="noStrike" baseline="0">
                      <a:solidFill>
                        <a:srgbClr val="000000"/>
                      </a:solidFill>
                      <a:latin typeface="Calibri"/>
                      <a:ea typeface="Calibri"/>
                      <a:cs typeface="Calibri"/>
                    </a:defRPr>
                  </a:pPr>
                  <a:endParaRPr lang="en-US"/>
                </a:p>
              </c:txPr>
              <c:dLblPos val="bestFit"/>
              <c:showLegendKey val="0"/>
              <c:showVal val="0"/>
              <c:showCatName val="1"/>
              <c:showSerName val="0"/>
              <c:showPercent val="0"/>
              <c:showBubbleSize val="0"/>
              <c:extLst>
                <c:ext xmlns:c16="http://schemas.microsoft.com/office/drawing/2014/chart" uri="{C3380CC4-5D6E-409C-BE32-E72D297353CC}">
                  <c16:uniqueId val="{00000002-DCC8-4412-AE27-7BD10AECF7C8}"/>
                </c:ext>
              </c:extLst>
            </c:dLbl>
            <c:spPr>
              <a:noFill/>
              <a:ln>
                <a:noFill/>
              </a:ln>
              <a:effectLst/>
            </c:spPr>
            <c:txPr>
              <a:bodyPr/>
              <a:lstStyle/>
              <a:p>
                <a:pPr>
                  <a:defRPr sz="800" b="0" i="0" u="none" strike="noStrike" baseline="0">
                    <a:solidFill>
                      <a:srgbClr val="000000"/>
                    </a:solidFill>
                    <a:latin typeface="Calibri"/>
                    <a:ea typeface="Calibri"/>
                    <a:cs typeface="Calibri"/>
                  </a:defRPr>
                </a:pPr>
                <a:endParaRPr lang="en-US"/>
              </a:p>
            </c:txPr>
            <c:dLblPos val="bestFit"/>
            <c:showLegendKey val="0"/>
            <c:showVal val="0"/>
            <c:showCatName val="1"/>
            <c:showSerName val="0"/>
            <c:showPercent val="0"/>
            <c:showBubbleSize val="0"/>
            <c:showLeaderLines val="1"/>
            <c:extLst>
              <c:ext xmlns:c15="http://schemas.microsoft.com/office/drawing/2012/chart" uri="{CE6537A1-D6FC-4f65-9D91-7224C49458BB}"/>
            </c:extLst>
          </c:dLbls>
          <c:cat>
            <c:strRef>
              <c:f>DATATEMP!$A$1:$A$100</c:f>
              <c:strCache>
                <c:ptCount val="18"/>
                <c:pt idx="0">
                  <c:v>Construction&amp;Land_Floating</c:v>
                </c:pt>
                <c:pt idx="1">
                  <c:v>Construction&amp;Land_Fixed</c:v>
                </c:pt>
                <c:pt idx="2">
                  <c:v>Multi-family_Floating</c:v>
                </c:pt>
                <c:pt idx="3">
                  <c:v>Multi-family_Fixed</c:v>
                </c:pt>
                <c:pt idx="4">
                  <c:v>2ndMortgage_Floating</c:v>
                </c:pt>
                <c:pt idx="5">
                  <c:v>Fix10</c:v>
                </c:pt>
                <c:pt idx="6">
                  <c:v>Fix10_B</c:v>
                </c:pt>
                <c:pt idx="7">
                  <c:v>Fix30</c:v>
                </c:pt>
                <c:pt idx="8">
                  <c:v>Fix15</c:v>
                </c:pt>
                <c:pt idx="9">
                  <c:v>ARM</c:v>
                </c:pt>
                <c:pt idx="10">
                  <c:v>HYB7YR</c:v>
                </c:pt>
                <c:pt idx="11">
                  <c:v>Fix20</c:v>
                </c:pt>
                <c:pt idx="12">
                  <c:v>2ndMortgage_Fixed</c:v>
                </c:pt>
                <c:pt idx="13">
                  <c:v>C&amp;I_Fixed</c:v>
                </c:pt>
                <c:pt idx="14">
                  <c:v>C&amp;I_Floating</c:v>
                </c:pt>
                <c:pt idx="15">
                  <c:v>Auto Loan</c:v>
                </c:pt>
                <c:pt idx="16">
                  <c:v>Consumer_Floating</c:v>
                </c:pt>
                <c:pt idx="17">
                  <c:v>Consumer_Fixed</c:v>
                </c:pt>
              </c:strCache>
            </c:strRef>
          </c:cat>
          <c:val>
            <c:numRef>
              <c:f>DATATEMP!$B$1:$B$100</c:f>
              <c:numCache>
                <c:formatCode>General</c:formatCode>
                <c:ptCount val="100"/>
                <c:pt idx="0">
                  <c:v>2389.7328530913742</c:v>
                </c:pt>
                <c:pt idx="1">
                  <c:v>1865.2671469086461</c:v>
                </c:pt>
                <c:pt idx="2">
                  <c:v>13393.842258755425</c:v>
                </c:pt>
                <c:pt idx="3">
                  <c:v>3818.1577412446613</c:v>
                </c:pt>
                <c:pt idx="4">
                  <c:v>2230.1614624542472</c:v>
                </c:pt>
                <c:pt idx="5">
                  <c:v>22680.564642079571</c:v>
                </c:pt>
                <c:pt idx="6">
                  <c:v>2520.062738008844</c:v>
                </c:pt>
                <c:pt idx="7">
                  <c:v>7860.8855219251</c:v>
                </c:pt>
                <c:pt idx="8">
                  <c:v>2570.4870979864922</c:v>
                </c:pt>
                <c:pt idx="9">
                  <c:v>23362.145005746661</c:v>
                </c:pt>
                <c:pt idx="10">
                  <c:v>556.582744342968</c:v>
                </c:pt>
                <c:pt idx="11">
                  <c:v>40.2722499102168</c:v>
                </c:pt>
                <c:pt idx="12">
                  <c:v>86.838537545733004</c:v>
                </c:pt>
                <c:pt idx="13">
                  <c:v>3346.7246459842067</c:v>
                </c:pt>
                <c:pt idx="14">
                  <c:v>4347.2753540157519</c:v>
                </c:pt>
                <c:pt idx="15">
                  <c:v>5310</c:v>
                </c:pt>
                <c:pt idx="16">
                  <c:v>2200.3586140399757</c:v>
                </c:pt>
                <c:pt idx="17">
                  <c:v>1361.6413859600309</c:v>
                </c:pt>
              </c:numCache>
            </c:numRef>
          </c:val>
          <c:extLst>
            <c:ext xmlns:c16="http://schemas.microsoft.com/office/drawing/2014/chart" uri="{C3380CC4-5D6E-409C-BE32-E72D297353CC}">
              <c16:uniqueId val="{00000004-DCC8-4412-AE27-7BD10AECF7C8}"/>
            </c:ext>
          </c:extLst>
        </c:ser>
        <c:dLbls>
          <c:showLegendKey val="0"/>
          <c:showVal val="0"/>
          <c:showCatName val="0"/>
          <c:showSerName val="0"/>
          <c:showPercent val="0"/>
          <c:showBubbleSize val="0"/>
          <c:showLeaderLines val="1"/>
        </c:dLbls>
        <c:firstSliceAng val="0"/>
      </c:pieChart>
      <c:spPr>
        <a:noFill/>
        <a:ln w="25400">
          <a:noFill/>
        </a:ln>
      </c:spPr>
    </c:plotArea>
    <c:plotVisOnly val="1"/>
    <c:dispBlanksAs val="zero"/>
    <c:showDLblsOverMax val="0"/>
  </c:chart>
  <c:spPr>
    <a:ln>
      <a:solidFill>
        <a:schemeClr val="bg1">
          <a:lumMod val="85000"/>
        </a:schemeClr>
      </a:solidFill>
    </a:ln>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2" l="0.70000000000000062" r="0.70000000000000062" t="0.750000000000002"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tx>
            <c:strRef>
              <c:f>DATATEMP!$D$1</c:f>
              <c:strCache>
                <c:ptCount val="1"/>
                <c:pt idx="0">
                  <c:v>NA</c:v>
                </c:pt>
              </c:strCache>
            </c:strRef>
          </c:tx>
          <c:dPt>
            <c:idx val="0"/>
            <c:bubble3D val="0"/>
            <c:spPr>
              <a:solidFill>
                <a:srgbClr val="3EBFC8"/>
              </a:solidFill>
            </c:spPr>
            <c:extLst>
              <c:ext xmlns:c16="http://schemas.microsoft.com/office/drawing/2014/chart" uri="{C3380CC4-5D6E-409C-BE32-E72D297353CC}">
                <c16:uniqueId val="{00000000-5FC7-41DF-B884-5839EC61B8F3}"/>
              </c:ext>
            </c:extLst>
          </c:dPt>
          <c:dPt>
            <c:idx val="1"/>
            <c:bubble3D val="0"/>
            <c:spPr>
              <a:solidFill>
                <a:srgbClr val="0E153C"/>
              </a:solidFill>
            </c:spPr>
            <c:extLst>
              <c:ext xmlns:c16="http://schemas.microsoft.com/office/drawing/2014/chart" uri="{C3380CC4-5D6E-409C-BE32-E72D297353CC}">
                <c16:uniqueId val="{00000001-5FC7-41DF-B884-5839EC61B8F3}"/>
              </c:ext>
            </c:extLst>
          </c:dPt>
          <c:dPt>
            <c:idx val="2"/>
            <c:bubble3D val="0"/>
            <c:spPr>
              <a:solidFill>
                <a:srgbClr val="ED2F3A"/>
              </a:solidFill>
            </c:spPr>
            <c:extLst>
              <c:ext xmlns:c16="http://schemas.microsoft.com/office/drawing/2014/chart" uri="{C3380CC4-5D6E-409C-BE32-E72D297353CC}">
                <c16:uniqueId val="{00000002-5FC7-41DF-B884-5839EC61B8F3}"/>
              </c:ext>
            </c:extLst>
          </c:dPt>
          <c:dPt>
            <c:idx val="3"/>
            <c:bubble3D val="0"/>
            <c:spPr>
              <a:solidFill>
                <a:srgbClr val="FFFFC8"/>
              </a:solidFill>
            </c:spPr>
            <c:extLst>
              <c:ext xmlns:c16="http://schemas.microsoft.com/office/drawing/2014/chart" uri="{C3380CC4-5D6E-409C-BE32-E72D297353CC}">
                <c16:uniqueId val="{00000003-5FC7-41DF-B884-5839EC61B8F3}"/>
              </c:ext>
            </c:extLst>
          </c:dPt>
          <c:dLbls>
            <c:spPr>
              <a:noFill/>
              <a:ln>
                <a:noFill/>
              </a:ln>
              <a:effectLst/>
            </c:spPr>
            <c:txPr>
              <a:bodyPr/>
              <a:lstStyle/>
              <a:p>
                <a:pPr>
                  <a:defRPr sz="800" b="0" i="0" u="none" strike="noStrike" baseline="0">
                    <a:solidFill>
                      <a:srgbClr val="000000"/>
                    </a:solidFill>
                    <a:latin typeface="Calibri"/>
                    <a:ea typeface="Calibri"/>
                    <a:cs typeface="Calibri"/>
                  </a:defRPr>
                </a:pPr>
                <a:endParaRPr lang="en-US"/>
              </a:p>
            </c:txPr>
            <c:dLblPos val="outEnd"/>
            <c:showLegendKey val="0"/>
            <c:showVal val="0"/>
            <c:showCatName val="1"/>
            <c:showSerName val="0"/>
            <c:showPercent val="0"/>
            <c:showBubbleSize val="0"/>
            <c:showLeaderLines val="1"/>
            <c:extLst>
              <c:ext xmlns:c15="http://schemas.microsoft.com/office/drawing/2012/chart" uri="{CE6537A1-D6FC-4f65-9D91-7224C49458BB}"/>
            </c:extLst>
          </c:dLbls>
          <c:cat>
            <c:strRef>
              <c:f>DATATEMP!$D$1:$D$100</c:f>
              <c:strCache>
                <c:ptCount val="1"/>
                <c:pt idx="0">
                  <c:v>NA</c:v>
                </c:pt>
              </c:strCache>
            </c:strRef>
          </c:cat>
          <c:val>
            <c:numRef>
              <c:f>DATATEMP!$E$1:$E$100</c:f>
              <c:numCache>
                <c:formatCode>General</c:formatCode>
                <c:ptCount val="100"/>
                <c:pt idx="0">
                  <c:v>99940.999999999636</c:v>
                </c:pt>
              </c:numCache>
            </c:numRef>
          </c:val>
          <c:extLst>
            <c:ext xmlns:c16="http://schemas.microsoft.com/office/drawing/2014/chart" uri="{C3380CC4-5D6E-409C-BE32-E72D297353CC}">
              <c16:uniqueId val="{00000004-5FC7-41DF-B884-5839EC61B8F3}"/>
            </c:ext>
          </c:extLst>
        </c:ser>
        <c:dLbls>
          <c:showLegendKey val="0"/>
          <c:showVal val="0"/>
          <c:showCatName val="0"/>
          <c:showSerName val="0"/>
          <c:showPercent val="0"/>
          <c:showBubbleSize val="0"/>
          <c:showLeaderLines val="1"/>
        </c:dLbls>
        <c:firstSliceAng val="0"/>
      </c:pieChart>
      <c:spPr>
        <a:noFill/>
        <a:ln w="25400">
          <a:noFill/>
        </a:ln>
      </c:spPr>
    </c:plotArea>
    <c:plotVisOnly val="1"/>
    <c:dispBlanksAs val="zero"/>
    <c:showDLblsOverMax val="0"/>
  </c:chart>
  <c:spPr>
    <a:ln>
      <a:solidFill>
        <a:schemeClr val="bg1">
          <a:lumMod val="85000"/>
        </a:schemeClr>
      </a:solidFill>
    </a:ln>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222" l="0.70000000000000062" r="0.70000000000000062" t="0.75000000000000222" header="0.30000000000000032" footer="0.30000000000000032"/>
    <c:pageSetup/>
  </c:printSettings>
</c:chartSpace>
</file>

<file path=xl/drawings/_rels/drawing1.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image" Target="../media/image2.jpg"/></Relationships>
</file>

<file path=xl/drawings/_rels/drawing2.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17</xdr:col>
      <xdr:colOff>369795</xdr:colOff>
      <xdr:row>2</xdr:row>
      <xdr:rowOff>360269</xdr:rowOff>
    </xdr:from>
    <xdr:to>
      <xdr:col>22</xdr:col>
      <xdr:colOff>399491</xdr:colOff>
      <xdr:row>9</xdr:row>
      <xdr:rowOff>141194</xdr:rowOff>
    </xdr:to>
    <xdr:graphicFrame macro="">
      <xdr:nvGraphicFramePr>
        <xdr:cNvPr id="1528998"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22</xdr:col>
      <xdr:colOff>451037</xdr:colOff>
      <xdr:row>2</xdr:row>
      <xdr:rowOff>360269</xdr:rowOff>
    </xdr:from>
    <xdr:to>
      <xdr:col>27</xdr:col>
      <xdr:colOff>425824</xdr:colOff>
      <xdr:row>9</xdr:row>
      <xdr:rowOff>141194</xdr:rowOff>
    </xdr:to>
    <xdr:graphicFrame macro="">
      <xdr:nvGraphicFramePr>
        <xdr:cNvPr id="1528999"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xdr:col>
      <xdr:colOff>0</xdr:colOff>
      <xdr:row>0</xdr:row>
      <xdr:rowOff>0</xdr:rowOff>
    </xdr:from>
    <xdr:to>
      <xdr:col>1</xdr:col>
      <xdr:colOff>0</xdr:colOff>
      <xdr:row>0</xdr:row>
      <xdr:rowOff>0</xdr:rowOff>
    </xdr:to>
    <xdr:pic>
      <xdr:nvPicPr>
        <xdr:cNvPr id="5" name="THCLOGO" descr="default_report_logo.jpg"/>
        <xdr:cNvPicPr>
          <a:picLocks noChangeAspect="1"/>
        </xdr:cNvPicPr>
      </xdr:nvPicPr>
      <xdr:blipFill>
        <a:blip xmlns:r="http://schemas.openxmlformats.org/officeDocument/2006/relationships" r:embed="rId3" cstate="print"/>
        <a:stretch>
          <a:fillRect/>
        </a:stretch>
      </xdr:blipFill>
      <xdr:spPr>
        <a:xfrm>
          <a:off x="76200" y="0"/>
          <a:ext cx="11210925" cy="714374"/>
        </a:xfrm>
        <a:prstGeom prst="rect">
          <a:avLst/>
        </a:prstGeom>
      </xdr:spPr>
    </xdr:pic>
    <xdr:clientData/>
  </xdr:twoCellAnchor>
  <xdr:twoCellAnchor editAs="oneCell">
    <xdr:from>
      <xdr:col>1</xdr:col>
      <xdr:colOff>0</xdr:colOff>
      <xdr:row>0</xdr:row>
      <xdr:rowOff>0</xdr:rowOff>
    </xdr:from>
    <xdr:to>
      <xdr:col>20</xdr:col>
      <xdr:colOff>419100</xdr:colOff>
      <xdr:row>2</xdr:row>
      <xdr:rowOff>28575</xdr:rowOff>
    </xdr:to>
    <xdr:pic>
      <xdr:nvPicPr>
        <xdr:cNvPr id="3" name="logo"/>
        <xdr:cNvPicPr>
          <a:picLocks noChangeAspect="1"/>
        </xdr:cNvPicPr>
      </xdr:nvPicPr>
      <xdr:blipFill>
        <a:blip xmlns:r="http://schemas.openxmlformats.org/officeDocument/2006/relationships" r:embed="rId4" cstate="print"/>
        <a:stretch>
          <a:fillRect/>
        </a:stretch>
      </xdr:blipFill>
      <xdr:spPr>
        <a:xfrm>
          <a:off x="0" y="0"/>
          <a:ext cx="0" cy="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28575</xdr:colOff>
      <xdr:row>1</xdr:row>
      <xdr:rowOff>123826</xdr:rowOff>
    </xdr:from>
    <xdr:to>
      <xdr:col>14</xdr:col>
      <xdr:colOff>771524</xdr:colOff>
      <xdr:row>32</xdr:row>
      <xdr:rowOff>76202</xdr:rowOff>
    </xdr:to>
    <xdr:sp macro="" textlink="">
      <xdr:nvSpPr>
        <xdr:cNvPr id="6" name="TextBox 5">
          <a:extLst>
            <a:ext uri="{FF2B5EF4-FFF2-40B4-BE49-F238E27FC236}">
              <a16:creationId xmlns:a16="http://schemas.microsoft.com/office/drawing/2014/main" id="{787ECC55-D4D0-4C65-92A1-862A99B57DE3}"/>
            </a:ext>
          </a:extLst>
        </xdr:cNvPr>
        <xdr:cNvSpPr txBox="1"/>
      </xdr:nvSpPr>
      <xdr:spPr>
        <a:xfrm>
          <a:off x="28575" y="714376"/>
          <a:ext cx="10106024" cy="601027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b="1">
              <a:latin typeface="Ubuntu" panose="020B0504030602030204" pitchFamily="34" charset="0"/>
            </a:rPr>
            <a:t>Disclaimer</a:t>
          </a:r>
        </a:p>
        <a:p>
          <a:endParaRPr lang="en-US" sz="1050">
            <a:latin typeface="Ubuntu" panose="020B0504030602030204" pitchFamily="34" charset="0"/>
          </a:endParaRPr>
        </a:p>
        <a:p>
          <a:r>
            <a:rPr lang="en-US" sz="1050">
              <a:latin typeface="Ubuntu" panose="020B0504030602030204" pitchFamily="34" charset="0"/>
            </a:rPr>
            <a:t>This report and the content contained herein ("Report") has been generated using the proprietary software and models of Thomas Ho Company Ltd ("THC") as of the date of this Report. </a:t>
          </a:r>
        </a:p>
        <a:p>
          <a:r>
            <a:rPr lang="en-US" sz="1050">
              <a:latin typeface="Ubuntu" panose="020B0504030602030204" pitchFamily="34" charset="0"/>
            </a:rPr>
            <a:t>This Report contains confidential and/or proprietary information and is intended solely for the benefit of the authorized user of THC’s services. If you are not the intended and authorized user, you should return this Report to THC immediately and in any event shall not disclose, use, copy, or reproduce this Report or its contents, and shall not display or distribute this Report or its contents to any other party without THC’s prior written authorization. </a:t>
          </a:r>
        </a:p>
        <a:p>
          <a:r>
            <a:rPr lang="en-US" sz="1050">
              <a:latin typeface="Ubuntu" panose="020B0504030602030204" pitchFamily="34" charset="0"/>
            </a:rPr>
            <a:t>Nothing in this Report is intended to substitute for any party’s obligations to comply with any applicable laws or regulations. This Report and any information herein may not be relied upon by any other person or entity, including any regulatory authority. Without limiting the foregoing, THC shall not be liable for any losses or damages which may arise directly or indirectly from such reliance, including any incidental, consequential or punitive losses or damages. </a:t>
          </a:r>
        </a:p>
        <a:p>
          <a:r>
            <a:rPr lang="en-US" sz="1050">
              <a:latin typeface="Ubuntu" panose="020B0504030602030204" pitchFamily="34" charset="0"/>
            </a:rPr>
            <a:t>While due care is used in ensuring the content generated in the Report is accurate, the accuracy, completeness and currency of the Report cannot be guaranteed. The THC proprietary software and models may be changed or updated from time to time and future report(s) may be different from current Report, in form or in substance, including such arising from the same data input. THC has no obligation to notify you of any updates or changes of its proprietary software or models, or the existence or content of Report(s) that may be generated using updated or changed software or models. THC MAKES NO REPRESENTATION OR WARRANTY, EXPRESS OR IMPLIED, AS TO THE ACCURACY, COMPLETENESS OR CURRENCY OF THE REPORT HEREIN. </a:t>
          </a:r>
        </a:p>
        <a:p>
          <a:r>
            <a:rPr lang="en-US" sz="1050">
              <a:latin typeface="Ubuntu" panose="020B0504030602030204" pitchFamily="34" charset="0"/>
            </a:rPr>
            <a:t>This Report is generated based on data input. It is the responsibility of the person or entity that provided the data input to verify the accuracy and completeness of such data input. THC shall not be responsible to verify the accuracy and completeness of the data input provided by any person or entity other than THC. THC shall not be held liable for any errors or omissions of such data input and shall not be held liable for any direct or indirect losses or damages as the result of or arising out of such errors or omissions, including any incidental, consequential or punitive losses or damages. THC shall not be obligated or liable for any errors or omissions of any third party or events beyond THC’s reasonable control.  </a:t>
          </a:r>
        </a:p>
        <a:p>
          <a:r>
            <a:rPr lang="en-US" sz="1050">
              <a:latin typeface="Ubuntu" panose="020B0504030602030204" pitchFamily="34" charset="0"/>
            </a:rPr>
            <a:t>THC is not a registered investment advisor or broker/dealer and does not provide investment advice to any person or entity. Information contained in this Report shall not be construed as any advice or recommendation for trade or investment or otherwise, and is not intended to substitute for obtaining any investment or trade advice. </a:t>
          </a:r>
        </a:p>
        <a:p>
          <a:r>
            <a:rPr lang="en-US" sz="1050">
              <a:latin typeface="Ubuntu" panose="020B0504030602030204" pitchFamily="34" charset="0"/>
            </a:rPr>
            <a:t>THC is not an accounting firm, legal or tax advisor. Information contained in this Report shall not be construed as any accounting, legal or tax advice, and is not intended to substitute for obtaining accounting, legal or tax advice. </a:t>
          </a:r>
        </a:p>
        <a:p>
          <a:r>
            <a:rPr lang="en-US" sz="1050">
              <a:latin typeface="Ubuntu" panose="020B0504030602030204" pitchFamily="34" charset="0"/>
            </a:rPr>
            <a:t>Before acting on any information provided in this Report you should conduct your own due diligence to evaluate the accuracy, completeness and usefulness of the information therein, as well as the risks associated with using THC’s models and related services, and in particular, you should seek independent investment, legal, tax and accounting advice.</a:t>
          </a:r>
        </a:p>
        <a:p>
          <a:r>
            <a:rPr lang="en-US" sz="1050">
              <a:latin typeface="Ubuntu" panose="020B0504030602030204" pitchFamily="34" charset="0"/>
            </a:rPr>
            <a:t>THC’s models embedded in THC’s proprietary software in generating the Report are based on theoretical simulations. The projections or other information generated using THC’s models regarding the likelihood of various balance sheet outcomes or other outcomes are hypothetical in nature. While due care has been used in the operating or running of THC’s models, actual results may vary in a materially positive or negative manner.  Therefore there is no guarantee of future results in using THC’s models. Performance analysis is based on certain assumptions with respect to significant factor(s) that may prove not to be as assumed, such assumptions regarding future events are very difficult if not impossible to predict, and many are beyond THC’s control.  Accordingly, there can be no assurance that the projections, analyses or information this Report generated using THC’s models will prove accurate, complete or consistent. THC shall not be liable for any losses or damages which may arise directly or indirectly from use of or reliance on THC’s models, as well as the information contained in this Report, including any incidental, consequential or punitive losses or damages. </a:t>
          </a:r>
        </a:p>
      </xdr:txBody>
    </xdr:sp>
    <xdr:clientData/>
  </xdr:twoCellAnchor>
  <xdr:twoCellAnchor editAs="oneCell">
    <xdr:from>
      <xdr:col>0</xdr:col>
      <xdr:colOff>28575</xdr:colOff>
      <xdr:row>0</xdr:row>
      <xdr:rowOff>0</xdr:rowOff>
    </xdr:from>
    <xdr:to>
      <xdr:col>0</xdr:col>
      <xdr:colOff>28575</xdr:colOff>
      <xdr:row>0</xdr:row>
      <xdr:rowOff>0</xdr:rowOff>
    </xdr:to>
    <xdr:pic>
      <xdr:nvPicPr>
        <xdr:cNvPr id="4" name="THCLOGO" descr="default_report_logo.jpg"/>
        <xdr:cNvPicPr>
          <a:picLocks noChangeAspect="1"/>
        </xdr:cNvPicPr>
      </xdr:nvPicPr>
      <xdr:blipFill>
        <a:blip xmlns:r="http://schemas.openxmlformats.org/officeDocument/2006/relationships" r:embed="rId1" cstate="print"/>
        <a:stretch>
          <a:fillRect/>
        </a:stretch>
      </xdr:blipFill>
      <xdr:spPr>
        <a:xfrm>
          <a:off x="28575" y="0"/>
          <a:ext cx="10182225" cy="647700"/>
        </a:xfrm>
        <a:prstGeom prst="rect">
          <a:avLst/>
        </a:prstGeom>
      </xdr:spPr>
    </xdr:pic>
    <xdr:clientData/>
  </xdr:twoCellAnchor>
  <xdr:twoCellAnchor editAs="oneCell">
    <xdr:from>
      <xdr:col>0</xdr:col>
      <xdr:colOff>28575</xdr:colOff>
      <xdr:row>0</xdr:row>
      <xdr:rowOff>0</xdr:rowOff>
    </xdr:from>
    <xdr:to>
      <xdr:col>15</xdr:col>
      <xdr:colOff>0</xdr:colOff>
      <xdr:row>1</xdr:row>
      <xdr:rowOff>57150</xdr:rowOff>
    </xdr:to>
    <xdr:pic>
      <xdr:nvPicPr>
        <xdr:cNvPr id="8" name="logo"/>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pageSetUpPr autoPageBreaks="0"/>
  </sheetPr>
  <dimension ref="A1:AG546"/>
  <sheetViews>
    <sheetView showGridLines="0" tabSelected="1" showOutlineSymbols="0" zoomScaleNormal="100" zoomScalePageLayoutView="80" workbookViewId="0">
      <selection activeCell="B11" sqref="B11:B13"/>
    </sheetView>
  </sheetViews>
  <sheetFormatPr defaultColWidth="6.85546875" defaultRowHeight="12.75" customHeight="1" x14ac:dyDescent="0.2"/>
  <cols>
    <col min="1" max="1" width="1.140625" style="8" customWidth="1"/>
    <col min="2" max="2" width="16.5703125" style="8" customWidth="1"/>
    <col min="3" max="3" width="7.28515625" style="8" customWidth="1"/>
    <col min="4" max="4" width="10.42578125" style="8" customWidth="1"/>
    <col min="5" max="6" width="9.140625" style="8" customWidth="1"/>
    <col min="7" max="8" width="11.42578125" style="8" customWidth="1"/>
    <col min="9" max="10" width="6.85546875" style="8" customWidth="1"/>
    <col min="11" max="11" width="8" style="8" customWidth="1"/>
    <col min="12" max="12" width="6.85546875" style="8" customWidth="1"/>
    <col min="13" max="13" width="8.5703125" style="8" customWidth="1"/>
    <col min="14" max="16" width="5.7109375" style="8" customWidth="1"/>
    <col min="17" max="17" width="9.7109375" style="8" customWidth="1"/>
    <col min="18" max="18" width="7.42578125" style="8" customWidth="1"/>
    <col min="19" max="19" width="7.28515625" style="8" customWidth="1"/>
    <col min="20" max="21" width="7.7109375" style="8" customWidth="1"/>
    <col min="22" max="22" width="8.42578125" style="8" customWidth="1"/>
    <col min="23" max="23" width="8" style="8" customWidth="1"/>
    <col min="24" max="24" width="7.28515625" style="8" customWidth="1"/>
    <col min="25" max="25" width="7" style="8" customWidth="1"/>
    <col min="26" max="26" width="8.5703125" style="8" customWidth="1"/>
    <col min="27" max="27" width="8.42578125" style="8" customWidth="1"/>
    <col min="28" max="28" width="8.7109375" style="8" customWidth="1"/>
    <col min="29" max="29" width="11" style="8" bestFit="1" customWidth="1"/>
    <col min="30" max="30" width="10.42578125" style="8" bestFit="1" customWidth="1"/>
    <col min="31" max="31" width="11" style="8" bestFit="1" customWidth="1"/>
    <col min="32" max="32" width="10.42578125" style="8" bestFit="1" customWidth="1"/>
    <col min="33" max="33" width="9.28515625" style="8" customWidth="1"/>
    <col min="34" max="34" width="2.7109375" style="8" customWidth="1"/>
    <col min="35" max="67" width="6.85546875" style="8" customWidth="1"/>
    <col min="68" max="16384" width="6.85546875" style="8"/>
  </cols>
  <sheetData>
    <row r="1" spans="2:33" ht="27" customHeight="1" x14ac:dyDescent="0.2"/>
    <row r="2" spans="2:33" ht="27" customHeight="1" x14ac:dyDescent="0.2"/>
    <row r="3" spans="2:33" ht="33.75" customHeight="1" x14ac:dyDescent="0.2">
      <c r="B3" s="62" t="s">
        <v>4</v>
      </c>
      <c r="C3" s="62"/>
      <c r="D3" s="62"/>
      <c r="E3" s="62"/>
      <c r="F3" s="62"/>
      <c r="G3" s="62"/>
      <c r="H3" s="62"/>
      <c r="I3" s="62"/>
      <c r="J3" s="62"/>
      <c r="K3" s="62"/>
      <c r="L3" s="62"/>
      <c r="M3" s="62"/>
      <c r="N3" s="62"/>
      <c r="O3" s="62"/>
      <c r="P3" s="62"/>
      <c r="Q3" s="62"/>
      <c r="R3" s="62"/>
      <c r="S3" s="62"/>
      <c r="T3" s="62"/>
      <c r="U3" s="62"/>
      <c r="V3" s="62"/>
      <c r="W3" s="9"/>
      <c r="X3" s="9"/>
      <c r="Y3" s="9"/>
      <c r="Z3" s="9"/>
      <c r="AA3" s="9"/>
      <c r="AB3" s="9"/>
      <c r="AC3" s="9"/>
      <c r="AD3" s="9"/>
      <c r="AE3" s="9"/>
      <c r="AF3" s="9"/>
      <c r="AG3" s="9"/>
    </row>
    <row r="4" spans="2:33" ht="15.95" customHeight="1" x14ac:dyDescent="0.2">
      <c r="B4" s="3" t="s">
        <v>53</v>
      </c>
      <c r="C4" s="10"/>
      <c r="D4" s="10"/>
      <c r="E4" s="10"/>
      <c r="F4" s="10"/>
      <c r="G4" s="10"/>
      <c r="H4" s="10"/>
      <c r="I4" s="10"/>
      <c r="J4" s="10"/>
      <c r="K4" s="10"/>
      <c r="L4" s="10"/>
      <c r="M4" s="10"/>
      <c r="N4" s="10"/>
      <c r="O4" s="10"/>
      <c r="P4" s="10"/>
      <c r="Q4" s="10"/>
      <c r="R4" s="10"/>
      <c r="S4" s="10"/>
      <c r="T4" s="10"/>
      <c r="U4" s="10"/>
      <c r="V4" s="10"/>
      <c r="W4" s="10"/>
      <c r="X4" s="10"/>
      <c r="Y4" s="10"/>
      <c r="Z4" s="10"/>
      <c r="AA4" s="10"/>
      <c r="AB4" s="10"/>
      <c r="AC4" s="10"/>
      <c r="AD4" s="10"/>
      <c r="AE4" s="10"/>
      <c r="AF4" s="10"/>
      <c r="AG4" s="10"/>
    </row>
    <row r="5" spans="2:33" ht="15.95" customHeight="1" x14ac:dyDescent="0.2">
      <c r="B5" s="3" t="s">
        <v>54</v>
      </c>
      <c r="C5" s="10"/>
      <c r="D5" s="10"/>
      <c r="E5" s="10"/>
      <c r="F5" s="10"/>
      <c r="G5" s="10"/>
      <c r="H5" s="10"/>
      <c r="I5" s="10"/>
      <c r="J5" s="10"/>
      <c r="K5" s="10"/>
      <c r="L5" s="10"/>
      <c r="M5" s="10"/>
      <c r="N5" s="10"/>
      <c r="O5" s="10"/>
      <c r="P5" s="10"/>
      <c r="Q5" s="10"/>
      <c r="R5" s="10"/>
      <c r="S5" s="10"/>
      <c r="T5" s="10"/>
      <c r="U5" s="10"/>
      <c r="V5" s="10"/>
      <c r="W5" s="10"/>
      <c r="X5" s="10"/>
      <c r="Y5" s="10"/>
      <c r="Z5" s="10"/>
      <c r="AA5" s="10"/>
      <c r="AB5" s="10"/>
      <c r="AC5" s="10"/>
      <c r="AD5" s="10"/>
      <c r="AE5" s="10"/>
      <c r="AF5" s="10"/>
      <c r="AG5" s="10"/>
    </row>
    <row r="6" spans="2:33" ht="15.95" customHeight="1" x14ac:dyDescent="0.2">
      <c r="B6" s="3" t="s">
        <v>5</v>
      </c>
      <c r="C6" s="10"/>
      <c r="D6" s="10"/>
      <c r="E6" s="10"/>
      <c r="F6" s="10"/>
      <c r="G6" s="10"/>
      <c r="H6" s="10"/>
      <c r="I6" s="10"/>
      <c r="J6" s="10"/>
      <c r="K6" s="10"/>
      <c r="L6" s="10"/>
      <c r="M6" s="10"/>
      <c r="N6" s="10"/>
      <c r="O6" s="10"/>
      <c r="P6" s="10"/>
      <c r="Q6" s="10"/>
      <c r="R6" s="10"/>
      <c r="S6" s="10"/>
      <c r="T6" s="10"/>
      <c r="U6" s="10"/>
      <c r="V6" s="10"/>
      <c r="W6" s="10"/>
      <c r="X6" s="10"/>
      <c r="Y6" s="10"/>
      <c r="Z6" s="10"/>
      <c r="AA6" s="10"/>
      <c r="AB6" s="10"/>
      <c r="AC6" s="10"/>
      <c r="AD6" s="10"/>
      <c r="AE6" s="10"/>
      <c r="AF6" s="10"/>
      <c r="AG6" s="10"/>
    </row>
    <row r="7" spans="2:33" ht="15.95" customHeight="1" x14ac:dyDescent="0.2">
      <c r="B7" s="4" t="s">
        <v>6</v>
      </c>
      <c r="C7" s="11"/>
      <c r="D7" s="11"/>
      <c r="E7" s="11"/>
      <c r="F7" s="11"/>
      <c r="G7" s="11"/>
      <c r="H7" s="11"/>
      <c r="I7" s="11"/>
      <c r="J7" s="11"/>
      <c r="K7" s="11"/>
      <c r="L7" s="11"/>
      <c r="M7" s="11"/>
      <c r="N7" s="11"/>
      <c r="O7" s="11"/>
      <c r="P7" s="11"/>
      <c r="Q7" s="11"/>
      <c r="R7" s="11"/>
      <c r="S7" s="11"/>
      <c r="T7" s="11"/>
      <c r="U7" s="11"/>
      <c r="V7" s="11"/>
      <c r="W7" s="11"/>
      <c r="X7" s="11"/>
      <c r="Y7" s="11"/>
      <c r="Z7" s="11"/>
      <c r="AA7" s="11"/>
      <c r="AB7" s="11"/>
      <c r="AC7" s="11"/>
      <c r="AD7" s="11"/>
      <c r="AE7" s="11"/>
      <c r="AF7" s="11"/>
      <c r="AG7" s="11"/>
    </row>
    <row r="8" spans="2:33" ht="15.95" customHeight="1" x14ac:dyDescent="0.2">
      <c r="B8" s="12"/>
      <c r="C8" s="12"/>
      <c r="D8" s="12"/>
      <c r="E8" s="12"/>
      <c r="F8" s="12"/>
      <c r="G8" s="12"/>
      <c r="H8" s="12"/>
      <c r="I8" s="12"/>
      <c r="J8" s="12"/>
      <c r="K8" s="12"/>
      <c r="L8" s="12"/>
      <c r="M8" s="12"/>
      <c r="N8" s="12"/>
      <c r="O8" s="12"/>
      <c r="P8" s="12"/>
      <c r="Q8" s="12"/>
      <c r="R8" s="12"/>
      <c r="S8" s="12"/>
      <c r="T8" s="12"/>
      <c r="U8" s="12"/>
      <c r="V8" s="12"/>
      <c r="W8" s="12"/>
      <c r="X8" s="12"/>
      <c r="Y8" s="12"/>
      <c r="Z8" s="12"/>
      <c r="AA8" s="12"/>
      <c r="AB8" s="12"/>
      <c r="AC8" s="12"/>
      <c r="AD8" s="12"/>
      <c r="AE8" s="12"/>
      <c r="AF8" s="12"/>
      <c r="AG8" s="12"/>
    </row>
    <row r="9" spans="2:33" ht="27" customHeight="1" x14ac:dyDescent="0.2">
      <c r="B9" s="35" t="s">
        <v>7</v>
      </c>
      <c r="C9" s="65" t="s">
        <v>8</v>
      </c>
      <c r="D9" s="66"/>
      <c r="E9" s="37" t="s">
        <v>9</v>
      </c>
      <c r="F9" s="37" t="s">
        <v>10</v>
      </c>
      <c r="G9" s="37" t="s">
        <v>11</v>
      </c>
      <c r="H9" s="63" t="s">
        <v>12</v>
      </c>
      <c r="I9" s="64"/>
      <c r="J9" s="64"/>
      <c r="K9" s="64"/>
      <c r="L9" s="64"/>
      <c r="M9" s="64"/>
      <c r="N9" s="12"/>
      <c r="O9" s="12"/>
      <c r="P9" s="12"/>
      <c r="Q9" s="12"/>
      <c r="R9" s="12"/>
      <c r="AD9" s="12"/>
      <c r="AE9" s="12"/>
      <c r="AF9" s="12"/>
      <c r="AG9" s="12"/>
    </row>
    <row r="10" spans="2:33" ht="15.95" customHeight="1" x14ac:dyDescent="0.2">
      <c r="C10" s="60">
        <v>100</v>
      </c>
      <c r="D10" s="61"/>
      <c r="E10" s="38">
        <f>C10/100-U17+Q17</f>
        <v>1.6836555599192864</v>
      </c>
      <c r="F10" s="39">
        <f>(1-(C10/10000-U17/100)*AB17)*E17</f>
        <v>109.50568328843295</v>
      </c>
      <c r="G10" s="40">
        <f>(1-(C10/10000-U17/100)*AB17)*F17</f>
        <v>108.97830223065939</v>
      </c>
      <c r="N10" s="12"/>
      <c r="O10" s="12"/>
      <c r="P10" s="12"/>
      <c r="Q10" s="12"/>
      <c r="R10" s="12"/>
      <c r="AD10" s="12"/>
      <c r="AE10" s="12"/>
      <c r="AF10" s="12"/>
      <c r="AG10" s="12"/>
    </row>
    <row r="11" spans="2:33" ht="37.5" customHeight="1" x14ac:dyDescent="0.2">
      <c r="B11" s="55" t="s">
        <v>13</v>
      </c>
      <c r="C11" s="55" t="s">
        <v>14</v>
      </c>
      <c r="D11" s="55"/>
      <c r="E11" s="55"/>
      <c r="F11" s="55"/>
      <c r="G11" s="55"/>
      <c r="H11" s="55" t="s">
        <v>15</v>
      </c>
      <c r="I11" s="55"/>
      <c r="J11" s="55"/>
      <c r="K11" s="55"/>
      <c r="L11" s="55"/>
      <c r="M11" s="55"/>
      <c r="N11" s="55"/>
      <c r="O11" s="55"/>
      <c r="P11" s="55"/>
      <c r="Q11" s="59" t="s">
        <v>16</v>
      </c>
      <c r="R11" s="59"/>
      <c r="S11" s="59"/>
      <c r="T11" s="59"/>
      <c r="U11" s="59"/>
      <c r="V11" s="59"/>
      <c r="W11" s="57" t="s">
        <v>17</v>
      </c>
      <c r="X11" s="57"/>
      <c r="Y11" s="57"/>
      <c r="Z11" s="54" t="s">
        <v>18</v>
      </c>
      <c r="AA11" s="54"/>
      <c r="AB11" s="54"/>
      <c r="AC11" s="52" t="s">
        <v>19</v>
      </c>
      <c r="AD11" s="52"/>
      <c r="AE11" s="52"/>
      <c r="AF11" s="52"/>
      <c r="AG11" s="52"/>
    </row>
    <row r="12" spans="2:33" ht="27.75" customHeight="1" x14ac:dyDescent="0.2">
      <c r="B12" s="55"/>
      <c r="C12" s="55" t="s">
        <v>20</v>
      </c>
      <c r="D12" s="55" t="s">
        <v>21</v>
      </c>
      <c r="E12" s="55" t="s">
        <v>10</v>
      </c>
      <c r="F12" s="55" t="s">
        <v>22</v>
      </c>
      <c r="G12" s="55" t="s">
        <v>23</v>
      </c>
      <c r="H12" s="55" t="s">
        <v>24</v>
      </c>
      <c r="I12" s="55" t="s">
        <v>25</v>
      </c>
      <c r="J12" s="55" t="s">
        <v>26</v>
      </c>
      <c r="K12" s="55" t="s">
        <v>27</v>
      </c>
      <c r="L12" s="55" t="s">
        <v>28</v>
      </c>
      <c r="M12" s="55" t="s">
        <v>29</v>
      </c>
      <c r="N12" s="55" t="s">
        <v>30</v>
      </c>
      <c r="O12" s="55" t="s">
        <v>2</v>
      </c>
      <c r="P12" s="55" t="s">
        <v>31</v>
      </c>
      <c r="Q12" s="59" t="s">
        <v>32</v>
      </c>
      <c r="R12" s="59" t="s">
        <v>33</v>
      </c>
      <c r="S12" s="59" t="s">
        <v>34</v>
      </c>
      <c r="T12" s="59" t="s">
        <v>35</v>
      </c>
      <c r="U12" s="59" t="s">
        <v>36</v>
      </c>
      <c r="V12" s="59" t="s">
        <v>37</v>
      </c>
      <c r="W12" s="57" t="s">
        <v>3</v>
      </c>
      <c r="X12" s="57" t="s">
        <v>38</v>
      </c>
      <c r="Y12" s="57" t="s">
        <v>39</v>
      </c>
      <c r="Z12" s="54" t="s">
        <v>40</v>
      </c>
      <c r="AA12" s="54" t="s">
        <v>41</v>
      </c>
      <c r="AB12" s="54" t="s">
        <v>42</v>
      </c>
      <c r="AC12" s="52" t="s">
        <v>43</v>
      </c>
      <c r="AD12" s="52"/>
      <c r="AE12" s="52" t="s">
        <v>44</v>
      </c>
      <c r="AF12" s="52"/>
      <c r="AG12" s="52" t="s">
        <v>45</v>
      </c>
    </row>
    <row r="13" spans="2:33" ht="21.75" customHeight="1" x14ac:dyDescent="0.2">
      <c r="B13" s="55"/>
      <c r="C13" s="55"/>
      <c r="D13" s="55"/>
      <c r="E13" s="55"/>
      <c r="F13" s="55"/>
      <c r="G13" s="55"/>
      <c r="H13" s="55"/>
      <c r="I13" s="55"/>
      <c r="J13" s="55"/>
      <c r="K13" s="55"/>
      <c r="L13" s="55"/>
      <c r="M13" s="55"/>
      <c r="N13" s="55"/>
      <c r="O13" s="55"/>
      <c r="P13" s="55"/>
      <c r="Q13" s="59"/>
      <c r="R13" s="59"/>
      <c r="S13" s="59"/>
      <c r="T13" s="59"/>
      <c r="U13" s="59"/>
      <c r="V13" s="59"/>
      <c r="W13" s="57"/>
      <c r="X13" s="57"/>
      <c r="Y13" s="57"/>
      <c r="Z13" s="54"/>
      <c r="AA13" s="54"/>
      <c r="AB13" s="54"/>
      <c r="AC13" s="36" t="s">
        <v>46</v>
      </c>
      <c r="AD13" s="36" t="s">
        <v>47</v>
      </c>
      <c r="AE13" s="36" t="s">
        <v>46</v>
      </c>
      <c r="AF13" s="36" t="s">
        <v>47</v>
      </c>
      <c r="AG13" s="52"/>
    </row>
    <row r="14" spans="2:33" ht="12" customHeight="1" x14ac:dyDescent="0.2">
      <c r="B14" s="58"/>
      <c r="C14" s="58"/>
      <c r="D14" s="58"/>
      <c r="E14" s="58"/>
      <c r="F14" s="58"/>
      <c r="G14" s="58"/>
      <c r="H14" s="58"/>
      <c r="I14" s="58"/>
      <c r="J14" s="58"/>
      <c r="K14" s="58"/>
      <c r="L14" s="58"/>
      <c r="M14" s="58"/>
      <c r="N14" s="58"/>
      <c r="O14" s="58"/>
      <c r="P14" s="58"/>
      <c r="Q14" s="56" t="s">
        <v>48</v>
      </c>
      <c r="R14" s="56" t="s">
        <v>49</v>
      </c>
      <c r="S14" s="56" t="s">
        <v>50</v>
      </c>
      <c r="T14" s="56" t="s">
        <v>51</v>
      </c>
      <c r="U14" s="56" t="s">
        <v>52</v>
      </c>
      <c r="V14" s="56"/>
      <c r="W14" s="67"/>
      <c r="X14" s="67"/>
      <c r="Y14" s="67"/>
      <c r="Z14" s="68"/>
      <c r="AA14" s="68"/>
      <c r="AB14" s="68"/>
      <c r="AC14" s="51"/>
      <c r="AD14" s="51"/>
      <c r="AE14" s="51"/>
      <c r="AF14" s="51"/>
      <c r="AG14" s="51"/>
    </row>
    <row r="15" spans="2:33" ht="15" customHeight="1" x14ac:dyDescent="0.2">
      <c r="B15" s="58"/>
      <c r="C15" s="58"/>
      <c r="D15" s="58"/>
      <c r="E15" s="58"/>
      <c r="F15" s="58"/>
      <c r="G15" s="58"/>
      <c r="H15" s="58"/>
      <c r="I15" s="58"/>
      <c r="J15" s="58"/>
      <c r="K15" s="58"/>
      <c r="L15" s="58"/>
      <c r="M15" s="58"/>
      <c r="N15" s="58"/>
      <c r="O15" s="58"/>
      <c r="P15" s="58"/>
      <c r="Q15" s="56"/>
      <c r="R15" s="56"/>
      <c r="S15" s="56"/>
      <c r="T15" s="56"/>
      <c r="U15" s="56"/>
      <c r="V15" s="56"/>
      <c r="W15" s="67"/>
      <c r="X15" s="67"/>
      <c r="Y15" s="67"/>
      <c r="Z15" s="68"/>
      <c r="AA15" s="68"/>
      <c r="AB15" s="68"/>
      <c r="AC15" s="51"/>
      <c r="AD15" s="51"/>
      <c r="AE15" s="51"/>
      <c r="AF15" s="51"/>
      <c r="AG15" s="51"/>
    </row>
    <row r="16" spans="2:33" ht="15.75" customHeight="1" x14ac:dyDescent="0.2">
      <c r="B16" s="53" t="s">
        <v>81</v>
      </c>
      <c r="C16" s="53"/>
      <c r="D16" s="53"/>
      <c r="E16" s="53"/>
      <c r="F16" s="53"/>
      <c r="G16" s="53"/>
      <c r="H16" s="53"/>
      <c r="I16" s="53"/>
      <c r="J16" s="53"/>
      <c r="K16" s="53"/>
      <c r="L16" s="53"/>
      <c r="M16" s="53"/>
      <c r="N16" s="53"/>
      <c r="O16" s="53"/>
      <c r="P16" s="53"/>
      <c r="Q16" s="53"/>
      <c r="R16" s="53"/>
      <c r="S16" s="53"/>
      <c r="T16" s="53"/>
      <c r="U16" s="53"/>
      <c r="V16" s="53"/>
      <c r="W16" s="53"/>
      <c r="X16" s="53"/>
      <c r="Y16" s="53"/>
      <c r="Z16" s="53"/>
      <c r="AA16" s="53"/>
      <c r="AB16" s="53"/>
      <c r="AC16" s="53"/>
      <c r="AD16" s="53"/>
      <c r="AE16" s="53"/>
      <c r="AF16" s="53"/>
      <c r="AG16" s="53"/>
    </row>
    <row r="17" spans="1:33" s="13" customFormat="1" ht="13.5" customHeight="1" x14ac:dyDescent="0.2">
      <c r="B17" s="14" t="s">
        <v>80</v>
      </c>
      <c r="C17" s="15">
        <f>IF(SUM(DATATEMP!H101:H114) = 0,"",SUMPRODUCT(DATATEMP!C101:C114,DATATEMP!H101:H114)/SUM(DATATEMP!H101:H114))</f>
        <v>0</v>
      </c>
      <c r="D17" s="15">
        <f>IF(SUM(DATATEMP!H101:H114) = 0,"",SUMPRODUCT(DATATEMP!D101:D114,DATATEMP!H101:H114)/SUM(DATATEMP!H101:H114))</f>
        <v>0</v>
      </c>
      <c r="E17" s="16">
        <f>IF(SUM(DATATEMP!H101:H114) = 0,"",SUMPRODUCT(DATATEMP!E101:E114,DATATEMP!H101:H114)/SUM(DATATEMP!H101:H114))</f>
        <v>108.0208571764053</v>
      </c>
      <c r="F17" s="16">
        <f>IF(SUM(DATATEMP!H101:H114) = 0,"",SUMPRODUCT(DATATEMP!F101:F114,DATATEMP!H101:H114)/SUM(DATATEMP!H101:H114))</f>
        <v>107.50062706406267</v>
      </c>
      <c r="G17" s="17">
        <f>SUM(DATATEMP!G101:G114)</f>
        <v>107299.60089145268</v>
      </c>
      <c r="H17" s="17">
        <f>SUM(DATATEMP!H101:H114)</f>
        <v>99812.999999999854</v>
      </c>
      <c r="I17" s="18">
        <f>IF(SUM(DATATEMP!H101:H114) = 0,"",SUMPRODUCT(DATATEMP!I101:I114,DATATEMP!H101:H114)/SUM(DATATEMP!H101:H114))</f>
        <v>6.2315630585178878</v>
      </c>
      <c r="J17" s="19"/>
      <c r="K17" s="19"/>
      <c r="L17" s="20">
        <f>IF(SUM(DATATEMP!H101:H114) = 0,"",SUMPRODUCT(DATATEMP!L101:L114,DATATEMP!H101:H114)/SUM(DATATEMP!H101:H114))</f>
        <v>0</v>
      </c>
      <c r="M17" s="17">
        <f>IF(SUM(DATATEMP!H101:H114) = 0,"",SUMPRODUCT(DATATEMP!M101:M114,DATATEMP!H101:H114)/SUM(DATATEMP!H101:H114))</f>
        <v>21.541249463783426</v>
      </c>
      <c r="N17" s="17">
        <f>IF(SUM(DATATEMP!G101:G114) = 0,"",SUMPRODUCT(DATATEMP!N101:N114,DATATEMP!G101:G114)/SUM(DATATEMP!G101:G114))</f>
        <v>103.66694890940907</v>
      </c>
      <c r="O17" s="17">
        <f>IF(SUM(DATATEMP!H101:H114) = 0,"",SUMPRODUCT(DATATEMP!O101:O114,DATATEMP!H101:H114)/SUM(DATATEMP!H101:H114))</f>
        <v>720.92332662078081</v>
      </c>
      <c r="P17" s="17">
        <f>IF(SUM(DATATEMP!H101:H114) = 0,"",SUMPRODUCT(DATATEMP!P101:P114,DATATEMP!H101:H114)/SUM(DATATEMP!H101:H114))</f>
        <v>75.096179856331332</v>
      </c>
      <c r="Q17" s="21">
        <f>IF(SUM(DATATEMP!G101:G114) = 0,"",SUMPRODUCT(DATATEMP!Q101:Q114,DATATEMP!G101:G114)/SUM(DATATEMP!G101:G114))</f>
        <v>2.415585067041222</v>
      </c>
      <c r="R17" s="21">
        <f>IF(SUM(DATATEMP!G101:G114) = 0,"",SUMPRODUCT(DATATEMP!R101:R114,DATATEMP!G101:G114)/SUM(DATATEMP!G101:G114))</f>
        <v>0.42991802669970725</v>
      </c>
      <c r="S17" s="21">
        <f>IF(SUM(DATATEMP!G101:G114) = 0,"",SUMPRODUCT(DATATEMP!S101:S114,DATATEMP!G101:G114)/SUM(DATATEMP!G101:G114))</f>
        <v>-1.3768118352647763E-2</v>
      </c>
      <c r="T17" s="21">
        <f>IF(SUM(DATATEMP!G101:G114) = 0,"",SUMPRODUCT(DATATEMP!T101:T114,DATATEMP!G101:G114)/SUM(DATATEMP!G101:G114))</f>
        <v>0.2675056515722275</v>
      </c>
      <c r="U17" s="21">
        <f>IF(SUM(DATATEMP!G101:G114) = 0,"",SUMPRODUCT(DATATEMP!U101:U114,DATATEMP!G101:G114)/SUM(DATATEMP!G101:G114))</f>
        <v>1.7319295071219356</v>
      </c>
      <c r="V17" s="21">
        <f>IF(SUM(DATATEMP!G101:G114) = 0,"",SUMPRODUCT(DATATEMP!V101:V114,DATATEMP!G101:G114)/SUM(DATATEMP!G101:G114))</f>
        <v>1.8489612918566023</v>
      </c>
      <c r="W17" s="16">
        <f>IF(SUM(DATATEMP!G101:G114) = 0,"",SUMPRODUCT(DATATEMP!W101:W114,DATATEMP!G101:G114)/SUM(DATATEMP!G101:G114))</f>
        <v>2.1468648906024486</v>
      </c>
      <c r="X17" s="16">
        <f>IF(SUM(DATATEMP!G101:G114) = 0,"",SUMPRODUCT(DATATEMP!X101:X114,DATATEMP!G101:G114)/SUM(DATATEMP!G101:G114))</f>
        <v>0.80225699500134695</v>
      </c>
      <c r="Y17" s="16">
        <f>IF(SUM(DATATEMP!G101:G114) = 0,"",SUMPRODUCT(DATATEMP!Y101:Y114,DATATEMP!G101:G114)/SUM(DATATEMP!G101:G114))</f>
        <v>-1.6244358735301934</v>
      </c>
      <c r="Z17" s="22">
        <f>IF(SUM(DATATEMP!G101:G114) = 0,"",SUMPRODUCT(DATATEMP!Z101:Z114,DATATEMP!G101:G114)/SUM(DATATEMP!G101:G114))</f>
        <v>2.1056596948840683E-2</v>
      </c>
      <c r="AA17" s="16">
        <f>IF(SUM(DATATEMP!G101:G114) = 0,"",SUMPRODUCT(DATATEMP!AA101:AA114,DATATEMP!G101:G114)/SUM(DATATEMP!G101:G114))</f>
        <v>0.58624252881980343</v>
      </c>
      <c r="AB17" s="16">
        <f>IF(SUM(DATATEMP!G101:G114) = 0,"",SUMPRODUCT(DATATEMP!AB101:AB114,DATATEMP!G101:G114)/SUM(DATATEMP!G101:G114))</f>
        <v>1.8780135502780844</v>
      </c>
      <c r="AC17" s="16">
        <f>IF(SUM(DATATEMP!H101:H114) = 0,"",SUMPRODUCT(DATATEMP!AC101:AC114,DATATEMP!H101:H114)/SUM(DATATEMP!H101:H114))</f>
        <v>16.527072419693322</v>
      </c>
      <c r="AD17" s="16">
        <f>IF(SUM(DATATEMP!H101:H114) = 0,"",SUMPRODUCT(DATATEMP!AD101:AD114,DATATEMP!H101:H114)/SUM(DATATEMP!H101:H114))</f>
        <v>17.026835156953243</v>
      </c>
      <c r="AE17" s="16">
        <f>IF(SUM(DATATEMP!H101:H114) = 0,"",SUMPRODUCT(DATATEMP!AE101:AE114,DATATEMP!H101:H114)/SUM(DATATEMP!H101:H114))</f>
        <v>0.25478708476509149</v>
      </c>
      <c r="AF17" s="16">
        <f>IF(SUM(DATATEMP!H101:H114) = 0,"",SUMPRODUCT(DATATEMP!AF101:AF114,DATATEMP!H101:H114)/SUM(DATATEMP!H101:H114))</f>
        <v>0.303284046694207</v>
      </c>
      <c r="AG17" s="17">
        <f>SUM(DATATEMP!AG101:AG114)</f>
        <v>590.93259324675148</v>
      </c>
    </row>
    <row r="18" spans="1:33" ht="13.5" customHeight="1" x14ac:dyDescent="0.2">
      <c r="A18" s="24"/>
      <c r="B18" s="24"/>
      <c r="C18" s="25"/>
      <c r="D18" s="25"/>
      <c r="E18" s="23"/>
      <c r="F18" s="23"/>
      <c r="G18" s="26"/>
      <c r="H18" s="26"/>
      <c r="I18" s="27"/>
      <c r="J18" s="28"/>
      <c r="K18" s="28"/>
      <c r="L18" s="29"/>
      <c r="M18" s="26"/>
      <c r="N18" s="26"/>
      <c r="O18" s="26"/>
      <c r="P18" s="26"/>
      <c r="Q18" s="30"/>
      <c r="R18" s="30"/>
      <c r="S18" s="30"/>
      <c r="T18" s="30"/>
      <c r="U18" s="30"/>
      <c r="V18" s="30"/>
      <c r="W18" s="23"/>
      <c r="X18" s="23"/>
      <c r="Y18" s="23"/>
      <c r="Z18" s="31"/>
      <c r="AA18" s="23"/>
      <c r="AB18" s="23"/>
      <c r="AC18" s="23"/>
      <c r="AD18" s="23"/>
      <c r="AE18" s="23"/>
      <c r="AF18" s="23"/>
      <c r="AG18" s="26"/>
    </row>
    <row r="19" spans="1:33" s="32" customFormat="1" ht="13.5" customHeight="1" x14ac:dyDescent="0.2">
      <c r="A19" s="24"/>
      <c r="B19" s="69" t="s">
        <v>56</v>
      </c>
      <c r="C19" s="69"/>
      <c r="D19" s="69"/>
      <c r="E19" s="69"/>
      <c r="F19" s="69"/>
      <c r="G19" s="69"/>
      <c r="H19" s="69"/>
      <c r="I19" s="69"/>
      <c r="J19" s="69"/>
      <c r="K19" s="69"/>
      <c r="L19" s="69"/>
      <c r="M19" s="69"/>
      <c r="N19" s="69"/>
      <c r="O19" s="69"/>
      <c r="P19" s="69"/>
      <c r="Q19" s="69"/>
      <c r="R19" s="69"/>
      <c r="S19" s="69"/>
      <c r="T19" s="69"/>
      <c r="U19" s="69"/>
      <c r="V19" s="69"/>
      <c r="W19" s="69"/>
      <c r="X19" s="69"/>
      <c r="Y19" s="69"/>
      <c r="Z19" s="69"/>
      <c r="AA19" s="69"/>
      <c r="AB19" s="69"/>
      <c r="AC19" s="69"/>
      <c r="AD19" s="69"/>
      <c r="AE19" s="69"/>
      <c r="AF19" s="69"/>
      <c r="AG19" s="69"/>
    </row>
    <row r="20" spans="1:33" s="32" customFormat="1" ht="13.5" customHeight="1" x14ac:dyDescent="0.2">
      <c r="A20" s="24"/>
      <c r="B20" s="24" t="s">
        <v>57</v>
      </c>
      <c r="C20" s="25"/>
      <c r="D20" s="25"/>
      <c r="E20" s="23">
        <v>105.815463257263</v>
      </c>
      <c r="F20" s="23">
        <v>105.37282176454697</v>
      </c>
      <c r="G20" s="26">
        <v>2221.2590827966501</v>
      </c>
      <c r="H20" s="26">
        <v>2108</v>
      </c>
      <c r="I20" s="27">
        <v>5.3924290837169702</v>
      </c>
      <c r="J20" s="28"/>
      <c r="K20" s="28"/>
      <c r="L20" s="29"/>
      <c r="M20" s="26">
        <v>20</v>
      </c>
      <c r="N20" s="26">
        <v>37.979466119096507</v>
      </c>
      <c r="O20" s="26">
        <v>720</v>
      </c>
      <c r="P20" s="26">
        <v>75</v>
      </c>
      <c r="Q20" s="30">
        <v>2.78294034221127</v>
      </c>
      <c r="R20" s="30">
        <v>0.32795982308268246</v>
      </c>
      <c r="S20" s="30">
        <v>-2.4382027062259498E-5</v>
      </c>
      <c r="T20" s="30">
        <v>0.47928791612802002</v>
      </c>
      <c r="U20" s="30">
        <v>1.9757169850276299</v>
      </c>
      <c r="V20" s="30">
        <v>1.9571192259662602</v>
      </c>
      <c r="W20" s="23">
        <v>2.9359810046510599</v>
      </c>
      <c r="X20" s="23">
        <v>0.76536458444744349</v>
      </c>
      <c r="Y20" s="23">
        <v>-1.148454153259139</v>
      </c>
      <c r="Z20" s="31">
        <v>0</v>
      </c>
      <c r="AA20" s="23">
        <v>0.821574214065386</v>
      </c>
      <c r="AB20" s="23">
        <v>2.2687596007284259</v>
      </c>
      <c r="AC20" s="23">
        <v>0</v>
      </c>
      <c r="AD20" s="23">
        <v>0</v>
      </c>
      <c r="AE20" s="23">
        <v>0.48339000000000004</v>
      </c>
      <c r="AF20" s="23">
        <v>0.48339000000000004</v>
      </c>
      <c r="AG20" s="26">
        <v>22.720563196352998</v>
      </c>
    </row>
    <row r="21" spans="1:33" s="32" customFormat="1" ht="13.5" customHeight="1" x14ac:dyDescent="0.2">
      <c r="A21" s="24"/>
      <c r="B21" s="24" t="s">
        <v>58</v>
      </c>
      <c r="C21" s="25"/>
      <c r="D21" s="25"/>
      <c r="E21" s="23">
        <v>105.815463257263</v>
      </c>
      <c r="F21" s="23">
        <v>105.3728217645468</v>
      </c>
      <c r="G21" s="26">
        <v>2262.3544832848197</v>
      </c>
      <c r="H21" s="26">
        <v>2147</v>
      </c>
      <c r="I21" s="27">
        <v>5.3924290837169702</v>
      </c>
      <c r="J21" s="28"/>
      <c r="K21" s="28"/>
      <c r="L21" s="29"/>
      <c r="M21" s="26">
        <v>20</v>
      </c>
      <c r="N21" s="26">
        <v>37.979466119096507</v>
      </c>
      <c r="O21" s="26">
        <v>720</v>
      </c>
      <c r="P21" s="26">
        <v>75</v>
      </c>
      <c r="Q21" s="30">
        <v>2.78294034221127</v>
      </c>
      <c r="R21" s="30">
        <v>0.32795982308268246</v>
      </c>
      <c r="S21" s="30">
        <v>-2.4382027062259498E-5</v>
      </c>
      <c r="T21" s="30">
        <v>0.47928791612802002</v>
      </c>
      <c r="U21" s="30">
        <v>1.9757169850276299</v>
      </c>
      <c r="V21" s="30">
        <v>1.9571192259662502</v>
      </c>
      <c r="W21" s="23">
        <v>2.9359810046510599</v>
      </c>
      <c r="X21" s="23">
        <v>0.76536458444652899</v>
      </c>
      <c r="Y21" s="23">
        <v>-1.1484541532279839</v>
      </c>
      <c r="Z21" s="31">
        <v>0</v>
      </c>
      <c r="AA21" s="23">
        <v>0.821574214065386</v>
      </c>
      <c r="AB21" s="23">
        <v>2.2687596007269444</v>
      </c>
      <c r="AC21" s="23">
        <v>0</v>
      </c>
      <c r="AD21" s="23">
        <v>0</v>
      </c>
      <c r="AE21" s="23">
        <v>0.48339000000000004</v>
      </c>
      <c r="AF21" s="23">
        <v>0.48339000000000004</v>
      </c>
      <c r="AG21" s="26">
        <v>23.1409151719992</v>
      </c>
    </row>
    <row r="22" spans="1:33" s="41" customFormat="1" ht="13.5" customHeight="1" x14ac:dyDescent="0.2">
      <c r="A22" s="24"/>
      <c r="B22" s="24"/>
      <c r="C22" s="25"/>
      <c r="D22" s="25"/>
      <c r="E22" s="23"/>
      <c r="F22" s="23"/>
      <c r="G22" s="26"/>
      <c r="H22" s="26"/>
      <c r="I22" s="27"/>
      <c r="J22" s="28"/>
      <c r="K22" s="28"/>
      <c r="L22" s="29"/>
      <c r="M22" s="26"/>
      <c r="N22" s="26"/>
      <c r="O22" s="26"/>
      <c r="P22" s="26"/>
      <c r="Q22" s="30"/>
      <c r="R22" s="30"/>
      <c r="S22" s="30"/>
      <c r="T22" s="30"/>
      <c r="U22" s="30"/>
      <c r="V22" s="30"/>
      <c r="W22" s="23"/>
      <c r="X22" s="23"/>
      <c r="Y22" s="23"/>
      <c r="Z22" s="31"/>
      <c r="AA22" s="23"/>
      <c r="AB22" s="23"/>
      <c r="AC22" s="23"/>
      <c r="AD22" s="23"/>
      <c r="AE22" s="23"/>
      <c r="AF22" s="23"/>
      <c r="AG22" s="26"/>
    </row>
    <row r="23" spans="1:33" s="41" customFormat="1" ht="13.5" customHeight="1" x14ac:dyDescent="0.2">
      <c r="A23" s="24"/>
      <c r="B23" s="69" t="s">
        <v>59</v>
      </c>
      <c r="C23" s="69"/>
      <c r="D23" s="69"/>
      <c r="E23" s="69"/>
      <c r="F23" s="69"/>
      <c r="G23" s="69"/>
      <c r="H23" s="69"/>
      <c r="I23" s="69"/>
      <c r="J23" s="69"/>
      <c r="K23" s="69"/>
      <c r="L23" s="69"/>
      <c r="M23" s="69"/>
      <c r="N23" s="69"/>
      <c r="O23" s="69"/>
      <c r="P23" s="69"/>
      <c r="Q23" s="69"/>
      <c r="R23" s="69"/>
      <c r="S23" s="69"/>
      <c r="T23" s="69"/>
      <c r="U23" s="69"/>
      <c r="V23" s="69"/>
      <c r="W23" s="69"/>
      <c r="X23" s="69"/>
      <c r="Y23" s="69"/>
      <c r="Z23" s="69"/>
      <c r="AA23" s="69"/>
      <c r="AB23" s="69"/>
      <c r="AC23" s="69"/>
      <c r="AD23" s="69"/>
      <c r="AE23" s="69"/>
      <c r="AF23" s="69"/>
      <c r="AG23" s="69"/>
    </row>
    <row r="24" spans="1:33" s="33" customFormat="1" ht="13.5" customHeight="1" x14ac:dyDescent="0.2">
      <c r="A24" s="24"/>
      <c r="B24" s="24" t="s">
        <v>60</v>
      </c>
      <c r="C24" s="25"/>
      <c r="D24" s="25"/>
      <c r="E24" s="23">
        <v>110.73407431465699</v>
      </c>
      <c r="F24" s="23">
        <v>109.97175438883249</v>
      </c>
      <c r="G24" s="26">
        <v>6491.6326615727603</v>
      </c>
      <c r="H24" s="26">
        <v>5902.99999999998</v>
      </c>
      <c r="I24" s="27">
        <v>4.9990281483220702</v>
      </c>
      <c r="J24" s="28"/>
      <c r="K24" s="28"/>
      <c r="L24" s="29"/>
      <c r="M24" s="26">
        <v>20</v>
      </c>
      <c r="N24" s="26">
        <v>100.33675564681724</v>
      </c>
      <c r="O24" s="26">
        <v>720</v>
      </c>
      <c r="P24" s="26">
        <v>75</v>
      </c>
      <c r="Q24" s="30">
        <v>2.716136447770281</v>
      </c>
      <c r="R24" s="30">
        <v>0.77938917343359448</v>
      </c>
      <c r="S24" s="30">
        <v>3.7344428115370202E-5</v>
      </c>
      <c r="T24" s="30">
        <v>0.236572113779731</v>
      </c>
      <c r="U24" s="30">
        <v>1.7001378161288401</v>
      </c>
      <c r="V24" s="30">
        <v>1.79471200931191</v>
      </c>
      <c r="W24" s="23">
        <v>4.5190658056797997</v>
      </c>
      <c r="X24" s="23">
        <v>1.2628136900438454</v>
      </c>
      <c r="Y24" s="23">
        <v>-0.45075198113384546</v>
      </c>
      <c r="Z24" s="31">
        <v>0</v>
      </c>
      <c r="AA24" s="23">
        <v>1.0331981678700799</v>
      </c>
      <c r="AB24" s="23">
        <v>3.7698884010953844</v>
      </c>
      <c r="AC24" s="23">
        <v>0</v>
      </c>
      <c r="AD24" s="23">
        <v>0</v>
      </c>
      <c r="AE24" s="23">
        <v>0.24726000000000001</v>
      </c>
      <c r="AF24" s="23">
        <v>0.24726000000000001</v>
      </c>
      <c r="AG24" s="26">
        <v>55.950936108214805</v>
      </c>
    </row>
    <row r="25" spans="1:33" s="41" customFormat="1" ht="13.5" customHeight="1" x14ac:dyDescent="0.2">
      <c r="A25" s="24"/>
      <c r="B25" s="24"/>
      <c r="C25" s="25"/>
      <c r="D25" s="25"/>
      <c r="E25" s="23"/>
      <c r="F25" s="23"/>
      <c r="G25" s="26"/>
      <c r="H25" s="26"/>
      <c r="I25" s="27"/>
      <c r="J25" s="28"/>
      <c r="K25" s="28"/>
      <c r="L25" s="29"/>
      <c r="M25" s="26"/>
      <c r="N25" s="26"/>
      <c r="O25" s="26"/>
      <c r="P25" s="26"/>
      <c r="Q25" s="30"/>
      <c r="R25" s="30"/>
      <c r="S25" s="30"/>
      <c r="T25" s="30"/>
      <c r="U25" s="30"/>
      <c r="V25" s="30"/>
      <c r="W25" s="23"/>
      <c r="X25" s="23"/>
      <c r="Y25" s="23"/>
      <c r="Z25" s="31"/>
      <c r="AA25" s="23"/>
      <c r="AB25" s="23"/>
      <c r="AC25" s="23"/>
      <c r="AD25" s="23"/>
      <c r="AE25" s="23"/>
      <c r="AF25" s="23"/>
      <c r="AG25" s="26"/>
    </row>
    <row r="26" spans="1:33" s="41" customFormat="1" ht="13.5" customHeight="1" x14ac:dyDescent="0.2">
      <c r="A26" s="24"/>
      <c r="B26" s="69" t="s">
        <v>61</v>
      </c>
      <c r="C26" s="69"/>
      <c r="D26" s="69"/>
      <c r="E26" s="69"/>
      <c r="F26" s="69"/>
      <c r="G26" s="69"/>
      <c r="H26" s="69"/>
      <c r="I26" s="69"/>
      <c r="J26" s="69"/>
      <c r="K26" s="69"/>
      <c r="L26" s="69"/>
      <c r="M26" s="69"/>
      <c r="N26" s="69"/>
      <c r="O26" s="69"/>
      <c r="P26" s="69"/>
      <c r="Q26" s="69"/>
      <c r="R26" s="69"/>
      <c r="S26" s="69"/>
      <c r="T26" s="69"/>
      <c r="U26" s="69"/>
      <c r="V26" s="69"/>
      <c r="W26" s="69"/>
      <c r="X26" s="69"/>
      <c r="Y26" s="69"/>
      <c r="Z26" s="69"/>
      <c r="AA26" s="69"/>
      <c r="AB26" s="69"/>
      <c r="AC26" s="69"/>
      <c r="AD26" s="69"/>
      <c r="AE26" s="69"/>
      <c r="AF26" s="69"/>
      <c r="AG26" s="69"/>
    </row>
    <row r="27" spans="1:33" s="41" customFormat="1" ht="13.5" customHeight="1" x14ac:dyDescent="0.2">
      <c r="A27" s="24"/>
      <c r="B27" s="24" t="s">
        <v>62</v>
      </c>
      <c r="C27" s="25"/>
      <c r="D27" s="25"/>
      <c r="E27" s="23">
        <v>105.6680461995</v>
      </c>
      <c r="F27" s="23">
        <v>105.20897909908606</v>
      </c>
      <c r="G27" s="26">
        <v>1870.6156483817501</v>
      </c>
      <c r="H27" s="26">
        <v>1778</v>
      </c>
      <c r="I27" s="27">
        <v>5.1181861100999999</v>
      </c>
      <c r="J27" s="28"/>
      <c r="K27" s="28"/>
      <c r="L27" s="29"/>
      <c r="M27" s="26">
        <v>20</v>
      </c>
      <c r="N27" s="26">
        <v>119.98357289527721</v>
      </c>
      <c r="O27" s="26">
        <v>720</v>
      </c>
      <c r="P27" s="26">
        <v>75</v>
      </c>
      <c r="Q27" s="30">
        <v>3.3670343200000001</v>
      </c>
      <c r="R27" s="30">
        <v>0.65697095999999988</v>
      </c>
      <c r="S27" s="30">
        <v>1.043E-5</v>
      </c>
      <c r="T27" s="30">
        <v>0.61979207000000003</v>
      </c>
      <c r="U27" s="30">
        <v>2.0902608599999999</v>
      </c>
      <c r="V27" s="30">
        <v>2.4047480600000002</v>
      </c>
      <c r="W27" s="23">
        <v>2.4416938299000002</v>
      </c>
      <c r="X27" s="23">
        <v>0.24422153967072974</v>
      </c>
      <c r="Y27" s="23">
        <v>-12.238593839844947</v>
      </c>
      <c r="Z27" s="31">
        <v>3.1469325499999999E-2</v>
      </c>
      <c r="AA27" s="23">
        <v>0.98040818490000003</v>
      </c>
      <c r="AB27" s="23">
        <v>2.2681853913793435</v>
      </c>
      <c r="AC27" s="23">
        <v>24.99979974</v>
      </c>
      <c r="AD27" s="23">
        <v>24.999664859999999</v>
      </c>
      <c r="AE27" s="23">
        <v>0.77017122999999998</v>
      </c>
      <c r="AF27" s="23">
        <v>0.62239860000000002</v>
      </c>
      <c r="AG27" s="26">
        <v>26.057889067118101</v>
      </c>
    </row>
    <row r="28" spans="1:33" s="41" customFormat="1" ht="13.5" customHeight="1" x14ac:dyDescent="0.2">
      <c r="A28" s="24"/>
      <c r="B28" s="24"/>
      <c r="C28" s="25"/>
      <c r="D28" s="25"/>
      <c r="E28" s="23"/>
      <c r="F28" s="23"/>
      <c r="G28" s="26"/>
      <c r="H28" s="26"/>
      <c r="I28" s="27"/>
      <c r="J28" s="28"/>
      <c r="K28" s="28"/>
      <c r="L28" s="29"/>
      <c r="M28" s="26"/>
      <c r="N28" s="26"/>
      <c r="O28" s="26"/>
      <c r="P28" s="26"/>
      <c r="Q28" s="30"/>
      <c r="R28" s="30"/>
      <c r="S28" s="30"/>
      <c r="T28" s="30"/>
      <c r="U28" s="30"/>
      <c r="V28" s="30"/>
      <c r="W28" s="23"/>
      <c r="X28" s="23"/>
      <c r="Y28" s="23"/>
      <c r="Z28" s="31"/>
      <c r="AA28" s="23"/>
      <c r="AB28" s="23"/>
      <c r="AC28" s="23"/>
      <c r="AD28" s="23"/>
      <c r="AE28" s="23"/>
      <c r="AF28" s="23"/>
      <c r="AG28" s="26"/>
    </row>
    <row r="29" spans="1:33" s="41" customFormat="1" ht="13.5" customHeight="1" x14ac:dyDescent="0.2">
      <c r="A29" s="24"/>
      <c r="B29" s="69" t="s">
        <v>63</v>
      </c>
      <c r="C29" s="69"/>
      <c r="D29" s="69"/>
      <c r="E29" s="69"/>
      <c r="F29" s="69"/>
      <c r="G29" s="69"/>
      <c r="H29" s="69"/>
      <c r="I29" s="69"/>
      <c r="J29" s="69"/>
      <c r="K29" s="69"/>
      <c r="L29" s="69"/>
      <c r="M29" s="69"/>
      <c r="N29" s="69"/>
      <c r="O29" s="69"/>
      <c r="P29" s="69"/>
      <c r="Q29" s="69"/>
      <c r="R29" s="69"/>
      <c r="S29" s="69"/>
      <c r="T29" s="69"/>
      <c r="U29" s="69"/>
      <c r="V29" s="69"/>
      <c r="W29" s="69"/>
      <c r="X29" s="69"/>
      <c r="Y29" s="69"/>
      <c r="Z29" s="69"/>
      <c r="AA29" s="69"/>
      <c r="AB29" s="69"/>
      <c r="AC29" s="69"/>
      <c r="AD29" s="69"/>
      <c r="AE29" s="69"/>
      <c r="AF29" s="69"/>
      <c r="AG29" s="69"/>
    </row>
    <row r="30" spans="1:33" s="41" customFormat="1" ht="13.5" customHeight="1" x14ac:dyDescent="0.2">
      <c r="A30" s="24"/>
      <c r="B30" s="24" t="s">
        <v>64</v>
      </c>
      <c r="C30" s="25"/>
      <c r="D30" s="25"/>
      <c r="E30" s="23">
        <v>106.163352722198</v>
      </c>
      <c r="F30" s="23">
        <v>105.85470276571965</v>
      </c>
      <c r="G30" s="26">
        <v>63079.875925119901</v>
      </c>
      <c r="H30" s="26">
        <v>59590.999999999905</v>
      </c>
      <c r="I30" s="27">
        <v>6.0021637299720902</v>
      </c>
      <c r="J30" s="28"/>
      <c r="K30" s="28"/>
      <c r="L30" s="29"/>
      <c r="M30" s="26">
        <v>23.207812131506696</v>
      </c>
      <c r="N30" s="26">
        <v>128.03285420944559</v>
      </c>
      <c r="O30" s="26">
        <v>720</v>
      </c>
      <c r="P30" s="26">
        <v>75</v>
      </c>
      <c r="Q30" s="30">
        <v>2.0444862644571709</v>
      </c>
      <c r="R30" s="30">
        <v>0.36005144923054522</v>
      </c>
      <c r="S30" s="30">
        <v>-2.3435490787425399E-2</v>
      </c>
      <c r="T30" s="30">
        <v>0.12346041738618099</v>
      </c>
      <c r="U30" s="30">
        <v>1.5844098886278701</v>
      </c>
      <c r="V30" s="30">
        <v>1.7325842882029101</v>
      </c>
      <c r="W30" s="23">
        <v>1.4164635918613899</v>
      </c>
      <c r="X30" s="23">
        <v>0.62041052186368428</v>
      </c>
      <c r="Y30" s="23">
        <v>-1.9887497087505155</v>
      </c>
      <c r="Z30" s="31">
        <v>3.31033318898315E-2</v>
      </c>
      <c r="AA30" s="23">
        <v>0.37870572530213598</v>
      </c>
      <c r="AB30" s="23">
        <v>1.3329146007850097</v>
      </c>
      <c r="AC30" s="23">
        <v>24.508853267355498</v>
      </c>
      <c r="AD30" s="23">
        <v>24.2182105591449</v>
      </c>
      <c r="AE30" s="23">
        <v>9.1475628756862798E-2</v>
      </c>
      <c r="AF30" s="23">
        <v>0.17433785169295599</v>
      </c>
      <c r="AG30" s="26">
        <v>147.840291093361</v>
      </c>
    </row>
    <row r="31" spans="1:33" s="41" customFormat="1" ht="13.5" customHeight="1" x14ac:dyDescent="0.2">
      <c r="A31" s="24"/>
      <c r="B31" s="24" t="s">
        <v>65</v>
      </c>
      <c r="C31" s="25"/>
      <c r="D31" s="25"/>
      <c r="E31" s="23">
        <v>106.21041099815299</v>
      </c>
      <c r="F31" s="23">
        <v>105.88684310836605</v>
      </c>
      <c r="G31" s="26">
        <v>570.73008435409099</v>
      </c>
      <c r="H31" s="26">
        <v>538.99999999999807</v>
      </c>
      <c r="I31" s="27">
        <v>6.3542231225373298</v>
      </c>
      <c r="J31" s="28"/>
      <c r="K31" s="28"/>
      <c r="L31" s="29"/>
      <c r="M31" s="26">
        <v>20</v>
      </c>
      <c r="N31" s="26">
        <v>77.634496919917865</v>
      </c>
      <c r="O31" s="26">
        <v>720</v>
      </c>
      <c r="P31" s="26">
        <v>75</v>
      </c>
      <c r="Q31" s="30">
        <v>3.0045363177530682</v>
      </c>
      <c r="R31" s="30">
        <v>0.40738452908159745</v>
      </c>
      <c r="S31" s="30">
        <v>2.1417549425632598E-6</v>
      </c>
      <c r="T31" s="30">
        <v>0.5573200926353481</v>
      </c>
      <c r="U31" s="30">
        <v>2.0398295542811797</v>
      </c>
      <c r="V31" s="30">
        <v>2.2299407856806801</v>
      </c>
      <c r="W31" s="23">
        <v>1.7205347267670299</v>
      </c>
      <c r="X31" s="23">
        <v>0.33720503425408266</v>
      </c>
      <c r="Y31" s="23">
        <v>-0.59520138279282875</v>
      </c>
      <c r="Z31" s="31">
        <v>2.7015570318618599E-2</v>
      </c>
      <c r="AA31" s="23">
        <v>0.67337060558923301</v>
      </c>
      <c r="AB31" s="23">
        <v>1.6083576730133877</v>
      </c>
      <c r="AC31" s="23">
        <v>24.998434715195099</v>
      </c>
      <c r="AD31" s="23">
        <v>24.9979332733216</v>
      </c>
      <c r="AE31" s="23">
        <v>0.70295711553131102</v>
      </c>
      <c r="AF31" s="23">
        <v>0.56457512464306503</v>
      </c>
      <c r="AG31" s="26">
        <v>5.2800636310112994</v>
      </c>
    </row>
    <row r="32" spans="1:33" s="41" customFormat="1" ht="13.5" customHeight="1" x14ac:dyDescent="0.2">
      <c r="A32" s="24"/>
      <c r="B32" s="24"/>
      <c r="C32" s="25"/>
      <c r="D32" s="25"/>
      <c r="E32" s="23"/>
      <c r="F32" s="23"/>
      <c r="G32" s="26"/>
      <c r="H32" s="26"/>
      <c r="I32" s="27"/>
      <c r="J32" s="28"/>
      <c r="K32" s="28"/>
      <c r="L32" s="29"/>
      <c r="M32" s="26"/>
      <c r="N32" s="26"/>
      <c r="O32" s="26"/>
      <c r="P32" s="26"/>
      <c r="Q32" s="30"/>
      <c r="R32" s="30"/>
      <c r="S32" s="30"/>
      <c r="T32" s="30"/>
      <c r="U32" s="30"/>
      <c r="V32" s="30"/>
      <c r="W32" s="23"/>
      <c r="X32" s="23"/>
      <c r="Y32" s="23"/>
      <c r="Z32" s="31"/>
      <c r="AA32" s="23"/>
      <c r="AB32" s="23"/>
      <c r="AC32" s="23"/>
      <c r="AD32" s="23"/>
      <c r="AE32" s="23"/>
      <c r="AF32" s="23"/>
      <c r="AG32" s="26"/>
    </row>
    <row r="33" spans="1:33" s="41" customFormat="1" ht="13.5" customHeight="1" x14ac:dyDescent="0.2">
      <c r="A33" s="24"/>
      <c r="B33" s="69" t="s">
        <v>66</v>
      </c>
      <c r="C33" s="69"/>
      <c r="D33" s="69"/>
      <c r="E33" s="69"/>
      <c r="F33" s="69"/>
      <c r="G33" s="69"/>
      <c r="H33" s="69"/>
      <c r="I33" s="69"/>
      <c r="J33" s="69"/>
      <c r="K33" s="69"/>
      <c r="L33" s="69"/>
      <c r="M33" s="69"/>
      <c r="N33" s="69"/>
      <c r="O33" s="69"/>
      <c r="P33" s="69"/>
      <c r="Q33" s="69"/>
      <c r="R33" s="69"/>
      <c r="S33" s="69"/>
      <c r="T33" s="69"/>
      <c r="U33" s="69"/>
      <c r="V33" s="69"/>
      <c r="W33" s="69"/>
      <c r="X33" s="69"/>
      <c r="Y33" s="69"/>
      <c r="Z33" s="69"/>
      <c r="AA33" s="69"/>
      <c r="AB33" s="69"/>
      <c r="AC33" s="69"/>
      <c r="AD33" s="69"/>
      <c r="AE33" s="69"/>
      <c r="AF33" s="69"/>
      <c r="AG33" s="69"/>
    </row>
    <row r="34" spans="1:33" s="41" customFormat="1" ht="13.5" customHeight="1" x14ac:dyDescent="0.2">
      <c r="A34" s="24"/>
      <c r="B34" s="24" t="s">
        <v>67</v>
      </c>
      <c r="C34" s="25"/>
      <c r="D34" s="25"/>
      <c r="E34" s="23">
        <v>110.629077612266</v>
      </c>
      <c r="F34" s="23">
        <v>109.87594811943821</v>
      </c>
      <c r="G34" s="26">
        <v>9759.1817119684911</v>
      </c>
      <c r="H34" s="26">
        <v>8881.9999999999909</v>
      </c>
      <c r="I34" s="27">
        <v>4.9990281483220702</v>
      </c>
      <c r="J34" s="28"/>
      <c r="K34" s="28"/>
      <c r="L34" s="29"/>
      <c r="M34" s="26">
        <v>20</v>
      </c>
      <c r="N34" s="26">
        <v>100.33675564681724</v>
      </c>
      <c r="O34" s="26">
        <v>720</v>
      </c>
      <c r="P34" s="26">
        <v>75</v>
      </c>
      <c r="Q34" s="30">
        <v>2.7081547010470679</v>
      </c>
      <c r="R34" s="30">
        <v>0.77108711874932245</v>
      </c>
      <c r="S34" s="30">
        <v>3.3524900117356498E-5</v>
      </c>
      <c r="T34" s="30">
        <v>0.236723498033588</v>
      </c>
      <c r="U34" s="30">
        <v>1.7003105593640402</v>
      </c>
      <c r="V34" s="30">
        <v>1.7929013994985799</v>
      </c>
      <c r="W34" s="23">
        <v>4.4753194644603296</v>
      </c>
      <c r="X34" s="23">
        <v>1.2212228668555645</v>
      </c>
      <c r="Y34" s="23">
        <v>-0.44854281687922987</v>
      </c>
      <c r="Z34" s="31">
        <v>0</v>
      </c>
      <c r="AA34" s="23">
        <v>1.02425451022113</v>
      </c>
      <c r="AB34" s="23">
        <v>3.7302423435532956</v>
      </c>
      <c r="AC34" s="23">
        <v>0</v>
      </c>
      <c r="AD34" s="23">
        <v>0</v>
      </c>
      <c r="AE34" s="23">
        <v>0.24726000000000001</v>
      </c>
      <c r="AF34" s="23">
        <v>0.24726000000000001</v>
      </c>
      <c r="AG34" s="26">
        <v>83.172111298075492</v>
      </c>
    </row>
    <row r="35" spans="1:33" s="41" customFormat="1" ht="13.5" customHeight="1" x14ac:dyDescent="0.2">
      <c r="A35" s="24"/>
      <c r="B35" s="24" t="s">
        <v>68</v>
      </c>
      <c r="C35" s="25"/>
      <c r="D35" s="25"/>
      <c r="E35" s="23">
        <v>110.629077612266</v>
      </c>
      <c r="F35" s="23">
        <v>109.87594811943953</v>
      </c>
      <c r="G35" s="26">
        <v>471.36781743238902</v>
      </c>
      <c r="H35" s="26">
        <v>428.99999999999403</v>
      </c>
      <c r="I35" s="27">
        <v>4.9990281483220498</v>
      </c>
      <c r="J35" s="28"/>
      <c r="K35" s="28"/>
      <c r="L35" s="29"/>
      <c r="M35" s="26">
        <v>20</v>
      </c>
      <c r="N35" s="26">
        <v>100.33675564681724</v>
      </c>
      <c r="O35" s="26">
        <v>720</v>
      </c>
      <c r="P35" s="26">
        <v>75</v>
      </c>
      <c r="Q35" s="30">
        <v>2.7081547010470679</v>
      </c>
      <c r="R35" s="30">
        <v>0.77108711874932245</v>
      </c>
      <c r="S35" s="30">
        <v>3.3524900117357202E-5</v>
      </c>
      <c r="T35" s="30">
        <v>0.236723498033588</v>
      </c>
      <c r="U35" s="30">
        <v>1.7003105593640402</v>
      </c>
      <c r="V35" s="30">
        <v>1.7929013994985799</v>
      </c>
      <c r="W35" s="23">
        <v>4.4753194644603296</v>
      </c>
      <c r="X35" s="23">
        <v>1.2212228668572254</v>
      </c>
      <c r="Y35" s="23">
        <v>-0.44854281684357383</v>
      </c>
      <c r="Z35" s="31">
        <v>0</v>
      </c>
      <c r="AA35" s="23">
        <v>1.0242545102212599</v>
      </c>
      <c r="AB35" s="23">
        <v>3.7302423435498966</v>
      </c>
      <c r="AC35" s="23">
        <v>0</v>
      </c>
      <c r="AD35" s="23">
        <v>0</v>
      </c>
      <c r="AE35" s="23">
        <v>0.24726000000000001</v>
      </c>
      <c r="AF35" s="23">
        <v>0.24726000000000001</v>
      </c>
      <c r="AG35" s="26">
        <v>4.0172073572249998</v>
      </c>
    </row>
    <row r="36" spans="1:33" s="41" customFormat="1" ht="13.5" customHeight="1" x14ac:dyDescent="0.2">
      <c r="A36" s="24"/>
      <c r="B36" s="24"/>
      <c r="C36" s="25"/>
      <c r="D36" s="25"/>
      <c r="E36" s="23"/>
      <c r="F36" s="23"/>
      <c r="G36" s="26"/>
      <c r="H36" s="26"/>
      <c r="I36" s="27"/>
      <c r="J36" s="28"/>
      <c r="K36" s="28"/>
      <c r="L36" s="29"/>
      <c r="M36" s="26"/>
      <c r="N36" s="26"/>
      <c r="O36" s="26"/>
      <c r="P36" s="26"/>
      <c r="Q36" s="30"/>
      <c r="R36" s="30"/>
      <c r="S36" s="30"/>
      <c r="T36" s="30"/>
      <c r="U36" s="30"/>
      <c r="V36" s="30"/>
      <c r="W36" s="23"/>
      <c r="X36" s="23"/>
      <c r="Y36" s="23"/>
      <c r="Z36" s="31"/>
      <c r="AA36" s="23"/>
      <c r="AB36" s="23"/>
      <c r="AC36" s="23"/>
      <c r="AD36" s="23"/>
      <c r="AE36" s="23"/>
      <c r="AF36" s="23"/>
      <c r="AG36" s="26"/>
    </row>
    <row r="37" spans="1:33" s="41" customFormat="1" ht="13.5" customHeight="1" x14ac:dyDescent="0.2">
      <c r="A37" s="24"/>
      <c r="B37" s="69" t="s">
        <v>69</v>
      </c>
      <c r="C37" s="69"/>
      <c r="D37" s="69"/>
      <c r="E37" s="69"/>
      <c r="F37" s="69"/>
      <c r="G37" s="69"/>
      <c r="H37" s="69"/>
      <c r="I37" s="69"/>
      <c r="J37" s="69"/>
      <c r="K37" s="69"/>
      <c r="L37" s="69"/>
      <c r="M37" s="69"/>
      <c r="N37" s="69"/>
      <c r="O37" s="69"/>
      <c r="P37" s="69"/>
      <c r="Q37" s="69"/>
      <c r="R37" s="69"/>
      <c r="S37" s="69"/>
      <c r="T37" s="69"/>
      <c r="U37" s="69"/>
      <c r="V37" s="69"/>
      <c r="W37" s="69"/>
      <c r="X37" s="69"/>
      <c r="Y37" s="69"/>
      <c r="Z37" s="69"/>
      <c r="AA37" s="69"/>
      <c r="AB37" s="69"/>
      <c r="AC37" s="69"/>
      <c r="AD37" s="69"/>
      <c r="AE37" s="69"/>
      <c r="AF37" s="69"/>
      <c r="AG37" s="69"/>
    </row>
    <row r="38" spans="1:33" s="41" customFormat="1" ht="13.5" customHeight="1" x14ac:dyDescent="0.2">
      <c r="A38" s="24"/>
      <c r="B38" s="24" t="s">
        <v>70</v>
      </c>
      <c r="C38" s="25"/>
      <c r="D38" s="25"/>
      <c r="E38" s="23">
        <v>109.868108906809</v>
      </c>
      <c r="F38" s="23">
        <v>109.56482614812764</v>
      </c>
      <c r="G38" s="26">
        <v>2189.1052264395903</v>
      </c>
      <c r="H38" s="26">
        <v>1998</v>
      </c>
      <c r="I38" s="27">
        <v>8.3132595293394598</v>
      </c>
      <c r="J38" s="28"/>
      <c r="K38" s="28"/>
      <c r="L38" s="29"/>
      <c r="M38" s="26">
        <v>20</v>
      </c>
      <c r="N38" s="26">
        <v>38.735112936344969</v>
      </c>
      <c r="O38" s="26">
        <v>720</v>
      </c>
      <c r="P38" s="26">
        <v>75</v>
      </c>
      <c r="Q38" s="30">
        <v>2.2466892119588859</v>
      </c>
      <c r="R38" s="30">
        <v>0.30305867092647037</v>
      </c>
      <c r="S38" s="30">
        <v>1.9903484249657099E-5</v>
      </c>
      <c r="T38" s="30">
        <v>0.23695956900525603</v>
      </c>
      <c r="U38" s="30">
        <v>1.7066510685429099</v>
      </c>
      <c r="V38" s="30">
        <v>1.7540349612683799</v>
      </c>
      <c r="W38" s="23">
        <v>1.78620395320221</v>
      </c>
      <c r="X38" s="23">
        <v>0.80960933164127669</v>
      </c>
      <c r="Y38" s="23">
        <v>-0.52584927636185008</v>
      </c>
      <c r="Z38" s="31">
        <v>0</v>
      </c>
      <c r="AA38" s="23">
        <v>0.456335164304079</v>
      </c>
      <c r="AB38" s="23">
        <v>1.554498995251361</v>
      </c>
      <c r="AC38" s="23">
        <v>0</v>
      </c>
      <c r="AD38" s="23">
        <v>0</v>
      </c>
      <c r="AE38" s="23">
        <v>0.24726000000000001</v>
      </c>
      <c r="AF38" s="23">
        <v>0.24726000000000001</v>
      </c>
      <c r="AG38" s="26">
        <v>7.5342583459268999</v>
      </c>
    </row>
    <row r="39" spans="1:33" s="41" customFormat="1" ht="13.5" customHeight="1" x14ac:dyDescent="0.2">
      <c r="A39" s="24"/>
      <c r="B39" s="24"/>
      <c r="C39" s="25"/>
      <c r="D39" s="25"/>
      <c r="E39" s="23"/>
      <c r="F39" s="23"/>
      <c r="G39" s="26"/>
      <c r="H39" s="26"/>
      <c r="I39" s="27"/>
      <c r="J39" s="28"/>
      <c r="K39" s="28"/>
      <c r="L39" s="29"/>
      <c r="M39" s="26"/>
      <c r="N39" s="26"/>
      <c r="O39" s="26"/>
      <c r="P39" s="26"/>
      <c r="Q39" s="30"/>
      <c r="R39" s="30"/>
      <c r="S39" s="30"/>
      <c r="T39" s="30"/>
      <c r="U39" s="30"/>
      <c r="V39" s="30"/>
      <c r="W39" s="23"/>
      <c r="X39" s="23"/>
      <c r="Y39" s="23"/>
      <c r="Z39" s="31"/>
      <c r="AA39" s="23"/>
      <c r="AB39" s="23"/>
      <c r="AC39" s="23"/>
      <c r="AD39" s="23"/>
      <c r="AE39" s="23"/>
      <c r="AF39" s="23"/>
      <c r="AG39" s="26"/>
    </row>
    <row r="40" spans="1:33" s="41" customFormat="1" ht="13.5" customHeight="1" x14ac:dyDescent="0.2">
      <c r="A40" s="24"/>
      <c r="B40" s="69" t="s">
        <v>71</v>
      </c>
      <c r="C40" s="69"/>
      <c r="D40" s="69"/>
      <c r="E40" s="69"/>
      <c r="F40" s="69"/>
      <c r="G40" s="69"/>
      <c r="H40" s="69"/>
      <c r="I40" s="69"/>
      <c r="J40" s="69"/>
      <c r="K40" s="69"/>
      <c r="L40" s="69"/>
      <c r="M40" s="69"/>
      <c r="N40" s="69"/>
      <c r="O40" s="69"/>
      <c r="P40" s="69"/>
      <c r="Q40" s="69"/>
      <c r="R40" s="69"/>
      <c r="S40" s="69"/>
      <c r="T40" s="69"/>
      <c r="U40" s="69"/>
      <c r="V40" s="69"/>
      <c r="W40" s="69"/>
      <c r="X40" s="69"/>
      <c r="Y40" s="69"/>
      <c r="Z40" s="69"/>
      <c r="AA40" s="69"/>
      <c r="AB40" s="69"/>
      <c r="AC40" s="69"/>
      <c r="AD40" s="69"/>
      <c r="AE40" s="69"/>
      <c r="AF40" s="69"/>
      <c r="AG40" s="69"/>
    </row>
    <row r="41" spans="1:33" s="41" customFormat="1" ht="13.5" customHeight="1" x14ac:dyDescent="0.2">
      <c r="A41" s="24"/>
      <c r="B41" s="24" t="s">
        <v>72</v>
      </c>
      <c r="C41" s="25"/>
      <c r="D41" s="25"/>
      <c r="E41" s="23">
        <v>120.873606691815</v>
      </c>
      <c r="F41" s="23">
        <v>120.49016815327087</v>
      </c>
      <c r="G41" s="26">
        <v>9244.0057007189298</v>
      </c>
      <c r="H41" s="26">
        <v>7671.99999999999</v>
      </c>
      <c r="I41" s="27">
        <v>9.7755760311901199</v>
      </c>
      <c r="J41" s="28"/>
      <c r="K41" s="28"/>
      <c r="L41" s="29"/>
      <c r="M41" s="26">
        <v>14.801876955161612</v>
      </c>
      <c r="N41" s="26">
        <v>38.636550308008218</v>
      </c>
      <c r="O41" s="26">
        <v>720</v>
      </c>
      <c r="P41" s="26">
        <v>75</v>
      </c>
      <c r="Q41" s="30">
        <v>2.136889267835953</v>
      </c>
      <c r="R41" s="30">
        <v>0.39321678668718596</v>
      </c>
      <c r="S41" s="30">
        <v>4.2429699483853899E-5</v>
      </c>
      <c r="T41" s="30">
        <v>0.23882575239002302</v>
      </c>
      <c r="U41" s="30">
        <v>1.5048042990592601</v>
      </c>
      <c r="V41" s="30">
        <v>1.47324167408645</v>
      </c>
      <c r="W41" s="23">
        <v>2.9824040437558499</v>
      </c>
      <c r="X41" s="23">
        <v>1.4715893422146775</v>
      </c>
      <c r="Y41" s="23">
        <v>-0.36693728993755109</v>
      </c>
      <c r="Z41" s="31">
        <v>2.6350680196039999E-5</v>
      </c>
      <c r="AA41" s="23">
        <v>0.76267959826324405</v>
      </c>
      <c r="AB41" s="23">
        <v>2.351130963210931</v>
      </c>
      <c r="AC41" s="23">
        <v>0</v>
      </c>
      <c r="AD41" s="23">
        <v>8.76030789775551</v>
      </c>
      <c r="AE41" s="23">
        <v>0.25474030239833201</v>
      </c>
      <c r="AF41" s="23">
        <v>0.25474030239833201</v>
      </c>
      <c r="AG41" s="26">
        <v>51.031144550010893</v>
      </c>
    </row>
    <row r="42" spans="1:33" s="41" customFormat="1" ht="13.5" customHeight="1" x14ac:dyDescent="0.2">
      <c r="A42" s="24"/>
      <c r="B42" s="24"/>
      <c r="C42" s="25"/>
      <c r="D42" s="25"/>
      <c r="E42" s="23"/>
      <c r="F42" s="23"/>
      <c r="G42" s="26"/>
      <c r="H42" s="26"/>
      <c r="I42" s="27"/>
      <c r="J42" s="28"/>
      <c r="K42" s="28"/>
      <c r="L42" s="29"/>
      <c r="M42" s="26"/>
      <c r="N42" s="26"/>
      <c r="O42" s="26"/>
      <c r="P42" s="26"/>
      <c r="Q42" s="30"/>
      <c r="R42" s="30"/>
      <c r="S42" s="30"/>
      <c r="T42" s="30"/>
      <c r="U42" s="30"/>
      <c r="V42" s="30"/>
      <c r="W42" s="23"/>
      <c r="X42" s="23"/>
      <c r="Y42" s="23"/>
      <c r="Z42" s="31"/>
      <c r="AA42" s="23"/>
      <c r="AB42" s="23"/>
      <c r="AC42" s="23"/>
      <c r="AD42" s="23"/>
      <c r="AE42" s="23"/>
      <c r="AF42" s="23"/>
      <c r="AG42" s="26"/>
    </row>
    <row r="43" spans="1:33" s="41" customFormat="1" ht="13.5" customHeight="1" x14ac:dyDescent="0.2">
      <c r="A43" s="24"/>
      <c r="B43" s="69" t="s">
        <v>73</v>
      </c>
      <c r="C43" s="69"/>
      <c r="D43" s="69"/>
      <c r="E43" s="69"/>
      <c r="F43" s="69"/>
      <c r="G43" s="69"/>
      <c r="H43" s="69"/>
      <c r="I43" s="69"/>
      <c r="J43" s="69"/>
      <c r="K43" s="69"/>
      <c r="L43" s="69"/>
      <c r="M43" s="69"/>
      <c r="N43" s="69"/>
      <c r="O43" s="69"/>
      <c r="P43" s="69"/>
      <c r="Q43" s="69"/>
      <c r="R43" s="69"/>
      <c r="S43" s="69"/>
      <c r="T43" s="69"/>
      <c r="U43" s="69"/>
      <c r="V43" s="69"/>
      <c r="W43" s="69"/>
      <c r="X43" s="69"/>
      <c r="Y43" s="69"/>
      <c r="Z43" s="69"/>
      <c r="AA43" s="69"/>
      <c r="AB43" s="69"/>
      <c r="AC43" s="69"/>
      <c r="AD43" s="69"/>
      <c r="AE43" s="69"/>
      <c r="AF43" s="69"/>
      <c r="AG43" s="69"/>
    </row>
    <row r="44" spans="1:33" s="41" customFormat="1" ht="13.5" customHeight="1" x14ac:dyDescent="0.2">
      <c r="A44" s="24"/>
      <c r="B44" s="24" t="s">
        <v>74</v>
      </c>
      <c r="C44" s="25"/>
      <c r="D44" s="25"/>
      <c r="E44" s="23">
        <v>107.19112080081899</v>
      </c>
      <c r="F44" s="23">
        <v>106.87255206687344</v>
      </c>
      <c r="G44" s="26">
        <v>5674.9325147509799</v>
      </c>
      <c r="H44" s="26">
        <v>5310</v>
      </c>
      <c r="I44" s="27">
        <v>7.6348120432499904</v>
      </c>
      <c r="J44" s="28"/>
      <c r="K44" s="28"/>
      <c r="L44" s="29"/>
      <c r="M44" s="26">
        <v>20</v>
      </c>
      <c r="N44" s="26">
        <v>55.589322381930188</v>
      </c>
      <c r="O44" s="26">
        <v>720</v>
      </c>
      <c r="P44" s="26">
        <v>75</v>
      </c>
      <c r="Q44" s="30">
        <v>3.21133697219175</v>
      </c>
      <c r="R44" s="30">
        <v>0.35849554312102988</v>
      </c>
      <c r="S44" s="30">
        <v>-1.2324674100176001E-5</v>
      </c>
      <c r="T44" s="30">
        <v>0.66040063669304994</v>
      </c>
      <c r="U44" s="30">
        <v>2.19245311705177</v>
      </c>
      <c r="V44" s="30">
        <v>2.3406930622883002</v>
      </c>
      <c r="W44" s="23">
        <v>1.6881452796102301</v>
      </c>
      <c r="X44" s="23">
        <v>0.76602496222558758</v>
      </c>
      <c r="Y44" s="23">
        <v>-0.64166346782893802</v>
      </c>
      <c r="Z44" s="31">
        <v>1.6994736848416601E-2</v>
      </c>
      <c r="AA44" s="23">
        <v>0.65706765868337802</v>
      </c>
      <c r="AB44" s="23">
        <v>1.5634588584582556</v>
      </c>
      <c r="AC44" s="23">
        <v>17.998687549148602</v>
      </c>
      <c r="AD44" s="23">
        <v>17.997947923415701</v>
      </c>
      <c r="AE44" s="23">
        <v>0.63383902941553094</v>
      </c>
      <c r="AF44" s="23">
        <v>0.67905789255580196</v>
      </c>
      <c r="AG44" s="26">
        <v>61.432034658292203</v>
      </c>
    </row>
    <row r="45" spans="1:33" s="41" customFormat="1" ht="13.5" customHeight="1" x14ac:dyDescent="0.2">
      <c r="A45" s="24"/>
      <c r="B45" s="24" t="s">
        <v>75</v>
      </c>
      <c r="C45" s="25"/>
      <c r="D45" s="25"/>
      <c r="E45" s="23">
        <v>100.45288467727001</v>
      </c>
      <c r="F45" s="23">
        <v>100.14523296531162</v>
      </c>
      <c r="G45" s="26">
        <v>3567.1731982244</v>
      </c>
      <c r="H45" s="26">
        <v>3562</v>
      </c>
      <c r="I45" s="27">
        <v>5.7437248877799503</v>
      </c>
      <c r="J45" s="28"/>
      <c r="K45" s="28"/>
      <c r="L45" s="29"/>
      <c r="M45" s="26">
        <v>20</v>
      </c>
      <c r="N45" s="26">
        <v>48.164271047227928</v>
      </c>
      <c r="O45" s="26">
        <v>720</v>
      </c>
      <c r="P45" s="26">
        <v>75</v>
      </c>
      <c r="Q45" s="30">
        <v>6.0091503387946901</v>
      </c>
      <c r="R45" s="30">
        <v>0.33477731796780608</v>
      </c>
      <c r="S45" s="30">
        <v>3.688072645350339E-5</v>
      </c>
      <c r="T45" s="30">
        <v>1.9200135178718098</v>
      </c>
      <c r="U45" s="30">
        <v>3.7543226222286203</v>
      </c>
      <c r="V45" s="30">
        <v>3.8600358544328106</v>
      </c>
      <c r="W45" s="23">
        <v>1.6912491134984899</v>
      </c>
      <c r="X45" s="23">
        <v>0.67767534524493522</v>
      </c>
      <c r="Y45" s="23">
        <v>-1.3336576614418774</v>
      </c>
      <c r="Z45" s="31">
        <v>6.6494784851975095E-5</v>
      </c>
      <c r="AA45" s="23">
        <v>1.15750431230186</v>
      </c>
      <c r="AB45" s="23">
        <v>1.5102233561623377</v>
      </c>
      <c r="AC45" s="23">
        <v>9.9979711501063804</v>
      </c>
      <c r="AD45" s="23">
        <v>9.9973712157923096</v>
      </c>
      <c r="AE45" s="23">
        <v>1.8504750000000001</v>
      </c>
      <c r="AF45" s="23">
        <v>1.8504750000000001</v>
      </c>
      <c r="AG45" s="26">
        <v>102.55765115403</v>
      </c>
    </row>
    <row r="46" spans="1:33" s="41" customFormat="1" ht="13.5" customHeight="1" x14ac:dyDescent="0.2">
      <c r="A46" s="24"/>
      <c r="B46" s="24"/>
      <c r="C46" s="25"/>
      <c r="D46" s="25"/>
      <c r="E46" s="23"/>
      <c r="F46" s="23"/>
      <c r="G46" s="26"/>
      <c r="H46" s="26"/>
      <c r="I46" s="27"/>
      <c r="J46" s="28"/>
      <c r="K46" s="28"/>
      <c r="L46" s="29"/>
      <c r="M46" s="26"/>
      <c r="N46" s="26"/>
      <c r="O46" s="26"/>
      <c r="P46" s="26"/>
      <c r="Q46" s="30"/>
      <c r="R46" s="30"/>
      <c r="S46" s="30"/>
      <c r="T46" s="30"/>
      <c r="U46" s="30"/>
      <c r="V46" s="30"/>
      <c r="W46" s="23"/>
      <c r="X46" s="23"/>
      <c r="Y46" s="23"/>
      <c r="Z46" s="31"/>
      <c r="AA46" s="23"/>
      <c r="AB46" s="23"/>
      <c r="AC46" s="23"/>
      <c r="AD46" s="23"/>
      <c r="AE46" s="23"/>
      <c r="AF46" s="23"/>
      <c r="AG46" s="26"/>
    </row>
    <row r="47" spans="1:33" s="41" customFormat="1" ht="13.5" customHeight="1" x14ac:dyDescent="0.2">
      <c r="A47" s="24"/>
      <c r="B47" s="69" t="s">
        <v>76</v>
      </c>
      <c r="C47" s="69"/>
      <c r="D47" s="69"/>
      <c r="E47" s="69"/>
      <c r="F47" s="69"/>
      <c r="G47" s="69"/>
      <c r="H47" s="69"/>
      <c r="I47" s="69"/>
      <c r="J47" s="69"/>
      <c r="K47" s="69"/>
      <c r="L47" s="69"/>
      <c r="M47" s="69"/>
      <c r="N47" s="69"/>
      <c r="O47" s="69"/>
      <c r="P47" s="69"/>
      <c r="Q47" s="69"/>
      <c r="R47" s="69"/>
      <c r="S47" s="69"/>
      <c r="T47" s="69"/>
      <c r="U47" s="69"/>
      <c r="V47" s="69"/>
      <c r="W47" s="69"/>
      <c r="X47" s="69"/>
      <c r="Y47" s="69"/>
      <c r="Z47" s="69"/>
      <c r="AA47" s="69"/>
      <c r="AB47" s="69"/>
      <c r="AC47" s="69"/>
      <c r="AD47" s="69"/>
      <c r="AE47" s="69"/>
      <c r="AF47" s="69"/>
      <c r="AG47" s="69"/>
    </row>
    <row r="48" spans="1:33" s="41" customFormat="1" ht="13.5" customHeight="1" x14ac:dyDescent="0.2">
      <c r="A48" s="24"/>
      <c r="B48" s="24" t="s">
        <v>77</v>
      </c>
      <c r="C48" s="25"/>
      <c r="D48" s="25"/>
      <c r="E48" s="23">
        <v>115.82137792036499</v>
      </c>
      <c r="F48" s="23">
        <v>115.30380185432929</v>
      </c>
      <c r="G48" s="26">
        <v>25.366836407954402</v>
      </c>
      <c r="H48" s="26">
        <v>22.000000000001698</v>
      </c>
      <c r="I48" s="27">
        <v>8.3132595293388398</v>
      </c>
      <c r="J48" s="28"/>
      <c r="K48" s="28"/>
      <c r="L48" s="29"/>
      <c r="M48" s="26">
        <v>20</v>
      </c>
      <c r="N48" s="26">
        <v>39.885010266940448</v>
      </c>
      <c r="O48" s="26">
        <v>720</v>
      </c>
      <c r="P48" s="26">
        <v>75</v>
      </c>
      <c r="Q48" s="30">
        <v>2.5628388150829902</v>
      </c>
      <c r="R48" s="30">
        <v>0.43421486616028987</v>
      </c>
      <c r="S48" s="30">
        <v>7.7427680059585502E-7</v>
      </c>
      <c r="T48" s="30">
        <v>0.32449303217343994</v>
      </c>
      <c r="U48" s="30">
        <v>1.8041301424724598</v>
      </c>
      <c r="V48" s="30">
        <v>1.7777218140917399</v>
      </c>
      <c r="W48" s="23">
        <v>3.1707683050859798</v>
      </c>
      <c r="X48" s="23">
        <v>1.3328704113611183</v>
      </c>
      <c r="Y48" s="23">
        <v>-0.46346309870737784</v>
      </c>
      <c r="Z48" s="31">
        <v>0</v>
      </c>
      <c r="AA48" s="23">
        <v>0.79377101199049305</v>
      </c>
      <c r="AB48" s="23">
        <v>2.5700026222370203</v>
      </c>
      <c r="AC48" s="23">
        <v>0</v>
      </c>
      <c r="AD48" s="23">
        <v>0</v>
      </c>
      <c r="AE48" s="23">
        <v>0.34420000000000006</v>
      </c>
      <c r="AF48" s="23">
        <v>0.34420000000000006</v>
      </c>
      <c r="AG48" s="26">
        <v>0.19752761513370001</v>
      </c>
    </row>
    <row r="49" spans="1:33" s="41" customFormat="1" ht="13.5" customHeight="1" x14ac:dyDescent="0.2">
      <c r="A49" s="24"/>
      <c r="B49" s="24"/>
      <c r="C49" s="25"/>
      <c r="D49" s="25"/>
      <c r="E49" s="23"/>
      <c r="F49" s="23"/>
      <c r="G49" s="26"/>
      <c r="H49" s="26"/>
      <c r="I49" s="27"/>
      <c r="J49" s="28"/>
      <c r="K49" s="28"/>
      <c r="L49" s="29"/>
      <c r="M49" s="26"/>
      <c r="N49" s="26"/>
      <c r="O49" s="26"/>
      <c r="P49" s="26"/>
      <c r="Q49" s="30"/>
      <c r="R49" s="30"/>
      <c r="S49" s="30"/>
      <c r="T49" s="30"/>
      <c r="U49" s="30"/>
      <c r="V49" s="30"/>
      <c r="W49" s="23"/>
      <c r="X49" s="23"/>
      <c r="Y49" s="23"/>
      <c r="Z49" s="31"/>
      <c r="AA49" s="23"/>
      <c r="AB49" s="23"/>
      <c r="AC49" s="23"/>
      <c r="AD49" s="23"/>
      <c r="AE49" s="23"/>
      <c r="AF49" s="23"/>
      <c r="AG49" s="26"/>
    </row>
    <row r="50" spans="1:33" s="41" customFormat="1" ht="13.5" customHeight="1" x14ac:dyDescent="0.2">
      <c r="A50" s="24"/>
      <c r="B50" s="69" t="s">
        <v>78</v>
      </c>
      <c r="C50" s="69"/>
      <c r="D50" s="69"/>
      <c r="E50" s="69"/>
      <c r="F50" s="69"/>
      <c r="G50" s="69"/>
      <c r="H50" s="69"/>
      <c r="I50" s="69"/>
      <c r="J50" s="69"/>
      <c r="K50" s="69"/>
      <c r="L50" s="69"/>
      <c r="M50" s="69"/>
      <c r="N50" s="69"/>
      <c r="O50" s="69"/>
      <c r="P50" s="69"/>
      <c r="Q50" s="69"/>
      <c r="R50" s="69"/>
      <c r="S50" s="69"/>
      <c r="T50" s="69"/>
      <c r="U50" s="69"/>
      <c r="V50" s="69"/>
      <c r="W50" s="69"/>
      <c r="X50" s="69"/>
      <c r="Y50" s="69"/>
      <c r="Z50" s="69"/>
      <c r="AA50" s="69"/>
      <c r="AB50" s="69"/>
      <c r="AC50" s="69"/>
      <c r="AD50" s="69"/>
      <c r="AE50" s="69"/>
      <c r="AF50" s="69"/>
      <c r="AG50" s="69"/>
    </row>
    <row r="51" spans="1:33" s="41" customFormat="1" ht="13.5" customHeight="1" x14ac:dyDescent="0.2">
      <c r="A51" s="24"/>
      <c r="B51" s="24" t="s">
        <v>79</v>
      </c>
      <c r="C51" s="25"/>
      <c r="D51" s="25"/>
      <c r="E51" s="23">
        <v>0</v>
      </c>
      <c r="F51" s="23">
        <v>100</v>
      </c>
      <c r="G51" s="26">
        <v>-128</v>
      </c>
      <c r="H51" s="26">
        <v>-128</v>
      </c>
      <c r="I51" s="27">
        <v>0</v>
      </c>
      <c r="J51" s="28"/>
      <c r="K51" s="28"/>
      <c r="L51" s="29"/>
      <c r="M51" s="26">
        <v>0</v>
      </c>
      <c r="N51" s="26">
        <v>0</v>
      </c>
      <c r="O51" s="26">
        <v>0</v>
      </c>
      <c r="P51" s="26">
        <v>0</v>
      </c>
      <c r="Q51" s="30">
        <v>0</v>
      </c>
      <c r="R51" s="30">
        <v>0</v>
      </c>
      <c r="S51" s="30">
        <v>0</v>
      </c>
      <c r="T51" s="30">
        <v>0</v>
      </c>
      <c r="U51" s="30">
        <v>0</v>
      </c>
      <c r="V51" s="30">
        <v>-5.0006279999999993E-2</v>
      </c>
      <c r="W51" s="23">
        <v>0</v>
      </c>
      <c r="X51" s="23">
        <v>0</v>
      </c>
      <c r="Y51" s="23">
        <v>0</v>
      </c>
      <c r="Z51" s="31">
        <v>0</v>
      </c>
      <c r="AA51" s="23">
        <v>0</v>
      </c>
      <c r="AB51" s="23">
        <v>0</v>
      </c>
      <c r="AC51" s="23">
        <v>0</v>
      </c>
      <c r="AD51" s="23">
        <v>0</v>
      </c>
      <c r="AE51" s="23">
        <v>0</v>
      </c>
      <c r="AF51" s="23">
        <v>0</v>
      </c>
      <c r="AG51" s="26">
        <v>0</v>
      </c>
    </row>
    <row r="52" spans="1:33" s="41" customFormat="1" ht="13.5" customHeight="1" x14ac:dyDescent="0.2">
      <c r="A52" s="24"/>
      <c r="B52" s="24"/>
      <c r="C52" s="25"/>
      <c r="D52" s="25"/>
      <c r="E52" s="23"/>
      <c r="F52" s="23"/>
      <c r="G52" s="26"/>
      <c r="H52" s="26"/>
      <c r="I52" s="27"/>
      <c r="J52" s="28"/>
      <c r="K52" s="28"/>
      <c r="L52" s="29"/>
      <c r="M52" s="26"/>
      <c r="N52" s="26"/>
      <c r="O52" s="26"/>
      <c r="P52" s="26"/>
      <c r="Q52" s="30"/>
      <c r="R52" s="30"/>
      <c r="S52" s="30"/>
      <c r="T52" s="30"/>
      <c r="U52" s="30"/>
      <c r="V52" s="30"/>
      <c r="W52" s="23"/>
      <c r="X52" s="23"/>
      <c r="Y52" s="23"/>
      <c r="Z52" s="31"/>
      <c r="AA52" s="23"/>
      <c r="AB52" s="23"/>
      <c r="AC52" s="23"/>
      <c r="AD52" s="23"/>
      <c r="AE52" s="23"/>
      <c r="AF52" s="23"/>
      <c r="AG52" s="26"/>
    </row>
    <row r="53" spans="1:33" s="41" customFormat="1" ht="13.5" customHeight="1" x14ac:dyDescent="0.2">
      <c r="A53" s="24"/>
      <c r="B53" s="24"/>
      <c r="C53" s="25"/>
      <c r="D53" s="25"/>
      <c r="E53" s="23"/>
      <c r="F53" s="23"/>
      <c r="G53" s="26"/>
      <c r="H53" s="26"/>
      <c r="I53" s="27"/>
      <c r="J53" s="28"/>
      <c r="K53" s="28"/>
      <c r="L53" s="29"/>
      <c r="M53" s="26"/>
      <c r="N53" s="26"/>
      <c r="O53" s="26"/>
      <c r="P53" s="26"/>
      <c r="Q53" s="30"/>
      <c r="R53" s="30"/>
      <c r="S53" s="30"/>
      <c r="T53" s="30"/>
      <c r="U53" s="30"/>
      <c r="V53" s="30"/>
      <c r="W53" s="23"/>
      <c r="X53" s="23"/>
      <c r="Y53" s="23"/>
      <c r="Z53" s="31"/>
      <c r="AA53" s="23"/>
      <c r="AB53" s="23"/>
      <c r="AC53" s="23"/>
      <c r="AD53" s="23"/>
      <c r="AE53" s="23"/>
      <c r="AF53" s="23"/>
      <c r="AG53" s="26"/>
    </row>
    <row r="54" spans="1:33" s="41" customFormat="1" ht="13.5" customHeight="1" x14ac:dyDescent="0.2">
      <c r="A54" s="24"/>
      <c r="B54" s="24"/>
      <c r="C54" s="25"/>
      <c r="D54" s="25"/>
      <c r="E54" s="23"/>
      <c r="F54" s="23"/>
      <c r="G54" s="26"/>
      <c r="H54" s="26"/>
      <c r="I54" s="27"/>
      <c r="J54" s="28"/>
      <c r="K54" s="28"/>
      <c r="L54" s="29"/>
      <c r="M54" s="26"/>
      <c r="N54" s="26"/>
      <c r="O54" s="26"/>
      <c r="P54" s="26"/>
      <c r="Q54" s="30"/>
      <c r="R54" s="30"/>
      <c r="S54" s="30"/>
      <c r="T54" s="30"/>
      <c r="U54" s="30"/>
      <c r="V54" s="30"/>
      <c r="W54" s="23"/>
      <c r="X54" s="23"/>
      <c r="Y54" s="23"/>
      <c r="Z54" s="31"/>
      <c r="AA54" s="23"/>
      <c r="AB54" s="23"/>
      <c r="AC54" s="23"/>
      <c r="AD54" s="23"/>
      <c r="AE54" s="23"/>
      <c r="AF54" s="23"/>
      <c r="AG54" s="26"/>
    </row>
    <row r="55" spans="1:33" ht="12" customHeight="1" x14ac:dyDescent="0.2">
      <c r="B55" s="42" t="s">
        <v>55</v>
      </c>
      <c r="C55" s="43"/>
      <c r="D55" s="43"/>
      <c r="E55" s="43"/>
      <c r="F55" s="43"/>
      <c r="G55" s="43"/>
      <c r="H55" s="43"/>
      <c r="I55" s="43"/>
      <c r="J55" s="43"/>
      <c r="K55" s="43"/>
      <c r="L55" s="43"/>
      <c r="M55" s="43"/>
      <c r="N55" s="43"/>
      <c r="O55" s="43"/>
      <c r="P55" s="43"/>
      <c r="Q55" s="43"/>
      <c r="R55" s="43"/>
      <c r="S55" s="43"/>
      <c r="T55" s="43"/>
      <c r="U55" s="43"/>
      <c r="V55" s="43"/>
      <c r="W55" s="43"/>
      <c r="X55" s="43"/>
      <c r="Y55" s="43"/>
      <c r="Z55" s="43"/>
      <c r="AA55" s="43"/>
      <c r="AB55" s="44"/>
      <c r="AC55" s="34"/>
      <c r="AD55" s="34"/>
      <c r="AE55" s="34"/>
      <c r="AF55" s="34"/>
      <c r="AG55" s="34"/>
    </row>
    <row r="56" spans="1:33" ht="12" customHeight="1" x14ac:dyDescent="0.2">
      <c r="B56" s="45"/>
      <c r="C56" s="46"/>
      <c r="D56" s="46"/>
      <c r="E56" s="46"/>
      <c r="F56" s="46"/>
      <c r="G56" s="46"/>
      <c r="H56" s="46"/>
      <c r="I56" s="46"/>
      <c r="J56" s="46"/>
      <c r="K56" s="46"/>
      <c r="L56" s="46"/>
      <c r="M56" s="46"/>
      <c r="N56" s="46"/>
      <c r="O56" s="46"/>
      <c r="P56" s="46"/>
      <c r="Q56" s="46"/>
      <c r="R56" s="46"/>
      <c r="S56" s="46"/>
      <c r="T56" s="46"/>
      <c r="U56" s="46"/>
      <c r="V56" s="46"/>
      <c r="W56" s="46"/>
      <c r="X56" s="46"/>
      <c r="Y56" s="46"/>
      <c r="Z56" s="46"/>
      <c r="AA56" s="46"/>
      <c r="AB56" s="47"/>
      <c r="AC56" s="34"/>
      <c r="AD56" s="34"/>
      <c r="AE56" s="34"/>
      <c r="AF56" s="34"/>
      <c r="AG56" s="34"/>
    </row>
    <row r="57" spans="1:33" ht="12" customHeight="1" x14ac:dyDescent="0.2">
      <c r="B57" s="45"/>
      <c r="C57" s="46"/>
      <c r="D57" s="46"/>
      <c r="E57" s="46"/>
      <c r="F57" s="46"/>
      <c r="G57" s="46"/>
      <c r="H57" s="46"/>
      <c r="I57" s="46"/>
      <c r="J57" s="46"/>
      <c r="K57" s="46"/>
      <c r="L57" s="46"/>
      <c r="M57" s="46"/>
      <c r="N57" s="46"/>
      <c r="O57" s="46"/>
      <c r="P57" s="46"/>
      <c r="Q57" s="46"/>
      <c r="R57" s="46"/>
      <c r="S57" s="46"/>
      <c r="T57" s="46"/>
      <c r="U57" s="46"/>
      <c r="V57" s="46"/>
      <c r="W57" s="46"/>
      <c r="X57" s="46"/>
      <c r="Y57" s="46"/>
      <c r="Z57" s="46"/>
      <c r="AA57" s="46"/>
      <c r="AB57" s="47"/>
      <c r="AC57" s="34"/>
      <c r="AD57" s="34"/>
      <c r="AE57" s="34"/>
      <c r="AF57" s="34"/>
      <c r="AG57" s="34"/>
    </row>
    <row r="58" spans="1:33" ht="12" customHeight="1" x14ac:dyDescent="0.2">
      <c r="B58" s="45"/>
      <c r="C58" s="46"/>
      <c r="D58" s="46"/>
      <c r="E58" s="46"/>
      <c r="F58" s="46"/>
      <c r="G58" s="46"/>
      <c r="H58" s="46"/>
      <c r="I58" s="46"/>
      <c r="J58" s="46"/>
      <c r="K58" s="46"/>
      <c r="L58" s="46"/>
      <c r="M58" s="46"/>
      <c r="N58" s="46"/>
      <c r="O58" s="46"/>
      <c r="P58" s="46"/>
      <c r="Q58" s="46"/>
      <c r="R58" s="46"/>
      <c r="S58" s="46"/>
      <c r="T58" s="46"/>
      <c r="U58" s="46"/>
      <c r="V58" s="46"/>
      <c r="W58" s="46"/>
      <c r="X58" s="46"/>
      <c r="Y58" s="46"/>
      <c r="Z58" s="46"/>
      <c r="AA58" s="46"/>
      <c r="AB58" s="47"/>
      <c r="AC58" s="34"/>
      <c r="AD58" s="34"/>
      <c r="AE58" s="34"/>
      <c r="AF58" s="34"/>
      <c r="AG58" s="34"/>
    </row>
    <row r="59" spans="1:33" ht="12" customHeight="1" x14ac:dyDescent="0.2">
      <c r="B59" s="45"/>
      <c r="C59" s="46"/>
      <c r="D59" s="46"/>
      <c r="E59" s="46"/>
      <c r="F59" s="46"/>
      <c r="G59" s="46"/>
      <c r="H59" s="46"/>
      <c r="I59" s="46"/>
      <c r="J59" s="46"/>
      <c r="K59" s="46"/>
      <c r="L59" s="46"/>
      <c r="M59" s="46"/>
      <c r="N59" s="46"/>
      <c r="O59" s="46"/>
      <c r="P59" s="46"/>
      <c r="Q59" s="46"/>
      <c r="R59" s="46"/>
      <c r="S59" s="46"/>
      <c r="T59" s="46"/>
      <c r="U59" s="46"/>
      <c r="V59" s="46"/>
      <c r="W59" s="46"/>
      <c r="X59" s="46"/>
      <c r="Y59" s="46"/>
      <c r="Z59" s="46"/>
      <c r="AA59" s="46"/>
      <c r="AB59" s="47"/>
      <c r="AC59" s="34"/>
      <c r="AD59" s="34"/>
      <c r="AE59" s="34"/>
      <c r="AF59" s="34"/>
      <c r="AG59" s="34"/>
    </row>
    <row r="60" spans="1:33" ht="12" customHeight="1" x14ac:dyDescent="0.2">
      <c r="B60" s="45"/>
      <c r="C60" s="46"/>
      <c r="D60" s="46"/>
      <c r="E60" s="46"/>
      <c r="F60" s="46"/>
      <c r="G60" s="46"/>
      <c r="H60" s="46"/>
      <c r="I60" s="46"/>
      <c r="J60" s="46"/>
      <c r="K60" s="46"/>
      <c r="L60" s="46"/>
      <c r="M60" s="46"/>
      <c r="N60" s="46"/>
      <c r="O60" s="46"/>
      <c r="P60" s="46"/>
      <c r="Q60" s="46"/>
      <c r="R60" s="46"/>
      <c r="S60" s="46"/>
      <c r="T60" s="46"/>
      <c r="U60" s="46"/>
      <c r="V60" s="46"/>
      <c r="W60" s="46"/>
      <c r="X60" s="46"/>
      <c r="Y60" s="46"/>
      <c r="Z60" s="46"/>
      <c r="AA60" s="46"/>
      <c r="AB60" s="47"/>
      <c r="AC60" s="34"/>
      <c r="AD60" s="34"/>
      <c r="AE60" s="34"/>
      <c r="AF60" s="34"/>
      <c r="AG60" s="34"/>
    </row>
    <row r="61" spans="1:33" ht="12" customHeight="1" x14ac:dyDescent="0.2">
      <c r="B61" s="45"/>
      <c r="C61" s="46"/>
      <c r="D61" s="46"/>
      <c r="E61" s="46"/>
      <c r="F61" s="46"/>
      <c r="G61" s="46"/>
      <c r="H61" s="46"/>
      <c r="I61" s="46"/>
      <c r="J61" s="46"/>
      <c r="K61" s="46"/>
      <c r="L61" s="46"/>
      <c r="M61" s="46"/>
      <c r="N61" s="46"/>
      <c r="O61" s="46"/>
      <c r="P61" s="46"/>
      <c r="Q61" s="46"/>
      <c r="R61" s="46"/>
      <c r="S61" s="46"/>
      <c r="T61" s="46"/>
      <c r="U61" s="46"/>
      <c r="V61" s="46"/>
      <c r="W61" s="46"/>
      <c r="X61" s="46"/>
      <c r="Y61" s="46"/>
      <c r="Z61" s="46"/>
      <c r="AA61" s="46"/>
      <c r="AB61" s="47"/>
      <c r="AC61" s="34"/>
      <c r="AD61" s="34"/>
      <c r="AE61" s="34"/>
      <c r="AF61" s="34"/>
      <c r="AG61" s="34"/>
    </row>
    <row r="62" spans="1:33" ht="12" customHeight="1" x14ac:dyDescent="0.2">
      <c r="B62" s="45"/>
      <c r="C62" s="46"/>
      <c r="D62" s="46"/>
      <c r="E62" s="46"/>
      <c r="F62" s="46"/>
      <c r="G62" s="46"/>
      <c r="H62" s="46"/>
      <c r="I62" s="46"/>
      <c r="J62" s="46"/>
      <c r="K62" s="46"/>
      <c r="L62" s="46"/>
      <c r="M62" s="46"/>
      <c r="N62" s="46"/>
      <c r="O62" s="46"/>
      <c r="P62" s="46"/>
      <c r="Q62" s="46"/>
      <c r="R62" s="46"/>
      <c r="S62" s="46"/>
      <c r="T62" s="46"/>
      <c r="U62" s="46"/>
      <c r="V62" s="46"/>
      <c r="W62" s="46"/>
      <c r="X62" s="46"/>
      <c r="Y62" s="46"/>
      <c r="Z62" s="46"/>
      <c r="AA62" s="46"/>
      <c r="AB62" s="47"/>
      <c r="AC62" s="34"/>
      <c r="AD62" s="34"/>
      <c r="AE62" s="34"/>
      <c r="AF62" s="34"/>
      <c r="AG62" s="34"/>
    </row>
    <row r="63" spans="1:33" ht="12" customHeight="1" x14ac:dyDescent="0.2">
      <c r="B63" s="45"/>
      <c r="C63" s="46"/>
      <c r="D63" s="46"/>
      <c r="E63" s="46"/>
      <c r="F63" s="46"/>
      <c r="G63" s="46"/>
      <c r="H63" s="46"/>
      <c r="I63" s="46"/>
      <c r="J63" s="46"/>
      <c r="K63" s="46"/>
      <c r="L63" s="46"/>
      <c r="M63" s="46"/>
      <c r="N63" s="46"/>
      <c r="O63" s="46"/>
      <c r="P63" s="46"/>
      <c r="Q63" s="46"/>
      <c r="R63" s="46"/>
      <c r="S63" s="46"/>
      <c r="T63" s="46"/>
      <c r="U63" s="46"/>
      <c r="V63" s="46"/>
      <c r="W63" s="46"/>
      <c r="X63" s="46"/>
      <c r="Y63" s="46"/>
      <c r="Z63" s="46"/>
      <c r="AA63" s="46"/>
      <c r="AB63" s="47"/>
      <c r="AC63" s="34"/>
      <c r="AD63" s="34"/>
      <c r="AE63" s="34"/>
      <c r="AF63" s="34"/>
      <c r="AG63" s="34"/>
    </row>
    <row r="64" spans="1:33" ht="12" customHeight="1" x14ac:dyDescent="0.2">
      <c r="B64" s="45"/>
      <c r="C64" s="46"/>
      <c r="D64" s="46"/>
      <c r="E64" s="46"/>
      <c r="F64" s="46"/>
      <c r="G64" s="46"/>
      <c r="H64" s="46"/>
      <c r="I64" s="46"/>
      <c r="J64" s="46"/>
      <c r="K64" s="46"/>
      <c r="L64" s="46"/>
      <c r="M64" s="46"/>
      <c r="N64" s="46"/>
      <c r="O64" s="46"/>
      <c r="P64" s="46"/>
      <c r="Q64" s="46"/>
      <c r="R64" s="46"/>
      <c r="S64" s="46"/>
      <c r="T64" s="46"/>
      <c r="U64" s="46"/>
      <c r="V64" s="46"/>
      <c r="W64" s="46"/>
      <c r="X64" s="46"/>
      <c r="Y64" s="46"/>
      <c r="Z64" s="46"/>
      <c r="AA64" s="46"/>
      <c r="AB64" s="47"/>
      <c r="AC64" s="34"/>
      <c r="AD64" s="34"/>
      <c r="AE64" s="34"/>
      <c r="AF64" s="34"/>
      <c r="AG64" s="34"/>
    </row>
    <row r="65" spans="2:33" ht="12" customHeight="1" x14ac:dyDescent="0.2">
      <c r="B65" s="45"/>
      <c r="C65" s="46"/>
      <c r="D65" s="46"/>
      <c r="E65" s="46"/>
      <c r="F65" s="46"/>
      <c r="G65" s="46"/>
      <c r="H65" s="46"/>
      <c r="I65" s="46"/>
      <c r="J65" s="46"/>
      <c r="K65" s="46"/>
      <c r="L65" s="46"/>
      <c r="M65" s="46"/>
      <c r="N65" s="46"/>
      <c r="O65" s="46"/>
      <c r="P65" s="46"/>
      <c r="Q65" s="46"/>
      <c r="R65" s="46"/>
      <c r="S65" s="46"/>
      <c r="T65" s="46"/>
      <c r="U65" s="46"/>
      <c r="V65" s="46"/>
      <c r="W65" s="46"/>
      <c r="X65" s="46"/>
      <c r="Y65" s="46"/>
      <c r="Z65" s="46"/>
      <c r="AA65" s="46"/>
      <c r="AB65" s="47"/>
      <c r="AC65" s="34"/>
      <c r="AD65" s="34"/>
      <c r="AE65" s="34"/>
      <c r="AF65" s="34"/>
      <c r="AG65" s="34"/>
    </row>
    <row r="66" spans="2:33" ht="12" customHeight="1" x14ac:dyDescent="0.2">
      <c r="B66" s="45"/>
      <c r="C66" s="46"/>
      <c r="D66" s="46"/>
      <c r="E66" s="46"/>
      <c r="F66" s="46"/>
      <c r="G66" s="46"/>
      <c r="H66" s="46"/>
      <c r="I66" s="46"/>
      <c r="J66" s="46"/>
      <c r="K66" s="46"/>
      <c r="L66" s="46"/>
      <c r="M66" s="46"/>
      <c r="N66" s="46"/>
      <c r="O66" s="46"/>
      <c r="P66" s="46"/>
      <c r="Q66" s="46"/>
      <c r="R66" s="46"/>
      <c r="S66" s="46"/>
      <c r="T66" s="46"/>
      <c r="U66" s="46"/>
      <c r="V66" s="46"/>
      <c r="W66" s="46"/>
      <c r="X66" s="46"/>
      <c r="Y66" s="46"/>
      <c r="Z66" s="46"/>
      <c r="AA66" s="46"/>
      <c r="AB66" s="47"/>
      <c r="AC66" s="34"/>
      <c r="AD66" s="34"/>
      <c r="AE66" s="34"/>
      <c r="AF66" s="34"/>
      <c r="AG66" s="34"/>
    </row>
    <row r="67" spans="2:33" ht="12" customHeight="1" x14ac:dyDescent="0.2">
      <c r="B67" s="45"/>
      <c r="C67" s="46"/>
      <c r="D67" s="46"/>
      <c r="E67" s="46"/>
      <c r="F67" s="46"/>
      <c r="G67" s="46"/>
      <c r="H67" s="46"/>
      <c r="I67" s="46"/>
      <c r="J67" s="46"/>
      <c r="K67" s="46"/>
      <c r="L67" s="46"/>
      <c r="M67" s="46"/>
      <c r="N67" s="46"/>
      <c r="O67" s="46"/>
      <c r="P67" s="46"/>
      <c r="Q67" s="46"/>
      <c r="R67" s="46"/>
      <c r="S67" s="46"/>
      <c r="T67" s="46"/>
      <c r="U67" s="46"/>
      <c r="V67" s="46"/>
      <c r="W67" s="46"/>
      <c r="X67" s="46"/>
      <c r="Y67" s="46"/>
      <c r="Z67" s="46"/>
      <c r="AA67" s="46"/>
      <c r="AB67" s="47"/>
      <c r="AC67" s="34"/>
      <c r="AD67" s="34"/>
      <c r="AE67" s="34"/>
      <c r="AF67" s="34"/>
      <c r="AG67" s="34"/>
    </row>
    <row r="68" spans="2:33" ht="12" customHeight="1" x14ac:dyDescent="0.2">
      <c r="B68" s="45"/>
      <c r="C68" s="46"/>
      <c r="D68" s="46"/>
      <c r="E68" s="46"/>
      <c r="F68" s="46"/>
      <c r="G68" s="46"/>
      <c r="H68" s="46"/>
      <c r="I68" s="46"/>
      <c r="J68" s="46"/>
      <c r="K68" s="46"/>
      <c r="L68" s="46"/>
      <c r="M68" s="46"/>
      <c r="N68" s="46"/>
      <c r="O68" s="46"/>
      <c r="P68" s="46"/>
      <c r="Q68" s="46"/>
      <c r="R68" s="46"/>
      <c r="S68" s="46"/>
      <c r="T68" s="46"/>
      <c r="U68" s="46"/>
      <c r="V68" s="46"/>
      <c r="W68" s="46"/>
      <c r="X68" s="46"/>
      <c r="Y68" s="46"/>
      <c r="Z68" s="46"/>
      <c r="AA68" s="46"/>
      <c r="AB68" s="47"/>
      <c r="AC68" s="34"/>
      <c r="AD68" s="34"/>
      <c r="AE68" s="34"/>
      <c r="AF68" s="34"/>
      <c r="AG68" s="34"/>
    </row>
    <row r="69" spans="2:33" ht="12" customHeight="1" x14ac:dyDescent="0.2">
      <c r="B69" s="45"/>
      <c r="C69" s="46"/>
      <c r="D69" s="46"/>
      <c r="E69" s="46"/>
      <c r="F69" s="46"/>
      <c r="G69" s="46"/>
      <c r="H69" s="46"/>
      <c r="I69" s="46"/>
      <c r="J69" s="46"/>
      <c r="K69" s="46"/>
      <c r="L69" s="46"/>
      <c r="M69" s="46"/>
      <c r="N69" s="46"/>
      <c r="O69" s="46"/>
      <c r="P69" s="46"/>
      <c r="Q69" s="46"/>
      <c r="R69" s="46"/>
      <c r="S69" s="46"/>
      <c r="T69" s="46"/>
      <c r="U69" s="46"/>
      <c r="V69" s="46"/>
      <c r="W69" s="46"/>
      <c r="X69" s="46"/>
      <c r="Y69" s="46"/>
      <c r="Z69" s="46"/>
      <c r="AA69" s="46"/>
      <c r="AB69" s="47"/>
      <c r="AC69" s="34"/>
      <c r="AD69" s="34"/>
      <c r="AE69" s="34"/>
      <c r="AF69" s="34"/>
      <c r="AG69" s="34"/>
    </row>
    <row r="70" spans="2:33" ht="12" customHeight="1" x14ac:dyDescent="0.2">
      <c r="B70" s="45"/>
      <c r="C70" s="46"/>
      <c r="D70" s="46"/>
      <c r="E70" s="46"/>
      <c r="F70" s="46"/>
      <c r="G70" s="46"/>
      <c r="H70" s="46"/>
      <c r="I70" s="46"/>
      <c r="J70" s="46"/>
      <c r="K70" s="46"/>
      <c r="L70" s="46"/>
      <c r="M70" s="46"/>
      <c r="N70" s="46"/>
      <c r="O70" s="46"/>
      <c r="P70" s="46"/>
      <c r="Q70" s="46"/>
      <c r="R70" s="46"/>
      <c r="S70" s="46"/>
      <c r="T70" s="46"/>
      <c r="U70" s="46"/>
      <c r="V70" s="46"/>
      <c r="W70" s="46"/>
      <c r="X70" s="46"/>
      <c r="Y70" s="46"/>
      <c r="Z70" s="46"/>
      <c r="AA70" s="46"/>
      <c r="AB70" s="47"/>
      <c r="AC70" s="34"/>
      <c r="AD70" s="34"/>
      <c r="AE70" s="34"/>
      <c r="AF70" s="34"/>
      <c r="AG70" s="34"/>
    </row>
    <row r="71" spans="2:33" ht="12" customHeight="1" x14ac:dyDescent="0.2">
      <c r="B71" s="45"/>
      <c r="C71" s="46"/>
      <c r="D71" s="46"/>
      <c r="E71" s="46"/>
      <c r="F71" s="46"/>
      <c r="G71" s="46"/>
      <c r="H71" s="46"/>
      <c r="I71" s="46"/>
      <c r="J71" s="46"/>
      <c r="K71" s="46"/>
      <c r="L71" s="46"/>
      <c r="M71" s="46"/>
      <c r="N71" s="46"/>
      <c r="O71" s="46"/>
      <c r="P71" s="46"/>
      <c r="Q71" s="46"/>
      <c r="R71" s="46"/>
      <c r="S71" s="46"/>
      <c r="T71" s="46"/>
      <c r="U71" s="46"/>
      <c r="V71" s="46"/>
      <c r="W71" s="46"/>
      <c r="X71" s="46"/>
      <c r="Y71" s="46"/>
      <c r="Z71" s="46"/>
      <c r="AA71" s="46"/>
      <c r="AB71" s="47"/>
      <c r="AC71" s="34"/>
      <c r="AD71" s="34"/>
      <c r="AE71" s="34"/>
      <c r="AF71" s="34"/>
      <c r="AG71" s="34"/>
    </row>
    <row r="72" spans="2:33" ht="12" customHeight="1" x14ac:dyDescent="0.2">
      <c r="B72" s="45"/>
      <c r="C72" s="46"/>
      <c r="D72" s="46"/>
      <c r="E72" s="46"/>
      <c r="F72" s="46"/>
      <c r="G72" s="46"/>
      <c r="H72" s="46"/>
      <c r="I72" s="46"/>
      <c r="J72" s="46"/>
      <c r="K72" s="46"/>
      <c r="L72" s="46"/>
      <c r="M72" s="46"/>
      <c r="N72" s="46"/>
      <c r="O72" s="46"/>
      <c r="P72" s="46"/>
      <c r="Q72" s="46"/>
      <c r="R72" s="46"/>
      <c r="S72" s="46"/>
      <c r="T72" s="46"/>
      <c r="U72" s="46"/>
      <c r="V72" s="46"/>
      <c r="W72" s="46"/>
      <c r="X72" s="46"/>
      <c r="Y72" s="46"/>
      <c r="Z72" s="46"/>
      <c r="AA72" s="46"/>
      <c r="AB72" s="47"/>
      <c r="AC72" s="34"/>
      <c r="AD72" s="34"/>
      <c r="AE72" s="34"/>
      <c r="AF72" s="34"/>
      <c r="AG72" s="34"/>
    </row>
    <row r="73" spans="2:33" ht="12" customHeight="1" x14ac:dyDescent="0.2">
      <c r="B73" s="45"/>
      <c r="C73" s="46"/>
      <c r="D73" s="46"/>
      <c r="E73" s="46"/>
      <c r="F73" s="46"/>
      <c r="G73" s="46"/>
      <c r="H73" s="46"/>
      <c r="I73" s="46"/>
      <c r="J73" s="46"/>
      <c r="K73" s="46"/>
      <c r="L73" s="46"/>
      <c r="M73" s="46"/>
      <c r="N73" s="46"/>
      <c r="O73" s="46"/>
      <c r="P73" s="46"/>
      <c r="Q73" s="46"/>
      <c r="R73" s="46"/>
      <c r="S73" s="46"/>
      <c r="T73" s="46"/>
      <c r="U73" s="46"/>
      <c r="V73" s="46"/>
      <c r="W73" s="46"/>
      <c r="X73" s="46"/>
      <c r="Y73" s="46"/>
      <c r="Z73" s="46"/>
      <c r="AA73" s="46"/>
      <c r="AB73" s="47"/>
      <c r="AC73" s="34"/>
      <c r="AD73" s="34"/>
      <c r="AE73" s="34"/>
      <c r="AF73" s="34"/>
      <c r="AG73" s="34"/>
    </row>
    <row r="74" spans="2:33" ht="12" customHeight="1" x14ac:dyDescent="0.2">
      <c r="B74" s="45"/>
      <c r="C74" s="46"/>
      <c r="D74" s="46"/>
      <c r="E74" s="46"/>
      <c r="F74" s="46"/>
      <c r="G74" s="46"/>
      <c r="H74" s="46"/>
      <c r="I74" s="46"/>
      <c r="J74" s="46"/>
      <c r="K74" s="46"/>
      <c r="L74" s="46"/>
      <c r="M74" s="46"/>
      <c r="N74" s="46"/>
      <c r="O74" s="46"/>
      <c r="P74" s="46"/>
      <c r="Q74" s="46"/>
      <c r="R74" s="46"/>
      <c r="S74" s="46"/>
      <c r="T74" s="46"/>
      <c r="U74" s="46"/>
      <c r="V74" s="46"/>
      <c r="W74" s="46"/>
      <c r="X74" s="46"/>
      <c r="Y74" s="46"/>
      <c r="Z74" s="46"/>
      <c r="AA74" s="46"/>
      <c r="AB74" s="47"/>
      <c r="AC74" s="34"/>
      <c r="AD74" s="34"/>
      <c r="AE74" s="34"/>
      <c r="AF74" s="34"/>
      <c r="AG74" s="34"/>
    </row>
    <row r="75" spans="2:33" ht="12" customHeight="1" x14ac:dyDescent="0.2">
      <c r="B75" s="45"/>
      <c r="C75" s="46"/>
      <c r="D75" s="46"/>
      <c r="E75" s="46"/>
      <c r="F75" s="46"/>
      <c r="G75" s="46"/>
      <c r="H75" s="46"/>
      <c r="I75" s="46"/>
      <c r="J75" s="46"/>
      <c r="K75" s="46"/>
      <c r="L75" s="46"/>
      <c r="M75" s="46"/>
      <c r="N75" s="46"/>
      <c r="O75" s="46"/>
      <c r="P75" s="46"/>
      <c r="Q75" s="46"/>
      <c r="R75" s="46"/>
      <c r="S75" s="46"/>
      <c r="T75" s="46"/>
      <c r="U75" s="46"/>
      <c r="V75" s="46"/>
      <c r="W75" s="46"/>
      <c r="X75" s="46"/>
      <c r="Y75" s="46"/>
      <c r="Z75" s="46"/>
      <c r="AA75" s="46"/>
      <c r="AB75" s="47"/>
      <c r="AC75" s="34"/>
      <c r="AD75" s="34"/>
      <c r="AE75" s="34"/>
      <c r="AF75" s="34"/>
      <c r="AG75" s="34"/>
    </row>
    <row r="76" spans="2:33" ht="12" customHeight="1" x14ac:dyDescent="0.2">
      <c r="B76" s="45"/>
      <c r="C76" s="46"/>
      <c r="D76" s="46"/>
      <c r="E76" s="46"/>
      <c r="F76" s="46"/>
      <c r="G76" s="46"/>
      <c r="H76" s="46"/>
      <c r="I76" s="46"/>
      <c r="J76" s="46"/>
      <c r="K76" s="46"/>
      <c r="L76" s="46"/>
      <c r="M76" s="46"/>
      <c r="N76" s="46"/>
      <c r="O76" s="46"/>
      <c r="P76" s="46"/>
      <c r="Q76" s="46"/>
      <c r="R76" s="46"/>
      <c r="S76" s="46"/>
      <c r="T76" s="46"/>
      <c r="U76" s="46"/>
      <c r="V76" s="46"/>
      <c r="W76" s="46"/>
      <c r="X76" s="46"/>
      <c r="Y76" s="46"/>
      <c r="Z76" s="46"/>
      <c r="AA76" s="46"/>
      <c r="AB76" s="47"/>
      <c r="AC76" s="34"/>
      <c r="AD76" s="34"/>
      <c r="AE76" s="34"/>
      <c r="AF76" s="34"/>
      <c r="AG76" s="34"/>
    </row>
    <row r="77" spans="2:33" ht="12" customHeight="1" x14ac:dyDescent="0.2">
      <c r="B77" s="45"/>
      <c r="C77" s="46"/>
      <c r="D77" s="46"/>
      <c r="E77" s="46"/>
      <c r="F77" s="46"/>
      <c r="G77" s="46"/>
      <c r="H77" s="46"/>
      <c r="I77" s="46"/>
      <c r="J77" s="46"/>
      <c r="K77" s="46"/>
      <c r="L77" s="46"/>
      <c r="M77" s="46"/>
      <c r="N77" s="46"/>
      <c r="O77" s="46"/>
      <c r="P77" s="46"/>
      <c r="Q77" s="46"/>
      <c r="R77" s="46"/>
      <c r="S77" s="46"/>
      <c r="T77" s="46"/>
      <c r="U77" s="46"/>
      <c r="V77" s="46"/>
      <c r="W77" s="46"/>
      <c r="X77" s="46"/>
      <c r="Y77" s="46"/>
      <c r="Z77" s="46"/>
      <c r="AA77" s="46"/>
      <c r="AB77" s="47"/>
      <c r="AC77" s="34"/>
      <c r="AD77" s="34"/>
      <c r="AE77" s="34"/>
      <c r="AF77" s="34"/>
      <c r="AG77" s="34"/>
    </row>
    <row r="78" spans="2:33" ht="12" customHeight="1" x14ac:dyDescent="0.2">
      <c r="B78" s="45"/>
      <c r="C78" s="46"/>
      <c r="D78" s="46"/>
      <c r="E78" s="46"/>
      <c r="F78" s="46"/>
      <c r="G78" s="46"/>
      <c r="H78" s="46"/>
      <c r="I78" s="46"/>
      <c r="J78" s="46"/>
      <c r="K78" s="46"/>
      <c r="L78" s="46"/>
      <c r="M78" s="46"/>
      <c r="N78" s="46"/>
      <c r="O78" s="46"/>
      <c r="P78" s="46"/>
      <c r="Q78" s="46"/>
      <c r="R78" s="46"/>
      <c r="S78" s="46"/>
      <c r="T78" s="46"/>
      <c r="U78" s="46"/>
      <c r="V78" s="46"/>
      <c r="W78" s="46"/>
      <c r="X78" s="46"/>
      <c r="Y78" s="46"/>
      <c r="Z78" s="46"/>
      <c r="AA78" s="46"/>
      <c r="AB78" s="47"/>
      <c r="AC78" s="34"/>
      <c r="AD78" s="34"/>
      <c r="AE78" s="34"/>
      <c r="AF78" s="34"/>
      <c r="AG78" s="34"/>
    </row>
    <row r="79" spans="2:33" ht="12" customHeight="1" x14ac:dyDescent="0.2">
      <c r="B79" s="45"/>
      <c r="C79" s="46"/>
      <c r="D79" s="46"/>
      <c r="E79" s="46"/>
      <c r="F79" s="46"/>
      <c r="G79" s="46"/>
      <c r="H79" s="46"/>
      <c r="I79" s="46"/>
      <c r="J79" s="46"/>
      <c r="K79" s="46"/>
      <c r="L79" s="46"/>
      <c r="M79" s="46"/>
      <c r="N79" s="46"/>
      <c r="O79" s="46"/>
      <c r="P79" s="46"/>
      <c r="Q79" s="46"/>
      <c r="R79" s="46"/>
      <c r="S79" s="46"/>
      <c r="T79" s="46"/>
      <c r="U79" s="46"/>
      <c r="V79" s="46"/>
      <c r="W79" s="46"/>
      <c r="X79" s="46"/>
      <c r="Y79" s="46"/>
      <c r="Z79" s="46"/>
      <c r="AA79" s="46"/>
      <c r="AB79" s="47"/>
      <c r="AC79" s="34"/>
      <c r="AD79" s="34"/>
      <c r="AE79" s="34"/>
      <c r="AF79" s="34"/>
      <c r="AG79" s="34"/>
    </row>
    <row r="80" spans="2:33" ht="12" customHeight="1" x14ac:dyDescent="0.2">
      <c r="B80" s="45"/>
      <c r="C80" s="46"/>
      <c r="D80" s="46"/>
      <c r="E80" s="46"/>
      <c r="F80" s="46"/>
      <c r="G80" s="46"/>
      <c r="H80" s="46"/>
      <c r="I80" s="46"/>
      <c r="J80" s="46"/>
      <c r="K80" s="46"/>
      <c r="L80" s="46"/>
      <c r="M80" s="46"/>
      <c r="N80" s="46"/>
      <c r="O80" s="46"/>
      <c r="P80" s="46"/>
      <c r="Q80" s="46"/>
      <c r="R80" s="46"/>
      <c r="S80" s="46"/>
      <c r="T80" s="46"/>
      <c r="U80" s="46"/>
      <c r="V80" s="46"/>
      <c r="W80" s="46"/>
      <c r="X80" s="46"/>
      <c r="Y80" s="46"/>
      <c r="Z80" s="46"/>
      <c r="AA80" s="46"/>
      <c r="AB80" s="47"/>
      <c r="AC80" s="34"/>
      <c r="AD80" s="34"/>
      <c r="AE80" s="34"/>
      <c r="AF80" s="34"/>
      <c r="AG80" s="34"/>
    </row>
    <row r="81" spans="2:33" ht="12" customHeight="1" x14ac:dyDescent="0.2">
      <c r="B81" s="45"/>
      <c r="C81" s="46"/>
      <c r="D81" s="46"/>
      <c r="E81" s="46"/>
      <c r="F81" s="46"/>
      <c r="G81" s="46"/>
      <c r="H81" s="46"/>
      <c r="I81" s="46"/>
      <c r="J81" s="46"/>
      <c r="K81" s="46"/>
      <c r="L81" s="46"/>
      <c r="M81" s="46"/>
      <c r="N81" s="46"/>
      <c r="O81" s="46"/>
      <c r="P81" s="46"/>
      <c r="Q81" s="46"/>
      <c r="R81" s="46"/>
      <c r="S81" s="46"/>
      <c r="T81" s="46"/>
      <c r="U81" s="46"/>
      <c r="V81" s="46"/>
      <c r="W81" s="46"/>
      <c r="X81" s="46"/>
      <c r="Y81" s="46"/>
      <c r="Z81" s="46"/>
      <c r="AA81" s="46"/>
      <c r="AB81" s="47"/>
      <c r="AC81" s="34"/>
      <c r="AD81" s="34"/>
      <c r="AE81" s="34"/>
      <c r="AF81" s="34"/>
      <c r="AG81" s="34"/>
    </row>
    <row r="82" spans="2:33" ht="12" customHeight="1" x14ac:dyDescent="0.2">
      <c r="B82" s="45"/>
      <c r="C82" s="46"/>
      <c r="D82" s="46"/>
      <c r="E82" s="46"/>
      <c r="F82" s="46"/>
      <c r="G82" s="46"/>
      <c r="H82" s="46"/>
      <c r="I82" s="46"/>
      <c r="J82" s="46"/>
      <c r="K82" s="46"/>
      <c r="L82" s="46"/>
      <c r="M82" s="46"/>
      <c r="N82" s="46"/>
      <c r="O82" s="46"/>
      <c r="P82" s="46"/>
      <c r="Q82" s="46"/>
      <c r="R82" s="46"/>
      <c r="S82" s="46"/>
      <c r="T82" s="46"/>
      <c r="U82" s="46"/>
      <c r="V82" s="46"/>
      <c r="W82" s="46"/>
      <c r="X82" s="46"/>
      <c r="Y82" s="46"/>
      <c r="Z82" s="46"/>
      <c r="AA82" s="46"/>
      <c r="AB82" s="47"/>
      <c r="AC82" s="34"/>
      <c r="AD82" s="34"/>
      <c r="AE82" s="34"/>
      <c r="AF82" s="34"/>
      <c r="AG82" s="34"/>
    </row>
    <row r="83" spans="2:33" ht="12" customHeight="1" x14ac:dyDescent="0.2">
      <c r="B83" s="45"/>
      <c r="C83" s="46"/>
      <c r="D83" s="46"/>
      <c r="E83" s="46"/>
      <c r="F83" s="46"/>
      <c r="G83" s="46"/>
      <c r="H83" s="46"/>
      <c r="I83" s="46"/>
      <c r="J83" s="46"/>
      <c r="K83" s="46"/>
      <c r="L83" s="46"/>
      <c r="M83" s="46"/>
      <c r="N83" s="46"/>
      <c r="O83" s="46"/>
      <c r="P83" s="46"/>
      <c r="Q83" s="46"/>
      <c r="R83" s="46"/>
      <c r="S83" s="46"/>
      <c r="T83" s="46"/>
      <c r="U83" s="46"/>
      <c r="V83" s="46"/>
      <c r="W83" s="46"/>
      <c r="X83" s="46"/>
      <c r="Y83" s="46"/>
      <c r="Z83" s="46"/>
      <c r="AA83" s="46"/>
      <c r="AB83" s="47"/>
      <c r="AC83" s="34"/>
      <c r="AD83" s="34"/>
      <c r="AE83" s="34"/>
      <c r="AF83" s="34"/>
      <c r="AG83" s="34"/>
    </row>
    <row r="84" spans="2:33" ht="12.75" customHeight="1" x14ac:dyDescent="0.2">
      <c r="B84" s="45"/>
      <c r="C84" s="46"/>
      <c r="D84" s="46"/>
      <c r="E84" s="46"/>
      <c r="F84" s="46"/>
      <c r="G84" s="46"/>
      <c r="H84" s="46"/>
      <c r="I84" s="46"/>
      <c r="J84" s="46"/>
      <c r="K84" s="46"/>
      <c r="L84" s="46"/>
      <c r="M84" s="46"/>
      <c r="N84" s="46"/>
      <c r="O84" s="46"/>
      <c r="P84" s="46"/>
      <c r="Q84" s="46"/>
      <c r="R84" s="46"/>
      <c r="S84" s="46"/>
      <c r="T84" s="46"/>
      <c r="U84" s="46"/>
      <c r="V84" s="46"/>
      <c r="W84" s="46"/>
      <c r="X84" s="46"/>
      <c r="Y84" s="46"/>
      <c r="Z84" s="46"/>
      <c r="AA84" s="46"/>
      <c r="AB84" s="47"/>
    </row>
    <row r="85" spans="2:33" ht="12.75" customHeight="1" x14ac:dyDescent="0.2">
      <c r="B85" s="45"/>
      <c r="C85" s="46"/>
      <c r="D85" s="46"/>
      <c r="E85" s="46"/>
      <c r="F85" s="46"/>
      <c r="G85" s="46"/>
      <c r="H85" s="46"/>
      <c r="I85" s="46"/>
      <c r="J85" s="46"/>
      <c r="K85" s="46"/>
      <c r="L85" s="46"/>
      <c r="M85" s="46"/>
      <c r="N85" s="46"/>
      <c r="O85" s="46"/>
      <c r="P85" s="46"/>
      <c r="Q85" s="46"/>
      <c r="R85" s="46"/>
      <c r="S85" s="46"/>
      <c r="T85" s="46"/>
      <c r="U85" s="46"/>
      <c r="V85" s="46"/>
      <c r="W85" s="46"/>
      <c r="X85" s="46"/>
      <c r="Y85" s="46"/>
      <c r="Z85" s="46"/>
      <c r="AA85" s="46"/>
      <c r="AB85" s="47"/>
    </row>
    <row r="86" spans="2:33" ht="12.75" customHeight="1" x14ac:dyDescent="0.2">
      <c r="B86" s="48"/>
      <c r="C86" s="49"/>
      <c r="D86" s="49"/>
      <c r="E86" s="49"/>
      <c r="F86" s="49"/>
      <c r="G86" s="49"/>
      <c r="H86" s="49"/>
      <c r="I86" s="49"/>
      <c r="J86" s="49"/>
      <c r="K86" s="49"/>
      <c r="L86" s="49"/>
      <c r="M86" s="49"/>
      <c r="N86" s="49"/>
      <c r="O86" s="49"/>
      <c r="P86" s="49"/>
      <c r="Q86" s="49"/>
      <c r="R86" s="49"/>
      <c r="S86" s="49"/>
      <c r="T86" s="49"/>
      <c r="U86" s="49"/>
      <c r="V86" s="49"/>
      <c r="W86" s="49"/>
      <c r="X86" s="49"/>
      <c r="Y86" s="49"/>
      <c r="Z86" s="49"/>
      <c r="AA86" s="49"/>
      <c r="AB86" s="50"/>
    </row>
    <row r="432" ht="13.5" x14ac:dyDescent="0.2"/>
    <row r="474" ht="13.5" x14ac:dyDescent="0.2"/>
    <row r="504" ht="13.5" x14ac:dyDescent="0.2"/>
    <row r="536" ht="13.5" x14ac:dyDescent="0.2"/>
    <row r="546" ht="13.5" x14ac:dyDescent="0.2"/>
  </sheetData>
  <mergeCells count="62">
    <mergeCell ref="B37:AG37"/>
    <mergeCell ref="B40:AG40"/>
    <mergeCell ref="B43:AG43"/>
    <mergeCell ref="B47:AG47"/>
    <mergeCell ref="B50:AG50"/>
    <mergeCell ref="B19:AG19"/>
    <mergeCell ref="B23:AG23"/>
    <mergeCell ref="B26:AG26"/>
    <mergeCell ref="B29:AG29"/>
    <mergeCell ref="B33:AG33"/>
    <mergeCell ref="Y12:Y13"/>
    <mergeCell ref="Z12:Z13"/>
    <mergeCell ref="AA12:AA13"/>
    <mergeCell ref="B16:AG16"/>
    <mergeCell ref="U12:U13"/>
    <mergeCell ref="S12:S13"/>
    <mergeCell ref="AE12:AF12"/>
    <mergeCell ref="F12:F13"/>
    <mergeCell ref="V12:V13"/>
    <mergeCell ref="W14:Y15"/>
    <mergeCell ref="T12:T13"/>
    <mergeCell ref="C12:C13"/>
    <mergeCell ref="Z14:AB15"/>
    <mergeCell ref="C10:D10"/>
    <mergeCell ref="B11:B13"/>
    <mergeCell ref="E12:E13"/>
    <mergeCell ref="Z11:AB11"/>
    <mergeCell ref="B3:V3"/>
    <mergeCell ref="C11:G11"/>
    <mergeCell ref="H11:P11"/>
    <mergeCell ref="Q11:V11"/>
    <mergeCell ref="W11:Y11"/>
    <mergeCell ref="H9:M9"/>
    <mergeCell ref="C9:D9"/>
    <mergeCell ref="I12:I13"/>
    <mergeCell ref="D12:D13"/>
    <mergeCell ref="J12:J13"/>
    <mergeCell ref="K12:K13"/>
    <mergeCell ref="P12:P13"/>
    <mergeCell ref="X12:X13"/>
    <mergeCell ref="B14:P15"/>
    <mergeCell ref="Q14:Q15"/>
    <mergeCell ref="Q12:Q13"/>
    <mergeCell ref="N12:N13"/>
    <mergeCell ref="M12:M13"/>
    <mergeCell ref="G12:G13"/>
    <mergeCell ref="H12:H13"/>
    <mergeCell ref="O12:O13"/>
    <mergeCell ref="R14:R15"/>
    <mergeCell ref="S14:S15"/>
    <mergeCell ref="R12:R13"/>
    <mergeCell ref="W12:W13"/>
    <mergeCell ref="B55:AB86"/>
    <mergeCell ref="AC14:AG15"/>
    <mergeCell ref="AC11:AG11"/>
    <mergeCell ref="AC12:AD12"/>
    <mergeCell ref="AB12:AB13"/>
    <mergeCell ref="AG12:AG13"/>
    <mergeCell ref="L12:L13"/>
    <mergeCell ref="T14:T15"/>
    <mergeCell ref="V14:V15"/>
    <mergeCell ref="U14:U15"/>
  </mergeCells>
  <phoneticPr fontId="1" type="noConversion"/>
  <printOptions horizontalCentered="1"/>
  <pageMargins left="0.25" right="0.25" top="0.75" bottom="0.75" header="0.3" footer="0.3"/>
  <pageSetup scale="58" fitToWidth="0" fitToHeight="0" orientation="landscape" horizontalDpi="1200" verticalDpi="1200" r:id="rId1"/>
  <headerFooter alignWithMargins="0"/>
  <rowBreaks count="5" manualBreakCount="5">
    <brk id="400" max="1048575" man="1"/>
    <brk id="442" max="1048575" man="1"/>
    <brk id="472" max="1048575" man="1"/>
    <brk id="504" max="1048575" man="1"/>
    <brk id="514" max="1048575" man="1"/>
  </rowBreaks>
  <colBreaks count="1" manualBreakCount="1">
    <brk id="28" max="16383"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129"/>
  <sheetViews>
    <sheetView zoomScaleNormal="100" workbookViewId="0"/>
  </sheetViews>
  <sheetFormatPr defaultRowHeight="15" x14ac:dyDescent="0.25"/>
  <cols>
    <col min="1" max="1" width="9.5703125" style="1" customWidth="1"/>
    <col min="2" max="13" width="9.140625" style="1" customWidth="1"/>
    <col min="14" max="14" width="21.140625" style="1" customWidth="1"/>
    <col min="15" max="15" width="12.7109375" style="1" customWidth="1"/>
    <col min="16" max="67" width="9.140625" style="1" customWidth="1"/>
    <col min="68" max="16384" width="9.140625" style="1"/>
  </cols>
  <sheetData>
    <row r="1" s="2" customFormat="1" ht="46.5" customHeight="1" x14ac:dyDescent="0.25"/>
    <row r="2" s="2" customFormat="1" ht="27" customHeight="1" x14ac:dyDescent="0.25"/>
    <row r="3" s="2" customFormat="1" x14ac:dyDescent="0.25"/>
    <row r="4" s="2" customFormat="1" x14ac:dyDescent="0.25"/>
    <row r="5" s="2" customFormat="1" x14ac:dyDescent="0.25"/>
    <row r="6" s="2" customFormat="1" x14ac:dyDescent="0.25"/>
    <row r="7" s="2" customFormat="1" x14ac:dyDescent="0.25"/>
    <row r="8" s="2" customFormat="1" x14ac:dyDescent="0.25"/>
    <row r="9" s="2" customFormat="1" x14ac:dyDescent="0.25"/>
    <row r="10" s="2" customFormat="1" x14ac:dyDescent="0.25"/>
    <row r="11" s="2" customFormat="1" x14ac:dyDescent="0.25"/>
    <row r="12" s="2" customFormat="1" x14ac:dyDescent="0.25"/>
    <row r="13" s="2" customFormat="1" x14ac:dyDescent="0.25"/>
    <row r="14" s="2" customFormat="1" x14ac:dyDescent="0.25"/>
    <row r="15" s="2" customFormat="1" x14ac:dyDescent="0.25"/>
    <row r="16" s="2" customFormat="1" x14ac:dyDescent="0.25"/>
    <row r="17" s="2" customFormat="1" x14ac:dyDescent="0.25"/>
    <row r="18" s="2" customFormat="1" x14ac:dyDescent="0.25"/>
    <row r="19" s="2" customFormat="1" x14ac:dyDescent="0.25"/>
    <row r="20" s="2" customFormat="1" x14ac:dyDescent="0.25"/>
    <row r="21" s="2" customFormat="1" x14ac:dyDescent="0.25"/>
    <row r="22" s="2" customFormat="1" x14ac:dyDescent="0.25"/>
    <row r="23" s="2" customFormat="1" x14ac:dyDescent="0.25"/>
    <row r="24" s="2" customFormat="1" x14ac:dyDescent="0.25"/>
    <row r="25" s="2" customFormat="1" x14ac:dyDescent="0.25"/>
    <row r="26" s="2" customFormat="1" x14ac:dyDescent="0.25"/>
    <row r="27" s="2" customFormat="1" x14ac:dyDescent="0.25"/>
    <row r="28" s="2" customFormat="1" x14ac:dyDescent="0.25"/>
    <row r="29" s="2" customFormat="1" x14ac:dyDescent="0.25"/>
    <row r="30" s="2" customFormat="1" x14ac:dyDescent="0.25"/>
    <row r="31" s="2" customFormat="1" x14ac:dyDescent="0.25"/>
    <row r="32" s="2" customFormat="1" x14ac:dyDescent="0.25"/>
    <row r="33" s="2" customFormat="1" x14ac:dyDescent="0.25"/>
    <row r="34" s="2" customFormat="1" x14ac:dyDescent="0.25"/>
    <row r="35" s="2" customFormat="1" x14ac:dyDescent="0.25"/>
    <row r="36" s="2" customFormat="1" x14ac:dyDescent="0.25"/>
    <row r="37" s="2" customFormat="1" x14ac:dyDescent="0.25"/>
    <row r="38" s="2" customFormat="1" x14ac:dyDescent="0.25"/>
    <row r="39" s="2" customFormat="1" x14ac:dyDescent="0.25"/>
    <row r="40" s="2" customFormat="1" x14ac:dyDescent="0.25"/>
    <row r="41" s="2" customFormat="1" x14ac:dyDescent="0.25"/>
    <row r="42" s="2" customFormat="1" x14ac:dyDescent="0.25"/>
    <row r="43" s="2" customFormat="1" x14ac:dyDescent="0.25"/>
    <row r="44" s="2" customFormat="1" x14ac:dyDescent="0.25"/>
    <row r="45" s="2" customFormat="1" x14ac:dyDescent="0.25"/>
    <row r="46" s="2" customFormat="1" x14ac:dyDescent="0.25"/>
    <row r="47" s="2" customFormat="1" x14ac:dyDescent="0.25"/>
    <row r="48" s="2" customFormat="1" x14ac:dyDescent="0.25"/>
    <row r="49" s="2" customFormat="1" x14ac:dyDescent="0.25"/>
    <row r="50" s="2" customFormat="1" x14ac:dyDescent="0.25"/>
    <row r="51" s="2" customFormat="1" x14ac:dyDescent="0.25"/>
    <row r="52" s="2" customFormat="1" x14ac:dyDescent="0.25"/>
    <row r="53" s="2" customFormat="1" x14ac:dyDescent="0.25"/>
    <row r="54" s="2" customFormat="1" x14ac:dyDescent="0.25"/>
    <row r="55" s="2" customFormat="1" x14ac:dyDescent="0.25"/>
    <row r="56" s="2" customFormat="1" x14ac:dyDescent="0.25"/>
    <row r="57" s="2" customFormat="1" x14ac:dyDescent="0.25"/>
    <row r="58" s="2" customFormat="1" x14ac:dyDescent="0.25"/>
    <row r="59" s="2" customFormat="1" x14ac:dyDescent="0.25"/>
    <row r="60" s="2" customFormat="1" x14ac:dyDescent="0.25"/>
    <row r="61" s="2" customFormat="1" x14ac:dyDescent="0.25"/>
    <row r="62" s="2" customFormat="1" x14ac:dyDescent="0.25"/>
    <row r="63" s="2" customFormat="1" x14ac:dyDescent="0.25"/>
    <row r="64" s="2" customFormat="1" x14ac:dyDescent="0.25"/>
    <row r="65" s="2" customFormat="1" x14ac:dyDescent="0.25"/>
    <row r="66" s="2" customFormat="1" x14ac:dyDescent="0.25"/>
    <row r="67" s="2" customFormat="1" x14ac:dyDescent="0.25"/>
    <row r="68" s="2" customFormat="1" x14ac:dyDescent="0.25"/>
    <row r="69" s="2" customFormat="1" x14ac:dyDescent="0.25"/>
    <row r="70" s="2" customFormat="1" x14ac:dyDescent="0.25"/>
    <row r="71" s="2" customFormat="1" x14ac:dyDescent="0.25"/>
    <row r="72" s="2" customFormat="1" x14ac:dyDescent="0.25"/>
    <row r="73" s="2" customFormat="1" x14ac:dyDescent="0.25"/>
    <row r="74" s="2" customFormat="1" x14ac:dyDescent="0.25"/>
    <row r="75" s="2" customFormat="1" x14ac:dyDescent="0.25"/>
    <row r="76" s="2" customFormat="1" x14ac:dyDescent="0.25"/>
    <row r="77" s="2" customFormat="1" x14ac:dyDescent="0.25"/>
    <row r="78" s="2" customFormat="1" x14ac:dyDescent="0.25"/>
    <row r="79" s="2" customFormat="1" x14ac:dyDescent="0.25"/>
    <row r="80" s="2" customFormat="1" x14ac:dyDescent="0.25"/>
    <row r="81" s="2" customFormat="1" x14ac:dyDescent="0.25"/>
    <row r="82" s="2" customFormat="1" x14ac:dyDescent="0.25"/>
    <row r="83" s="2" customFormat="1" x14ac:dyDescent="0.25"/>
    <row r="84" s="2" customFormat="1" x14ac:dyDescent="0.25"/>
    <row r="85" s="2" customFormat="1" x14ac:dyDescent="0.25"/>
    <row r="86" s="2" customFormat="1" x14ac:dyDescent="0.25"/>
    <row r="87" s="2" customFormat="1" x14ac:dyDescent="0.25"/>
    <row r="88" s="2" customFormat="1" x14ac:dyDescent="0.25"/>
    <row r="89" s="2" customFormat="1" x14ac:dyDescent="0.25"/>
    <row r="90" s="2" customFormat="1" x14ac:dyDescent="0.25"/>
    <row r="91" s="2" customFormat="1" x14ac:dyDescent="0.25"/>
    <row r="92" s="2" customFormat="1" x14ac:dyDescent="0.25"/>
    <row r="93" s="2" customFormat="1" x14ac:dyDescent="0.25"/>
    <row r="94" s="2" customFormat="1" x14ac:dyDescent="0.25"/>
    <row r="95" s="2" customFormat="1" x14ac:dyDescent="0.25"/>
    <row r="96" s="2" customFormat="1" x14ac:dyDescent="0.25"/>
    <row r="97" s="2" customFormat="1" x14ac:dyDescent="0.25"/>
    <row r="98" s="2" customFormat="1" x14ac:dyDescent="0.25"/>
    <row r="99" s="2" customFormat="1" x14ac:dyDescent="0.25"/>
    <row r="100" s="2" customFormat="1" x14ac:dyDescent="0.25"/>
    <row r="101" s="2" customFormat="1" x14ac:dyDescent="0.25"/>
    <row r="102" s="2" customFormat="1" x14ac:dyDescent="0.25"/>
    <row r="103" s="2" customFormat="1" x14ac:dyDescent="0.25"/>
    <row r="104" s="2" customFormat="1" x14ac:dyDescent="0.25"/>
    <row r="105" s="2" customFormat="1" x14ac:dyDescent="0.25"/>
    <row r="106" s="2" customFormat="1" x14ac:dyDescent="0.25"/>
    <row r="107" s="2" customFormat="1" x14ac:dyDescent="0.25"/>
    <row r="108" s="2" customFormat="1" x14ac:dyDescent="0.25"/>
    <row r="109" s="2" customFormat="1" x14ac:dyDescent="0.25"/>
    <row r="110" s="2" customFormat="1" x14ac:dyDescent="0.25"/>
    <row r="111" s="2" customFormat="1" x14ac:dyDescent="0.25"/>
    <row r="112" s="2" customFormat="1" x14ac:dyDescent="0.25"/>
    <row r="113" s="2" customFormat="1" x14ac:dyDescent="0.25"/>
    <row r="114" s="2" customFormat="1" x14ac:dyDescent="0.25"/>
    <row r="115" s="2" customFormat="1" x14ac:dyDescent="0.25"/>
    <row r="116" s="2" customFormat="1" x14ac:dyDescent="0.25"/>
    <row r="117" s="2" customFormat="1" x14ac:dyDescent="0.25"/>
    <row r="118" s="2" customFormat="1" x14ac:dyDescent="0.25"/>
    <row r="119" s="2" customFormat="1" x14ac:dyDescent="0.25"/>
    <row r="120" s="2" customFormat="1" x14ac:dyDescent="0.25"/>
    <row r="121" s="2" customFormat="1" x14ac:dyDescent="0.25"/>
    <row r="122" s="2" customFormat="1" x14ac:dyDescent="0.25"/>
    <row r="123" s="2" customFormat="1" x14ac:dyDescent="0.25"/>
    <row r="124" s="2" customFormat="1" x14ac:dyDescent="0.25"/>
    <row r="125" s="2" customFormat="1" x14ac:dyDescent="0.25"/>
    <row r="126" s="2" customFormat="1" x14ac:dyDescent="0.25"/>
    <row r="127" s="2" customFormat="1" x14ac:dyDescent="0.25"/>
    <row r="128" s="2" customFormat="1" x14ac:dyDescent="0.25"/>
    <row r="129" s="2" customFormat="1" x14ac:dyDescent="0.25"/>
  </sheetData>
  <phoneticPr fontId="1" type="noConversion"/>
  <pageMargins left="0.70866141732283472" right="0.70866141732283472" top="0.74803149606299213" bottom="0.74803149606299213" header="0.31496062992125984" footer="0.31496062992125984"/>
  <pageSetup paperSize="9" scale="87" fitToHeight="0" orientation="landscape"/>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133"/>
  <sheetViews>
    <sheetView workbookViewId="0"/>
  </sheetViews>
  <sheetFormatPr defaultRowHeight="12.75" x14ac:dyDescent="0.2"/>
  <sheetData>
    <row r="1" spans="1:11" x14ac:dyDescent="0.2">
      <c r="A1" s="7" t="s">
        <v>82</v>
      </c>
      <c r="B1" s="5">
        <v>2389.7328530913742</v>
      </c>
      <c r="C1" s="5"/>
      <c r="D1" s="7" t="s">
        <v>0</v>
      </c>
      <c r="E1" s="5">
        <v>99940.999999999636</v>
      </c>
      <c r="F1" s="5"/>
      <c r="G1" s="5"/>
      <c r="H1" s="5"/>
      <c r="I1" s="5"/>
      <c r="J1" s="5"/>
      <c r="K1" s="5" t="s">
        <v>1</v>
      </c>
    </row>
    <row r="2" spans="1:11" x14ac:dyDescent="0.2">
      <c r="A2" s="5" t="s">
        <v>83</v>
      </c>
      <c r="B2" s="5">
        <v>1865.2671469086461</v>
      </c>
      <c r="C2" s="5"/>
      <c r="D2" s="7"/>
      <c r="E2" s="5"/>
      <c r="F2" s="5"/>
      <c r="G2" s="5"/>
      <c r="H2" s="5"/>
      <c r="I2" s="5"/>
      <c r="J2" s="5"/>
      <c r="K2" s="5"/>
    </row>
    <row r="3" spans="1:11" x14ac:dyDescent="0.2">
      <c r="A3" s="5" t="s">
        <v>84</v>
      </c>
      <c r="B3" s="5">
        <v>13393.842258755425</v>
      </c>
      <c r="C3" s="5"/>
      <c r="D3" s="7"/>
      <c r="E3" s="5"/>
      <c r="F3" s="5"/>
      <c r="G3" s="5"/>
      <c r="H3" s="5"/>
      <c r="I3" s="5"/>
      <c r="J3" s="5"/>
      <c r="K3" s="5"/>
    </row>
    <row r="4" spans="1:11" x14ac:dyDescent="0.2">
      <c r="A4" s="5" t="s">
        <v>85</v>
      </c>
      <c r="B4" s="5">
        <v>3818.1577412446613</v>
      </c>
      <c r="C4" s="5"/>
      <c r="D4" s="7"/>
      <c r="E4" s="5"/>
      <c r="F4" s="5"/>
      <c r="G4" s="5"/>
      <c r="H4" s="5"/>
      <c r="I4" s="5"/>
      <c r="J4" s="5"/>
      <c r="K4" s="5"/>
    </row>
    <row r="5" spans="1:11" x14ac:dyDescent="0.2">
      <c r="A5" s="5" t="s">
        <v>86</v>
      </c>
      <c r="B5" s="5">
        <v>2230.1614624542472</v>
      </c>
      <c r="C5" s="5"/>
      <c r="D5" s="5"/>
      <c r="E5" s="5"/>
      <c r="F5" s="5"/>
      <c r="G5" s="5"/>
      <c r="H5" s="5"/>
      <c r="I5" s="5"/>
      <c r="J5" s="5"/>
      <c r="K5" s="5"/>
    </row>
    <row r="6" spans="1:11" x14ac:dyDescent="0.2">
      <c r="A6" s="5" t="s">
        <v>87</v>
      </c>
      <c r="B6" s="5">
        <v>22680.564642079571</v>
      </c>
      <c r="C6" s="5"/>
      <c r="D6" s="5"/>
      <c r="E6" s="5"/>
      <c r="F6" s="5"/>
      <c r="G6" s="5"/>
      <c r="H6" s="5"/>
      <c r="I6" s="5"/>
      <c r="J6" s="5"/>
      <c r="K6" s="5"/>
    </row>
    <row r="7" spans="1:11" x14ac:dyDescent="0.2">
      <c r="A7" s="5" t="s">
        <v>88</v>
      </c>
      <c r="B7" s="5">
        <v>2520.062738008844</v>
      </c>
      <c r="C7" s="5"/>
      <c r="D7" s="5"/>
      <c r="E7" s="5"/>
      <c r="F7" s="5"/>
      <c r="G7" s="5"/>
      <c r="H7" s="5"/>
      <c r="I7" s="5"/>
      <c r="J7" s="5"/>
      <c r="K7" s="5"/>
    </row>
    <row r="8" spans="1:11" x14ac:dyDescent="0.2">
      <c r="A8" s="5" t="s">
        <v>89</v>
      </c>
      <c r="B8" s="5">
        <v>7860.8855219251</v>
      </c>
      <c r="C8" s="5"/>
      <c r="D8" s="5"/>
      <c r="E8" s="5"/>
      <c r="F8" s="5"/>
      <c r="G8" s="5"/>
      <c r="H8" s="5"/>
      <c r="I8" s="5"/>
      <c r="J8" s="5"/>
      <c r="K8" s="5"/>
    </row>
    <row r="9" spans="1:11" x14ac:dyDescent="0.2">
      <c r="A9" s="5" t="s">
        <v>90</v>
      </c>
      <c r="B9" s="5">
        <v>2570.4870979864922</v>
      </c>
      <c r="C9" s="5"/>
      <c r="D9" s="5"/>
      <c r="E9" s="5"/>
      <c r="F9" s="5"/>
      <c r="G9" s="5"/>
      <c r="H9" s="5"/>
      <c r="I9" s="5"/>
      <c r="J9" s="5"/>
      <c r="K9" s="5"/>
    </row>
    <row r="10" spans="1:11" x14ac:dyDescent="0.2">
      <c r="A10" s="5" t="s">
        <v>91</v>
      </c>
      <c r="B10" s="5">
        <v>23362.145005746661</v>
      </c>
      <c r="C10" s="5"/>
      <c r="D10" s="5"/>
      <c r="E10" s="5"/>
      <c r="F10" s="5"/>
      <c r="G10" s="5"/>
      <c r="H10" s="5"/>
      <c r="I10" s="5"/>
      <c r="J10" s="5"/>
      <c r="K10" s="5"/>
    </row>
    <row r="11" spans="1:11" x14ac:dyDescent="0.2">
      <c r="A11" s="5" t="s">
        <v>92</v>
      </c>
      <c r="B11" s="5">
        <v>556.582744342968</v>
      </c>
      <c r="C11" s="5"/>
      <c r="D11" s="5"/>
      <c r="E11" s="5"/>
      <c r="F11" s="5"/>
      <c r="G11" s="5"/>
      <c r="H11" s="5"/>
      <c r="I11" s="5"/>
      <c r="J11" s="5"/>
      <c r="K11" s="5"/>
    </row>
    <row r="12" spans="1:11" x14ac:dyDescent="0.2">
      <c r="A12" s="5" t="s">
        <v>93</v>
      </c>
      <c r="B12" s="5">
        <v>40.2722499102168</v>
      </c>
      <c r="C12" s="5"/>
      <c r="D12" s="5"/>
      <c r="E12" s="5"/>
      <c r="F12" s="5"/>
      <c r="G12" s="5"/>
      <c r="H12" s="5"/>
      <c r="I12" s="5"/>
      <c r="J12" s="5"/>
      <c r="K12" s="5"/>
    </row>
    <row r="13" spans="1:11" x14ac:dyDescent="0.2">
      <c r="A13" s="5" t="s">
        <v>94</v>
      </c>
      <c r="B13" s="5">
        <v>86.838537545733004</v>
      </c>
      <c r="C13" s="5"/>
      <c r="D13" s="5"/>
      <c r="E13" s="5"/>
      <c r="F13" s="5"/>
      <c r="G13" s="5"/>
      <c r="H13" s="5"/>
      <c r="I13" s="5"/>
      <c r="J13" s="5"/>
      <c r="K13" s="5"/>
    </row>
    <row r="14" spans="1:11" x14ac:dyDescent="0.2">
      <c r="A14" s="5" t="s">
        <v>95</v>
      </c>
      <c r="B14" s="5">
        <v>3346.7246459842067</v>
      </c>
      <c r="C14" s="5"/>
      <c r="D14" s="5"/>
      <c r="E14" s="5"/>
      <c r="F14" s="5"/>
      <c r="G14" s="5"/>
      <c r="H14" s="5"/>
      <c r="I14" s="5"/>
      <c r="J14" s="5"/>
      <c r="K14" s="5"/>
    </row>
    <row r="15" spans="1:11" x14ac:dyDescent="0.2">
      <c r="A15" s="5" t="s">
        <v>96</v>
      </c>
      <c r="B15" s="5">
        <v>4347.2753540157519</v>
      </c>
      <c r="C15" s="5"/>
      <c r="D15" s="5"/>
      <c r="E15" s="5"/>
      <c r="F15" s="5"/>
      <c r="G15" s="5"/>
      <c r="H15" s="5"/>
      <c r="I15" s="5"/>
      <c r="J15" s="5"/>
      <c r="K15" s="5"/>
    </row>
    <row r="16" spans="1:11" x14ac:dyDescent="0.2">
      <c r="A16" s="5" t="s">
        <v>97</v>
      </c>
      <c r="B16" s="5">
        <v>5310</v>
      </c>
      <c r="C16" s="5"/>
      <c r="D16" s="5"/>
      <c r="E16" s="5"/>
      <c r="F16" s="5"/>
      <c r="G16" s="5"/>
      <c r="H16" s="5"/>
      <c r="I16" s="5"/>
      <c r="J16" s="5"/>
      <c r="K16" s="5"/>
    </row>
    <row r="17" spans="1:11" x14ac:dyDescent="0.2">
      <c r="A17" s="5" t="s">
        <v>98</v>
      </c>
      <c r="B17" s="5">
        <v>2200.3586140399757</v>
      </c>
      <c r="C17" s="5"/>
      <c r="D17" s="5"/>
      <c r="E17" s="5"/>
      <c r="F17" s="5"/>
      <c r="G17" s="5"/>
      <c r="H17" s="5"/>
      <c r="I17" s="5"/>
      <c r="J17" s="5"/>
      <c r="K17" s="5"/>
    </row>
    <row r="18" spans="1:11" x14ac:dyDescent="0.2">
      <c r="A18" s="5" t="s">
        <v>99</v>
      </c>
      <c r="B18" s="5">
        <v>1361.6413859600309</v>
      </c>
      <c r="C18" s="5"/>
      <c r="D18" s="5"/>
      <c r="E18" s="5"/>
      <c r="F18" s="5"/>
      <c r="G18" s="5"/>
      <c r="H18" s="5"/>
      <c r="I18" s="5"/>
      <c r="J18" s="5"/>
      <c r="K18" s="5"/>
    </row>
    <row r="101" spans="1:51" x14ac:dyDescent="0.2">
      <c r="A101" s="5">
        <f>'Mortgage Performance'!A20</f>
        <v>0</v>
      </c>
      <c r="B101" s="5" t="str">
        <f>'Mortgage Performance'!B20</f>
        <v>-1-4 family residential construction loans</v>
      </c>
      <c r="C101" s="6">
        <f>'Mortgage Performance'!C20</f>
        <v>0</v>
      </c>
      <c r="D101" s="6">
        <f>'Mortgage Performance'!D20</f>
        <v>0</v>
      </c>
      <c r="E101" s="5">
        <f>'Mortgage Performance'!E20</f>
        <v>105.815463257263</v>
      </c>
      <c r="F101" s="5">
        <f>'Mortgage Performance'!F20</f>
        <v>105.37282176454697</v>
      </c>
      <c r="G101" s="5">
        <f>'Mortgage Performance'!G20</f>
        <v>2221.2590827966501</v>
      </c>
      <c r="H101" s="5">
        <f>'Mortgage Performance'!H20</f>
        <v>2108</v>
      </c>
      <c r="I101" s="5">
        <f>'Mortgage Performance'!I20</f>
        <v>5.3924290837169702</v>
      </c>
      <c r="J101" s="5">
        <f>'Mortgage Performance'!J20</f>
        <v>0</v>
      </c>
      <c r="K101" s="5">
        <f>'Mortgage Performance'!K20</f>
        <v>0</v>
      </c>
      <c r="L101" s="6">
        <f>'Mortgage Performance'!L20</f>
        <v>0</v>
      </c>
      <c r="M101" s="5">
        <f>'Mortgage Performance'!M20</f>
        <v>20</v>
      </c>
      <c r="N101" s="5">
        <f>'Mortgage Performance'!N20</f>
        <v>37.979466119096507</v>
      </c>
      <c r="O101" s="5">
        <f>'Mortgage Performance'!O20</f>
        <v>720</v>
      </c>
      <c r="P101" s="5">
        <f>'Mortgage Performance'!P20</f>
        <v>75</v>
      </c>
      <c r="Q101" s="5">
        <f>'Mortgage Performance'!Q20</f>
        <v>2.78294034221127</v>
      </c>
      <c r="R101" s="5">
        <f>'Mortgage Performance'!R20</f>
        <v>0.32795982308268246</v>
      </c>
      <c r="S101" s="5">
        <f>'Mortgage Performance'!S20</f>
        <v>-2.4382027062259498E-5</v>
      </c>
      <c r="T101" s="5">
        <f>'Mortgage Performance'!T20</f>
        <v>0.47928791612802002</v>
      </c>
      <c r="U101" s="5">
        <f>'Mortgage Performance'!U20</f>
        <v>1.9757169850276299</v>
      </c>
      <c r="V101" s="5">
        <f>'Mortgage Performance'!V20</f>
        <v>1.9571192259662602</v>
      </c>
      <c r="W101" s="5">
        <f>'Mortgage Performance'!W20</f>
        <v>2.9359810046510599</v>
      </c>
      <c r="X101" s="5">
        <f>'Mortgage Performance'!X20</f>
        <v>0.76536458444744349</v>
      </c>
      <c r="Y101" s="5">
        <f>'Mortgage Performance'!Y20</f>
        <v>-1.148454153259139</v>
      </c>
      <c r="Z101" s="5">
        <f>'Mortgage Performance'!Z20</f>
        <v>0</v>
      </c>
      <c r="AA101" s="5">
        <f>'Mortgage Performance'!AA20</f>
        <v>0.821574214065386</v>
      </c>
      <c r="AB101" s="5">
        <f>'Mortgage Performance'!AB20</f>
        <v>2.2687596007284259</v>
      </c>
      <c r="AC101" s="5">
        <f>'Mortgage Performance'!AC20</f>
        <v>0</v>
      </c>
      <c r="AD101" s="5">
        <f>'Mortgage Performance'!AD20</f>
        <v>0</v>
      </c>
      <c r="AE101" s="5">
        <f>'Mortgage Performance'!AE20</f>
        <v>0.48339000000000004</v>
      </c>
      <c r="AF101" s="5">
        <f>'Mortgage Performance'!AF20</f>
        <v>0.48339000000000004</v>
      </c>
      <c r="AG101" s="5">
        <f>'Mortgage Performance'!AG20</f>
        <v>22.720563196352998</v>
      </c>
      <c r="AH101" s="5">
        <f>'Mortgage Performance'!AH20</f>
        <v>0</v>
      </c>
      <c r="AI101" s="5">
        <f>'Mortgage Performance'!AI20</f>
        <v>0</v>
      </c>
      <c r="AJ101" s="5">
        <f>'Mortgage Performance'!AJ20</f>
        <v>0</v>
      </c>
      <c r="AK101" s="5">
        <f>'Mortgage Performance'!AK20</f>
        <v>0</v>
      </c>
      <c r="AL101" s="5">
        <f>'Mortgage Performance'!AL20</f>
        <v>0</v>
      </c>
      <c r="AM101" s="5">
        <f>'Mortgage Performance'!AM20</f>
        <v>0</v>
      </c>
      <c r="AN101" s="5">
        <f>'Mortgage Performance'!AN20</f>
        <v>0</v>
      </c>
      <c r="AO101" s="5">
        <f>'Mortgage Performance'!AO20</f>
        <v>0</v>
      </c>
      <c r="AP101" s="5">
        <f>'Mortgage Performance'!AP20</f>
        <v>0</v>
      </c>
      <c r="AQ101" s="5">
        <f>'Mortgage Performance'!AQ20</f>
        <v>0</v>
      </c>
      <c r="AR101" s="5">
        <f>'Mortgage Performance'!AR20</f>
        <v>0</v>
      </c>
      <c r="AS101" s="5">
        <f>'Mortgage Performance'!AS20</f>
        <v>0</v>
      </c>
      <c r="AT101" s="5">
        <f>'Mortgage Performance'!AT20</f>
        <v>0</v>
      </c>
      <c r="AU101" s="5">
        <f>'Mortgage Performance'!AU20</f>
        <v>0</v>
      </c>
      <c r="AV101" s="5">
        <f>'Mortgage Performance'!AV20</f>
        <v>0</v>
      </c>
      <c r="AW101" s="5">
        <f>'Mortgage Performance'!AW20</f>
        <v>0</v>
      </c>
      <c r="AX101" s="5">
        <f>'Mortgage Performance'!AX20</f>
        <v>0</v>
      </c>
      <c r="AY101" s="5"/>
    </row>
    <row r="102" spans="1:51" x14ac:dyDescent="0.2">
      <c r="A102" s="5">
        <f>'Mortgage Performance'!A21</f>
        <v>0</v>
      </c>
      <c r="B102" s="5" t="str">
        <f>'Mortgage Performance'!B21</f>
        <v>-Other construction loans and all land development and other land loans</v>
      </c>
      <c r="C102" s="6">
        <f>'Mortgage Performance'!C21</f>
        <v>0</v>
      </c>
      <c r="D102" s="6">
        <f>'Mortgage Performance'!D21</f>
        <v>0</v>
      </c>
      <c r="E102" s="5">
        <f>'Mortgage Performance'!E21</f>
        <v>105.815463257263</v>
      </c>
      <c r="F102" s="5">
        <f>'Mortgage Performance'!F21</f>
        <v>105.3728217645468</v>
      </c>
      <c r="G102" s="5">
        <f>'Mortgage Performance'!G21</f>
        <v>2262.3544832848197</v>
      </c>
      <c r="H102" s="5">
        <f>'Mortgage Performance'!H21</f>
        <v>2147</v>
      </c>
      <c r="I102" s="5">
        <f>'Mortgage Performance'!I21</f>
        <v>5.3924290837169702</v>
      </c>
      <c r="J102" s="5">
        <f>'Mortgage Performance'!J21</f>
        <v>0</v>
      </c>
      <c r="K102" s="5">
        <f>'Mortgage Performance'!K21</f>
        <v>0</v>
      </c>
      <c r="L102" s="6">
        <f>'Mortgage Performance'!L21</f>
        <v>0</v>
      </c>
      <c r="M102" s="5">
        <f>'Mortgage Performance'!M21</f>
        <v>20</v>
      </c>
      <c r="N102" s="5">
        <f>'Mortgage Performance'!N21</f>
        <v>37.979466119096507</v>
      </c>
      <c r="O102" s="5">
        <f>'Mortgage Performance'!O21</f>
        <v>720</v>
      </c>
      <c r="P102" s="5">
        <f>'Mortgage Performance'!P21</f>
        <v>75</v>
      </c>
      <c r="Q102" s="5">
        <f>'Mortgage Performance'!Q21</f>
        <v>2.78294034221127</v>
      </c>
      <c r="R102" s="5">
        <f>'Mortgage Performance'!R21</f>
        <v>0.32795982308268246</v>
      </c>
      <c r="S102" s="5">
        <f>'Mortgage Performance'!S21</f>
        <v>-2.4382027062259498E-5</v>
      </c>
      <c r="T102" s="5">
        <f>'Mortgage Performance'!T21</f>
        <v>0.47928791612802002</v>
      </c>
      <c r="U102" s="5">
        <f>'Mortgage Performance'!U21</f>
        <v>1.9757169850276299</v>
      </c>
      <c r="V102" s="5">
        <f>'Mortgage Performance'!V21</f>
        <v>1.9571192259662502</v>
      </c>
      <c r="W102" s="5">
        <f>'Mortgage Performance'!W21</f>
        <v>2.9359810046510599</v>
      </c>
      <c r="X102" s="5">
        <f>'Mortgage Performance'!X21</f>
        <v>0.76536458444652899</v>
      </c>
      <c r="Y102" s="5">
        <f>'Mortgage Performance'!Y21</f>
        <v>-1.1484541532279839</v>
      </c>
      <c r="Z102" s="5">
        <f>'Mortgage Performance'!Z21</f>
        <v>0</v>
      </c>
      <c r="AA102" s="5">
        <f>'Mortgage Performance'!AA21</f>
        <v>0.821574214065386</v>
      </c>
      <c r="AB102" s="5">
        <f>'Mortgage Performance'!AB21</f>
        <v>2.2687596007269444</v>
      </c>
      <c r="AC102" s="5">
        <f>'Mortgage Performance'!AC21</f>
        <v>0</v>
      </c>
      <c r="AD102" s="5">
        <f>'Mortgage Performance'!AD21</f>
        <v>0</v>
      </c>
      <c r="AE102" s="5">
        <f>'Mortgage Performance'!AE21</f>
        <v>0.48339000000000004</v>
      </c>
      <c r="AF102" s="5">
        <f>'Mortgage Performance'!AF21</f>
        <v>0.48339000000000004</v>
      </c>
      <c r="AG102" s="5">
        <f>'Mortgage Performance'!AG21</f>
        <v>23.1409151719992</v>
      </c>
      <c r="AH102" s="5">
        <f>'Mortgage Performance'!AH21</f>
        <v>0</v>
      </c>
      <c r="AI102" s="5">
        <f>'Mortgage Performance'!AI21</f>
        <v>0</v>
      </c>
      <c r="AJ102" s="5">
        <f>'Mortgage Performance'!AJ21</f>
        <v>0</v>
      </c>
      <c r="AK102" s="5">
        <f>'Mortgage Performance'!AK21</f>
        <v>0</v>
      </c>
      <c r="AL102" s="5">
        <f>'Mortgage Performance'!AL21</f>
        <v>0</v>
      </c>
      <c r="AM102" s="5">
        <f>'Mortgage Performance'!AM21</f>
        <v>0</v>
      </c>
      <c r="AN102" s="5">
        <f>'Mortgage Performance'!AN21</f>
        <v>0</v>
      </c>
      <c r="AO102" s="5">
        <f>'Mortgage Performance'!AO21</f>
        <v>0</v>
      </c>
      <c r="AP102" s="5">
        <f>'Mortgage Performance'!AP21</f>
        <v>0</v>
      </c>
      <c r="AQ102" s="5">
        <f>'Mortgage Performance'!AQ21</f>
        <v>0</v>
      </c>
      <c r="AR102" s="5">
        <f>'Mortgage Performance'!AR21</f>
        <v>0</v>
      </c>
      <c r="AS102" s="5">
        <f>'Mortgage Performance'!AS21</f>
        <v>0</v>
      </c>
      <c r="AT102" s="5">
        <f>'Mortgage Performance'!AT21</f>
        <v>0</v>
      </c>
      <c r="AU102" s="5">
        <f>'Mortgage Performance'!AU21</f>
        <v>0</v>
      </c>
      <c r="AV102" s="5">
        <f>'Mortgage Performance'!AV21</f>
        <v>0</v>
      </c>
      <c r="AW102" s="5">
        <f>'Mortgage Performance'!AW21</f>
        <v>0</v>
      </c>
      <c r="AX102" s="5">
        <f>'Mortgage Performance'!AX21</f>
        <v>0</v>
      </c>
      <c r="AY102" s="5"/>
    </row>
    <row r="103" spans="1:51" x14ac:dyDescent="0.2">
      <c r="A103" s="5">
        <f>'Mortgage Performance'!A24</f>
        <v>0</v>
      </c>
      <c r="B103" s="5" t="str">
        <f>'Mortgage Performance'!B24</f>
        <v>-Secured by farmland (including farm residential and other improvements)</v>
      </c>
      <c r="C103" s="6">
        <f>'Mortgage Performance'!C24</f>
        <v>0</v>
      </c>
      <c r="D103" s="6">
        <f>'Mortgage Performance'!D24</f>
        <v>0</v>
      </c>
      <c r="E103" s="5">
        <f>'Mortgage Performance'!E24</f>
        <v>110.73407431465699</v>
      </c>
      <c r="F103" s="5">
        <f>'Mortgage Performance'!F24</f>
        <v>109.97175438883249</v>
      </c>
      <c r="G103" s="5">
        <f>'Mortgage Performance'!G24</f>
        <v>6491.6326615727603</v>
      </c>
      <c r="H103" s="5">
        <f>'Mortgage Performance'!H24</f>
        <v>5902.99999999998</v>
      </c>
      <c r="I103" s="5">
        <f>'Mortgage Performance'!I24</f>
        <v>4.9990281483220702</v>
      </c>
      <c r="J103" s="5">
        <f>'Mortgage Performance'!J24</f>
        <v>0</v>
      </c>
      <c r="K103" s="5">
        <f>'Mortgage Performance'!K24</f>
        <v>0</v>
      </c>
      <c r="L103" s="6">
        <f>'Mortgage Performance'!L24</f>
        <v>0</v>
      </c>
      <c r="M103" s="5">
        <f>'Mortgage Performance'!M24</f>
        <v>20</v>
      </c>
      <c r="N103" s="5">
        <f>'Mortgage Performance'!N24</f>
        <v>100.33675564681724</v>
      </c>
      <c r="O103" s="5">
        <f>'Mortgage Performance'!O24</f>
        <v>720</v>
      </c>
      <c r="P103" s="5">
        <f>'Mortgage Performance'!P24</f>
        <v>75</v>
      </c>
      <c r="Q103" s="5">
        <f>'Mortgage Performance'!Q24</f>
        <v>2.716136447770281</v>
      </c>
      <c r="R103" s="5">
        <f>'Mortgage Performance'!R24</f>
        <v>0.77938917343359448</v>
      </c>
      <c r="S103" s="5">
        <f>'Mortgage Performance'!S24</f>
        <v>3.7344428115370202E-5</v>
      </c>
      <c r="T103" s="5">
        <f>'Mortgage Performance'!T24</f>
        <v>0.236572113779731</v>
      </c>
      <c r="U103" s="5">
        <f>'Mortgage Performance'!U24</f>
        <v>1.7001378161288401</v>
      </c>
      <c r="V103" s="5">
        <f>'Mortgage Performance'!V24</f>
        <v>1.79471200931191</v>
      </c>
      <c r="W103" s="5">
        <f>'Mortgage Performance'!W24</f>
        <v>4.5190658056797997</v>
      </c>
      <c r="X103" s="5">
        <f>'Mortgage Performance'!X24</f>
        <v>1.2628136900438454</v>
      </c>
      <c r="Y103" s="5">
        <f>'Mortgage Performance'!Y24</f>
        <v>-0.45075198113384546</v>
      </c>
      <c r="Z103" s="5">
        <f>'Mortgage Performance'!Z24</f>
        <v>0</v>
      </c>
      <c r="AA103" s="5">
        <f>'Mortgage Performance'!AA24</f>
        <v>1.0331981678700799</v>
      </c>
      <c r="AB103" s="5">
        <f>'Mortgage Performance'!AB24</f>
        <v>3.7698884010953844</v>
      </c>
      <c r="AC103" s="5">
        <f>'Mortgage Performance'!AC24</f>
        <v>0</v>
      </c>
      <c r="AD103" s="5">
        <f>'Mortgage Performance'!AD24</f>
        <v>0</v>
      </c>
      <c r="AE103" s="5">
        <f>'Mortgage Performance'!AE24</f>
        <v>0.24726000000000001</v>
      </c>
      <c r="AF103" s="5">
        <f>'Mortgage Performance'!AF24</f>
        <v>0.24726000000000001</v>
      </c>
      <c r="AG103" s="5">
        <f>'Mortgage Performance'!AG24</f>
        <v>55.950936108214805</v>
      </c>
      <c r="AH103" s="5">
        <f>'Mortgage Performance'!AH24</f>
        <v>0</v>
      </c>
      <c r="AI103" s="5">
        <f>'Mortgage Performance'!AI24</f>
        <v>0</v>
      </c>
      <c r="AJ103" s="5">
        <f>'Mortgage Performance'!AJ24</f>
        <v>0</v>
      </c>
      <c r="AK103" s="5">
        <f>'Mortgage Performance'!AK24</f>
        <v>0</v>
      </c>
      <c r="AL103" s="5">
        <f>'Mortgage Performance'!AL24</f>
        <v>0</v>
      </c>
      <c r="AM103" s="5">
        <f>'Mortgage Performance'!AM24</f>
        <v>0</v>
      </c>
      <c r="AN103" s="5">
        <f>'Mortgage Performance'!AN24</f>
        <v>0</v>
      </c>
      <c r="AO103" s="5">
        <f>'Mortgage Performance'!AO24</f>
        <v>0</v>
      </c>
      <c r="AP103" s="5">
        <f>'Mortgage Performance'!AP24</f>
        <v>0</v>
      </c>
      <c r="AQ103" s="5">
        <f>'Mortgage Performance'!AQ24</f>
        <v>0</v>
      </c>
      <c r="AR103" s="5">
        <f>'Mortgage Performance'!AR24</f>
        <v>0</v>
      </c>
      <c r="AS103" s="5">
        <f>'Mortgage Performance'!AS24</f>
        <v>0</v>
      </c>
      <c r="AT103" s="5">
        <f>'Mortgage Performance'!AT24</f>
        <v>0</v>
      </c>
      <c r="AU103" s="5">
        <f>'Mortgage Performance'!AU24</f>
        <v>0</v>
      </c>
      <c r="AV103" s="5">
        <f>'Mortgage Performance'!AV24</f>
        <v>0</v>
      </c>
      <c r="AW103" s="5">
        <f>'Mortgage Performance'!AW24</f>
        <v>0</v>
      </c>
      <c r="AX103" s="5">
        <f>'Mortgage Performance'!AX24</f>
        <v>0</v>
      </c>
      <c r="AY103" s="5"/>
    </row>
    <row r="104" spans="1:51" x14ac:dyDescent="0.2">
      <c r="A104" s="5">
        <f>'Mortgage Performance'!A27</f>
        <v>0</v>
      </c>
      <c r="B104" s="5" t="str">
        <f>'Mortgage Performance'!B27</f>
        <v>-Revolving, open-end loans secured by 1-4 family residential properties and extended under lines of credit</v>
      </c>
      <c r="C104" s="6">
        <f>'Mortgage Performance'!C27</f>
        <v>0</v>
      </c>
      <c r="D104" s="6">
        <f>'Mortgage Performance'!D27</f>
        <v>0</v>
      </c>
      <c r="E104" s="5">
        <f>'Mortgage Performance'!E27</f>
        <v>105.6680461995</v>
      </c>
      <c r="F104" s="5">
        <f>'Mortgage Performance'!F27</f>
        <v>105.20897909908606</v>
      </c>
      <c r="G104" s="5">
        <f>'Mortgage Performance'!G27</f>
        <v>1870.6156483817501</v>
      </c>
      <c r="H104" s="5">
        <f>'Mortgage Performance'!H27</f>
        <v>1778</v>
      </c>
      <c r="I104" s="5">
        <f>'Mortgage Performance'!I27</f>
        <v>5.1181861100999999</v>
      </c>
      <c r="J104" s="5">
        <f>'Mortgage Performance'!J27</f>
        <v>0</v>
      </c>
      <c r="K104" s="5">
        <f>'Mortgage Performance'!K27</f>
        <v>0</v>
      </c>
      <c r="L104" s="6">
        <f>'Mortgage Performance'!L27</f>
        <v>0</v>
      </c>
      <c r="M104" s="5">
        <f>'Mortgage Performance'!M27</f>
        <v>20</v>
      </c>
      <c r="N104" s="5">
        <f>'Mortgage Performance'!N27</f>
        <v>119.98357289527721</v>
      </c>
      <c r="O104" s="5">
        <f>'Mortgage Performance'!O27</f>
        <v>720</v>
      </c>
      <c r="P104" s="5">
        <f>'Mortgage Performance'!P27</f>
        <v>75</v>
      </c>
      <c r="Q104" s="5">
        <f>'Mortgage Performance'!Q27</f>
        <v>3.3670343200000001</v>
      </c>
      <c r="R104" s="5">
        <f>'Mortgage Performance'!R27</f>
        <v>0.65697095999999988</v>
      </c>
      <c r="S104" s="5">
        <f>'Mortgage Performance'!S27</f>
        <v>1.043E-5</v>
      </c>
      <c r="T104" s="5">
        <f>'Mortgage Performance'!T27</f>
        <v>0.61979207000000003</v>
      </c>
      <c r="U104" s="5">
        <f>'Mortgage Performance'!U27</f>
        <v>2.0902608599999999</v>
      </c>
      <c r="V104" s="5">
        <f>'Mortgage Performance'!V27</f>
        <v>2.4047480600000002</v>
      </c>
      <c r="W104" s="5">
        <f>'Mortgage Performance'!W27</f>
        <v>2.4416938299000002</v>
      </c>
      <c r="X104" s="5">
        <f>'Mortgage Performance'!X27</f>
        <v>0.24422153967072974</v>
      </c>
      <c r="Y104" s="5">
        <f>'Mortgage Performance'!Y27</f>
        <v>-12.238593839844947</v>
      </c>
      <c r="Z104" s="5">
        <f>'Mortgage Performance'!Z27</f>
        <v>3.1469325499999999E-2</v>
      </c>
      <c r="AA104" s="5">
        <f>'Mortgage Performance'!AA27</f>
        <v>0.98040818490000003</v>
      </c>
      <c r="AB104" s="5">
        <f>'Mortgage Performance'!AB27</f>
        <v>2.2681853913793435</v>
      </c>
      <c r="AC104" s="5">
        <f>'Mortgage Performance'!AC27</f>
        <v>24.99979974</v>
      </c>
      <c r="AD104" s="5">
        <f>'Mortgage Performance'!AD27</f>
        <v>24.999664859999999</v>
      </c>
      <c r="AE104" s="5">
        <f>'Mortgage Performance'!AE27</f>
        <v>0.77017122999999998</v>
      </c>
      <c r="AF104" s="5">
        <f>'Mortgage Performance'!AF27</f>
        <v>0.62239860000000002</v>
      </c>
      <c r="AG104" s="5">
        <f>'Mortgage Performance'!AG27</f>
        <v>26.057889067118101</v>
      </c>
      <c r="AH104" s="5">
        <f>'Mortgage Performance'!AH27</f>
        <v>0</v>
      </c>
      <c r="AI104" s="5">
        <f>'Mortgage Performance'!AI27</f>
        <v>0</v>
      </c>
      <c r="AJ104" s="5">
        <f>'Mortgage Performance'!AJ27</f>
        <v>0</v>
      </c>
      <c r="AK104" s="5">
        <f>'Mortgage Performance'!AK27</f>
        <v>0</v>
      </c>
      <c r="AL104" s="5">
        <f>'Mortgage Performance'!AL27</f>
        <v>0</v>
      </c>
      <c r="AM104" s="5">
        <f>'Mortgage Performance'!AM27</f>
        <v>0</v>
      </c>
      <c r="AN104" s="5">
        <f>'Mortgage Performance'!AN27</f>
        <v>0</v>
      </c>
      <c r="AO104" s="5">
        <f>'Mortgage Performance'!AO27</f>
        <v>0</v>
      </c>
      <c r="AP104" s="5">
        <f>'Mortgage Performance'!AP27</f>
        <v>0</v>
      </c>
      <c r="AQ104" s="5">
        <f>'Mortgage Performance'!AQ27</f>
        <v>0</v>
      </c>
      <c r="AR104" s="5">
        <f>'Mortgage Performance'!AR27</f>
        <v>0</v>
      </c>
      <c r="AS104" s="5">
        <f>'Mortgage Performance'!AS27</f>
        <v>0</v>
      </c>
      <c r="AT104" s="5">
        <f>'Mortgage Performance'!AT27</f>
        <v>0</v>
      </c>
      <c r="AU104" s="5">
        <f>'Mortgage Performance'!AU27</f>
        <v>0</v>
      </c>
      <c r="AV104" s="5">
        <f>'Mortgage Performance'!AV27</f>
        <v>0</v>
      </c>
      <c r="AW104" s="5">
        <f>'Mortgage Performance'!AW27</f>
        <v>0</v>
      </c>
      <c r="AX104" s="5">
        <f>'Mortgage Performance'!AX27</f>
        <v>0</v>
      </c>
      <c r="AY104" s="5"/>
    </row>
    <row r="105" spans="1:51" x14ac:dyDescent="0.2">
      <c r="A105" s="5">
        <f>'Mortgage Performance'!A30</f>
        <v>0</v>
      </c>
      <c r="B105" s="5" t="str">
        <f>'Mortgage Performance'!B30</f>
        <v>-Secured by first liens</v>
      </c>
      <c r="C105" s="6">
        <f>'Mortgage Performance'!C30</f>
        <v>0</v>
      </c>
      <c r="D105" s="6">
        <f>'Mortgage Performance'!D30</f>
        <v>0</v>
      </c>
      <c r="E105" s="5">
        <f>'Mortgage Performance'!E30</f>
        <v>106.163352722198</v>
      </c>
      <c r="F105" s="5">
        <f>'Mortgage Performance'!F30</f>
        <v>105.85470276571965</v>
      </c>
      <c r="G105" s="5">
        <f>'Mortgage Performance'!G30</f>
        <v>63079.875925119901</v>
      </c>
      <c r="H105" s="5">
        <f>'Mortgage Performance'!H30</f>
        <v>59590.999999999905</v>
      </c>
      <c r="I105" s="5">
        <f>'Mortgage Performance'!I30</f>
        <v>6.0021637299720902</v>
      </c>
      <c r="J105" s="5">
        <f>'Mortgage Performance'!J30</f>
        <v>0</v>
      </c>
      <c r="K105" s="5">
        <f>'Mortgage Performance'!K30</f>
        <v>0</v>
      </c>
      <c r="L105" s="6">
        <f>'Mortgage Performance'!L30</f>
        <v>0</v>
      </c>
      <c r="M105" s="5">
        <f>'Mortgage Performance'!M30</f>
        <v>23.207812131506696</v>
      </c>
      <c r="N105" s="5">
        <f>'Mortgage Performance'!N30</f>
        <v>128.03285420944559</v>
      </c>
      <c r="O105" s="5">
        <f>'Mortgage Performance'!O30</f>
        <v>720</v>
      </c>
      <c r="P105" s="5">
        <f>'Mortgage Performance'!P30</f>
        <v>75</v>
      </c>
      <c r="Q105" s="5">
        <f>'Mortgage Performance'!Q30</f>
        <v>2.0444862644571709</v>
      </c>
      <c r="R105" s="5">
        <f>'Mortgage Performance'!R30</f>
        <v>0.36005144923054522</v>
      </c>
      <c r="S105" s="5">
        <f>'Mortgage Performance'!S30</f>
        <v>-2.3435490787425399E-2</v>
      </c>
      <c r="T105" s="5">
        <f>'Mortgage Performance'!T30</f>
        <v>0.12346041738618099</v>
      </c>
      <c r="U105" s="5">
        <f>'Mortgage Performance'!U30</f>
        <v>1.5844098886278701</v>
      </c>
      <c r="V105" s="5">
        <f>'Mortgage Performance'!V30</f>
        <v>1.7325842882029101</v>
      </c>
      <c r="W105" s="5">
        <f>'Mortgage Performance'!W30</f>
        <v>1.4164635918613899</v>
      </c>
      <c r="X105" s="5">
        <f>'Mortgage Performance'!X30</f>
        <v>0.62041052186368428</v>
      </c>
      <c r="Y105" s="5">
        <f>'Mortgage Performance'!Y30</f>
        <v>-1.9887497087505155</v>
      </c>
      <c r="Z105" s="5">
        <f>'Mortgage Performance'!Z30</f>
        <v>3.31033318898315E-2</v>
      </c>
      <c r="AA105" s="5">
        <f>'Mortgage Performance'!AA30</f>
        <v>0.37870572530213598</v>
      </c>
      <c r="AB105" s="5">
        <f>'Mortgage Performance'!AB30</f>
        <v>1.3329146007850097</v>
      </c>
      <c r="AC105" s="5">
        <f>'Mortgage Performance'!AC30</f>
        <v>24.508853267355498</v>
      </c>
      <c r="AD105" s="5">
        <f>'Mortgage Performance'!AD30</f>
        <v>24.2182105591449</v>
      </c>
      <c r="AE105" s="5">
        <f>'Mortgage Performance'!AE30</f>
        <v>9.1475628756862798E-2</v>
      </c>
      <c r="AF105" s="5">
        <f>'Mortgage Performance'!AF30</f>
        <v>0.17433785169295599</v>
      </c>
      <c r="AG105" s="5">
        <f>'Mortgage Performance'!AG30</f>
        <v>147.840291093361</v>
      </c>
      <c r="AH105" s="5">
        <f>'Mortgage Performance'!AH30</f>
        <v>0</v>
      </c>
      <c r="AI105" s="5">
        <f>'Mortgage Performance'!AI30</f>
        <v>0</v>
      </c>
      <c r="AJ105" s="5">
        <f>'Mortgage Performance'!AJ30</f>
        <v>0</v>
      </c>
      <c r="AK105" s="5">
        <f>'Mortgage Performance'!AK30</f>
        <v>0</v>
      </c>
      <c r="AL105" s="5">
        <f>'Mortgage Performance'!AL30</f>
        <v>0</v>
      </c>
      <c r="AM105" s="5">
        <f>'Mortgage Performance'!AM30</f>
        <v>0</v>
      </c>
      <c r="AN105" s="5">
        <f>'Mortgage Performance'!AN30</f>
        <v>0</v>
      </c>
      <c r="AO105" s="5">
        <f>'Mortgage Performance'!AO30</f>
        <v>0</v>
      </c>
      <c r="AP105" s="5">
        <f>'Mortgage Performance'!AP30</f>
        <v>0</v>
      </c>
      <c r="AQ105" s="5">
        <f>'Mortgage Performance'!AQ30</f>
        <v>0</v>
      </c>
      <c r="AR105" s="5">
        <f>'Mortgage Performance'!AR30</f>
        <v>0</v>
      </c>
      <c r="AS105" s="5">
        <f>'Mortgage Performance'!AS30</f>
        <v>0</v>
      </c>
      <c r="AT105" s="5">
        <f>'Mortgage Performance'!AT30</f>
        <v>0</v>
      </c>
      <c r="AU105" s="5">
        <f>'Mortgage Performance'!AU30</f>
        <v>0</v>
      </c>
      <c r="AV105" s="5">
        <f>'Mortgage Performance'!AV30</f>
        <v>0</v>
      </c>
      <c r="AW105" s="5">
        <f>'Mortgage Performance'!AW30</f>
        <v>0</v>
      </c>
      <c r="AX105" s="5">
        <f>'Mortgage Performance'!AX30</f>
        <v>0</v>
      </c>
      <c r="AY105" s="5"/>
    </row>
    <row r="106" spans="1:51" x14ac:dyDescent="0.2">
      <c r="A106" s="5">
        <f>'Mortgage Performance'!A31</f>
        <v>0</v>
      </c>
      <c r="B106" s="5" t="str">
        <f>'Mortgage Performance'!B31</f>
        <v>-Secured by junior liens</v>
      </c>
      <c r="C106" s="6">
        <f>'Mortgage Performance'!C31</f>
        <v>0</v>
      </c>
      <c r="D106" s="6">
        <f>'Mortgage Performance'!D31</f>
        <v>0</v>
      </c>
      <c r="E106" s="5">
        <f>'Mortgage Performance'!E31</f>
        <v>106.21041099815299</v>
      </c>
      <c r="F106" s="5">
        <f>'Mortgage Performance'!F31</f>
        <v>105.88684310836605</v>
      </c>
      <c r="G106" s="5">
        <f>'Mortgage Performance'!G31</f>
        <v>570.73008435409099</v>
      </c>
      <c r="H106" s="5">
        <f>'Mortgage Performance'!H31</f>
        <v>538.99999999999807</v>
      </c>
      <c r="I106" s="5">
        <f>'Mortgage Performance'!I31</f>
        <v>6.3542231225373298</v>
      </c>
      <c r="J106" s="5">
        <f>'Mortgage Performance'!J31</f>
        <v>0</v>
      </c>
      <c r="K106" s="5">
        <f>'Mortgage Performance'!K31</f>
        <v>0</v>
      </c>
      <c r="L106" s="6">
        <f>'Mortgage Performance'!L31</f>
        <v>0</v>
      </c>
      <c r="M106" s="5">
        <f>'Mortgage Performance'!M31</f>
        <v>20</v>
      </c>
      <c r="N106" s="5">
        <f>'Mortgage Performance'!N31</f>
        <v>77.634496919917865</v>
      </c>
      <c r="O106" s="5">
        <f>'Mortgage Performance'!O31</f>
        <v>720</v>
      </c>
      <c r="P106" s="5">
        <f>'Mortgage Performance'!P31</f>
        <v>75</v>
      </c>
      <c r="Q106" s="5">
        <f>'Mortgage Performance'!Q31</f>
        <v>3.0045363177530682</v>
      </c>
      <c r="R106" s="5">
        <f>'Mortgage Performance'!R31</f>
        <v>0.40738452908159745</v>
      </c>
      <c r="S106" s="5">
        <f>'Mortgage Performance'!S31</f>
        <v>2.1417549425632598E-6</v>
      </c>
      <c r="T106" s="5">
        <f>'Mortgage Performance'!T31</f>
        <v>0.5573200926353481</v>
      </c>
      <c r="U106" s="5">
        <f>'Mortgage Performance'!U31</f>
        <v>2.0398295542811797</v>
      </c>
      <c r="V106" s="5">
        <f>'Mortgage Performance'!V31</f>
        <v>2.2299407856806801</v>
      </c>
      <c r="W106" s="5">
        <f>'Mortgage Performance'!W31</f>
        <v>1.7205347267670299</v>
      </c>
      <c r="X106" s="5">
        <f>'Mortgage Performance'!X31</f>
        <v>0.33720503425408266</v>
      </c>
      <c r="Y106" s="5">
        <f>'Mortgage Performance'!Y31</f>
        <v>-0.59520138279282875</v>
      </c>
      <c r="Z106" s="5">
        <f>'Mortgage Performance'!Z31</f>
        <v>2.7015570318618599E-2</v>
      </c>
      <c r="AA106" s="5">
        <f>'Mortgage Performance'!AA31</f>
        <v>0.67337060558923301</v>
      </c>
      <c r="AB106" s="5">
        <f>'Mortgage Performance'!AB31</f>
        <v>1.6083576730133877</v>
      </c>
      <c r="AC106" s="5">
        <f>'Mortgage Performance'!AC31</f>
        <v>24.998434715195099</v>
      </c>
      <c r="AD106" s="5">
        <f>'Mortgage Performance'!AD31</f>
        <v>24.9979332733216</v>
      </c>
      <c r="AE106" s="5">
        <f>'Mortgage Performance'!AE31</f>
        <v>0.70295711553131102</v>
      </c>
      <c r="AF106" s="5">
        <f>'Mortgage Performance'!AF31</f>
        <v>0.56457512464306503</v>
      </c>
      <c r="AG106" s="5">
        <f>'Mortgage Performance'!AG31</f>
        <v>5.2800636310112994</v>
      </c>
      <c r="AH106" s="5">
        <f>'Mortgage Performance'!AH31</f>
        <v>0</v>
      </c>
      <c r="AI106" s="5">
        <f>'Mortgage Performance'!AI31</f>
        <v>0</v>
      </c>
      <c r="AJ106" s="5">
        <f>'Mortgage Performance'!AJ31</f>
        <v>0</v>
      </c>
      <c r="AK106" s="5">
        <f>'Mortgage Performance'!AK31</f>
        <v>0</v>
      </c>
      <c r="AL106" s="5">
        <f>'Mortgage Performance'!AL31</f>
        <v>0</v>
      </c>
      <c r="AM106" s="5">
        <f>'Mortgage Performance'!AM31</f>
        <v>0</v>
      </c>
      <c r="AN106" s="5">
        <f>'Mortgage Performance'!AN31</f>
        <v>0</v>
      </c>
      <c r="AO106" s="5">
        <f>'Mortgage Performance'!AO31</f>
        <v>0</v>
      </c>
      <c r="AP106" s="5">
        <f>'Mortgage Performance'!AP31</f>
        <v>0</v>
      </c>
      <c r="AQ106" s="5">
        <f>'Mortgage Performance'!AQ31</f>
        <v>0</v>
      </c>
      <c r="AR106" s="5">
        <f>'Mortgage Performance'!AR31</f>
        <v>0</v>
      </c>
      <c r="AS106" s="5">
        <f>'Mortgage Performance'!AS31</f>
        <v>0</v>
      </c>
      <c r="AT106" s="5">
        <f>'Mortgage Performance'!AT31</f>
        <v>0</v>
      </c>
      <c r="AU106" s="5">
        <f>'Mortgage Performance'!AU31</f>
        <v>0</v>
      </c>
      <c r="AV106" s="5">
        <f>'Mortgage Performance'!AV31</f>
        <v>0</v>
      </c>
      <c r="AW106" s="5">
        <f>'Mortgage Performance'!AW31</f>
        <v>0</v>
      </c>
      <c r="AX106" s="5">
        <f>'Mortgage Performance'!AX31</f>
        <v>0</v>
      </c>
      <c r="AY106" s="5"/>
    </row>
    <row r="107" spans="1:51" x14ac:dyDescent="0.2">
      <c r="A107" s="5">
        <f>'Mortgage Performance'!A34</f>
        <v>0</v>
      </c>
      <c r="B107" s="5" t="str">
        <f>'Mortgage Performance'!B34</f>
        <v>-Loans secured by owner-occupied nonfarm nonresidential properties</v>
      </c>
      <c r="C107" s="6">
        <f>'Mortgage Performance'!C34</f>
        <v>0</v>
      </c>
      <c r="D107" s="6">
        <f>'Mortgage Performance'!D34</f>
        <v>0</v>
      </c>
      <c r="E107" s="5">
        <f>'Mortgage Performance'!E34</f>
        <v>110.629077612266</v>
      </c>
      <c r="F107" s="5">
        <f>'Mortgage Performance'!F34</f>
        <v>109.87594811943821</v>
      </c>
      <c r="G107" s="5">
        <f>'Mortgage Performance'!G34</f>
        <v>9759.1817119684911</v>
      </c>
      <c r="H107" s="5">
        <f>'Mortgage Performance'!H34</f>
        <v>8881.9999999999909</v>
      </c>
      <c r="I107" s="5">
        <f>'Mortgage Performance'!I34</f>
        <v>4.9990281483220702</v>
      </c>
      <c r="J107" s="5">
        <f>'Mortgage Performance'!J34</f>
        <v>0</v>
      </c>
      <c r="K107" s="5">
        <f>'Mortgage Performance'!K34</f>
        <v>0</v>
      </c>
      <c r="L107" s="6">
        <f>'Mortgage Performance'!L34</f>
        <v>0</v>
      </c>
      <c r="M107" s="5">
        <f>'Mortgage Performance'!M34</f>
        <v>20</v>
      </c>
      <c r="N107" s="5">
        <f>'Mortgage Performance'!N34</f>
        <v>100.33675564681724</v>
      </c>
      <c r="O107" s="5">
        <f>'Mortgage Performance'!O34</f>
        <v>720</v>
      </c>
      <c r="P107" s="5">
        <f>'Mortgage Performance'!P34</f>
        <v>75</v>
      </c>
      <c r="Q107" s="5">
        <f>'Mortgage Performance'!Q34</f>
        <v>2.7081547010470679</v>
      </c>
      <c r="R107" s="5">
        <f>'Mortgage Performance'!R34</f>
        <v>0.77108711874932245</v>
      </c>
      <c r="S107" s="5">
        <f>'Mortgage Performance'!S34</f>
        <v>3.3524900117356498E-5</v>
      </c>
      <c r="T107" s="5">
        <f>'Mortgage Performance'!T34</f>
        <v>0.236723498033588</v>
      </c>
      <c r="U107" s="5">
        <f>'Mortgage Performance'!U34</f>
        <v>1.7003105593640402</v>
      </c>
      <c r="V107" s="5">
        <f>'Mortgage Performance'!V34</f>
        <v>1.7929013994985799</v>
      </c>
      <c r="W107" s="5">
        <f>'Mortgage Performance'!W34</f>
        <v>4.4753194644603296</v>
      </c>
      <c r="X107" s="5">
        <f>'Mortgage Performance'!X34</f>
        <v>1.2212228668555645</v>
      </c>
      <c r="Y107" s="5">
        <f>'Mortgage Performance'!Y34</f>
        <v>-0.44854281687922987</v>
      </c>
      <c r="Z107" s="5">
        <f>'Mortgage Performance'!Z34</f>
        <v>0</v>
      </c>
      <c r="AA107" s="5">
        <f>'Mortgage Performance'!AA34</f>
        <v>1.02425451022113</v>
      </c>
      <c r="AB107" s="5">
        <f>'Mortgage Performance'!AB34</f>
        <v>3.7302423435532956</v>
      </c>
      <c r="AC107" s="5">
        <f>'Mortgage Performance'!AC34</f>
        <v>0</v>
      </c>
      <c r="AD107" s="5">
        <f>'Mortgage Performance'!AD34</f>
        <v>0</v>
      </c>
      <c r="AE107" s="5">
        <f>'Mortgage Performance'!AE34</f>
        <v>0.24726000000000001</v>
      </c>
      <c r="AF107" s="5">
        <f>'Mortgage Performance'!AF34</f>
        <v>0.24726000000000001</v>
      </c>
      <c r="AG107" s="5">
        <f>'Mortgage Performance'!AG34</f>
        <v>83.172111298075492</v>
      </c>
      <c r="AH107" s="5">
        <f>'Mortgage Performance'!AH34</f>
        <v>0</v>
      </c>
      <c r="AI107" s="5">
        <f>'Mortgage Performance'!AI34</f>
        <v>0</v>
      </c>
      <c r="AJ107" s="5">
        <f>'Mortgage Performance'!AJ34</f>
        <v>0</v>
      </c>
      <c r="AK107" s="5">
        <f>'Mortgage Performance'!AK34</f>
        <v>0</v>
      </c>
      <c r="AL107" s="5">
        <f>'Mortgage Performance'!AL34</f>
        <v>0</v>
      </c>
      <c r="AM107" s="5">
        <f>'Mortgage Performance'!AM34</f>
        <v>0</v>
      </c>
      <c r="AN107" s="5">
        <f>'Mortgage Performance'!AN34</f>
        <v>0</v>
      </c>
      <c r="AO107" s="5">
        <f>'Mortgage Performance'!AO34</f>
        <v>0</v>
      </c>
      <c r="AP107" s="5">
        <f>'Mortgage Performance'!AP34</f>
        <v>0</v>
      </c>
      <c r="AQ107" s="5">
        <f>'Mortgage Performance'!AQ34</f>
        <v>0</v>
      </c>
      <c r="AR107" s="5">
        <f>'Mortgage Performance'!AR34</f>
        <v>0</v>
      </c>
      <c r="AS107" s="5">
        <f>'Mortgage Performance'!AS34</f>
        <v>0</v>
      </c>
      <c r="AT107" s="5">
        <f>'Mortgage Performance'!AT34</f>
        <v>0</v>
      </c>
      <c r="AU107" s="5">
        <f>'Mortgage Performance'!AU34</f>
        <v>0</v>
      </c>
      <c r="AV107" s="5">
        <f>'Mortgage Performance'!AV34</f>
        <v>0</v>
      </c>
      <c r="AW107" s="5">
        <f>'Mortgage Performance'!AW34</f>
        <v>0</v>
      </c>
      <c r="AX107" s="5">
        <f>'Mortgage Performance'!AX34</f>
        <v>0</v>
      </c>
      <c r="AY107" s="5"/>
    </row>
    <row r="108" spans="1:51" x14ac:dyDescent="0.2">
      <c r="A108" s="5">
        <f>'Mortgage Performance'!A35</f>
        <v>0</v>
      </c>
      <c r="B108" s="5" t="str">
        <f>'Mortgage Performance'!B35</f>
        <v>-Loans secured by other nonfarm nonresidential properties</v>
      </c>
      <c r="C108" s="6">
        <f>'Mortgage Performance'!C35</f>
        <v>0</v>
      </c>
      <c r="D108" s="6">
        <f>'Mortgage Performance'!D35</f>
        <v>0</v>
      </c>
      <c r="E108" s="5">
        <f>'Mortgage Performance'!E35</f>
        <v>110.629077612266</v>
      </c>
      <c r="F108" s="5">
        <f>'Mortgage Performance'!F35</f>
        <v>109.87594811943953</v>
      </c>
      <c r="G108" s="5">
        <f>'Mortgage Performance'!G35</f>
        <v>471.36781743238902</v>
      </c>
      <c r="H108" s="5">
        <f>'Mortgage Performance'!H35</f>
        <v>428.99999999999403</v>
      </c>
      <c r="I108" s="5">
        <f>'Mortgage Performance'!I35</f>
        <v>4.9990281483220498</v>
      </c>
      <c r="J108" s="5">
        <f>'Mortgage Performance'!J35</f>
        <v>0</v>
      </c>
      <c r="K108" s="5">
        <f>'Mortgage Performance'!K35</f>
        <v>0</v>
      </c>
      <c r="L108" s="6">
        <f>'Mortgage Performance'!L35</f>
        <v>0</v>
      </c>
      <c r="M108" s="5">
        <f>'Mortgage Performance'!M35</f>
        <v>20</v>
      </c>
      <c r="N108" s="5">
        <f>'Mortgage Performance'!N35</f>
        <v>100.33675564681724</v>
      </c>
      <c r="O108" s="5">
        <f>'Mortgage Performance'!O35</f>
        <v>720</v>
      </c>
      <c r="P108" s="5">
        <f>'Mortgage Performance'!P35</f>
        <v>75</v>
      </c>
      <c r="Q108" s="5">
        <f>'Mortgage Performance'!Q35</f>
        <v>2.7081547010470679</v>
      </c>
      <c r="R108" s="5">
        <f>'Mortgage Performance'!R35</f>
        <v>0.77108711874932245</v>
      </c>
      <c r="S108" s="5">
        <f>'Mortgage Performance'!S35</f>
        <v>3.3524900117357202E-5</v>
      </c>
      <c r="T108" s="5">
        <f>'Mortgage Performance'!T35</f>
        <v>0.236723498033588</v>
      </c>
      <c r="U108" s="5">
        <f>'Mortgage Performance'!U35</f>
        <v>1.7003105593640402</v>
      </c>
      <c r="V108" s="5">
        <f>'Mortgage Performance'!V35</f>
        <v>1.7929013994985799</v>
      </c>
      <c r="W108" s="5">
        <f>'Mortgage Performance'!W35</f>
        <v>4.4753194644603296</v>
      </c>
      <c r="X108" s="5">
        <f>'Mortgage Performance'!X35</f>
        <v>1.2212228668572254</v>
      </c>
      <c r="Y108" s="5">
        <f>'Mortgage Performance'!Y35</f>
        <v>-0.44854281684357383</v>
      </c>
      <c r="Z108" s="5">
        <f>'Mortgage Performance'!Z35</f>
        <v>0</v>
      </c>
      <c r="AA108" s="5">
        <f>'Mortgage Performance'!AA35</f>
        <v>1.0242545102212599</v>
      </c>
      <c r="AB108" s="5">
        <f>'Mortgage Performance'!AB35</f>
        <v>3.7302423435498966</v>
      </c>
      <c r="AC108" s="5">
        <f>'Mortgage Performance'!AC35</f>
        <v>0</v>
      </c>
      <c r="AD108" s="5">
        <f>'Mortgage Performance'!AD35</f>
        <v>0</v>
      </c>
      <c r="AE108" s="5">
        <f>'Mortgage Performance'!AE35</f>
        <v>0.24726000000000001</v>
      </c>
      <c r="AF108" s="5">
        <f>'Mortgage Performance'!AF35</f>
        <v>0.24726000000000001</v>
      </c>
      <c r="AG108" s="5">
        <f>'Mortgage Performance'!AG35</f>
        <v>4.0172073572249998</v>
      </c>
      <c r="AH108" s="5">
        <f>'Mortgage Performance'!AH35</f>
        <v>0</v>
      </c>
      <c r="AI108" s="5">
        <f>'Mortgage Performance'!AI35</f>
        <v>0</v>
      </c>
      <c r="AJ108" s="5">
        <f>'Mortgage Performance'!AJ35</f>
        <v>0</v>
      </c>
      <c r="AK108" s="5">
        <f>'Mortgage Performance'!AK35</f>
        <v>0</v>
      </c>
      <c r="AL108" s="5">
        <f>'Mortgage Performance'!AL35</f>
        <v>0</v>
      </c>
      <c r="AM108" s="5">
        <f>'Mortgage Performance'!AM35</f>
        <v>0</v>
      </c>
      <c r="AN108" s="5">
        <f>'Mortgage Performance'!AN35</f>
        <v>0</v>
      </c>
      <c r="AO108" s="5">
        <f>'Mortgage Performance'!AO35</f>
        <v>0</v>
      </c>
      <c r="AP108" s="5">
        <f>'Mortgage Performance'!AP35</f>
        <v>0</v>
      </c>
      <c r="AQ108" s="5">
        <f>'Mortgage Performance'!AQ35</f>
        <v>0</v>
      </c>
      <c r="AR108" s="5">
        <f>'Mortgage Performance'!AR35</f>
        <v>0</v>
      </c>
      <c r="AS108" s="5">
        <f>'Mortgage Performance'!AS35</f>
        <v>0</v>
      </c>
      <c r="AT108" s="5">
        <f>'Mortgage Performance'!AT35</f>
        <v>0</v>
      </c>
      <c r="AU108" s="5">
        <f>'Mortgage Performance'!AU35</f>
        <v>0</v>
      </c>
      <c r="AV108" s="5">
        <f>'Mortgage Performance'!AV35</f>
        <v>0</v>
      </c>
      <c r="AW108" s="5">
        <f>'Mortgage Performance'!AW35</f>
        <v>0</v>
      </c>
      <c r="AX108" s="5">
        <f>'Mortgage Performance'!AX35</f>
        <v>0</v>
      </c>
      <c r="AY108" s="5"/>
    </row>
    <row r="109" spans="1:51" x14ac:dyDescent="0.2">
      <c r="A109" s="5">
        <f>'Mortgage Performance'!A38</f>
        <v>0</v>
      </c>
      <c r="B109" s="5" t="str">
        <f>'Mortgage Performance'!B38</f>
        <v>-Loans to finance agricultural production and other loans to farmers</v>
      </c>
      <c r="C109" s="6">
        <f>'Mortgage Performance'!C38</f>
        <v>0</v>
      </c>
      <c r="D109" s="6">
        <f>'Mortgage Performance'!D38</f>
        <v>0</v>
      </c>
      <c r="E109" s="5">
        <f>'Mortgage Performance'!E38</f>
        <v>109.868108906809</v>
      </c>
      <c r="F109" s="5">
        <f>'Mortgage Performance'!F38</f>
        <v>109.56482614812764</v>
      </c>
      <c r="G109" s="5">
        <f>'Mortgage Performance'!G38</f>
        <v>2189.1052264395903</v>
      </c>
      <c r="H109" s="5">
        <f>'Mortgage Performance'!H38</f>
        <v>1998</v>
      </c>
      <c r="I109" s="5">
        <f>'Mortgage Performance'!I38</f>
        <v>8.3132595293394598</v>
      </c>
      <c r="J109" s="5">
        <f>'Mortgage Performance'!J38</f>
        <v>0</v>
      </c>
      <c r="K109" s="5">
        <f>'Mortgage Performance'!K38</f>
        <v>0</v>
      </c>
      <c r="L109" s="6">
        <f>'Mortgage Performance'!L38</f>
        <v>0</v>
      </c>
      <c r="M109" s="5">
        <f>'Mortgage Performance'!M38</f>
        <v>20</v>
      </c>
      <c r="N109" s="5">
        <f>'Mortgage Performance'!N38</f>
        <v>38.735112936344969</v>
      </c>
      <c r="O109" s="5">
        <f>'Mortgage Performance'!O38</f>
        <v>720</v>
      </c>
      <c r="P109" s="5">
        <f>'Mortgage Performance'!P38</f>
        <v>75</v>
      </c>
      <c r="Q109" s="5">
        <f>'Mortgage Performance'!Q38</f>
        <v>2.2466892119588859</v>
      </c>
      <c r="R109" s="5">
        <f>'Mortgage Performance'!R38</f>
        <v>0.30305867092647037</v>
      </c>
      <c r="S109" s="5">
        <f>'Mortgage Performance'!S38</f>
        <v>1.9903484249657099E-5</v>
      </c>
      <c r="T109" s="5">
        <f>'Mortgage Performance'!T38</f>
        <v>0.23695956900525603</v>
      </c>
      <c r="U109" s="5">
        <f>'Mortgage Performance'!U38</f>
        <v>1.7066510685429099</v>
      </c>
      <c r="V109" s="5">
        <f>'Mortgage Performance'!V38</f>
        <v>1.7540349612683799</v>
      </c>
      <c r="W109" s="5">
        <f>'Mortgage Performance'!W38</f>
        <v>1.78620395320221</v>
      </c>
      <c r="X109" s="5">
        <f>'Mortgage Performance'!X38</f>
        <v>0.80960933164127669</v>
      </c>
      <c r="Y109" s="5">
        <f>'Mortgage Performance'!Y38</f>
        <v>-0.52584927636185008</v>
      </c>
      <c r="Z109" s="5">
        <f>'Mortgage Performance'!Z38</f>
        <v>0</v>
      </c>
      <c r="AA109" s="5">
        <f>'Mortgage Performance'!AA38</f>
        <v>0.456335164304079</v>
      </c>
      <c r="AB109" s="5">
        <f>'Mortgage Performance'!AB38</f>
        <v>1.554498995251361</v>
      </c>
      <c r="AC109" s="5">
        <f>'Mortgage Performance'!AC38</f>
        <v>0</v>
      </c>
      <c r="AD109" s="5">
        <f>'Mortgage Performance'!AD38</f>
        <v>0</v>
      </c>
      <c r="AE109" s="5">
        <f>'Mortgage Performance'!AE38</f>
        <v>0.24726000000000001</v>
      </c>
      <c r="AF109" s="5">
        <f>'Mortgage Performance'!AF38</f>
        <v>0.24726000000000001</v>
      </c>
      <c r="AG109" s="5">
        <f>'Mortgage Performance'!AG38</f>
        <v>7.5342583459268999</v>
      </c>
      <c r="AH109" s="5">
        <f>'Mortgage Performance'!AH38</f>
        <v>0</v>
      </c>
      <c r="AI109" s="5">
        <f>'Mortgage Performance'!AI38</f>
        <v>0</v>
      </c>
      <c r="AJ109" s="5">
        <f>'Mortgage Performance'!AJ38</f>
        <v>0</v>
      </c>
      <c r="AK109" s="5">
        <f>'Mortgage Performance'!AK38</f>
        <v>0</v>
      </c>
      <c r="AL109" s="5">
        <f>'Mortgage Performance'!AL38</f>
        <v>0</v>
      </c>
      <c r="AM109" s="5">
        <f>'Mortgage Performance'!AM38</f>
        <v>0</v>
      </c>
      <c r="AN109" s="5">
        <f>'Mortgage Performance'!AN38</f>
        <v>0</v>
      </c>
      <c r="AO109" s="5">
        <f>'Mortgage Performance'!AO38</f>
        <v>0</v>
      </c>
      <c r="AP109" s="5">
        <f>'Mortgage Performance'!AP38</f>
        <v>0</v>
      </c>
      <c r="AQ109" s="5">
        <f>'Mortgage Performance'!AQ38</f>
        <v>0</v>
      </c>
      <c r="AR109" s="5">
        <f>'Mortgage Performance'!AR38</f>
        <v>0</v>
      </c>
      <c r="AS109" s="5">
        <f>'Mortgage Performance'!AS38</f>
        <v>0</v>
      </c>
      <c r="AT109" s="5">
        <f>'Mortgage Performance'!AT38</f>
        <v>0</v>
      </c>
      <c r="AU109" s="5">
        <f>'Mortgage Performance'!AU38</f>
        <v>0</v>
      </c>
      <c r="AV109" s="5">
        <f>'Mortgage Performance'!AV38</f>
        <v>0</v>
      </c>
      <c r="AW109" s="5">
        <f>'Mortgage Performance'!AW38</f>
        <v>0</v>
      </c>
      <c r="AX109" s="5">
        <f>'Mortgage Performance'!AX38</f>
        <v>0</v>
      </c>
      <c r="AY109" s="5"/>
    </row>
    <row r="110" spans="1:51" x14ac:dyDescent="0.2">
      <c r="A110" s="5">
        <f>'Mortgage Performance'!A41</f>
        <v>0</v>
      </c>
      <c r="B110" s="5" t="str">
        <f>'Mortgage Performance'!B41</f>
        <v>-Commercial and industrial loans</v>
      </c>
      <c r="C110" s="6">
        <f>'Mortgage Performance'!C41</f>
        <v>0</v>
      </c>
      <c r="D110" s="6">
        <f>'Mortgage Performance'!D41</f>
        <v>0</v>
      </c>
      <c r="E110" s="5">
        <f>'Mortgage Performance'!E41</f>
        <v>120.873606691815</v>
      </c>
      <c r="F110" s="5">
        <f>'Mortgage Performance'!F41</f>
        <v>120.49016815327087</v>
      </c>
      <c r="G110" s="5">
        <f>'Mortgage Performance'!G41</f>
        <v>9244.0057007189298</v>
      </c>
      <c r="H110" s="5">
        <f>'Mortgage Performance'!H41</f>
        <v>7671.99999999999</v>
      </c>
      <c r="I110" s="5">
        <f>'Mortgage Performance'!I41</f>
        <v>9.7755760311901199</v>
      </c>
      <c r="J110" s="5">
        <f>'Mortgage Performance'!J41</f>
        <v>0</v>
      </c>
      <c r="K110" s="5">
        <f>'Mortgage Performance'!K41</f>
        <v>0</v>
      </c>
      <c r="L110" s="6">
        <f>'Mortgage Performance'!L41</f>
        <v>0</v>
      </c>
      <c r="M110" s="5">
        <f>'Mortgage Performance'!M41</f>
        <v>14.801876955161612</v>
      </c>
      <c r="N110" s="5">
        <f>'Mortgage Performance'!N41</f>
        <v>38.636550308008218</v>
      </c>
      <c r="O110" s="5">
        <f>'Mortgage Performance'!O41</f>
        <v>720</v>
      </c>
      <c r="P110" s="5">
        <f>'Mortgage Performance'!P41</f>
        <v>75</v>
      </c>
      <c r="Q110" s="5">
        <f>'Mortgage Performance'!Q41</f>
        <v>2.136889267835953</v>
      </c>
      <c r="R110" s="5">
        <f>'Mortgage Performance'!R41</f>
        <v>0.39321678668718596</v>
      </c>
      <c r="S110" s="5">
        <f>'Mortgage Performance'!S41</f>
        <v>4.2429699483853899E-5</v>
      </c>
      <c r="T110" s="5">
        <f>'Mortgage Performance'!T41</f>
        <v>0.23882575239002302</v>
      </c>
      <c r="U110" s="5">
        <f>'Mortgage Performance'!U41</f>
        <v>1.5048042990592601</v>
      </c>
      <c r="V110" s="5">
        <f>'Mortgage Performance'!V41</f>
        <v>1.47324167408645</v>
      </c>
      <c r="W110" s="5">
        <f>'Mortgage Performance'!W41</f>
        <v>2.9824040437558499</v>
      </c>
      <c r="X110" s="5">
        <f>'Mortgage Performance'!X41</f>
        <v>1.4715893422146775</v>
      </c>
      <c r="Y110" s="5">
        <f>'Mortgage Performance'!Y41</f>
        <v>-0.36693728993755109</v>
      </c>
      <c r="Z110" s="5">
        <f>'Mortgage Performance'!Z41</f>
        <v>2.6350680196039999E-5</v>
      </c>
      <c r="AA110" s="5">
        <f>'Mortgage Performance'!AA41</f>
        <v>0.76267959826324405</v>
      </c>
      <c r="AB110" s="5">
        <f>'Mortgage Performance'!AB41</f>
        <v>2.351130963210931</v>
      </c>
      <c r="AC110" s="5">
        <f>'Mortgage Performance'!AC41</f>
        <v>0</v>
      </c>
      <c r="AD110" s="5">
        <f>'Mortgage Performance'!AD41</f>
        <v>8.76030789775551</v>
      </c>
      <c r="AE110" s="5">
        <f>'Mortgage Performance'!AE41</f>
        <v>0.25474030239833201</v>
      </c>
      <c r="AF110" s="5">
        <f>'Mortgage Performance'!AF41</f>
        <v>0.25474030239833201</v>
      </c>
      <c r="AG110" s="5">
        <f>'Mortgage Performance'!AG41</f>
        <v>51.031144550010893</v>
      </c>
      <c r="AH110" s="5">
        <f>'Mortgage Performance'!AH41</f>
        <v>0</v>
      </c>
      <c r="AI110" s="5">
        <f>'Mortgage Performance'!AI41</f>
        <v>0</v>
      </c>
      <c r="AJ110" s="5">
        <f>'Mortgage Performance'!AJ41</f>
        <v>0</v>
      </c>
      <c r="AK110" s="5">
        <f>'Mortgage Performance'!AK41</f>
        <v>0</v>
      </c>
      <c r="AL110" s="5">
        <f>'Mortgage Performance'!AL41</f>
        <v>0</v>
      </c>
      <c r="AM110" s="5">
        <f>'Mortgage Performance'!AM41</f>
        <v>0</v>
      </c>
      <c r="AN110" s="5">
        <f>'Mortgage Performance'!AN41</f>
        <v>0</v>
      </c>
      <c r="AO110" s="5">
        <f>'Mortgage Performance'!AO41</f>
        <v>0</v>
      </c>
      <c r="AP110" s="5">
        <f>'Mortgage Performance'!AP41</f>
        <v>0</v>
      </c>
      <c r="AQ110" s="5">
        <f>'Mortgage Performance'!AQ41</f>
        <v>0</v>
      </c>
      <c r="AR110" s="5">
        <f>'Mortgage Performance'!AR41</f>
        <v>0</v>
      </c>
      <c r="AS110" s="5">
        <f>'Mortgage Performance'!AS41</f>
        <v>0</v>
      </c>
      <c r="AT110" s="5">
        <f>'Mortgage Performance'!AT41</f>
        <v>0</v>
      </c>
      <c r="AU110" s="5">
        <f>'Mortgage Performance'!AU41</f>
        <v>0</v>
      </c>
      <c r="AV110" s="5">
        <f>'Mortgage Performance'!AV41</f>
        <v>0</v>
      </c>
      <c r="AW110" s="5">
        <f>'Mortgage Performance'!AW41</f>
        <v>0</v>
      </c>
      <c r="AX110" s="5">
        <f>'Mortgage Performance'!AX41</f>
        <v>0</v>
      </c>
      <c r="AY110" s="5"/>
    </row>
    <row r="111" spans="1:51" x14ac:dyDescent="0.2">
      <c r="A111" s="5">
        <f>'Mortgage Performance'!A44</f>
        <v>0</v>
      </c>
      <c r="B111" s="5" t="str">
        <f>'Mortgage Performance'!B44</f>
        <v>-Automobile loans</v>
      </c>
      <c r="C111" s="6">
        <f>'Mortgage Performance'!C44</f>
        <v>0</v>
      </c>
      <c r="D111" s="6">
        <f>'Mortgage Performance'!D44</f>
        <v>0</v>
      </c>
      <c r="E111" s="5">
        <f>'Mortgage Performance'!E44</f>
        <v>107.19112080081899</v>
      </c>
      <c r="F111" s="5">
        <f>'Mortgage Performance'!F44</f>
        <v>106.87255206687344</v>
      </c>
      <c r="G111" s="5">
        <f>'Mortgage Performance'!G44</f>
        <v>5674.9325147509799</v>
      </c>
      <c r="H111" s="5">
        <f>'Mortgage Performance'!H44</f>
        <v>5310</v>
      </c>
      <c r="I111" s="5">
        <f>'Mortgage Performance'!I44</f>
        <v>7.6348120432499904</v>
      </c>
      <c r="J111" s="5">
        <f>'Mortgage Performance'!J44</f>
        <v>0</v>
      </c>
      <c r="K111" s="5">
        <f>'Mortgage Performance'!K44</f>
        <v>0</v>
      </c>
      <c r="L111" s="6">
        <f>'Mortgage Performance'!L44</f>
        <v>0</v>
      </c>
      <c r="M111" s="5">
        <f>'Mortgage Performance'!M44</f>
        <v>20</v>
      </c>
      <c r="N111" s="5">
        <f>'Mortgage Performance'!N44</f>
        <v>55.589322381930188</v>
      </c>
      <c r="O111" s="5">
        <f>'Mortgage Performance'!O44</f>
        <v>720</v>
      </c>
      <c r="P111" s="5">
        <f>'Mortgage Performance'!P44</f>
        <v>75</v>
      </c>
      <c r="Q111" s="5">
        <f>'Mortgage Performance'!Q44</f>
        <v>3.21133697219175</v>
      </c>
      <c r="R111" s="5">
        <f>'Mortgage Performance'!R44</f>
        <v>0.35849554312102988</v>
      </c>
      <c r="S111" s="5">
        <f>'Mortgage Performance'!S44</f>
        <v>-1.2324674100176001E-5</v>
      </c>
      <c r="T111" s="5">
        <f>'Mortgage Performance'!T44</f>
        <v>0.66040063669304994</v>
      </c>
      <c r="U111" s="5">
        <f>'Mortgage Performance'!U44</f>
        <v>2.19245311705177</v>
      </c>
      <c r="V111" s="5">
        <f>'Mortgage Performance'!V44</f>
        <v>2.3406930622883002</v>
      </c>
      <c r="W111" s="5">
        <f>'Mortgage Performance'!W44</f>
        <v>1.6881452796102301</v>
      </c>
      <c r="X111" s="5">
        <f>'Mortgage Performance'!X44</f>
        <v>0.76602496222558758</v>
      </c>
      <c r="Y111" s="5">
        <f>'Mortgage Performance'!Y44</f>
        <v>-0.64166346782893802</v>
      </c>
      <c r="Z111" s="5">
        <f>'Mortgage Performance'!Z44</f>
        <v>1.6994736848416601E-2</v>
      </c>
      <c r="AA111" s="5">
        <f>'Mortgage Performance'!AA44</f>
        <v>0.65706765868337802</v>
      </c>
      <c r="AB111" s="5">
        <f>'Mortgage Performance'!AB44</f>
        <v>1.5634588584582556</v>
      </c>
      <c r="AC111" s="5">
        <f>'Mortgage Performance'!AC44</f>
        <v>17.998687549148602</v>
      </c>
      <c r="AD111" s="5">
        <f>'Mortgage Performance'!AD44</f>
        <v>17.997947923415701</v>
      </c>
      <c r="AE111" s="5">
        <f>'Mortgage Performance'!AE44</f>
        <v>0.63383902941553094</v>
      </c>
      <c r="AF111" s="5">
        <f>'Mortgage Performance'!AF44</f>
        <v>0.67905789255580196</v>
      </c>
      <c r="AG111" s="5">
        <f>'Mortgage Performance'!AG44</f>
        <v>61.432034658292203</v>
      </c>
      <c r="AH111" s="5">
        <f>'Mortgage Performance'!AH44</f>
        <v>0</v>
      </c>
      <c r="AI111" s="5">
        <f>'Mortgage Performance'!AI44</f>
        <v>0</v>
      </c>
      <c r="AJ111" s="5">
        <f>'Mortgage Performance'!AJ44</f>
        <v>0</v>
      </c>
      <c r="AK111" s="5">
        <f>'Mortgage Performance'!AK44</f>
        <v>0</v>
      </c>
      <c r="AL111" s="5">
        <f>'Mortgage Performance'!AL44</f>
        <v>0</v>
      </c>
      <c r="AM111" s="5">
        <f>'Mortgage Performance'!AM44</f>
        <v>0</v>
      </c>
      <c r="AN111" s="5">
        <f>'Mortgage Performance'!AN44</f>
        <v>0</v>
      </c>
      <c r="AO111" s="5">
        <f>'Mortgage Performance'!AO44</f>
        <v>0</v>
      </c>
      <c r="AP111" s="5">
        <f>'Mortgage Performance'!AP44</f>
        <v>0</v>
      </c>
      <c r="AQ111" s="5">
        <f>'Mortgage Performance'!AQ44</f>
        <v>0</v>
      </c>
      <c r="AR111" s="5">
        <f>'Mortgage Performance'!AR44</f>
        <v>0</v>
      </c>
      <c r="AS111" s="5">
        <f>'Mortgage Performance'!AS44</f>
        <v>0</v>
      </c>
      <c r="AT111" s="5">
        <f>'Mortgage Performance'!AT44</f>
        <v>0</v>
      </c>
      <c r="AU111" s="5">
        <f>'Mortgage Performance'!AU44</f>
        <v>0</v>
      </c>
      <c r="AV111" s="5">
        <f>'Mortgage Performance'!AV44</f>
        <v>0</v>
      </c>
      <c r="AW111" s="5">
        <f>'Mortgage Performance'!AW44</f>
        <v>0</v>
      </c>
      <c r="AX111" s="5">
        <f>'Mortgage Performance'!AX44</f>
        <v>0</v>
      </c>
      <c r="AY111" s="5"/>
    </row>
    <row r="112" spans="1:51" x14ac:dyDescent="0.2">
      <c r="A112" s="5">
        <f>'Mortgage Performance'!A45</f>
        <v>0</v>
      </c>
      <c r="B112" s="5" t="str">
        <f>'Mortgage Performance'!B45</f>
        <v>-Other consumer loans (includes single payment, installment, and all student loans)</v>
      </c>
      <c r="C112" s="6">
        <f>'Mortgage Performance'!C45</f>
        <v>0</v>
      </c>
      <c r="D112" s="6">
        <f>'Mortgage Performance'!D45</f>
        <v>0</v>
      </c>
      <c r="E112" s="5">
        <f>'Mortgage Performance'!E45</f>
        <v>100.45288467727001</v>
      </c>
      <c r="F112" s="5">
        <f>'Mortgage Performance'!F45</f>
        <v>100.14523296531162</v>
      </c>
      <c r="G112" s="5">
        <f>'Mortgage Performance'!G45</f>
        <v>3567.1731982244</v>
      </c>
      <c r="H112" s="5">
        <f>'Mortgage Performance'!H45</f>
        <v>3562</v>
      </c>
      <c r="I112" s="5">
        <f>'Mortgage Performance'!I45</f>
        <v>5.7437248877799503</v>
      </c>
      <c r="J112" s="5">
        <f>'Mortgage Performance'!J45</f>
        <v>0</v>
      </c>
      <c r="K112" s="5">
        <f>'Mortgage Performance'!K45</f>
        <v>0</v>
      </c>
      <c r="L112" s="6">
        <f>'Mortgage Performance'!L45</f>
        <v>0</v>
      </c>
      <c r="M112" s="5">
        <f>'Mortgage Performance'!M45</f>
        <v>20</v>
      </c>
      <c r="N112" s="5">
        <f>'Mortgage Performance'!N45</f>
        <v>48.164271047227928</v>
      </c>
      <c r="O112" s="5">
        <f>'Mortgage Performance'!O45</f>
        <v>720</v>
      </c>
      <c r="P112" s="5">
        <f>'Mortgage Performance'!P45</f>
        <v>75</v>
      </c>
      <c r="Q112" s="5">
        <f>'Mortgage Performance'!Q45</f>
        <v>6.0091503387946901</v>
      </c>
      <c r="R112" s="5">
        <f>'Mortgage Performance'!R45</f>
        <v>0.33477731796780608</v>
      </c>
      <c r="S112" s="5">
        <f>'Mortgage Performance'!S45</f>
        <v>3.688072645350339E-5</v>
      </c>
      <c r="T112" s="5">
        <f>'Mortgage Performance'!T45</f>
        <v>1.9200135178718098</v>
      </c>
      <c r="U112" s="5">
        <f>'Mortgage Performance'!U45</f>
        <v>3.7543226222286203</v>
      </c>
      <c r="V112" s="5">
        <f>'Mortgage Performance'!V45</f>
        <v>3.8600358544328106</v>
      </c>
      <c r="W112" s="5">
        <f>'Mortgage Performance'!W45</f>
        <v>1.6912491134984899</v>
      </c>
      <c r="X112" s="5">
        <f>'Mortgage Performance'!X45</f>
        <v>0.67767534524493522</v>
      </c>
      <c r="Y112" s="5">
        <f>'Mortgage Performance'!Y45</f>
        <v>-1.3336576614418774</v>
      </c>
      <c r="Z112" s="5">
        <f>'Mortgage Performance'!Z45</f>
        <v>6.6494784851975095E-5</v>
      </c>
      <c r="AA112" s="5">
        <f>'Mortgage Performance'!AA45</f>
        <v>1.15750431230186</v>
      </c>
      <c r="AB112" s="5">
        <f>'Mortgage Performance'!AB45</f>
        <v>1.5102233561623377</v>
      </c>
      <c r="AC112" s="5">
        <f>'Mortgage Performance'!AC45</f>
        <v>9.9979711501063804</v>
      </c>
      <c r="AD112" s="5">
        <f>'Mortgage Performance'!AD45</f>
        <v>9.9973712157923096</v>
      </c>
      <c r="AE112" s="5">
        <f>'Mortgage Performance'!AE45</f>
        <v>1.8504750000000001</v>
      </c>
      <c r="AF112" s="5">
        <f>'Mortgage Performance'!AF45</f>
        <v>1.8504750000000001</v>
      </c>
      <c r="AG112" s="5">
        <f>'Mortgage Performance'!AG45</f>
        <v>102.55765115403</v>
      </c>
      <c r="AH112" s="5">
        <f>'Mortgage Performance'!AH45</f>
        <v>0</v>
      </c>
      <c r="AI112" s="5">
        <f>'Mortgage Performance'!AI45</f>
        <v>0</v>
      </c>
      <c r="AJ112" s="5">
        <f>'Mortgage Performance'!AJ45</f>
        <v>0</v>
      </c>
      <c r="AK112" s="5">
        <f>'Mortgage Performance'!AK45</f>
        <v>0</v>
      </c>
      <c r="AL112" s="5">
        <f>'Mortgage Performance'!AL45</f>
        <v>0</v>
      </c>
      <c r="AM112" s="5">
        <f>'Mortgage Performance'!AM45</f>
        <v>0</v>
      </c>
      <c r="AN112" s="5">
        <f>'Mortgage Performance'!AN45</f>
        <v>0</v>
      </c>
      <c r="AO112" s="5">
        <f>'Mortgage Performance'!AO45</f>
        <v>0</v>
      </c>
      <c r="AP112" s="5">
        <f>'Mortgage Performance'!AP45</f>
        <v>0</v>
      </c>
      <c r="AQ112" s="5">
        <f>'Mortgage Performance'!AQ45</f>
        <v>0</v>
      </c>
      <c r="AR112" s="5">
        <f>'Mortgage Performance'!AR45</f>
        <v>0</v>
      </c>
      <c r="AS112" s="5">
        <f>'Mortgage Performance'!AS45</f>
        <v>0</v>
      </c>
      <c r="AT112" s="5">
        <f>'Mortgage Performance'!AT45</f>
        <v>0</v>
      </c>
      <c r="AU112" s="5">
        <f>'Mortgage Performance'!AU45</f>
        <v>0</v>
      </c>
      <c r="AV112" s="5">
        <f>'Mortgage Performance'!AV45</f>
        <v>0</v>
      </c>
      <c r="AW112" s="5">
        <f>'Mortgage Performance'!AW45</f>
        <v>0</v>
      </c>
      <c r="AX112" s="5">
        <f>'Mortgage Performance'!AX45</f>
        <v>0</v>
      </c>
      <c r="AY112" s="5"/>
    </row>
    <row r="113" spans="1:51" x14ac:dyDescent="0.2">
      <c r="A113" s="5">
        <f>'Mortgage Performance'!A48</f>
        <v>0</v>
      </c>
      <c r="B113" s="5" t="str">
        <f>'Mortgage Performance'!B48</f>
        <v>-Obligations (other than securities and leases) of states and political subdivisions in the U.S.</v>
      </c>
      <c r="C113" s="6">
        <f>'Mortgage Performance'!C48</f>
        <v>0</v>
      </c>
      <c r="D113" s="6">
        <f>'Mortgage Performance'!D48</f>
        <v>0</v>
      </c>
      <c r="E113" s="5">
        <f>'Mortgage Performance'!E48</f>
        <v>115.82137792036499</v>
      </c>
      <c r="F113" s="5">
        <f>'Mortgage Performance'!F48</f>
        <v>115.30380185432929</v>
      </c>
      <c r="G113" s="5">
        <f>'Mortgage Performance'!G48</f>
        <v>25.366836407954402</v>
      </c>
      <c r="H113" s="5">
        <f>'Mortgage Performance'!H48</f>
        <v>22.000000000001698</v>
      </c>
      <c r="I113" s="5">
        <f>'Mortgage Performance'!I48</f>
        <v>8.3132595293388398</v>
      </c>
      <c r="J113" s="5">
        <f>'Mortgage Performance'!J48</f>
        <v>0</v>
      </c>
      <c r="K113" s="5">
        <f>'Mortgage Performance'!K48</f>
        <v>0</v>
      </c>
      <c r="L113" s="6">
        <f>'Mortgage Performance'!L48</f>
        <v>0</v>
      </c>
      <c r="M113" s="5">
        <f>'Mortgage Performance'!M48</f>
        <v>20</v>
      </c>
      <c r="N113" s="5">
        <f>'Mortgage Performance'!N48</f>
        <v>39.885010266940448</v>
      </c>
      <c r="O113" s="5">
        <f>'Mortgage Performance'!O48</f>
        <v>720</v>
      </c>
      <c r="P113" s="5">
        <f>'Mortgage Performance'!P48</f>
        <v>75</v>
      </c>
      <c r="Q113" s="5">
        <f>'Mortgage Performance'!Q48</f>
        <v>2.5628388150829902</v>
      </c>
      <c r="R113" s="5">
        <f>'Mortgage Performance'!R48</f>
        <v>0.43421486616028987</v>
      </c>
      <c r="S113" s="5">
        <f>'Mortgage Performance'!S48</f>
        <v>7.7427680059585502E-7</v>
      </c>
      <c r="T113" s="5">
        <f>'Mortgage Performance'!T48</f>
        <v>0.32449303217343994</v>
      </c>
      <c r="U113" s="5">
        <f>'Mortgage Performance'!U48</f>
        <v>1.8041301424724598</v>
      </c>
      <c r="V113" s="5">
        <f>'Mortgage Performance'!V48</f>
        <v>1.7777218140917399</v>
      </c>
      <c r="W113" s="5">
        <f>'Mortgage Performance'!W48</f>
        <v>3.1707683050859798</v>
      </c>
      <c r="X113" s="5">
        <f>'Mortgage Performance'!X48</f>
        <v>1.3328704113611183</v>
      </c>
      <c r="Y113" s="5">
        <f>'Mortgage Performance'!Y48</f>
        <v>-0.46346309870737784</v>
      </c>
      <c r="Z113" s="5">
        <f>'Mortgage Performance'!Z48</f>
        <v>0</v>
      </c>
      <c r="AA113" s="5">
        <f>'Mortgage Performance'!AA48</f>
        <v>0.79377101199049305</v>
      </c>
      <c r="AB113" s="5">
        <f>'Mortgage Performance'!AB48</f>
        <v>2.5700026222370203</v>
      </c>
      <c r="AC113" s="5">
        <f>'Mortgage Performance'!AC48</f>
        <v>0</v>
      </c>
      <c r="AD113" s="5">
        <f>'Mortgage Performance'!AD48</f>
        <v>0</v>
      </c>
      <c r="AE113" s="5">
        <f>'Mortgage Performance'!AE48</f>
        <v>0.34420000000000006</v>
      </c>
      <c r="AF113" s="5">
        <f>'Mortgage Performance'!AF48</f>
        <v>0.34420000000000006</v>
      </c>
      <c r="AG113" s="5">
        <f>'Mortgage Performance'!AG48</f>
        <v>0.19752761513370001</v>
      </c>
      <c r="AH113" s="5">
        <f>'Mortgage Performance'!AH48</f>
        <v>0</v>
      </c>
      <c r="AI113" s="5">
        <f>'Mortgage Performance'!AI48</f>
        <v>0</v>
      </c>
      <c r="AJ113" s="5">
        <f>'Mortgage Performance'!AJ48</f>
        <v>0</v>
      </c>
      <c r="AK113" s="5">
        <f>'Mortgage Performance'!AK48</f>
        <v>0</v>
      </c>
      <c r="AL113" s="5">
        <f>'Mortgage Performance'!AL48</f>
        <v>0</v>
      </c>
      <c r="AM113" s="5">
        <f>'Mortgage Performance'!AM48</f>
        <v>0</v>
      </c>
      <c r="AN113" s="5">
        <f>'Mortgage Performance'!AN48</f>
        <v>0</v>
      </c>
      <c r="AO113" s="5">
        <f>'Mortgage Performance'!AO48</f>
        <v>0</v>
      </c>
      <c r="AP113" s="5">
        <f>'Mortgage Performance'!AP48</f>
        <v>0</v>
      </c>
      <c r="AQ113" s="5">
        <f>'Mortgage Performance'!AQ48</f>
        <v>0</v>
      </c>
      <c r="AR113" s="5">
        <f>'Mortgage Performance'!AR48</f>
        <v>0</v>
      </c>
      <c r="AS113" s="5">
        <f>'Mortgage Performance'!AS48</f>
        <v>0</v>
      </c>
      <c r="AT113" s="5">
        <f>'Mortgage Performance'!AT48</f>
        <v>0</v>
      </c>
      <c r="AU113" s="5">
        <f>'Mortgage Performance'!AU48</f>
        <v>0</v>
      </c>
      <c r="AV113" s="5">
        <f>'Mortgage Performance'!AV48</f>
        <v>0</v>
      </c>
      <c r="AW113" s="5">
        <f>'Mortgage Performance'!AW48</f>
        <v>0</v>
      </c>
      <c r="AX113" s="5">
        <f>'Mortgage Performance'!AX48</f>
        <v>0</v>
      </c>
      <c r="AY113" s="5"/>
    </row>
    <row r="114" spans="1:51" x14ac:dyDescent="0.2">
      <c r="A114" s="5">
        <f>'Mortgage Performance'!A51</f>
        <v>0</v>
      </c>
      <c r="B114" s="5" t="str">
        <f>'Mortgage Performance'!B51</f>
        <v>-Any unearned income on loans reflected</v>
      </c>
      <c r="C114" s="6">
        <f>'Mortgage Performance'!C51</f>
        <v>0</v>
      </c>
      <c r="D114" s="6">
        <f>'Mortgage Performance'!D51</f>
        <v>0</v>
      </c>
      <c r="E114" s="5">
        <f>'Mortgage Performance'!E51</f>
        <v>0</v>
      </c>
      <c r="F114" s="5">
        <f>'Mortgage Performance'!F51</f>
        <v>100</v>
      </c>
      <c r="G114" s="5">
        <f>'Mortgage Performance'!G51</f>
        <v>-128</v>
      </c>
      <c r="H114" s="5">
        <f>'Mortgage Performance'!H51</f>
        <v>-128</v>
      </c>
      <c r="I114" s="5">
        <f>'Mortgage Performance'!I51</f>
        <v>0</v>
      </c>
      <c r="J114" s="5">
        <f>'Mortgage Performance'!J51</f>
        <v>0</v>
      </c>
      <c r="K114" s="5">
        <f>'Mortgage Performance'!K51</f>
        <v>0</v>
      </c>
      <c r="L114" s="6">
        <f>'Mortgage Performance'!L51</f>
        <v>0</v>
      </c>
      <c r="M114" s="5">
        <f>'Mortgage Performance'!M51</f>
        <v>0</v>
      </c>
      <c r="N114" s="5">
        <f>'Mortgage Performance'!N51</f>
        <v>0</v>
      </c>
      <c r="O114" s="5">
        <f>'Mortgage Performance'!O51</f>
        <v>0</v>
      </c>
      <c r="P114" s="5">
        <f>'Mortgage Performance'!P51</f>
        <v>0</v>
      </c>
      <c r="Q114" s="5">
        <f>'Mortgage Performance'!Q51</f>
        <v>0</v>
      </c>
      <c r="R114" s="5">
        <f>'Mortgage Performance'!R51</f>
        <v>0</v>
      </c>
      <c r="S114" s="5">
        <f>'Mortgage Performance'!S51</f>
        <v>0</v>
      </c>
      <c r="T114" s="5">
        <f>'Mortgage Performance'!T51</f>
        <v>0</v>
      </c>
      <c r="U114" s="5">
        <f>'Mortgage Performance'!U51</f>
        <v>0</v>
      </c>
      <c r="V114" s="5">
        <f>'Mortgage Performance'!V51</f>
        <v>-5.0006279999999993E-2</v>
      </c>
      <c r="W114" s="5">
        <f>'Mortgage Performance'!W51</f>
        <v>0</v>
      </c>
      <c r="X114" s="5">
        <f>'Mortgage Performance'!X51</f>
        <v>0</v>
      </c>
      <c r="Y114" s="5">
        <f>'Mortgage Performance'!Y51</f>
        <v>0</v>
      </c>
      <c r="Z114" s="5">
        <f>'Mortgage Performance'!Z51</f>
        <v>0</v>
      </c>
      <c r="AA114" s="5">
        <f>'Mortgage Performance'!AA51</f>
        <v>0</v>
      </c>
      <c r="AB114" s="5">
        <f>'Mortgage Performance'!AB51</f>
        <v>0</v>
      </c>
      <c r="AC114" s="5">
        <f>'Mortgage Performance'!AC51</f>
        <v>0</v>
      </c>
      <c r="AD114" s="5">
        <f>'Mortgage Performance'!AD51</f>
        <v>0</v>
      </c>
      <c r="AE114" s="5">
        <f>'Mortgage Performance'!AE51</f>
        <v>0</v>
      </c>
      <c r="AF114" s="5">
        <f>'Mortgage Performance'!AF51</f>
        <v>0</v>
      </c>
      <c r="AG114" s="5">
        <f>'Mortgage Performance'!AG51</f>
        <v>0</v>
      </c>
      <c r="AH114" s="5">
        <f>'Mortgage Performance'!AH51</f>
        <v>0</v>
      </c>
      <c r="AI114" s="5">
        <f>'Mortgage Performance'!AI51</f>
        <v>0</v>
      </c>
      <c r="AJ114" s="5">
        <f>'Mortgage Performance'!AJ51</f>
        <v>0</v>
      </c>
      <c r="AK114" s="5">
        <f>'Mortgage Performance'!AK51</f>
        <v>0</v>
      </c>
      <c r="AL114" s="5">
        <f>'Mortgage Performance'!AL51</f>
        <v>0</v>
      </c>
      <c r="AM114" s="5">
        <f>'Mortgage Performance'!AM51</f>
        <v>0</v>
      </c>
      <c r="AN114" s="5">
        <f>'Mortgage Performance'!AN51</f>
        <v>0</v>
      </c>
      <c r="AO114" s="5">
        <f>'Mortgage Performance'!AO51</f>
        <v>0</v>
      </c>
      <c r="AP114" s="5">
        <f>'Mortgage Performance'!AP51</f>
        <v>0</v>
      </c>
      <c r="AQ114" s="5">
        <f>'Mortgage Performance'!AQ51</f>
        <v>0</v>
      </c>
      <c r="AR114" s="5">
        <f>'Mortgage Performance'!AR51</f>
        <v>0</v>
      </c>
      <c r="AS114" s="5">
        <f>'Mortgage Performance'!AS51</f>
        <v>0</v>
      </c>
      <c r="AT114" s="5">
        <f>'Mortgage Performance'!AT51</f>
        <v>0</v>
      </c>
      <c r="AU114" s="5">
        <f>'Mortgage Performance'!AU51</f>
        <v>0</v>
      </c>
      <c r="AV114" s="5">
        <f>'Mortgage Performance'!AV51</f>
        <v>0</v>
      </c>
      <c r="AW114" s="5">
        <f>'Mortgage Performance'!AW51</f>
        <v>0</v>
      </c>
      <c r="AX114" s="5">
        <f>'Mortgage Performance'!AX51</f>
        <v>0</v>
      </c>
      <c r="AY114" s="5"/>
    </row>
    <row r="115" spans="1:51" x14ac:dyDescent="0.2">
      <c r="A115" s="5"/>
      <c r="B115" s="5"/>
      <c r="C115" s="6"/>
      <c r="D115" s="6"/>
      <c r="E115" s="5"/>
      <c r="F115" s="5"/>
      <c r="G115" s="5"/>
      <c r="H115" s="5"/>
      <c r="I115" s="5"/>
      <c r="J115" s="5"/>
      <c r="K115" s="5"/>
      <c r="L115" s="6"/>
      <c r="M115" s="5"/>
      <c r="N115" s="5"/>
      <c r="O115" s="5"/>
      <c r="P115" s="5"/>
      <c r="Q115" s="5"/>
      <c r="R115" s="5"/>
      <c r="S115" s="5"/>
      <c r="T115" s="5"/>
      <c r="U115" s="5"/>
      <c r="V115" s="5"/>
      <c r="W115" s="5"/>
      <c r="X115" s="5"/>
      <c r="Y115" s="5"/>
      <c r="Z115" s="5"/>
      <c r="AA115" s="5"/>
      <c r="AB115" s="5"/>
      <c r="AC115" s="5"/>
      <c r="AD115" s="5"/>
      <c r="AE115" s="5"/>
      <c r="AF115" s="5"/>
      <c r="AG115" s="5"/>
      <c r="AH115" s="5"/>
      <c r="AI115" s="5"/>
      <c r="AJ115" s="5"/>
      <c r="AK115" s="5"/>
      <c r="AL115" s="5"/>
      <c r="AM115" s="5"/>
      <c r="AN115" s="5"/>
      <c r="AO115" s="5"/>
      <c r="AP115" s="5"/>
      <c r="AQ115" s="5"/>
      <c r="AR115" s="5"/>
      <c r="AS115" s="5"/>
      <c r="AT115" s="5"/>
      <c r="AU115" s="5"/>
      <c r="AV115" s="5"/>
      <c r="AW115" s="5"/>
      <c r="AX115" s="5"/>
      <c r="AY115" s="5"/>
    </row>
    <row r="116" spans="1:51" x14ac:dyDescent="0.2">
      <c r="A116" s="5"/>
      <c r="B116" s="5"/>
      <c r="C116" s="6"/>
      <c r="D116" s="6"/>
      <c r="E116" s="5"/>
      <c r="F116" s="5"/>
      <c r="G116" s="5"/>
      <c r="H116" s="5"/>
      <c r="I116" s="5"/>
      <c r="J116" s="5"/>
      <c r="K116" s="5"/>
      <c r="L116" s="6"/>
      <c r="M116" s="5"/>
      <c r="N116" s="5"/>
      <c r="O116" s="5"/>
      <c r="P116" s="5"/>
      <c r="Q116" s="5"/>
      <c r="R116" s="5"/>
      <c r="S116" s="5"/>
      <c r="T116" s="5"/>
      <c r="U116" s="5"/>
      <c r="V116" s="5"/>
      <c r="W116" s="5"/>
      <c r="X116" s="5"/>
      <c r="Y116" s="5"/>
      <c r="Z116" s="5"/>
      <c r="AA116" s="5"/>
      <c r="AB116" s="5"/>
      <c r="AC116" s="5"/>
      <c r="AD116" s="5"/>
      <c r="AE116" s="5"/>
      <c r="AF116" s="5"/>
      <c r="AG116" s="5"/>
      <c r="AH116" s="5"/>
      <c r="AI116" s="5"/>
      <c r="AJ116" s="5"/>
      <c r="AK116" s="5"/>
      <c r="AL116" s="5"/>
      <c r="AM116" s="5"/>
      <c r="AN116" s="5"/>
      <c r="AO116" s="5"/>
      <c r="AP116" s="5"/>
      <c r="AQ116" s="5"/>
      <c r="AR116" s="5"/>
      <c r="AS116" s="5"/>
      <c r="AT116" s="5"/>
      <c r="AU116" s="5"/>
      <c r="AV116" s="5"/>
      <c r="AW116" s="5"/>
      <c r="AX116" s="5"/>
      <c r="AY116" s="5"/>
    </row>
    <row r="117" spans="1:51" x14ac:dyDescent="0.2">
      <c r="A117" s="5"/>
      <c r="B117" s="5"/>
      <c r="C117" s="6"/>
      <c r="D117" s="6"/>
      <c r="E117" s="5"/>
      <c r="F117" s="5"/>
      <c r="G117" s="5"/>
      <c r="H117" s="5"/>
      <c r="I117" s="5"/>
      <c r="J117" s="5"/>
      <c r="K117" s="5"/>
      <c r="L117" s="6"/>
      <c r="M117" s="5"/>
      <c r="N117" s="5"/>
      <c r="O117" s="5"/>
      <c r="P117" s="5"/>
      <c r="Q117" s="5"/>
      <c r="R117" s="5"/>
      <c r="S117" s="5"/>
      <c r="T117" s="5"/>
      <c r="U117" s="5"/>
      <c r="V117" s="5"/>
      <c r="W117" s="5"/>
      <c r="X117" s="5"/>
      <c r="Y117" s="5"/>
      <c r="Z117" s="5"/>
      <c r="AA117" s="5"/>
      <c r="AB117" s="5"/>
      <c r="AC117" s="5"/>
      <c r="AD117" s="5"/>
      <c r="AE117" s="5"/>
      <c r="AF117" s="5"/>
      <c r="AG117" s="5"/>
      <c r="AH117" s="5"/>
      <c r="AI117" s="5"/>
      <c r="AJ117" s="5"/>
      <c r="AK117" s="5"/>
      <c r="AL117" s="5"/>
      <c r="AM117" s="5"/>
      <c r="AN117" s="5"/>
      <c r="AO117" s="5"/>
      <c r="AP117" s="5"/>
      <c r="AQ117" s="5"/>
      <c r="AR117" s="5"/>
      <c r="AS117" s="5"/>
      <c r="AT117" s="5"/>
      <c r="AU117" s="5"/>
      <c r="AV117" s="5"/>
      <c r="AW117" s="5"/>
      <c r="AX117" s="5"/>
      <c r="AY117" s="5"/>
    </row>
    <row r="118" spans="1:51" x14ac:dyDescent="0.2">
      <c r="A118" s="5"/>
      <c r="B118" s="5"/>
      <c r="C118" s="6"/>
      <c r="D118" s="6"/>
      <c r="E118" s="5"/>
      <c r="F118" s="5"/>
      <c r="G118" s="5"/>
      <c r="H118" s="5"/>
      <c r="I118" s="5"/>
      <c r="J118" s="5"/>
      <c r="K118" s="5"/>
      <c r="L118" s="6"/>
      <c r="M118" s="5"/>
      <c r="N118" s="5"/>
      <c r="O118" s="5"/>
      <c r="P118" s="5"/>
      <c r="Q118" s="5"/>
      <c r="R118" s="5"/>
      <c r="S118" s="5"/>
      <c r="T118" s="5"/>
      <c r="U118" s="5"/>
      <c r="V118" s="5"/>
      <c r="W118" s="5"/>
      <c r="X118" s="5"/>
      <c r="Y118" s="5"/>
      <c r="Z118" s="5"/>
      <c r="AA118" s="5"/>
      <c r="AB118" s="5"/>
      <c r="AC118" s="5"/>
      <c r="AD118" s="5"/>
      <c r="AE118" s="5"/>
      <c r="AF118" s="5"/>
      <c r="AG118" s="5"/>
      <c r="AH118" s="5"/>
      <c r="AI118" s="5"/>
      <c r="AJ118" s="5"/>
      <c r="AK118" s="5"/>
      <c r="AL118" s="5"/>
      <c r="AM118" s="5"/>
      <c r="AN118" s="5"/>
      <c r="AO118" s="5"/>
      <c r="AP118" s="5"/>
      <c r="AQ118" s="5"/>
      <c r="AR118" s="5"/>
      <c r="AS118" s="5"/>
      <c r="AT118" s="5"/>
      <c r="AU118" s="5"/>
      <c r="AV118" s="5"/>
      <c r="AW118" s="5"/>
      <c r="AX118" s="5"/>
      <c r="AY118" s="5"/>
    </row>
    <row r="119" spans="1:51" x14ac:dyDescent="0.2">
      <c r="A119" s="5"/>
      <c r="B119" s="5"/>
      <c r="C119" s="6"/>
      <c r="D119" s="6"/>
      <c r="E119" s="5"/>
      <c r="F119" s="5"/>
      <c r="G119" s="5"/>
      <c r="H119" s="5"/>
      <c r="I119" s="5"/>
      <c r="J119" s="5"/>
      <c r="K119" s="5"/>
      <c r="L119" s="6"/>
      <c r="M119" s="5"/>
      <c r="N119" s="5"/>
      <c r="O119" s="5"/>
      <c r="P119" s="5"/>
      <c r="Q119" s="5"/>
      <c r="R119" s="5"/>
      <c r="S119" s="5"/>
      <c r="T119" s="5"/>
      <c r="U119" s="5"/>
      <c r="V119" s="5"/>
      <c r="W119" s="5"/>
      <c r="X119" s="5"/>
      <c r="Y119" s="5"/>
      <c r="Z119" s="5"/>
      <c r="AA119" s="5"/>
      <c r="AB119" s="5"/>
      <c r="AC119" s="5"/>
      <c r="AD119" s="5"/>
      <c r="AE119" s="5"/>
      <c r="AF119" s="5"/>
      <c r="AG119" s="5"/>
      <c r="AH119" s="5"/>
      <c r="AI119" s="5"/>
      <c r="AJ119" s="5"/>
      <c r="AK119" s="5"/>
      <c r="AL119" s="5"/>
      <c r="AM119" s="5"/>
      <c r="AN119" s="5"/>
      <c r="AO119" s="5"/>
      <c r="AP119" s="5"/>
      <c r="AQ119" s="5"/>
      <c r="AR119" s="5"/>
      <c r="AS119" s="5"/>
      <c r="AT119" s="5"/>
      <c r="AU119" s="5"/>
      <c r="AV119" s="5"/>
      <c r="AW119" s="5"/>
      <c r="AX119" s="5"/>
      <c r="AY119" s="5"/>
    </row>
    <row r="120" spans="1:51" x14ac:dyDescent="0.2">
      <c r="A120" s="5"/>
      <c r="B120" s="5"/>
      <c r="C120" s="6"/>
      <c r="D120" s="6"/>
      <c r="E120" s="5"/>
      <c r="F120" s="5"/>
      <c r="G120" s="5"/>
      <c r="H120" s="5"/>
      <c r="I120" s="5"/>
      <c r="J120" s="5"/>
      <c r="K120" s="5"/>
      <c r="L120" s="6"/>
      <c r="M120" s="5"/>
      <c r="N120" s="5"/>
      <c r="O120" s="5"/>
      <c r="P120" s="5"/>
      <c r="Q120" s="5"/>
      <c r="R120" s="5"/>
      <c r="S120" s="5"/>
      <c r="T120" s="5"/>
      <c r="U120" s="5"/>
      <c r="V120" s="5"/>
      <c r="W120" s="5"/>
      <c r="X120" s="5"/>
      <c r="Y120" s="5"/>
      <c r="Z120" s="5"/>
      <c r="AA120" s="5"/>
      <c r="AB120" s="5"/>
      <c r="AC120" s="5"/>
      <c r="AD120" s="5"/>
      <c r="AE120" s="5"/>
      <c r="AF120" s="5"/>
      <c r="AG120" s="5"/>
      <c r="AH120" s="5"/>
      <c r="AI120" s="5"/>
      <c r="AJ120" s="5"/>
      <c r="AK120" s="5"/>
      <c r="AL120" s="5"/>
      <c r="AM120" s="5"/>
      <c r="AN120" s="5"/>
      <c r="AO120" s="5"/>
      <c r="AP120" s="5"/>
      <c r="AQ120" s="5"/>
      <c r="AR120" s="5"/>
      <c r="AS120" s="5"/>
      <c r="AT120" s="5"/>
      <c r="AU120" s="5"/>
      <c r="AV120" s="5"/>
      <c r="AW120" s="5"/>
      <c r="AX120" s="5"/>
      <c r="AY120" s="5"/>
    </row>
    <row r="121" spans="1:51" x14ac:dyDescent="0.2">
      <c r="A121" s="5"/>
      <c r="B121" s="5"/>
      <c r="C121" s="6"/>
      <c r="D121" s="6"/>
      <c r="E121" s="5"/>
      <c r="F121" s="5"/>
      <c r="G121" s="5"/>
      <c r="H121" s="5"/>
      <c r="I121" s="5"/>
      <c r="J121" s="5"/>
      <c r="K121" s="5"/>
      <c r="L121" s="6"/>
      <c r="M121" s="5"/>
      <c r="N121" s="5"/>
      <c r="O121" s="5"/>
      <c r="P121" s="5"/>
      <c r="Q121" s="5"/>
      <c r="R121" s="5"/>
      <c r="S121" s="5"/>
      <c r="T121" s="5"/>
      <c r="U121" s="5"/>
      <c r="V121" s="5"/>
      <c r="W121" s="5"/>
      <c r="X121" s="5"/>
      <c r="Y121" s="5"/>
      <c r="Z121" s="5"/>
      <c r="AA121" s="5"/>
      <c r="AB121" s="5"/>
      <c r="AC121" s="5"/>
      <c r="AD121" s="5"/>
      <c r="AE121" s="5"/>
      <c r="AF121" s="5"/>
      <c r="AG121" s="5"/>
      <c r="AH121" s="5"/>
      <c r="AI121" s="5"/>
      <c r="AJ121" s="5"/>
      <c r="AK121" s="5"/>
      <c r="AL121" s="5"/>
      <c r="AM121" s="5"/>
      <c r="AN121" s="5"/>
      <c r="AO121" s="5"/>
      <c r="AP121" s="5"/>
      <c r="AQ121" s="5"/>
      <c r="AR121" s="5"/>
      <c r="AS121" s="5"/>
      <c r="AT121" s="5"/>
      <c r="AU121" s="5"/>
      <c r="AV121" s="5"/>
      <c r="AW121" s="5"/>
      <c r="AX121" s="5"/>
      <c r="AY121" s="5"/>
    </row>
    <row r="122" spans="1:51" x14ac:dyDescent="0.2">
      <c r="A122" s="5"/>
      <c r="B122" s="5"/>
      <c r="C122" s="6"/>
      <c r="D122" s="6"/>
      <c r="E122" s="5"/>
      <c r="F122" s="5"/>
      <c r="G122" s="5"/>
      <c r="H122" s="5"/>
      <c r="I122" s="5"/>
      <c r="J122" s="5"/>
      <c r="K122" s="5"/>
      <c r="L122" s="6"/>
      <c r="M122" s="5"/>
      <c r="N122" s="5"/>
      <c r="O122" s="5"/>
      <c r="P122" s="5"/>
      <c r="Q122" s="5"/>
      <c r="R122" s="5"/>
      <c r="S122" s="5"/>
      <c r="T122" s="5"/>
      <c r="U122" s="5"/>
      <c r="V122" s="5"/>
      <c r="W122" s="5"/>
      <c r="X122" s="5"/>
      <c r="Y122" s="5"/>
      <c r="Z122" s="5"/>
      <c r="AA122" s="5"/>
      <c r="AB122" s="5"/>
      <c r="AC122" s="5"/>
      <c r="AD122" s="5"/>
      <c r="AE122" s="5"/>
      <c r="AF122" s="5"/>
      <c r="AG122" s="5"/>
      <c r="AH122" s="5"/>
      <c r="AI122" s="5"/>
      <c r="AJ122" s="5"/>
      <c r="AK122" s="5"/>
      <c r="AL122" s="5"/>
      <c r="AM122" s="5"/>
      <c r="AN122" s="5"/>
      <c r="AO122" s="5"/>
      <c r="AP122" s="5"/>
      <c r="AQ122" s="5"/>
      <c r="AR122" s="5"/>
      <c r="AS122" s="5"/>
      <c r="AT122" s="5"/>
      <c r="AU122" s="5"/>
      <c r="AV122" s="5"/>
      <c r="AW122" s="5"/>
      <c r="AX122" s="5"/>
      <c r="AY122" s="5"/>
    </row>
    <row r="123" spans="1:51" x14ac:dyDescent="0.2">
      <c r="A123" s="5"/>
      <c r="B123" s="5"/>
      <c r="C123" s="6"/>
      <c r="D123" s="6"/>
      <c r="E123" s="5"/>
      <c r="F123" s="5"/>
      <c r="G123" s="5"/>
      <c r="H123" s="5"/>
      <c r="I123" s="5"/>
      <c r="J123" s="5"/>
      <c r="K123" s="5"/>
      <c r="L123" s="6"/>
      <c r="M123" s="5"/>
      <c r="N123" s="5"/>
      <c r="O123" s="5"/>
      <c r="P123" s="5"/>
      <c r="Q123" s="5"/>
      <c r="R123" s="5"/>
      <c r="S123" s="5"/>
      <c r="T123" s="5"/>
      <c r="U123" s="5"/>
      <c r="V123" s="5"/>
      <c r="W123" s="5"/>
      <c r="X123" s="5"/>
      <c r="Y123" s="5"/>
      <c r="Z123" s="5"/>
      <c r="AA123" s="5"/>
      <c r="AB123" s="5"/>
      <c r="AC123" s="5"/>
      <c r="AD123" s="5"/>
      <c r="AE123" s="5"/>
      <c r="AF123" s="5"/>
      <c r="AG123" s="5"/>
      <c r="AH123" s="5"/>
      <c r="AI123" s="5"/>
      <c r="AJ123" s="5"/>
      <c r="AK123" s="5"/>
      <c r="AL123" s="5"/>
      <c r="AM123" s="5"/>
      <c r="AN123" s="5"/>
      <c r="AO123" s="5"/>
      <c r="AP123" s="5"/>
      <c r="AQ123" s="5"/>
      <c r="AR123" s="5"/>
      <c r="AS123" s="5"/>
      <c r="AT123" s="5"/>
      <c r="AU123" s="5"/>
      <c r="AV123" s="5"/>
      <c r="AW123" s="5"/>
      <c r="AX123" s="5"/>
      <c r="AY123" s="5"/>
    </row>
    <row r="124" spans="1:51" x14ac:dyDescent="0.2">
      <c r="A124" s="5"/>
      <c r="B124" s="5"/>
      <c r="C124" s="6"/>
      <c r="D124" s="6"/>
      <c r="E124" s="5"/>
      <c r="F124" s="5"/>
      <c r="G124" s="5"/>
      <c r="H124" s="5"/>
      <c r="I124" s="5"/>
      <c r="J124" s="5"/>
      <c r="K124" s="5"/>
      <c r="L124" s="6"/>
      <c r="M124" s="5"/>
      <c r="N124" s="5"/>
      <c r="O124" s="5"/>
      <c r="P124" s="5"/>
      <c r="Q124" s="5"/>
      <c r="R124" s="5"/>
      <c r="S124" s="5"/>
      <c r="T124" s="5"/>
      <c r="U124" s="5"/>
      <c r="V124" s="5"/>
      <c r="W124" s="5"/>
      <c r="X124" s="5"/>
      <c r="Y124" s="5"/>
      <c r="Z124" s="5"/>
      <c r="AA124" s="5"/>
      <c r="AB124" s="5"/>
      <c r="AC124" s="5"/>
      <c r="AD124" s="5"/>
      <c r="AE124" s="5"/>
      <c r="AF124" s="5"/>
      <c r="AG124" s="5"/>
      <c r="AH124" s="5"/>
      <c r="AI124" s="5"/>
      <c r="AJ124" s="5"/>
      <c r="AK124" s="5"/>
      <c r="AL124" s="5"/>
      <c r="AM124" s="5"/>
      <c r="AN124" s="5"/>
      <c r="AO124" s="5"/>
      <c r="AP124" s="5"/>
      <c r="AQ124" s="5"/>
      <c r="AR124" s="5"/>
      <c r="AS124" s="5"/>
      <c r="AT124" s="5"/>
      <c r="AU124" s="5"/>
      <c r="AV124" s="5"/>
      <c r="AW124" s="5"/>
      <c r="AX124" s="5"/>
      <c r="AY124" s="5"/>
    </row>
    <row r="125" spans="1:51" x14ac:dyDescent="0.2">
      <c r="A125" s="5"/>
      <c r="B125" s="5"/>
      <c r="C125" s="6"/>
      <c r="D125" s="6"/>
      <c r="E125" s="5"/>
      <c r="F125" s="5"/>
      <c r="G125" s="5"/>
      <c r="H125" s="5"/>
      <c r="I125" s="5"/>
      <c r="J125" s="5"/>
      <c r="K125" s="5"/>
      <c r="L125" s="6"/>
      <c r="M125" s="5"/>
      <c r="N125" s="5"/>
      <c r="O125" s="5"/>
      <c r="P125" s="5"/>
      <c r="Q125" s="5"/>
      <c r="R125" s="5"/>
      <c r="S125" s="5"/>
      <c r="T125" s="5"/>
      <c r="U125" s="5"/>
      <c r="V125" s="5"/>
      <c r="W125" s="5"/>
      <c r="X125" s="5"/>
      <c r="Y125" s="5"/>
      <c r="Z125" s="5"/>
      <c r="AA125" s="5"/>
      <c r="AB125" s="5"/>
      <c r="AC125" s="5"/>
      <c r="AD125" s="5"/>
      <c r="AE125" s="5"/>
      <c r="AF125" s="5"/>
      <c r="AG125" s="5"/>
      <c r="AH125" s="5"/>
      <c r="AI125" s="5"/>
      <c r="AJ125" s="5"/>
      <c r="AK125" s="5"/>
      <c r="AL125" s="5"/>
      <c r="AM125" s="5"/>
      <c r="AN125" s="5"/>
      <c r="AO125" s="5"/>
      <c r="AP125" s="5"/>
      <c r="AQ125" s="5"/>
      <c r="AR125" s="5"/>
      <c r="AS125" s="5"/>
      <c r="AT125" s="5"/>
      <c r="AU125" s="5"/>
      <c r="AV125" s="5"/>
      <c r="AW125" s="5"/>
      <c r="AX125" s="5"/>
      <c r="AY125" s="5"/>
    </row>
    <row r="126" spans="1:51" x14ac:dyDescent="0.2">
      <c r="A126" s="5"/>
      <c r="B126" s="5"/>
      <c r="C126" s="6"/>
      <c r="D126" s="6"/>
      <c r="E126" s="5"/>
      <c r="F126" s="5"/>
      <c r="G126" s="5"/>
      <c r="H126" s="5"/>
      <c r="I126" s="5"/>
      <c r="J126" s="5"/>
      <c r="K126" s="5"/>
      <c r="L126" s="6"/>
      <c r="M126" s="5"/>
      <c r="N126" s="5"/>
      <c r="O126" s="5"/>
      <c r="P126" s="5"/>
      <c r="Q126" s="5"/>
      <c r="R126" s="5"/>
      <c r="S126" s="5"/>
      <c r="T126" s="5"/>
      <c r="U126" s="5"/>
      <c r="V126" s="5"/>
      <c r="W126" s="5"/>
      <c r="X126" s="5"/>
      <c r="Y126" s="5"/>
      <c r="Z126" s="5"/>
      <c r="AA126" s="5"/>
      <c r="AB126" s="5"/>
      <c r="AC126" s="5"/>
      <c r="AD126" s="5"/>
      <c r="AE126" s="5"/>
      <c r="AF126" s="5"/>
      <c r="AG126" s="5"/>
      <c r="AH126" s="5"/>
      <c r="AI126" s="5"/>
      <c r="AJ126" s="5"/>
      <c r="AK126" s="5"/>
      <c r="AL126" s="5"/>
      <c r="AM126" s="5"/>
      <c r="AN126" s="5"/>
      <c r="AO126" s="5"/>
      <c r="AP126" s="5"/>
      <c r="AQ126" s="5"/>
      <c r="AR126" s="5"/>
      <c r="AS126" s="5"/>
      <c r="AT126" s="5"/>
      <c r="AU126" s="5"/>
      <c r="AV126" s="5"/>
      <c r="AW126" s="5"/>
      <c r="AX126" s="5"/>
      <c r="AY126" s="5"/>
    </row>
    <row r="127" spans="1:51" x14ac:dyDescent="0.2">
      <c r="A127" s="5"/>
      <c r="B127" s="5"/>
      <c r="C127" s="6"/>
      <c r="D127" s="6"/>
      <c r="E127" s="5"/>
      <c r="F127" s="5"/>
      <c r="G127" s="5"/>
      <c r="H127" s="5"/>
      <c r="I127" s="5"/>
      <c r="J127" s="5"/>
      <c r="K127" s="5"/>
      <c r="L127" s="6"/>
      <c r="M127" s="5"/>
      <c r="N127" s="5"/>
      <c r="O127" s="5"/>
      <c r="P127" s="5"/>
      <c r="Q127" s="5"/>
      <c r="R127" s="5"/>
      <c r="S127" s="5"/>
      <c r="T127" s="5"/>
      <c r="U127" s="5"/>
      <c r="V127" s="5"/>
      <c r="W127" s="5"/>
      <c r="X127" s="5"/>
      <c r="Y127" s="5"/>
      <c r="Z127" s="5"/>
      <c r="AA127" s="5"/>
      <c r="AB127" s="5"/>
      <c r="AC127" s="5"/>
      <c r="AD127" s="5"/>
      <c r="AE127" s="5"/>
      <c r="AF127" s="5"/>
      <c r="AG127" s="5"/>
      <c r="AH127" s="5"/>
      <c r="AI127" s="5"/>
      <c r="AJ127" s="5"/>
      <c r="AK127" s="5"/>
      <c r="AL127" s="5"/>
      <c r="AM127" s="5"/>
      <c r="AN127" s="5"/>
      <c r="AO127" s="5"/>
      <c r="AP127" s="5"/>
      <c r="AQ127" s="5"/>
      <c r="AR127" s="5"/>
      <c r="AS127" s="5"/>
      <c r="AT127" s="5"/>
      <c r="AU127" s="5"/>
      <c r="AV127" s="5"/>
      <c r="AW127" s="5"/>
      <c r="AX127" s="5"/>
      <c r="AY127" s="5"/>
    </row>
    <row r="128" spans="1:51" x14ac:dyDescent="0.2">
      <c r="A128" s="5"/>
      <c r="B128" s="5"/>
      <c r="C128" s="6"/>
      <c r="D128" s="6"/>
      <c r="E128" s="5"/>
      <c r="F128" s="5"/>
      <c r="G128" s="5"/>
      <c r="H128" s="5"/>
      <c r="I128" s="5"/>
      <c r="J128" s="5"/>
      <c r="K128" s="5"/>
      <c r="L128" s="6"/>
      <c r="M128" s="5"/>
      <c r="N128" s="5"/>
      <c r="O128" s="5"/>
      <c r="P128" s="5"/>
      <c r="Q128" s="5"/>
      <c r="R128" s="5"/>
      <c r="S128" s="5"/>
      <c r="T128" s="5"/>
      <c r="U128" s="5"/>
      <c r="V128" s="5"/>
      <c r="W128" s="5"/>
      <c r="X128" s="5"/>
      <c r="Y128" s="5"/>
      <c r="Z128" s="5"/>
      <c r="AA128" s="5"/>
      <c r="AB128" s="5"/>
      <c r="AC128" s="5"/>
      <c r="AD128" s="5"/>
      <c r="AE128" s="5"/>
      <c r="AF128" s="5"/>
      <c r="AG128" s="5"/>
      <c r="AH128" s="5"/>
      <c r="AI128" s="5"/>
      <c r="AJ128" s="5"/>
      <c r="AK128" s="5"/>
      <c r="AL128" s="5"/>
      <c r="AM128" s="5"/>
      <c r="AN128" s="5"/>
      <c r="AO128" s="5"/>
      <c r="AP128" s="5"/>
      <c r="AQ128" s="5"/>
      <c r="AR128" s="5"/>
      <c r="AS128" s="5"/>
      <c r="AT128" s="5"/>
      <c r="AU128" s="5"/>
      <c r="AV128" s="5"/>
      <c r="AW128" s="5"/>
      <c r="AX128" s="5"/>
      <c r="AY128" s="5"/>
    </row>
    <row r="129" spans="1:51" x14ac:dyDescent="0.2">
      <c r="A129" s="5"/>
      <c r="B129" s="5"/>
      <c r="C129" s="6"/>
      <c r="D129" s="6"/>
      <c r="E129" s="5"/>
      <c r="F129" s="5"/>
      <c r="G129" s="5"/>
      <c r="H129" s="5"/>
      <c r="I129" s="5"/>
      <c r="J129" s="5"/>
      <c r="K129" s="5"/>
      <c r="L129" s="6"/>
      <c r="M129" s="5"/>
      <c r="N129" s="5"/>
      <c r="O129" s="5"/>
      <c r="P129" s="5"/>
      <c r="Q129" s="5"/>
      <c r="R129" s="5"/>
      <c r="S129" s="5"/>
      <c r="T129" s="5"/>
      <c r="U129" s="5"/>
      <c r="V129" s="5"/>
      <c r="W129" s="5"/>
      <c r="X129" s="5"/>
      <c r="Y129" s="5"/>
      <c r="Z129" s="5"/>
      <c r="AA129" s="5"/>
      <c r="AB129" s="5"/>
      <c r="AC129" s="5"/>
      <c r="AD129" s="5"/>
      <c r="AE129" s="5"/>
      <c r="AF129" s="5"/>
      <c r="AG129" s="5"/>
      <c r="AH129" s="5"/>
      <c r="AI129" s="5"/>
      <c r="AJ129" s="5"/>
      <c r="AK129" s="5"/>
      <c r="AL129" s="5"/>
      <c r="AM129" s="5"/>
      <c r="AN129" s="5"/>
      <c r="AO129" s="5"/>
      <c r="AP129" s="5"/>
      <c r="AQ129" s="5"/>
      <c r="AR129" s="5"/>
      <c r="AS129" s="5"/>
      <c r="AT129" s="5"/>
      <c r="AU129" s="5"/>
      <c r="AV129" s="5"/>
      <c r="AW129" s="5"/>
      <c r="AX129" s="5"/>
      <c r="AY129" s="5"/>
    </row>
    <row r="130" spans="1:51" x14ac:dyDescent="0.2">
      <c r="A130" s="5"/>
      <c r="B130" s="5"/>
      <c r="C130" s="6"/>
      <c r="D130" s="6"/>
      <c r="E130" s="5"/>
      <c r="F130" s="5"/>
      <c r="G130" s="5"/>
      <c r="H130" s="5"/>
      <c r="I130" s="5"/>
      <c r="J130" s="5"/>
      <c r="K130" s="5"/>
      <c r="L130" s="6"/>
      <c r="M130" s="5"/>
      <c r="N130" s="5"/>
      <c r="O130" s="5"/>
      <c r="P130" s="5"/>
      <c r="Q130" s="5"/>
      <c r="R130" s="5"/>
      <c r="S130" s="5"/>
      <c r="T130" s="5"/>
      <c r="U130" s="5"/>
      <c r="V130" s="5"/>
      <c r="W130" s="5"/>
      <c r="X130" s="5"/>
      <c r="Y130" s="5"/>
      <c r="Z130" s="5"/>
      <c r="AA130" s="5"/>
      <c r="AB130" s="5"/>
      <c r="AC130" s="5"/>
      <c r="AD130" s="5"/>
      <c r="AE130" s="5"/>
      <c r="AF130" s="5"/>
      <c r="AG130" s="5"/>
      <c r="AH130" s="5"/>
      <c r="AI130" s="5"/>
      <c r="AJ130" s="5"/>
      <c r="AK130" s="5"/>
      <c r="AL130" s="5"/>
      <c r="AM130" s="5"/>
      <c r="AN130" s="5"/>
      <c r="AO130" s="5"/>
      <c r="AP130" s="5"/>
      <c r="AQ130" s="5"/>
      <c r="AR130" s="5"/>
      <c r="AS130" s="5"/>
      <c r="AT130" s="5"/>
      <c r="AU130" s="5"/>
      <c r="AV130" s="5"/>
      <c r="AW130" s="5"/>
      <c r="AX130" s="5"/>
      <c r="AY130" s="5"/>
    </row>
    <row r="131" spans="1:51" x14ac:dyDescent="0.2">
      <c r="A131" s="5"/>
      <c r="B131" s="5"/>
      <c r="C131" s="6"/>
      <c r="D131" s="6"/>
      <c r="E131" s="5"/>
      <c r="F131" s="5"/>
      <c r="G131" s="5"/>
      <c r="H131" s="5"/>
      <c r="I131" s="5"/>
      <c r="J131" s="5"/>
      <c r="K131" s="5"/>
      <c r="L131" s="6"/>
      <c r="M131" s="5"/>
      <c r="N131" s="5"/>
      <c r="O131" s="5"/>
      <c r="P131" s="5"/>
      <c r="Q131" s="5"/>
      <c r="R131" s="5"/>
      <c r="S131" s="5"/>
      <c r="T131" s="5"/>
      <c r="U131" s="5"/>
      <c r="V131" s="5"/>
      <c r="W131" s="5"/>
      <c r="X131" s="5"/>
      <c r="Y131" s="5"/>
      <c r="Z131" s="5"/>
      <c r="AA131" s="5"/>
      <c r="AB131" s="5"/>
      <c r="AC131" s="5"/>
      <c r="AD131" s="5"/>
      <c r="AE131" s="5"/>
      <c r="AF131" s="5"/>
      <c r="AG131" s="5"/>
      <c r="AH131" s="5"/>
      <c r="AI131" s="5"/>
      <c r="AJ131" s="5"/>
      <c r="AK131" s="5"/>
      <c r="AL131" s="5"/>
      <c r="AM131" s="5"/>
      <c r="AN131" s="5"/>
      <c r="AO131" s="5"/>
      <c r="AP131" s="5"/>
      <c r="AQ131" s="5"/>
      <c r="AR131" s="5"/>
      <c r="AS131" s="5"/>
      <c r="AT131" s="5"/>
      <c r="AU131" s="5"/>
      <c r="AV131" s="5"/>
      <c r="AW131" s="5"/>
      <c r="AX131" s="5"/>
      <c r="AY131" s="5"/>
    </row>
    <row r="132" spans="1:51" x14ac:dyDescent="0.2">
      <c r="A132" s="5"/>
      <c r="B132" s="5"/>
      <c r="C132" s="6"/>
      <c r="D132" s="6"/>
      <c r="E132" s="5"/>
      <c r="F132" s="5"/>
      <c r="G132" s="5"/>
      <c r="H132" s="5"/>
      <c r="I132" s="5"/>
      <c r="J132" s="5"/>
      <c r="K132" s="5"/>
      <c r="L132" s="6"/>
      <c r="M132" s="5"/>
      <c r="N132" s="5"/>
      <c r="O132" s="5"/>
      <c r="P132" s="5"/>
      <c r="Q132" s="5"/>
      <c r="R132" s="5"/>
      <c r="S132" s="5"/>
      <c r="T132" s="5"/>
      <c r="U132" s="5"/>
      <c r="V132" s="5"/>
      <c r="W132" s="5"/>
      <c r="X132" s="5"/>
      <c r="Y132" s="5"/>
      <c r="Z132" s="5"/>
      <c r="AA132" s="5"/>
      <c r="AB132" s="5"/>
      <c r="AC132" s="5"/>
      <c r="AD132" s="5"/>
      <c r="AE132" s="5"/>
      <c r="AF132" s="5"/>
      <c r="AG132" s="5"/>
      <c r="AH132" s="5"/>
      <c r="AI132" s="5"/>
      <c r="AJ132" s="5"/>
      <c r="AK132" s="5"/>
      <c r="AL132" s="5"/>
      <c r="AM132" s="5"/>
      <c r="AN132" s="5"/>
      <c r="AO132" s="5"/>
      <c r="AP132" s="5"/>
      <c r="AQ132" s="5"/>
      <c r="AR132" s="5"/>
      <c r="AS132" s="5"/>
      <c r="AT132" s="5"/>
      <c r="AU132" s="5"/>
      <c r="AV132" s="5"/>
      <c r="AW132" s="5"/>
      <c r="AX132" s="5"/>
      <c r="AY132" s="5"/>
    </row>
    <row r="133" spans="1:51" x14ac:dyDescent="0.2">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c r="AB133" s="5"/>
      <c r="AC133" s="5"/>
      <c r="AD133" s="5"/>
      <c r="AE133" s="5"/>
      <c r="AF133" s="5"/>
      <c r="AG133" s="5"/>
      <c r="AH133" s="5"/>
      <c r="AI133" s="5"/>
      <c r="AJ133" s="5"/>
      <c r="AK133" s="5"/>
      <c r="AL133" s="5"/>
      <c r="AM133" s="5"/>
      <c r="AN133" s="5"/>
      <c r="AO133" s="5"/>
      <c r="AP133" s="5"/>
      <c r="AQ133" s="5"/>
      <c r="AR133" s="5"/>
      <c r="AS133" s="5"/>
      <c r="AT133" s="5"/>
      <c r="AU133" s="5"/>
      <c r="AV133" s="5"/>
      <c r="AW133" s="5"/>
      <c r="AX133" s="5"/>
      <c r="AY133" s="5"/>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Mortgage Performance</vt:lpstr>
      <vt:lpstr>DISCLAIMER</vt:lpstr>
      <vt:lpstr>DATATEMP</vt:lpstr>
      <vt:lpstr>DISCLAIMER!Print_Area</vt:lpstr>
      <vt:lpstr>DISCLAIMER!Print_Titles</vt:lpstr>
      <vt:lpstr>'Mortgage Performance'!Print_Titles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RESIDENTIAL MORTGAGE PORTFOLIO ANALYTICS REPORT</dc:title>
  <dc:creator>Crystal Decisions</dc:creator>
  <dc:description>Powered by Crystal</dc:description>
  <cp:lastModifiedBy>Administrator</cp:lastModifiedBy>
  <cp:lastPrinted>2020-09-22T08:08:45Z</cp:lastPrinted>
  <dcterms:created xsi:type="dcterms:W3CDTF">2014-04-03T09:01:52Z</dcterms:created>
  <dcterms:modified xsi:type="dcterms:W3CDTF">2021-08-09T08:58:11Z</dcterms:modified>
</cp:coreProperties>
</file>