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mc:AlternateContent xmlns:mc="http://schemas.openxmlformats.org/markup-compatibility/2006">
    <mc:Choice Requires="x15">
      <x15ac:absPath xmlns:x15ac="http://schemas.microsoft.com/office/spreadsheetml/2010/11/ac" url="d:\THC\R0702\Web ReportTemplates\2021\"/>
    </mc:Choice>
  </mc:AlternateContent>
  <xr:revisionPtr revIDLastSave="0" documentId="13_ncr:1_{E904F6A6-4426-44A6-8B4A-3DD65457F302}" xr6:coauthVersionLast="46" xr6:coauthVersionMax="46" xr10:uidLastSave="{00000000-0000-0000-0000-000000000000}"/>
  <bookViews>
    <workbookView xWindow="2340" yWindow="2340" windowWidth="18000" windowHeight="9360" tabRatio="853" xr2:uid="{00000000-000D-0000-FFFF-FFFF00000000}"/>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81029"/>
</workbook>
</file>

<file path=xl/calcChain.xml><?xml version="1.0" encoding="utf-8"?>
<calcChain xmlns="http://schemas.openxmlformats.org/spreadsheetml/2006/main">
  <c r="AG17" i="1" l="1"/>
  <c r="AF17" i="1"/>
  <c r="AE17" i="1"/>
  <c r="AD17" i="1"/>
  <c r="AC17" i="1"/>
  <c r="AB17" i="1"/>
  <c r="AA17" i="1"/>
  <c r="Z17" i="1"/>
  <c r="Y17" i="1"/>
  <c r="X17" i="1"/>
  <c r="W17" i="1"/>
  <c r="V17" i="1"/>
  <c r="U17" i="1"/>
  <c r="T17" i="1"/>
  <c r="S17" i="1"/>
  <c r="R17" i="1"/>
  <c r="Q17" i="1"/>
  <c r="P17" i="1"/>
  <c r="O17" i="1"/>
  <c r="N17" i="1"/>
  <c r="M17" i="1"/>
  <c r="L17" i="1"/>
  <c r="I17" i="1"/>
  <c r="H17" i="1"/>
  <c r="G17" i="1"/>
  <c r="F17" i="1"/>
  <c r="E17" i="1"/>
  <c r="D17" i="1"/>
  <c r="C17" i="1"/>
  <c r="AX114" i="9"/>
  <c r="AW114" i="9"/>
  <c r="AV114" i="9"/>
  <c r="AU114" i="9"/>
  <c r="AT114" i="9"/>
  <c r="AS114" i="9"/>
  <c r="AR114" i="9"/>
  <c r="AQ114" i="9"/>
  <c r="AP114" i="9"/>
  <c r="AO114" i="9"/>
  <c r="AN114" i="9"/>
  <c r="AM114" i="9"/>
  <c r="AL114" i="9"/>
  <c r="AK114" i="9"/>
  <c r="AJ114" i="9"/>
  <c r="AI114" i="9"/>
  <c r="AH114" i="9"/>
  <c r="AG114" i="9"/>
  <c r="AF114" i="9"/>
  <c r="AE114" i="9"/>
  <c r="AD114" i="9"/>
  <c r="AC114" i="9"/>
  <c r="AB114" i="9"/>
  <c r="AA114" i="9"/>
  <c r="Z114" i="9"/>
  <c r="Y114" i="9"/>
  <c r="X114" i="9"/>
  <c r="W114" i="9"/>
  <c r="V114" i="9"/>
  <c r="U114" i="9"/>
  <c r="T114" i="9"/>
  <c r="S114" i="9"/>
  <c r="R114" i="9"/>
  <c r="Q114" i="9"/>
  <c r="P114" i="9"/>
  <c r="O114" i="9"/>
  <c r="N114" i="9"/>
  <c r="M114" i="9"/>
  <c r="L114" i="9"/>
  <c r="K114" i="9"/>
  <c r="J114" i="9"/>
  <c r="I114" i="9"/>
  <c r="H114" i="9"/>
  <c r="G114" i="9"/>
  <c r="F114" i="9"/>
  <c r="E114" i="9"/>
  <c r="D114" i="9"/>
  <c r="C114" i="9"/>
  <c r="B114" i="9"/>
  <c r="A114" i="9"/>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G10" i="1"/>
  <c r="F10" i="1"/>
  <c r="E10" i="1" l="1"/>
</calcChain>
</file>

<file path=xl/sharedStrings.xml><?xml version="1.0" encoding="utf-8"?>
<sst xmlns="http://schemas.openxmlformats.org/spreadsheetml/2006/main" count="92" uniqueCount="89">
  <si>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</si>
  <si>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</si>
  <si>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</si>
  <si>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</si>
  <si>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</si>
  <si>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</si>
  <si>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</si>
  <si>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</si>
  <si>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</si>
  <si>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</si>
  <si>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</si>
  <si>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</si>
  <si>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</si>
  <si>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</si>
  <si>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</si>
  <si>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</si>
  <si>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</si>
  <si>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</si>
  <si>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</si>
  <si>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</si>
  <si>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</si>
  <si>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</si>
  <si>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</si>
  <si>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</si>
  <si>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</si>
  <si>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</si>
  <si>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</si>
  <si>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</si>
  <si>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</si>
  <si>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</si>
  <si>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</si>
  <si>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</si>
  <si>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</si>
  <si>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</si>
  <si>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</si>
  <si>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</si>
  <si>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</si>
  <si>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</si>
  <si>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</si>
  <si>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</si>
  <si>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</si>
  <si>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</si>
  <si>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</si>
  <si>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</si>
  <si>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</si>
  <si>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</si>
  <si>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</si>
  <si>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</si>
  <si>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</si>
  <si>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</si>
  <si>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</si>
  <si>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</si>
  <si>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</si>
  <si>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December, 2020           Evaluation Date: December 31, 2020</t>
  </si>
  <si>
    <t>Printed on: 04/08/2021 4:47:12AM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</si>
  <si>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</si>
  <si>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</si>
  <si>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</si>
  <si>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</si>
  <si>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</si>
  <si>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</si>
  <si>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</si>
  <si>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</si>
  <si>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</si>
  <si>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</si>
  <si>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</si>
  <si>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</si>
  <si>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</si>
  <si>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</si>
  <si>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</si>
  <si>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</si>
  <si>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</si>
  <si>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</si>
  <si>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</si>
  <si>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</si>
  <si>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</si>
  <si>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</si>
  <si>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</si>
  <si>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Any unearned income on loans reflected</t>
  </si>
  <si>
    <t>-Any unearned income on loans reflected</t>
  </si>
  <si>
    <t>-Loans and lease financing receivables</t>
  </si>
  <si>
    <t>Loans and lease financing receivables</t>
  </si>
  <si>
    <t>Construction&amp;Land_Fixed</t>
  </si>
  <si>
    <t>Multi-family_Fixed</t>
  </si>
  <si>
    <t>2ndMortgage_Floating</t>
  </si>
  <si>
    <t>Fix30</t>
  </si>
  <si>
    <t>C&amp;I_Fixed</t>
  </si>
  <si>
    <t>Auto Loan</t>
  </si>
  <si>
    <t>Consumer_Fixed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</si>
</sst>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9"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6" fillId="8" borderId="10" xfId="0" applyNumberFormat="1" applyFont="1" applyFill="1" applyBorder="1" applyAlignment="1" applyProtection="1">
      <alignment horizontal="center" vertical="center" wrapText="1" readingOrder="1"/>
    </xf>
    <xf numFmtId="0" fontId="4" fillId="6" borderId="0" xfId="0" applyNumberFormat="1" applyFont="1" applyFill="1" applyBorder="1" applyAlignment="1" applyProtection="1">
      <alignment horizontal="center" vertical="center" wrapText="1" readingOrder="1"/>
    </xf>
    <xf numFmtId="0" fontId="6" fillId="7" borderId="1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8"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Construction&amp;Land_Fixed</c:v>
                </c:pt>
              </c:strCache>
            </c:strRef>
          </c:tx>
          <c:dPt>
            <c:idx val="0"/>
            <c:bubble3D val="0"/>
            <c:spPr>
              <a:solidFill>
                <a:srgbClr val="3EBFC8"/>
              </a:solidFill>
            </c:spPr>
            <c:extLst>
              <c:ext xmlns:c16="http://schemas.microsoft.com/office/drawing/2014/chart" uri="{C3380CC4-5D6E-409C-BE32-E72D297353CC}">
                <c16:uniqueId val="{00000000-20C7-4657-AA84-B32B465761B5}"/>
              </c:ext>
            </c:extLst>
          </c:dPt>
          <c:dPt>
            <c:idx val="1"/>
            <c:bubble3D val="0"/>
            <c:spPr>
              <a:solidFill>
                <a:srgbClr val="0E153C"/>
              </a:solidFill>
            </c:spPr>
            <c:extLst>
              <c:ext xmlns:c16="http://schemas.microsoft.com/office/drawing/2014/chart" uri="{C3380CC4-5D6E-409C-BE32-E72D297353CC}">
                <c16:uniqueId val="{00000001-20C7-4657-AA84-B32B465761B5}"/>
              </c:ext>
            </c:extLst>
          </c:dPt>
          <c:dPt>
            <c:idx val="2"/>
            <c:bubble3D val="0"/>
            <c:spPr>
              <a:solidFill>
                <a:srgbClr val="ED2F3A"/>
              </a:solidFill>
            </c:spPr>
            <c:extLst>
              <c:ext xmlns:c16="http://schemas.microsoft.com/office/drawing/2014/chart" uri="{C3380CC4-5D6E-409C-BE32-E72D297353CC}">
                <c16:uniqueId val="{00000002-20C7-4657-AA84-B32B465761B5}"/>
              </c:ext>
            </c:extLst>
          </c:dPt>
          <c:dPt>
            <c:idx val="3"/>
            <c:bubble3D val="0"/>
            <c:spPr>
              <a:solidFill>
                <a:srgbClr val="FFFFC8"/>
              </a:solidFill>
            </c:spPr>
            <c:extLst>
              <c:ext xmlns:c16="http://schemas.microsoft.com/office/drawing/2014/chart" uri="{C3380CC4-5D6E-409C-BE32-E72D297353CC}">
                <c16:uniqueId val="{00000003-20C7-4657-AA84-B32B465761B5}"/>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2-20C7-4657-AA84-B32B465761B5}"/>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extLst>
          </c:dLbls>
          <c:cat>
            <c:strRef>
              <c:f>DATATEMP!$A$1:$A$100</c:f>
              <c:strCache>
                <c:ptCount val="7"/>
                <c:pt idx="0">
                  <c:v>Construction&amp;Land_Fixed</c:v>
                </c:pt>
                <c:pt idx="1">
                  <c:v>Multi-family_Fixed</c:v>
                </c:pt>
                <c:pt idx="2">
                  <c:v>2ndMortgage_Floating</c:v>
                </c:pt>
                <c:pt idx="3">
                  <c:v>Fix30</c:v>
                </c:pt>
                <c:pt idx="4">
                  <c:v>C&amp;I_Fixed</c:v>
                </c:pt>
                <c:pt idx="5">
                  <c:v>Auto Loan</c:v>
                </c:pt>
                <c:pt idx="6">
                  <c:v>Consumer_Fixed</c:v>
                </c:pt>
              </c:strCache>
            </c:strRef>
          </c:cat>
          <c:val>
            <c:numRef>
              <c:f>DATATEMP!$B$1:$B$100</c:f>
              <c:numCache>
                <c:formatCode>General</c:formatCode>
                <c:ptCount val="100"/>
                <c:pt idx="0">
                  <c:v>4470.0000000000009</c:v>
                </c:pt>
                <c:pt idx="1">
                  <c:v>17044.999999999996</c:v>
                </c:pt>
                <c:pt idx="2">
                  <c:v>2641.0000000000005</c:v>
                </c:pt>
                <c:pt idx="3">
                  <c:v>57801.000000000015</c:v>
                </c:pt>
                <c:pt idx="4">
                  <c:v>9525.0000000000073</c:v>
                </c:pt>
                <c:pt idx="5">
                  <c:v>5171.9999999999973</c:v>
                </c:pt>
                <c:pt idx="6">
                  <c:v>3500.9999999999968</c:v>
                </c:pt>
              </c:numCache>
            </c:numRef>
          </c:val>
          <c:extLst>
            <c:ext xmlns:c16="http://schemas.microsoft.com/office/drawing/2014/chart" uri="{C3380CC4-5D6E-409C-BE32-E72D297353CC}">
              <c16:uniqueId val="{00000004-20C7-4657-AA84-B32B465761B5}"/>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0-A6A2-4249-9049-368438651FD9}"/>
              </c:ext>
            </c:extLst>
          </c:dPt>
          <c:dPt>
            <c:idx val="1"/>
            <c:bubble3D val="0"/>
            <c:spPr>
              <a:solidFill>
                <a:srgbClr val="0E153C"/>
              </a:solidFill>
            </c:spPr>
            <c:extLst>
              <c:ext xmlns:c16="http://schemas.microsoft.com/office/drawing/2014/chart" uri="{C3380CC4-5D6E-409C-BE32-E72D297353CC}">
                <c16:uniqueId val="{00000001-A6A2-4249-9049-368438651FD9}"/>
              </c:ext>
            </c:extLst>
          </c:dPt>
          <c:dPt>
            <c:idx val="2"/>
            <c:bubble3D val="0"/>
            <c:spPr>
              <a:solidFill>
                <a:srgbClr val="ED2F3A"/>
              </a:solidFill>
            </c:spPr>
            <c:extLst>
              <c:ext xmlns:c16="http://schemas.microsoft.com/office/drawing/2014/chart" uri="{C3380CC4-5D6E-409C-BE32-E72D297353CC}">
                <c16:uniqueId val="{00000002-A6A2-4249-9049-368438651FD9}"/>
              </c:ext>
            </c:extLst>
          </c:dPt>
          <c:dPt>
            <c:idx val="3"/>
            <c:bubble3D val="0"/>
            <c:spPr>
              <a:solidFill>
                <a:srgbClr val="FFFFC8"/>
              </a:solidFill>
            </c:spPr>
            <c:extLst>
              <c:ext xmlns:c16="http://schemas.microsoft.com/office/drawing/2014/chart" uri="{C3380CC4-5D6E-409C-BE32-E72D297353CC}">
                <c16:uniqueId val="{00000003-A6A2-4249-9049-368438651FD9}"/>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DATATEMP!$D$1:$D$100</c:f>
              <c:strCache>
                <c:ptCount val="1"/>
                <c:pt idx="0">
                  <c:v>NA</c:v>
                </c:pt>
              </c:strCache>
            </c:strRef>
          </c:cat>
          <c:val>
            <c:numRef>
              <c:f>DATATEMP!$E$1:$E$100</c:f>
              <c:numCache>
                <c:formatCode>General</c:formatCode>
                <c:ptCount val="100"/>
                <c:pt idx="0">
                  <c:v>100155.00000000001</c:v>
                </c:pt>
              </c:numCache>
            </c:numRef>
          </c:val>
          <c:extLst>
            <c:ext xmlns:c16="http://schemas.microsoft.com/office/drawing/2014/chart" uri="{C3380CC4-5D6E-409C-BE32-E72D297353CC}">
              <c16:uniqueId val="{00000004-A6A2-4249-9049-368438651FD9}"/>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a:extLst>
            <a:ext uri="{FF2B5EF4-FFF2-40B4-BE49-F238E27FC236}">
              <a16:creationId xmlns:a16="http://schemas.microsoft.com/office/drawing/2014/main" id="{00000000-0008-0000-0000-0000A6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a:extLst>
            <a:ext uri="{FF2B5EF4-FFF2-40B4-BE49-F238E27FC236}">
              <a16:creationId xmlns:a16="http://schemas.microsoft.com/office/drawing/2014/main" id="{00000000-0008-0000-0000-0000A7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autoPageBreaks="0"/>
  </sheetPr>
  <dimension ref="A1:AG546"/>
  <sheetViews>
    <sheetView showGridLines="0" tabSelected="1" showOutlineSymbols="0" zoomScaleNormal="100" zoomScalePageLayoutView="80" workbookViewId="0">
      <selection activeCell="B11" sqref="B11:B13"/>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7" width="6.85546875" style="8" customWidth="1"/>
    <col min="68" max="16384" width="6.85546875" style="8"/>
  </cols>
  <sheetData>
    <row r="1" spans="2:33" ht="27" customHeight="1" x14ac:dyDescent="0.2"/>
    <row r="2" spans="2:33" ht="27" customHeight="1" x14ac:dyDescent="0.2"/>
    <row r="3" spans="2:33" ht="33.75" customHeight="1" x14ac:dyDescent="0.2">
      <c r="B3" s="62" t="s">
        <v>4</v>
      </c>
      <c r="C3" s="62"/>
      <c r="D3" s="62"/>
      <c r="E3" s="62"/>
      <c r="F3" s="62"/>
      <c r="G3" s="62"/>
      <c r="H3" s="62"/>
      <c r="I3" s="62"/>
      <c r="J3" s="62"/>
      <c r="K3" s="62"/>
      <c r="L3" s="62"/>
      <c r="M3" s="62"/>
      <c r="N3" s="62"/>
      <c r="O3" s="62"/>
      <c r="P3" s="62"/>
      <c r="Q3" s="62"/>
      <c r="R3" s="62"/>
      <c r="S3" s="62"/>
      <c r="T3" s="62"/>
      <c r="U3" s="62"/>
      <c r="V3" s="62"/>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65" t="s">
        <v>8</v>
      </c>
      <c r="D9" s="66"/>
      <c r="E9" s="37" t="s">
        <v>9</v>
      </c>
      <c r="F9" s="37" t="s">
        <v>10</v>
      </c>
      <c r="G9" s="37" t="s">
        <v>11</v>
      </c>
      <c r="H9" s="63" t="s">
        <v>12</v>
      </c>
      <c r="I9" s="64"/>
      <c r="J9" s="64"/>
      <c r="K9" s="64"/>
      <c r="L9" s="64"/>
      <c r="M9" s="64"/>
      <c r="N9" s="12"/>
      <c r="O9" s="12"/>
      <c r="P9" s="12"/>
      <c r="Q9" s="12"/>
      <c r="R9" s="12"/>
      <c r="AD9" s="12"/>
      <c r="AE9" s="12"/>
      <c r="AF9" s="12"/>
      <c r="AG9" s="12"/>
    </row>
    <row r="10" spans="2:33" ht="15.95" customHeight="1" x14ac:dyDescent="0.2">
      <c r="C10" s="60">
        <v>100</v>
      </c>
      <c r="D10" s="61"/>
      <c r="E10" s="38">
        <f>C10/100-U17+Q17</f>
        <v>1.6222340980754513</v>
      </c>
      <c r="F10" s="39">
        <f>(1-(C10/10000-U17/100)*AB17)*E17</f>
        <v>112.40067245718176</v>
      </c>
      <c r="G10" s="40">
        <f>(1-(C10/10000-U17/100)*AB17)*F17</f>
        <v>111.82195083543681</v>
      </c>
      <c r="N10" s="12"/>
      <c r="O10" s="12"/>
      <c r="P10" s="12"/>
      <c r="Q10" s="12"/>
      <c r="R10" s="12"/>
      <c r="AD10" s="12"/>
      <c r="AE10" s="12"/>
      <c r="AF10" s="12"/>
      <c r="AG10" s="12"/>
    </row>
    <row r="11" spans="2:33" ht="37.5" customHeight="1" x14ac:dyDescent="0.2">
      <c r="B11" s="55" t="s">
        <v>13</v>
      </c>
      <c r="C11" s="55" t="s">
        <v>14</v>
      </c>
      <c r="D11" s="55"/>
      <c r="E11" s="55"/>
      <c r="F11" s="55"/>
      <c r="G11" s="55"/>
      <c r="H11" s="55" t="s">
        <v>15</v>
      </c>
      <c r="I11" s="55"/>
      <c r="J11" s="55"/>
      <c r="K11" s="55"/>
      <c r="L11" s="55"/>
      <c r="M11" s="55"/>
      <c r="N11" s="55"/>
      <c r="O11" s="55"/>
      <c r="P11" s="55"/>
      <c r="Q11" s="59" t="s">
        <v>16</v>
      </c>
      <c r="R11" s="59"/>
      <c r="S11" s="59"/>
      <c r="T11" s="59"/>
      <c r="U11" s="59"/>
      <c r="V11" s="59"/>
      <c r="W11" s="57" t="s">
        <v>17</v>
      </c>
      <c r="X11" s="57"/>
      <c r="Y11" s="57"/>
      <c r="Z11" s="54" t="s">
        <v>18</v>
      </c>
      <c r="AA11" s="54"/>
      <c r="AB11" s="54"/>
      <c r="AC11" s="52" t="s">
        <v>19</v>
      </c>
      <c r="AD11" s="52"/>
      <c r="AE11" s="52"/>
      <c r="AF11" s="52"/>
      <c r="AG11" s="52"/>
    </row>
    <row r="12" spans="2:33" ht="27.75" customHeight="1" x14ac:dyDescent="0.2">
      <c r="B12" s="55"/>
      <c r="C12" s="55" t="s">
        <v>20</v>
      </c>
      <c r="D12" s="55" t="s">
        <v>21</v>
      </c>
      <c r="E12" s="55" t="s">
        <v>10</v>
      </c>
      <c r="F12" s="55" t="s">
        <v>22</v>
      </c>
      <c r="G12" s="55" t="s">
        <v>23</v>
      </c>
      <c r="H12" s="55" t="s">
        <v>24</v>
      </c>
      <c r="I12" s="55" t="s">
        <v>25</v>
      </c>
      <c r="J12" s="55" t="s">
        <v>26</v>
      </c>
      <c r="K12" s="55" t="s">
        <v>27</v>
      </c>
      <c r="L12" s="55" t="s">
        <v>28</v>
      </c>
      <c r="M12" s="55" t="s">
        <v>29</v>
      </c>
      <c r="N12" s="55" t="s">
        <v>30</v>
      </c>
      <c r="O12" s="55" t="s">
        <v>2</v>
      </c>
      <c r="P12" s="55" t="s">
        <v>31</v>
      </c>
      <c r="Q12" s="59" t="s">
        <v>32</v>
      </c>
      <c r="R12" s="59" t="s">
        <v>33</v>
      </c>
      <c r="S12" s="59" t="s">
        <v>34</v>
      </c>
      <c r="T12" s="59" t="s">
        <v>35</v>
      </c>
      <c r="U12" s="59" t="s">
        <v>36</v>
      </c>
      <c r="V12" s="59" t="s">
        <v>37</v>
      </c>
      <c r="W12" s="57" t="s">
        <v>3</v>
      </c>
      <c r="X12" s="57" t="s">
        <v>38</v>
      </c>
      <c r="Y12" s="57" t="s">
        <v>39</v>
      </c>
      <c r="Z12" s="54" t="s">
        <v>40</v>
      </c>
      <c r="AA12" s="54" t="s">
        <v>41</v>
      </c>
      <c r="AB12" s="54" t="s">
        <v>42</v>
      </c>
      <c r="AC12" s="52" t="s">
        <v>43</v>
      </c>
      <c r="AD12" s="52"/>
      <c r="AE12" s="52" t="s">
        <v>44</v>
      </c>
      <c r="AF12" s="52"/>
      <c r="AG12" s="52" t="s">
        <v>45</v>
      </c>
    </row>
    <row r="13" spans="2:33" ht="21.75" customHeight="1" x14ac:dyDescent="0.2">
      <c r="B13" s="55"/>
      <c r="C13" s="55"/>
      <c r="D13" s="55"/>
      <c r="E13" s="55"/>
      <c r="F13" s="55"/>
      <c r="G13" s="55"/>
      <c r="H13" s="55"/>
      <c r="I13" s="55"/>
      <c r="J13" s="55"/>
      <c r="K13" s="55"/>
      <c r="L13" s="55"/>
      <c r="M13" s="55"/>
      <c r="N13" s="55"/>
      <c r="O13" s="55"/>
      <c r="P13" s="55"/>
      <c r="Q13" s="59"/>
      <c r="R13" s="59"/>
      <c r="S13" s="59"/>
      <c r="T13" s="59"/>
      <c r="U13" s="59"/>
      <c r="V13" s="59"/>
      <c r="W13" s="57"/>
      <c r="X13" s="57"/>
      <c r="Y13" s="57"/>
      <c r="Z13" s="54"/>
      <c r="AA13" s="54"/>
      <c r="AB13" s="54"/>
      <c r="AC13" s="36" t="s">
        <v>46</v>
      </c>
      <c r="AD13" s="36" t="s">
        <v>47</v>
      </c>
      <c r="AE13" s="36" t="s">
        <v>46</v>
      </c>
      <c r="AF13" s="36" t="s">
        <v>47</v>
      </c>
      <c r="AG13" s="52"/>
    </row>
    <row r="14" spans="2:33" ht="12" customHeight="1" x14ac:dyDescent="0.2">
      <c r="B14" s="58"/>
      <c r="C14" s="58"/>
      <c r="D14" s="58"/>
      <c r="E14" s="58"/>
      <c r="F14" s="58"/>
      <c r="G14" s="58"/>
      <c r="H14" s="58"/>
      <c r="I14" s="58"/>
      <c r="J14" s="58"/>
      <c r="K14" s="58"/>
      <c r="L14" s="58"/>
      <c r="M14" s="58"/>
      <c r="N14" s="58"/>
      <c r="O14" s="58"/>
      <c r="P14" s="58"/>
      <c r="Q14" s="56" t="s">
        <v>48</v>
      </c>
      <c r="R14" s="56" t="s">
        <v>49</v>
      </c>
      <c r="S14" s="56" t="s">
        <v>50</v>
      </c>
      <c r="T14" s="56" t="s">
        <v>51</v>
      </c>
      <c r="U14" s="56" t="s">
        <v>52</v>
      </c>
      <c r="V14" s="56"/>
      <c r="W14" s="67"/>
      <c r="X14" s="67"/>
      <c r="Y14" s="67"/>
      <c r="Z14" s="68"/>
      <c r="AA14" s="68"/>
      <c r="AB14" s="68"/>
      <c r="AC14" s="51"/>
      <c r="AD14" s="51"/>
      <c r="AE14" s="51"/>
      <c r="AF14" s="51"/>
      <c r="AG14" s="51"/>
    </row>
    <row r="15" spans="2:33" ht="15" customHeight="1" x14ac:dyDescent="0.2">
      <c r="B15" s="58"/>
      <c r="C15" s="58"/>
      <c r="D15" s="58"/>
      <c r="E15" s="58"/>
      <c r="F15" s="58"/>
      <c r="G15" s="58"/>
      <c r="H15" s="58"/>
      <c r="I15" s="58"/>
      <c r="J15" s="58"/>
      <c r="K15" s="58"/>
      <c r="L15" s="58"/>
      <c r="M15" s="58"/>
      <c r="N15" s="58"/>
      <c r="O15" s="58"/>
      <c r="P15" s="58"/>
      <c r="Q15" s="56"/>
      <c r="R15" s="56"/>
      <c r="S15" s="56"/>
      <c r="T15" s="56"/>
      <c r="U15" s="56"/>
      <c r="V15" s="56"/>
      <c r="W15" s="67"/>
      <c r="X15" s="67"/>
      <c r="Y15" s="67"/>
      <c r="Z15" s="68"/>
      <c r="AA15" s="68"/>
      <c r="AB15" s="68"/>
      <c r="AC15" s="51"/>
      <c r="AD15" s="51"/>
      <c r="AE15" s="51"/>
      <c r="AF15" s="51"/>
      <c r="AG15" s="51"/>
    </row>
    <row r="16" spans="2:33" ht="15.75" customHeight="1" x14ac:dyDescent="0.2">
      <c r="B16" s="53" t="s">
        <v>81</v>
      </c>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row>
    <row r="17" spans="1:33" s="13" customFormat="1" ht="13.5" customHeight="1" x14ac:dyDescent="0.2">
      <c r="B17" s="14" t="s">
        <v>80</v>
      </c>
      <c r="C17" s="15">
        <f>IF(SUM(DATATEMP!H101:H114) = 0,"",SUMPRODUCT(DATATEMP!C101:C114,DATATEMP!H101:H114)/SUM(DATATEMP!H101:H114))</f>
        <v>0</v>
      </c>
      <c r="D17" s="15">
        <f>IF(SUM(DATATEMP!H101:H114) = 0,"",SUMPRODUCT(DATATEMP!D101:D114,DATATEMP!H101:H114)/SUM(DATATEMP!H101:H114))</f>
        <v>0</v>
      </c>
      <c r="E17" s="16">
        <f>IF(SUM(DATATEMP!H101:H114) = 0,"",SUMPRODUCT(DATATEMP!E101:E114,DATATEMP!H101:H114)/SUM(DATATEMP!H101:H114))</f>
        <v>110.05827543779527</v>
      </c>
      <c r="F17" s="16">
        <f>IF(SUM(DATATEMP!H101:H114) = 0,"",SUMPRODUCT(DATATEMP!F101:F114,DATATEMP!H101:H114)/SUM(DATATEMP!H101:H114))</f>
        <v>109.49161420476683</v>
      </c>
      <c r="G17" s="17">
        <f>SUM(DATATEMP!G101:G114)</f>
        <v>109628.47872252282</v>
      </c>
      <c r="H17" s="17">
        <f>SUM(DATATEMP!H101:H114)</f>
        <v>100125.00000000003</v>
      </c>
      <c r="I17" s="18">
        <f>IF(SUM(DATATEMP!H101:H114) = 0,"",SUMPRODUCT(DATATEMP!I101:I114,DATATEMP!H101:H114)/SUM(DATATEMP!H101:H114))</f>
        <v>5.9775280898850269</v>
      </c>
      <c r="J17" s="19"/>
      <c r="K17" s="19"/>
      <c r="L17" s="20">
        <f>IF(SUM(DATATEMP!H101:H114) = 0,"",SUMPRODUCT(DATATEMP!L101:L114,DATATEMP!H101:H114)/SUM(DATATEMP!H101:H114))</f>
        <v>0</v>
      </c>
      <c r="M17" s="17">
        <f>IF(SUM(DATATEMP!H101:H114) = 0,"",SUMPRODUCT(DATATEMP!M101:M114,DATATEMP!H101:H114)/SUM(DATATEMP!H101:H114))</f>
        <v>19.626666666666665</v>
      </c>
      <c r="N17" s="17">
        <f>IF(SUM(DATATEMP!G101:G114) = 0,"",SUMPRODUCT(DATATEMP!N101:N114,DATATEMP!G101:G114)/SUM(DATATEMP!G101:G114))</f>
        <v>229.46152714578002</v>
      </c>
      <c r="O17" s="17">
        <f>IF(SUM(DATATEMP!H101:H114) = 0,"",SUMPRODUCT(DATATEMP!O101:O114,DATATEMP!H101:H114)/SUM(DATATEMP!H101:H114))</f>
        <v>720.21573033707864</v>
      </c>
      <c r="P17" s="17">
        <f>IF(SUM(DATATEMP!H101:H114) = 0,"",SUMPRODUCT(DATATEMP!P101:P114,DATATEMP!H101:H114)/SUM(DATATEMP!H101:H114))</f>
        <v>75.022471910112358</v>
      </c>
      <c r="Q17" s="21">
        <f>IF(SUM(DATATEMP!G101:G114) = 0,"",SUMPRODUCT(DATATEMP!Q101:Q114,DATATEMP!G101:G114)/SUM(DATATEMP!G101:G114))</f>
        <v>2.4248168862180703</v>
      </c>
      <c r="R17" s="21">
        <f>IF(SUM(DATATEMP!G101:G114) = 0,"",SUMPRODUCT(DATATEMP!R101:R114,DATATEMP!G101:G114)/SUM(DATATEMP!G101:G114))</f>
        <v>0.34456223147252185</v>
      </c>
      <c r="S17" s="21">
        <f>IF(SUM(DATATEMP!G101:G114) = 0,"",SUMPRODUCT(DATATEMP!S101:S114,DATATEMP!G101:G114)/SUM(DATATEMP!G101:G114))</f>
        <v>-5.331498032080785E-2</v>
      </c>
      <c r="T17" s="21">
        <f>IF(SUM(DATATEMP!G101:G114) = 0,"",SUMPRODUCT(DATATEMP!T101:T114,DATATEMP!G101:G114)/SUM(DATATEMP!G101:G114))</f>
        <v>0.33098684692373764</v>
      </c>
      <c r="U17" s="21">
        <f>IF(SUM(DATATEMP!G101:G114) = 0,"",SUMPRODUCT(DATATEMP!U101:U114,DATATEMP!G101:G114)/SUM(DATATEMP!G101:G114))</f>
        <v>1.8025827881426191</v>
      </c>
      <c r="V17" s="21">
        <f>IF(SUM(DATATEMP!G101:G114) = 0,"",SUMPRODUCT(DATATEMP!V101:V114,DATATEMP!G101:G114)/SUM(DATATEMP!G101:G114))</f>
        <v>1.914008425890479</v>
      </c>
      <c r="W17" s="16">
        <f>IF(SUM(DATATEMP!G101:G114) = 0,"",SUMPRODUCT(DATATEMP!W101:W114,DATATEMP!G101:G114)/SUM(DATATEMP!G101:G114))</f>
        <v>2.8917534550682418</v>
      </c>
      <c r="X17" s="16">
        <f>IF(SUM(DATATEMP!G101:G114) = 0,"",SUMPRODUCT(DATATEMP!X101:X114,DATATEMP!G101:G114)/SUM(DATATEMP!G101:G114))</f>
        <v>2.1593483650025034</v>
      </c>
      <c r="Y17" s="16">
        <f>IF(SUM(DATATEMP!G101:G114) = 0,"",SUMPRODUCT(DATATEMP!Y101:Y114,DATATEMP!G101:G114)/SUM(DATATEMP!G101:G114))</f>
        <v>-0.35397134694732035</v>
      </c>
      <c r="Z17" s="22">
        <f>IF(SUM(DATATEMP!G101:G114) = 0,"",SUMPRODUCT(DATATEMP!Z101:Z114,DATATEMP!G101:G114)/SUM(DATATEMP!G101:G114))</f>
        <v>3.6434908971684152E-2</v>
      </c>
      <c r="AA17" s="16">
        <f>IF(SUM(DATATEMP!G101:G114) = 0,"",SUMPRODUCT(DATATEMP!AA101:AA114,DATATEMP!G101:G114)/SUM(DATATEMP!G101:G114))</f>
        <v>0.85637742807590034</v>
      </c>
      <c r="AB17" s="16">
        <f>IF(SUM(DATATEMP!G101:G114) = 0,"",SUMPRODUCT(DATATEMP!AB101:AB114,DATATEMP!G101:G114)/SUM(DATATEMP!G101:G114))</f>
        <v>2.6518439351188339</v>
      </c>
      <c r="AC17" s="16">
        <f>IF(SUM(DATATEMP!H101:H114) = 0,"",SUMPRODUCT(DATATEMP!AC101:AC114,DATATEMP!H101:H114)/SUM(DATATEMP!H101:H114))</f>
        <v>14.40210280958172</v>
      </c>
      <c r="AD17" s="16">
        <f>IF(SUM(DATATEMP!H101:H114) = 0,"",SUMPRODUCT(DATATEMP!AD101:AD114,DATATEMP!H101:H114)/SUM(DATATEMP!H101:H114))</f>
        <v>16.652364343691783</v>
      </c>
      <c r="AE17" s="16">
        <f>IF(SUM(DATATEMP!H101:H114) = 0,"",SUMPRODUCT(DATATEMP!AE101:AE114,DATATEMP!H101:H114)/SUM(DATATEMP!H101:H114))</f>
        <v>0.2729643479922097</v>
      </c>
      <c r="AF17" s="16">
        <f>IF(SUM(DATATEMP!H101:H114) = 0,"",SUMPRODUCT(DATATEMP!AF101:AF114,DATATEMP!H101:H114)/SUM(DATATEMP!H101:H114))</f>
        <v>0.34997155272539321</v>
      </c>
      <c r="AG17" s="17">
        <f>SUM(DATATEMP!AG101:AG114)</f>
        <v>879.84621147133612</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108.8765240888</v>
      </c>
      <c r="F20" s="23">
        <v>108.30895427567154</v>
      </c>
      <c r="G20" s="26">
        <v>2891.8490791604299</v>
      </c>
      <c r="H20" s="26">
        <v>2670</v>
      </c>
      <c r="I20" s="27">
        <v>5.7590263373999999</v>
      </c>
      <c r="J20" s="28"/>
      <c r="K20" s="28"/>
      <c r="L20" s="29"/>
      <c r="M20" s="26">
        <v>20</v>
      </c>
      <c r="N20" s="26">
        <v>35.975359342915809</v>
      </c>
      <c r="O20" s="26">
        <v>720</v>
      </c>
      <c r="P20" s="26">
        <v>75</v>
      </c>
      <c r="Q20" s="30">
        <v>2.62360127</v>
      </c>
      <c r="R20" s="30">
        <v>0.16639702999999989</v>
      </c>
      <c r="S20" s="30">
        <v>5.5699999999999992E-6</v>
      </c>
      <c r="T20" s="30">
        <v>0.47357123000000001</v>
      </c>
      <c r="U20" s="30">
        <v>1.98362744</v>
      </c>
      <c r="V20" s="30">
        <v>1.9836576500000001</v>
      </c>
      <c r="W20" s="23">
        <v>2.9502498758</v>
      </c>
      <c r="X20" s="23">
        <v>2.708818582807671</v>
      </c>
      <c r="Y20" s="23">
        <v>7.160906729158846E-2</v>
      </c>
      <c r="Z20" s="31">
        <v>0</v>
      </c>
      <c r="AA20" s="23">
        <v>0.89724461010000012</v>
      </c>
      <c r="AB20" s="23">
        <v>2.7098009641619476</v>
      </c>
      <c r="AC20" s="23">
        <v>0</v>
      </c>
      <c r="AD20" s="23">
        <v>0</v>
      </c>
      <c r="AE20" s="23">
        <v>0.48339000000000004</v>
      </c>
      <c r="AF20" s="23">
        <v>0.48339000000000004</v>
      </c>
      <c r="AG20" s="26">
        <v>36.900046580988501</v>
      </c>
    </row>
    <row r="21" spans="1:33" s="32" customFormat="1" ht="13.5" customHeight="1" x14ac:dyDescent="0.2">
      <c r="A21" s="24"/>
      <c r="B21" s="24" t="s">
        <v>58</v>
      </c>
      <c r="C21" s="25"/>
      <c r="D21" s="25"/>
      <c r="E21" s="23">
        <v>108.8765240888</v>
      </c>
      <c r="F21" s="23">
        <v>108.30895427567167</v>
      </c>
      <c r="G21" s="26">
        <v>1949.56117696209</v>
      </c>
      <c r="H21" s="26">
        <v>1800</v>
      </c>
      <c r="I21" s="27">
        <v>5.7590263373999999</v>
      </c>
      <c r="J21" s="28"/>
      <c r="K21" s="28"/>
      <c r="L21" s="29"/>
      <c r="M21" s="26">
        <v>20</v>
      </c>
      <c r="N21" s="26">
        <v>35.975359342915809</v>
      </c>
      <c r="O21" s="26">
        <v>720</v>
      </c>
      <c r="P21" s="26">
        <v>75</v>
      </c>
      <c r="Q21" s="30">
        <v>2.62360127</v>
      </c>
      <c r="R21" s="30">
        <v>0.16639702999999989</v>
      </c>
      <c r="S21" s="30">
        <v>5.57E-6</v>
      </c>
      <c r="T21" s="30">
        <v>0.47357123000000001</v>
      </c>
      <c r="U21" s="30">
        <v>1.98362744</v>
      </c>
      <c r="V21" s="30">
        <v>1.9836576500000001</v>
      </c>
      <c r="W21" s="23">
        <v>2.9502498758</v>
      </c>
      <c r="X21" s="23">
        <v>2.7088185828075528</v>
      </c>
      <c r="Y21" s="23">
        <v>7.1609067286831515E-2</v>
      </c>
      <c r="Z21" s="31">
        <v>0</v>
      </c>
      <c r="AA21" s="23">
        <v>0.89724461010000001</v>
      </c>
      <c r="AB21" s="23">
        <v>2.7098009641596326</v>
      </c>
      <c r="AC21" s="23">
        <v>0</v>
      </c>
      <c r="AD21" s="23">
        <v>0</v>
      </c>
      <c r="AE21" s="23">
        <v>0.48339000000000004</v>
      </c>
      <c r="AF21" s="23">
        <v>0.48339000000000004</v>
      </c>
      <c r="AG21" s="26">
        <v>24.8764358972957</v>
      </c>
    </row>
    <row r="22" spans="1:33" s="41" customFormat="1" ht="13.5" customHeight="1" x14ac:dyDescent="0.2">
      <c r="A22" s="24"/>
      <c r="B22" s="24"/>
      <c r="C22" s="25"/>
      <c r="D22" s="25"/>
      <c r="E22" s="23"/>
      <c r="F22" s="23"/>
      <c r="G22" s="26"/>
      <c r="H22" s="26"/>
      <c r="I22" s="27"/>
      <c r="J22" s="28"/>
      <c r="K22" s="28"/>
      <c r="L22" s="29"/>
      <c r="M22" s="26"/>
      <c r="N22" s="26"/>
      <c r="O22" s="26"/>
      <c r="P22" s="26"/>
      <c r="Q22" s="30"/>
      <c r="R22" s="30"/>
      <c r="S22" s="30"/>
      <c r="T22" s="30"/>
      <c r="U22" s="30"/>
      <c r="V22" s="30"/>
      <c r="W22" s="23"/>
      <c r="X22" s="23"/>
      <c r="Y22" s="23"/>
      <c r="Z22" s="31"/>
      <c r="AA22" s="23"/>
      <c r="AB22" s="23"/>
      <c r="AC22" s="23"/>
      <c r="AD22" s="23"/>
      <c r="AE22" s="23"/>
      <c r="AF22" s="23"/>
      <c r="AG22" s="26"/>
    </row>
    <row r="23" spans="1:33" s="41" customFormat="1" ht="13.5" customHeight="1" x14ac:dyDescent="0.2">
      <c r="A23" s="24"/>
      <c r="B23" s="69" t="s">
        <v>59</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1:33" s="33" customFormat="1" ht="13.5" customHeight="1" x14ac:dyDescent="0.2">
      <c r="A24" s="24"/>
      <c r="B24" s="24" t="s">
        <v>60</v>
      </c>
      <c r="C24" s="25"/>
      <c r="D24" s="25"/>
      <c r="E24" s="23">
        <v>104.1415870548</v>
      </c>
      <c r="F24" s="23">
        <v>103.83585397766886</v>
      </c>
      <c r="G24" s="26">
        <v>6349.5624707344505</v>
      </c>
      <c r="H24" s="26">
        <v>6115</v>
      </c>
      <c r="I24" s="27">
        <v>4.8013599004999996</v>
      </c>
      <c r="J24" s="28"/>
      <c r="K24" s="28"/>
      <c r="L24" s="29"/>
      <c r="M24" s="26">
        <v>20</v>
      </c>
      <c r="N24" s="26">
        <v>35.975359342915809</v>
      </c>
      <c r="O24" s="26">
        <v>720</v>
      </c>
      <c r="P24" s="26">
        <v>75</v>
      </c>
      <c r="Q24" s="30">
        <v>2.0974512199999999</v>
      </c>
      <c r="R24" s="30">
        <v>0.13189688999999999</v>
      </c>
      <c r="S24" s="30">
        <v>-1.08E-6</v>
      </c>
      <c r="T24" s="30">
        <v>0.24569001000000001</v>
      </c>
      <c r="U24" s="30">
        <v>1.7198654</v>
      </c>
      <c r="V24" s="30">
        <v>1.7353294700000002</v>
      </c>
      <c r="W24" s="23">
        <v>1.5581886846000002</v>
      </c>
      <c r="X24" s="23">
        <v>1.4911492420965131</v>
      </c>
      <c r="Y24" s="23">
        <v>-7.5107084432583834E-2</v>
      </c>
      <c r="Z24" s="31">
        <v>0</v>
      </c>
      <c r="AA24" s="23">
        <v>0.33076397260000001</v>
      </c>
      <c r="AB24" s="23">
        <v>1.4967630676702259</v>
      </c>
      <c r="AC24" s="23">
        <v>0</v>
      </c>
      <c r="AD24" s="23">
        <v>0</v>
      </c>
      <c r="AE24" s="23">
        <v>0.24726000000000001</v>
      </c>
      <c r="AF24" s="23">
        <v>0.24726000000000001</v>
      </c>
      <c r="AG24" s="26">
        <v>23.245355420059401</v>
      </c>
    </row>
    <row r="25" spans="1:33" s="41" customFormat="1" ht="13.5" customHeight="1" x14ac:dyDescent="0.2">
      <c r="A25" s="24"/>
      <c r="B25" s="24"/>
      <c r="C25" s="25"/>
      <c r="D25" s="25"/>
      <c r="E25" s="23"/>
      <c r="F25" s="23"/>
      <c r="G25" s="26"/>
      <c r="H25" s="26"/>
      <c r="I25" s="27"/>
      <c r="J25" s="28"/>
      <c r="K25" s="28"/>
      <c r="L25" s="29"/>
      <c r="M25" s="26"/>
      <c r="N25" s="26"/>
      <c r="O25" s="26"/>
      <c r="P25" s="26"/>
      <c r="Q25" s="30"/>
      <c r="R25" s="30"/>
      <c r="S25" s="30"/>
      <c r="T25" s="30"/>
      <c r="U25" s="30"/>
      <c r="V25" s="30"/>
      <c r="W25" s="23"/>
      <c r="X25" s="23"/>
      <c r="Y25" s="23"/>
      <c r="Z25" s="31"/>
      <c r="AA25" s="23"/>
      <c r="AB25" s="23"/>
      <c r="AC25" s="23"/>
      <c r="AD25" s="23"/>
      <c r="AE25" s="23"/>
      <c r="AF25" s="23"/>
      <c r="AG25" s="26"/>
    </row>
    <row r="26" spans="1:33" s="41" customFormat="1" ht="13.5" customHeight="1" x14ac:dyDescent="0.2">
      <c r="A26" s="24"/>
      <c r="B26" s="69" t="s">
        <v>61</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1:33" s="41" customFormat="1" ht="13.5" customHeight="1" x14ac:dyDescent="0.2">
      <c r="A27" s="24"/>
      <c r="B27" s="24" t="s">
        <v>62</v>
      </c>
      <c r="C27" s="25"/>
      <c r="D27" s="25"/>
      <c r="E27" s="23">
        <v>106.962959715</v>
      </c>
      <c r="F27" s="23">
        <v>106.49999968072305</v>
      </c>
      <c r="G27" s="26">
        <v>2065.0349938092199</v>
      </c>
      <c r="H27" s="26">
        <v>1939</v>
      </c>
      <c r="I27" s="27">
        <v>6.5890667867999992</v>
      </c>
      <c r="J27" s="28"/>
      <c r="K27" s="28"/>
      <c r="L27" s="29"/>
      <c r="M27" s="26">
        <v>20</v>
      </c>
      <c r="N27" s="26">
        <v>119.98357289527721</v>
      </c>
      <c r="O27" s="26">
        <v>720</v>
      </c>
      <c r="P27" s="26">
        <v>75</v>
      </c>
      <c r="Q27" s="30">
        <v>3.0456438499999998</v>
      </c>
      <c r="R27" s="30">
        <v>0.32197582000000019</v>
      </c>
      <c r="S27" s="30">
        <v>1.039E-5</v>
      </c>
      <c r="T27" s="30">
        <v>0.62649507999999998</v>
      </c>
      <c r="U27" s="30">
        <v>2.0971625599999997</v>
      </c>
      <c r="V27" s="30">
        <v>2.2757418899999999</v>
      </c>
      <c r="W27" s="23">
        <v>2.4442177861999999</v>
      </c>
      <c r="X27" s="23">
        <v>0.84643728767066462</v>
      </c>
      <c r="Y27" s="23">
        <v>-0.11239614630932863</v>
      </c>
      <c r="Z27" s="31">
        <v>3.3052876100000003E-2</v>
      </c>
      <c r="AA27" s="23">
        <v>0.99489931970000001</v>
      </c>
      <c r="AB27" s="23">
        <v>2.2668247050042161</v>
      </c>
      <c r="AC27" s="23">
        <v>24.999814410000003</v>
      </c>
      <c r="AD27" s="23">
        <v>24.99966109</v>
      </c>
      <c r="AE27" s="23">
        <v>0.77082987000000003</v>
      </c>
      <c r="AF27" s="23">
        <v>0.63348300000000002</v>
      </c>
      <c r="AG27" s="26">
        <v>29.0521465683169</v>
      </c>
    </row>
    <row r="28" spans="1:33" s="41" customFormat="1" ht="13.5" customHeight="1" x14ac:dyDescent="0.2">
      <c r="A28" s="24"/>
      <c r="B28" s="24"/>
      <c r="C28" s="25"/>
      <c r="D28" s="25"/>
      <c r="E28" s="23"/>
      <c r="F28" s="23"/>
      <c r="G28" s="26"/>
      <c r="H28" s="26"/>
      <c r="I28" s="27"/>
      <c r="J28" s="28"/>
      <c r="K28" s="28"/>
      <c r="L28" s="29"/>
      <c r="M28" s="26"/>
      <c r="N28" s="26"/>
      <c r="O28" s="26"/>
      <c r="P28" s="26"/>
      <c r="Q28" s="30"/>
      <c r="R28" s="30"/>
      <c r="S28" s="30"/>
      <c r="T28" s="30"/>
      <c r="U28" s="30"/>
      <c r="V28" s="30"/>
      <c r="W28" s="23"/>
      <c r="X28" s="23"/>
      <c r="Y28" s="23"/>
      <c r="Z28" s="31"/>
      <c r="AA28" s="23"/>
      <c r="AB28" s="23"/>
      <c r="AC28" s="23"/>
      <c r="AD28" s="23"/>
      <c r="AE28" s="23"/>
      <c r="AF28" s="23"/>
      <c r="AG28" s="26"/>
    </row>
    <row r="29" spans="1:33" s="41" customFormat="1" ht="13.5" customHeight="1" x14ac:dyDescent="0.2">
      <c r="A29" s="24"/>
      <c r="B29" s="69" t="s">
        <v>63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1:33" s="41" customFormat="1" ht="13.5" customHeight="1" x14ac:dyDescent="0.2">
      <c r="A30" s="24"/>
      <c r="B30" s="24" t="s">
        <v>64</v>
      </c>
      <c r="C30" s="25"/>
      <c r="D30" s="25"/>
      <c r="E30" s="23">
        <v>111.573766943</v>
      </c>
      <c r="F30" s="23">
        <v>110.94662986142436</v>
      </c>
      <c r="G30" s="26">
        <v>64128.261526201895</v>
      </c>
      <c r="H30" s="26">
        <v>57801</v>
      </c>
      <c r="I30" s="27">
        <v>6.0033264929000012</v>
      </c>
      <c r="J30" s="28"/>
      <c r="K30" s="28"/>
      <c r="L30" s="29"/>
      <c r="M30" s="26">
        <v>20</v>
      </c>
      <c r="N30" s="26">
        <v>359.98357289527718</v>
      </c>
      <c r="O30" s="26">
        <v>720</v>
      </c>
      <c r="P30" s="26">
        <v>75</v>
      </c>
      <c r="Q30" s="30">
        <v>2.3034198099999998</v>
      </c>
      <c r="R30" s="30">
        <v>0.46460196000000004</v>
      </c>
      <c r="S30" s="30">
        <v>-9.1142849999999997E-2</v>
      </c>
      <c r="T30" s="30">
        <v>0.23113792999999999</v>
      </c>
      <c r="U30" s="30">
        <v>1.69882277</v>
      </c>
      <c r="V30" s="30">
        <v>1.8729281199999999</v>
      </c>
      <c r="W30" s="23">
        <v>3.3342560746999998</v>
      </c>
      <c r="X30" s="23">
        <v>2.2776869244384881</v>
      </c>
      <c r="Y30" s="23">
        <v>-0.59216440985914576</v>
      </c>
      <c r="Z30" s="31">
        <v>5.9571526700000002E-2</v>
      </c>
      <c r="AA30" s="23">
        <v>1.0064633749</v>
      </c>
      <c r="AB30" s="23">
        <v>3.0546583790169382</v>
      </c>
      <c r="AC30" s="23">
        <v>21.589321940000001</v>
      </c>
      <c r="AD30" s="23">
        <v>25.306979850000001</v>
      </c>
      <c r="AE30" s="23">
        <v>0.11401465000000001</v>
      </c>
      <c r="AF30" s="23">
        <v>0.25368638999999998</v>
      </c>
      <c r="AG30" s="26">
        <v>450.96364448490198</v>
      </c>
    </row>
    <row r="31" spans="1:33" s="41" customFormat="1" ht="13.5" customHeight="1" x14ac:dyDescent="0.2">
      <c r="A31" s="24"/>
      <c r="B31" s="24" t="s">
        <v>65</v>
      </c>
      <c r="C31" s="25"/>
      <c r="D31" s="25"/>
      <c r="E31" s="23">
        <v>106.962959715</v>
      </c>
      <c r="F31" s="23">
        <v>106.49999968072321</v>
      </c>
      <c r="G31" s="26">
        <v>747.62999775867695</v>
      </c>
      <c r="H31" s="26">
        <v>702</v>
      </c>
      <c r="I31" s="27">
        <v>6.5890667868000001</v>
      </c>
      <c r="J31" s="28"/>
      <c r="K31" s="28"/>
      <c r="L31" s="29"/>
      <c r="M31" s="26">
        <v>20</v>
      </c>
      <c r="N31" s="26">
        <v>119.98357289527721</v>
      </c>
      <c r="O31" s="26">
        <v>720</v>
      </c>
      <c r="P31" s="26">
        <v>75</v>
      </c>
      <c r="Q31" s="30">
        <v>3.0456438500000003</v>
      </c>
      <c r="R31" s="30">
        <v>0.32197582000000052</v>
      </c>
      <c r="S31" s="30">
        <v>1.039E-5</v>
      </c>
      <c r="T31" s="30">
        <v>0.62649507999999998</v>
      </c>
      <c r="U31" s="30">
        <v>2.0971625599999997</v>
      </c>
      <c r="V31" s="30">
        <v>2.2757418899999999</v>
      </c>
      <c r="W31" s="23">
        <v>2.4442177861999999</v>
      </c>
      <c r="X31" s="23">
        <v>0.84643728767118631</v>
      </c>
      <c r="Y31" s="23">
        <v>-0.11239614627755835</v>
      </c>
      <c r="Z31" s="31">
        <v>3.3052876100000003E-2</v>
      </c>
      <c r="AA31" s="23">
        <v>0.99489931970000001</v>
      </c>
      <c r="AB31" s="23">
        <v>2.2668247050034522</v>
      </c>
      <c r="AC31" s="23">
        <v>24.999814409999999</v>
      </c>
      <c r="AD31" s="23">
        <v>24.99966109</v>
      </c>
      <c r="AE31" s="23">
        <v>0.77082987000000003</v>
      </c>
      <c r="AF31" s="23">
        <v>0.63348300000000002</v>
      </c>
      <c r="AG31" s="26">
        <v>10.518105668364299</v>
      </c>
    </row>
    <row r="32" spans="1:33" s="41" customFormat="1" ht="13.5" customHeight="1" x14ac:dyDescent="0.2">
      <c r="A32" s="24"/>
      <c r="B32" s="24"/>
      <c r="C32" s="25"/>
      <c r="D32" s="25"/>
      <c r="E32" s="23"/>
      <c r="F32" s="23"/>
      <c r="G32" s="26"/>
      <c r="H32" s="26"/>
      <c r="I32" s="27"/>
      <c r="J32" s="28"/>
      <c r="K32" s="28"/>
      <c r="L32" s="29"/>
      <c r="M32" s="26"/>
      <c r="N32" s="26"/>
      <c r="O32" s="26"/>
      <c r="P32" s="26"/>
      <c r="Q32" s="30"/>
      <c r="R32" s="30"/>
      <c r="S32" s="30"/>
      <c r="T32" s="30"/>
      <c r="U32" s="30"/>
      <c r="V32" s="30"/>
      <c r="W32" s="23"/>
      <c r="X32" s="23"/>
      <c r="Y32" s="23"/>
      <c r="Z32" s="31"/>
      <c r="AA32" s="23"/>
      <c r="AB32" s="23"/>
      <c r="AC32" s="23"/>
      <c r="AD32" s="23"/>
      <c r="AE32" s="23"/>
      <c r="AF32" s="23"/>
      <c r="AG32" s="26"/>
    </row>
    <row r="33" spans="1:33" s="41" customFormat="1" ht="13.5" customHeight="1" x14ac:dyDescent="0.2">
      <c r="A33" s="24"/>
      <c r="B33" s="69" t="s">
        <v>66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row>
    <row r="34" spans="1:33" s="41" customFormat="1" ht="13.5" customHeight="1" x14ac:dyDescent="0.2">
      <c r="A34" s="24"/>
      <c r="B34" s="24" t="s">
        <v>67</v>
      </c>
      <c r="C34" s="25"/>
      <c r="D34" s="25"/>
      <c r="E34" s="23">
        <v>104.1415870548</v>
      </c>
      <c r="F34" s="23">
        <v>103.83585397766885</v>
      </c>
      <c r="G34" s="26">
        <v>8629.7978240840694</v>
      </c>
      <c r="H34" s="26">
        <v>8311.0000000000109</v>
      </c>
      <c r="I34" s="27">
        <v>4.8013599004999996</v>
      </c>
      <c r="J34" s="28"/>
      <c r="K34" s="28"/>
      <c r="L34" s="29"/>
      <c r="M34" s="26">
        <v>20</v>
      </c>
      <c r="N34" s="26">
        <v>35.975359342915809</v>
      </c>
      <c r="O34" s="26">
        <v>720</v>
      </c>
      <c r="P34" s="26">
        <v>75</v>
      </c>
      <c r="Q34" s="30">
        <v>2.0974512199999999</v>
      </c>
      <c r="R34" s="30">
        <v>0.13189688999999999</v>
      </c>
      <c r="S34" s="30">
        <v>-1.08E-6</v>
      </c>
      <c r="T34" s="30">
        <v>0.24569001000000001</v>
      </c>
      <c r="U34" s="30">
        <v>1.7198654</v>
      </c>
      <c r="V34" s="30">
        <v>1.7353294700000002</v>
      </c>
      <c r="W34" s="23">
        <v>1.5581886845999999</v>
      </c>
      <c r="X34" s="23">
        <v>1.4911492420959676</v>
      </c>
      <c r="Y34" s="23">
        <v>-7.5107084440931351E-2</v>
      </c>
      <c r="Z34" s="31">
        <v>0</v>
      </c>
      <c r="AA34" s="23">
        <v>0.33076397260000001</v>
      </c>
      <c r="AB34" s="23">
        <v>1.4967630676702746</v>
      </c>
      <c r="AC34" s="23">
        <v>0</v>
      </c>
      <c r="AD34" s="23">
        <v>0</v>
      </c>
      <c r="AE34" s="23">
        <v>0.24726000000000001</v>
      </c>
      <c r="AF34" s="23">
        <v>0.24726000000000001</v>
      </c>
      <c r="AG34" s="26">
        <v>31.593155992823203</v>
      </c>
    </row>
    <row r="35" spans="1:33" s="41" customFormat="1" ht="13.5" customHeight="1" x14ac:dyDescent="0.2">
      <c r="A35" s="24"/>
      <c r="B35" s="24" t="s">
        <v>68</v>
      </c>
      <c r="C35" s="25"/>
      <c r="D35" s="25"/>
      <c r="E35" s="23">
        <v>104.1415870548</v>
      </c>
      <c r="F35" s="23">
        <v>103.8358539776689</v>
      </c>
      <c r="G35" s="26">
        <v>560.71361147941104</v>
      </c>
      <c r="H35" s="26">
        <v>539.99999999999898</v>
      </c>
      <c r="I35" s="27">
        <v>4.8013599004999996</v>
      </c>
      <c r="J35" s="28"/>
      <c r="K35" s="28"/>
      <c r="L35" s="29"/>
      <c r="M35" s="26">
        <v>20</v>
      </c>
      <c r="N35" s="26">
        <v>35.975359342915809</v>
      </c>
      <c r="O35" s="26">
        <v>720</v>
      </c>
      <c r="P35" s="26">
        <v>75</v>
      </c>
      <c r="Q35" s="30">
        <v>2.0974512199999999</v>
      </c>
      <c r="R35" s="30">
        <v>0.13189688999999999</v>
      </c>
      <c r="S35" s="30">
        <v>-1.08E-6</v>
      </c>
      <c r="T35" s="30">
        <v>0.24569001000000001</v>
      </c>
      <c r="U35" s="30">
        <v>1.7198654</v>
      </c>
      <c r="V35" s="30">
        <v>1.7353294700000002</v>
      </c>
      <c r="W35" s="23">
        <v>1.5581886845999999</v>
      </c>
      <c r="X35" s="23">
        <v>1.4911492420969357</v>
      </c>
      <c r="Y35" s="23">
        <v>-7.5107084433497409E-2</v>
      </c>
      <c r="Z35" s="31">
        <v>0</v>
      </c>
      <c r="AA35" s="23">
        <v>0.33076397260000001</v>
      </c>
      <c r="AB35" s="23">
        <v>1.4967630676703649</v>
      </c>
      <c r="AC35" s="23">
        <v>0</v>
      </c>
      <c r="AD35" s="23">
        <v>0</v>
      </c>
      <c r="AE35" s="23">
        <v>0.24726000000000001</v>
      </c>
      <c r="AF35" s="23">
        <v>0.24726000000000001</v>
      </c>
      <c r="AG35" s="26">
        <v>2.0527378457615999</v>
      </c>
    </row>
    <row r="36" spans="1:33" s="41" customFormat="1" ht="13.5" customHeight="1" x14ac:dyDescent="0.2">
      <c r="A36" s="24"/>
      <c r="B36" s="24"/>
      <c r="C36" s="25"/>
      <c r="D36" s="25"/>
      <c r="E36" s="23"/>
      <c r="F36" s="23"/>
      <c r="G36" s="26"/>
      <c r="H36" s="26"/>
      <c r="I36" s="27"/>
      <c r="J36" s="28"/>
      <c r="K36" s="28"/>
      <c r="L36" s="29"/>
      <c r="M36" s="26"/>
      <c r="N36" s="26"/>
      <c r="O36" s="26"/>
      <c r="P36" s="26"/>
      <c r="Q36" s="30"/>
      <c r="R36" s="30"/>
      <c r="S36" s="30"/>
      <c r="T36" s="30"/>
      <c r="U36" s="30"/>
      <c r="V36" s="30"/>
      <c r="W36" s="23"/>
      <c r="X36" s="23"/>
      <c r="Y36" s="23"/>
      <c r="Z36" s="31"/>
      <c r="AA36" s="23"/>
      <c r="AB36" s="23"/>
      <c r="AC36" s="23"/>
      <c r="AD36" s="23"/>
      <c r="AE36" s="23"/>
      <c r="AF36" s="23"/>
      <c r="AG36" s="26"/>
    </row>
    <row r="37" spans="1:33" s="41" customFormat="1" ht="13.5" customHeight="1" x14ac:dyDescent="0.2">
      <c r="A37" s="24"/>
      <c r="B37" s="69" t="s">
        <v>69</v>
      </c>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row>
    <row r="38" spans="1:33" s="41" customFormat="1" ht="13.5" customHeight="1" x14ac:dyDescent="0.2">
      <c r="A38" s="24"/>
      <c r="B38" s="24" t="s">
        <v>70</v>
      </c>
      <c r="C38" s="25"/>
      <c r="D38" s="25"/>
      <c r="E38" s="23">
        <v>105.25311531289999</v>
      </c>
      <c r="F38" s="23">
        <v>104.94636175260847</v>
      </c>
      <c r="G38" s="26">
        <v>2181.8348608367301</v>
      </c>
      <c r="H38" s="26">
        <v>2079</v>
      </c>
      <c r="I38" s="27">
        <v>5.5155197215999996</v>
      </c>
      <c r="J38" s="28"/>
      <c r="K38" s="28"/>
      <c r="L38" s="29"/>
      <c r="M38" s="26">
        <v>20</v>
      </c>
      <c r="N38" s="26">
        <v>35.975359342915809</v>
      </c>
      <c r="O38" s="26">
        <v>720</v>
      </c>
      <c r="P38" s="26">
        <v>75</v>
      </c>
      <c r="Q38" s="30">
        <v>2.0939783200000002</v>
      </c>
      <c r="R38" s="30">
        <v>0.13189814000000002</v>
      </c>
      <c r="S38" s="30">
        <v>-1.08E-6</v>
      </c>
      <c r="T38" s="30">
        <v>0.24403082000000001</v>
      </c>
      <c r="U38" s="30">
        <v>1.7180504400000001</v>
      </c>
      <c r="V38" s="30">
        <v>1.7333810500000002</v>
      </c>
      <c r="W38" s="23">
        <v>1.5634335582000001</v>
      </c>
      <c r="X38" s="23">
        <v>1.4912324662358987</v>
      </c>
      <c r="Y38" s="23">
        <v>-7.5094187483297922E-2</v>
      </c>
      <c r="Z38" s="31">
        <v>0</v>
      </c>
      <c r="AA38" s="23">
        <v>0.33874989970000002</v>
      </c>
      <c r="AB38" s="23">
        <v>1.4968457972582918</v>
      </c>
      <c r="AC38" s="23">
        <v>0</v>
      </c>
      <c r="AD38" s="23">
        <v>0</v>
      </c>
      <c r="AE38" s="23">
        <v>0.24726000000000001</v>
      </c>
      <c r="AF38" s="23">
        <v>0.24726000000000001</v>
      </c>
      <c r="AG38" s="26">
        <v>7.9294196647074005</v>
      </c>
    </row>
    <row r="39" spans="1:33" s="41" customFormat="1" ht="13.5" customHeight="1" x14ac:dyDescent="0.2">
      <c r="A39" s="24"/>
      <c r="B39" s="24"/>
      <c r="C39" s="25"/>
      <c r="D39" s="25"/>
      <c r="E39" s="23"/>
      <c r="F39" s="23"/>
      <c r="G39" s="26"/>
      <c r="H39" s="26"/>
      <c r="I39" s="27"/>
      <c r="J39" s="28"/>
      <c r="K39" s="28"/>
      <c r="L39" s="29"/>
      <c r="M39" s="26"/>
      <c r="N39" s="26"/>
      <c r="O39" s="26"/>
      <c r="P39" s="26"/>
      <c r="Q39" s="30"/>
      <c r="R39" s="30"/>
      <c r="S39" s="30"/>
      <c r="T39" s="30"/>
      <c r="U39" s="30"/>
      <c r="V39" s="30"/>
      <c r="W39" s="23"/>
      <c r="X39" s="23"/>
      <c r="Y39" s="23"/>
      <c r="Z39" s="31"/>
      <c r="AA39" s="23"/>
      <c r="AB39" s="23"/>
      <c r="AC39" s="23"/>
      <c r="AD39" s="23"/>
      <c r="AE39" s="23"/>
      <c r="AF39" s="23"/>
      <c r="AG39" s="26"/>
    </row>
    <row r="40" spans="1:33" s="41" customFormat="1" ht="13.5" customHeight="1" x14ac:dyDescent="0.2">
      <c r="A40" s="24"/>
      <c r="B40" s="69" t="s">
        <v>71</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row>
    <row r="41" spans="1:33" s="41" customFormat="1" ht="13.5" customHeight="1" x14ac:dyDescent="0.2">
      <c r="A41" s="24"/>
      <c r="B41" s="24" t="s">
        <v>72</v>
      </c>
      <c r="C41" s="25"/>
      <c r="D41" s="25"/>
      <c r="E41" s="23">
        <v>116.98572076821</v>
      </c>
      <c r="F41" s="23">
        <v>116.40704329872888</v>
      </c>
      <c r="G41" s="26">
        <v>9973.7554698351014</v>
      </c>
      <c r="H41" s="26">
        <v>8568.0000000000091</v>
      </c>
      <c r="I41" s="27">
        <v>6.6293183940609204</v>
      </c>
      <c r="J41" s="28"/>
      <c r="K41" s="28"/>
      <c r="L41" s="29"/>
      <c r="M41" s="26">
        <v>15.567226890756308</v>
      </c>
      <c r="N41" s="26">
        <v>43.367556468172481</v>
      </c>
      <c r="O41" s="26">
        <v>720</v>
      </c>
      <c r="P41" s="26">
        <v>75</v>
      </c>
      <c r="Q41" s="30">
        <v>2.0419716546706788</v>
      </c>
      <c r="R41" s="30">
        <v>0.22462609123771954</v>
      </c>
      <c r="S41" s="30">
        <v>1.7809329200517102E-5</v>
      </c>
      <c r="T41" s="30">
        <v>0.25680270537226901</v>
      </c>
      <c r="U41" s="30">
        <v>1.5605250487314897</v>
      </c>
      <c r="V41" s="30">
        <v>1.5562820576527598</v>
      </c>
      <c r="W41" s="23">
        <v>3.4697492751020902</v>
      </c>
      <c r="X41" s="23">
        <v>3.0553491771233015</v>
      </c>
      <c r="Y41" s="23">
        <v>0.10270924500509918</v>
      </c>
      <c r="Z41" s="31">
        <v>9.9118025569406607E-6</v>
      </c>
      <c r="AA41" s="23">
        <v>0.76279785733468897</v>
      </c>
      <c r="AB41" s="23">
        <v>3.0563515158141641</v>
      </c>
      <c r="AC41" s="23">
        <v>0</v>
      </c>
      <c r="AD41" s="23">
        <v>1.2173202609243701</v>
      </c>
      <c r="AE41" s="23">
        <v>0.26791197478991602</v>
      </c>
      <c r="AF41" s="23">
        <v>0.26791197478991602</v>
      </c>
      <c r="AG41" s="26">
        <v>86.009611426150997</v>
      </c>
    </row>
    <row r="42" spans="1:33" s="41" customFormat="1" ht="13.5" customHeight="1" x14ac:dyDescent="0.2">
      <c r="A42" s="24"/>
      <c r="B42" s="24"/>
      <c r="C42" s="25"/>
      <c r="D42" s="25"/>
      <c r="E42" s="23"/>
      <c r="F42" s="23"/>
      <c r="G42" s="26"/>
      <c r="H42" s="26"/>
      <c r="I42" s="27"/>
      <c r="J42" s="28"/>
      <c r="K42" s="28"/>
      <c r="L42" s="29"/>
      <c r="M42" s="26"/>
      <c r="N42" s="26"/>
      <c r="O42" s="26"/>
      <c r="P42" s="26"/>
      <c r="Q42" s="30"/>
      <c r="R42" s="30"/>
      <c r="S42" s="30"/>
      <c r="T42" s="30"/>
      <c r="U42" s="30"/>
      <c r="V42" s="30"/>
      <c r="W42" s="23"/>
      <c r="X42" s="23"/>
      <c r="Y42" s="23"/>
      <c r="Z42" s="31"/>
      <c r="AA42" s="23"/>
      <c r="AB42" s="23"/>
      <c r="AC42" s="23"/>
      <c r="AD42" s="23"/>
      <c r="AE42" s="23"/>
      <c r="AF42" s="23"/>
      <c r="AG42" s="26"/>
    </row>
    <row r="43" spans="1:33" s="41" customFormat="1" ht="13.5" customHeight="1" x14ac:dyDescent="0.2">
      <c r="A43" s="24"/>
      <c r="B43" s="69" t="s">
        <v>73</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row>
    <row r="44" spans="1:33" s="41" customFormat="1" ht="13.5" customHeight="1" x14ac:dyDescent="0.2">
      <c r="A44" s="24"/>
      <c r="B44" s="24" t="s">
        <v>74</v>
      </c>
      <c r="C44" s="25"/>
      <c r="D44" s="25"/>
      <c r="E44" s="23">
        <v>106.64338391569999</v>
      </c>
      <c r="F44" s="23">
        <v>106.32621237223124</v>
      </c>
      <c r="G44" s="26">
        <v>5499.1917038918</v>
      </c>
      <c r="H44" s="26">
        <v>5172</v>
      </c>
      <c r="I44" s="27">
        <v>7.1025020178</v>
      </c>
      <c r="J44" s="28"/>
      <c r="K44" s="28"/>
      <c r="L44" s="29"/>
      <c r="M44" s="26">
        <v>20</v>
      </c>
      <c r="N44" s="26">
        <v>48</v>
      </c>
      <c r="O44" s="26">
        <v>720</v>
      </c>
      <c r="P44" s="26">
        <v>75</v>
      </c>
      <c r="Q44" s="30">
        <v>2.90480078</v>
      </c>
      <c r="R44" s="30">
        <v>0.15320652000000012</v>
      </c>
      <c r="S44" s="30">
        <v>-1.8870000000000001E-5</v>
      </c>
      <c r="T44" s="30">
        <v>0.61151603999999993</v>
      </c>
      <c r="U44" s="30">
        <v>2.1400970899999998</v>
      </c>
      <c r="V44" s="30">
        <v>2.1749147099999999</v>
      </c>
      <c r="W44" s="23">
        <v>1.632221353</v>
      </c>
      <c r="X44" s="23">
        <v>1.5390881915364503</v>
      </c>
      <c r="Y44" s="23">
        <v>-8.5168333951021344E-2</v>
      </c>
      <c r="Z44" s="31">
        <v>1.32330269E-2</v>
      </c>
      <c r="AA44" s="23">
        <v>0.56198638670000001</v>
      </c>
      <c r="AB44" s="23">
        <v>1.5454998797378086</v>
      </c>
      <c r="AC44" s="23">
        <v>17.999442860000002</v>
      </c>
      <c r="AD44" s="23">
        <v>17.99865157</v>
      </c>
      <c r="AE44" s="23">
        <v>0.62373369999999995</v>
      </c>
      <c r="AF44" s="23">
        <v>0.62371692000000001</v>
      </c>
      <c r="AG44" s="26">
        <v>51.606223380627199</v>
      </c>
    </row>
    <row r="45" spans="1:33" s="41" customFormat="1" ht="13.5" customHeight="1" x14ac:dyDescent="0.2">
      <c r="A45" s="24"/>
      <c r="B45" s="24" t="s">
        <v>75</v>
      </c>
      <c r="C45" s="25"/>
      <c r="D45" s="25"/>
      <c r="E45" s="23">
        <v>102.3400692025</v>
      </c>
      <c r="F45" s="23">
        <v>101.99592192878434</v>
      </c>
      <c r="G45" s="26">
        <v>3570.87722672674</v>
      </c>
      <c r="H45" s="26">
        <v>3501</v>
      </c>
      <c r="I45" s="27">
        <v>7.1025020178</v>
      </c>
      <c r="J45" s="28"/>
      <c r="K45" s="28"/>
      <c r="L45" s="29"/>
      <c r="M45" s="26">
        <v>20</v>
      </c>
      <c r="N45" s="26">
        <v>48</v>
      </c>
      <c r="O45" s="26">
        <v>720</v>
      </c>
      <c r="P45" s="26">
        <v>75</v>
      </c>
      <c r="Q45" s="30">
        <v>5.7918398900000003</v>
      </c>
      <c r="R45" s="30">
        <v>0.15943865000000021</v>
      </c>
      <c r="S45" s="30">
        <v>-4.0179999999999998E-5</v>
      </c>
      <c r="T45" s="30">
        <v>1.8966702500000006</v>
      </c>
      <c r="U45" s="30">
        <v>3.7357711699999996</v>
      </c>
      <c r="V45" s="30">
        <v>3.7712659199999998</v>
      </c>
      <c r="W45" s="23">
        <v>1.8232682134</v>
      </c>
      <c r="X45" s="23">
        <v>1.6755466270298918</v>
      </c>
      <c r="Y45" s="23">
        <v>-6.2834212702264039E-2</v>
      </c>
      <c r="Z45" s="31">
        <v>2.3099988E-3</v>
      </c>
      <c r="AA45" s="23">
        <v>1.2938544175</v>
      </c>
      <c r="AB45" s="23">
        <v>1.6811201194104357</v>
      </c>
      <c r="AC45" s="23">
        <v>9.9995767000000004</v>
      </c>
      <c r="AD45" s="23">
        <v>9.9988879599999994</v>
      </c>
      <c r="AE45" s="23">
        <v>1.8504750000000001</v>
      </c>
      <c r="AF45" s="23">
        <v>1.8504750000000001</v>
      </c>
      <c r="AG45" s="26">
        <v>112.75901118509501</v>
      </c>
    </row>
    <row r="46" spans="1:33" s="41" customFormat="1" ht="13.5" customHeight="1" x14ac:dyDescent="0.2">
      <c r="A46" s="24"/>
      <c r="B46" s="24"/>
      <c r="C46" s="25"/>
      <c r="D46" s="25"/>
      <c r="E46" s="23"/>
      <c r="F46" s="23"/>
      <c r="G46" s="26"/>
      <c r="H46" s="26"/>
      <c r="I46" s="27"/>
      <c r="J46" s="28"/>
      <c r="K46" s="28"/>
      <c r="L46" s="29"/>
      <c r="M46" s="26"/>
      <c r="N46" s="26"/>
      <c r="O46" s="26"/>
      <c r="P46" s="26"/>
      <c r="Q46" s="30"/>
      <c r="R46" s="30"/>
      <c r="S46" s="30"/>
      <c r="T46" s="30"/>
      <c r="U46" s="30"/>
      <c r="V46" s="30"/>
      <c r="W46" s="23"/>
      <c r="X46" s="23"/>
      <c r="Y46" s="23"/>
      <c r="Z46" s="31"/>
      <c r="AA46" s="23"/>
      <c r="AB46" s="23"/>
      <c r="AC46" s="23"/>
      <c r="AD46" s="23"/>
      <c r="AE46" s="23"/>
      <c r="AF46" s="23"/>
      <c r="AG46" s="26"/>
    </row>
    <row r="47" spans="1:33" s="41" customFormat="1" ht="13.5" customHeight="1" x14ac:dyDescent="0.2">
      <c r="A47" s="24"/>
      <c r="B47" s="69" t="s">
        <v>76</v>
      </c>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row>
    <row r="48" spans="1:33" s="41" customFormat="1" ht="13.5" customHeight="1" x14ac:dyDescent="0.2">
      <c r="A48" s="24"/>
      <c r="B48" s="24" t="s">
        <v>77</v>
      </c>
      <c r="C48" s="25"/>
      <c r="D48" s="25"/>
      <c r="E48" s="23">
        <v>116.773508697</v>
      </c>
      <c r="F48" s="23">
        <v>116.03017565749217</v>
      </c>
      <c r="G48" s="26">
        <v>1110.4087810422</v>
      </c>
      <c r="H48" s="26">
        <v>957</v>
      </c>
      <c r="I48" s="27">
        <v>6.9312795180000002</v>
      </c>
      <c r="J48" s="28"/>
      <c r="K48" s="28"/>
      <c r="L48" s="29"/>
      <c r="M48" s="26">
        <v>20</v>
      </c>
      <c r="N48" s="26">
        <v>48</v>
      </c>
      <c r="O48" s="26">
        <v>720</v>
      </c>
      <c r="P48" s="26">
        <v>75</v>
      </c>
      <c r="Q48" s="30">
        <v>2.3963960000000002</v>
      </c>
      <c r="R48" s="30">
        <v>0.25110564000000002</v>
      </c>
      <c r="S48" s="30">
        <v>2.243E-5</v>
      </c>
      <c r="T48" s="30">
        <v>0.32497375000000001</v>
      </c>
      <c r="U48" s="30">
        <v>1.8202941800000001</v>
      </c>
      <c r="V48" s="30">
        <v>1.81670061</v>
      </c>
      <c r="W48" s="23">
        <v>3.8921105444999995</v>
      </c>
      <c r="X48" s="23">
        <v>3.440459683927704</v>
      </c>
      <c r="Y48" s="23">
        <v>0.12420994849474094</v>
      </c>
      <c r="Z48" s="31">
        <v>0</v>
      </c>
      <c r="AA48" s="23">
        <v>0.90105736859999996</v>
      </c>
      <c r="AB48" s="23">
        <v>3.4415731038601671</v>
      </c>
      <c r="AC48" s="23">
        <v>0</v>
      </c>
      <c r="AD48" s="23">
        <v>0</v>
      </c>
      <c r="AE48" s="23">
        <v>0.34420000000000001</v>
      </c>
      <c r="AF48" s="23">
        <v>0.34420000000000001</v>
      </c>
      <c r="AG48" s="26">
        <v>12.340317356243901</v>
      </c>
    </row>
    <row r="49" spans="1:33" s="41" customFormat="1" ht="13.5" customHeight="1" x14ac:dyDescent="0.2">
      <c r="A49" s="24"/>
      <c r="B49" s="24"/>
      <c r="C49" s="25"/>
      <c r="D49" s="25"/>
      <c r="E49" s="23"/>
      <c r="F49" s="23"/>
      <c r="G49" s="26"/>
      <c r="H49" s="26"/>
      <c r="I49" s="27"/>
      <c r="J49" s="28"/>
      <c r="K49" s="28"/>
      <c r="L49" s="29"/>
      <c r="M49" s="26"/>
      <c r="N49" s="26"/>
      <c r="O49" s="26"/>
      <c r="P49" s="26"/>
      <c r="Q49" s="30"/>
      <c r="R49" s="30"/>
      <c r="S49" s="30"/>
      <c r="T49" s="30"/>
      <c r="U49" s="30"/>
      <c r="V49" s="30"/>
      <c r="W49" s="23"/>
      <c r="X49" s="23"/>
      <c r="Y49" s="23"/>
      <c r="Z49" s="31"/>
      <c r="AA49" s="23"/>
      <c r="AB49" s="23"/>
      <c r="AC49" s="23"/>
      <c r="AD49" s="23"/>
      <c r="AE49" s="23"/>
      <c r="AF49" s="23"/>
      <c r="AG49" s="26"/>
    </row>
    <row r="50" spans="1:33" s="41" customFormat="1" ht="13.5" customHeight="1" x14ac:dyDescent="0.2">
      <c r="A50" s="24"/>
      <c r="B50" s="69" t="s">
        <v>78</v>
      </c>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row>
    <row r="51" spans="1:33" s="41" customFormat="1" ht="13.5" customHeight="1" x14ac:dyDescent="0.2">
      <c r="A51" s="24"/>
      <c r="B51" s="24" t="s">
        <v>79</v>
      </c>
      <c r="C51" s="25"/>
      <c r="D51" s="25"/>
      <c r="E51" s="23">
        <v>0</v>
      </c>
      <c r="F51" s="23">
        <v>100</v>
      </c>
      <c r="G51" s="26">
        <v>-30</v>
      </c>
      <c r="H51" s="26">
        <v>-30</v>
      </c>
      <c r="I51" s="27">
        <v>0</v>
      </c>
      <c r="J51" s="28"/>
      <c r="K51" s="28"/>
      <c r="L51" s="29"/>
      <c r="M51" s="26">
        <v>0</v>
      </c>
      <c r="N51" s="26">
        <v>0</v>
      </c>
      <c r="O51" s="26">
        <v>0</v>
      </c>
      <c r="P51" s="26">
        <v>0</v>
      </c>
      <c r="Q51" s="30">
        <v>0</v>
      </c>
      <c r="R51" s="30">
        <v>0</v>
      </c>
      <c r="S51" s="30">
        <v>0</v>
      </c>
      <c r="T51" s="30">
        <v>0</v>
      </c>
      <c r="U51" s="30">
        <v>0</v>
      </c>
      <c r="V51" s="30">
        <v>-7.5024199999999999E-2</v>
      </c>
      <c r="W51" s="23">
        <v>0</v>
      </c>
      <c r="X51" s="23">
        <v>0</v>
      </c>
      <c r="Y51" s="23">
        <v>0</v>
      </c>
      <c r="Z51" s="31">
        <v>0</v>
      </c>
      <c r="AA51" s="23">
        <v>0</v>
      </c>
      <c r="AB51" s="23">
        <v>0</v>
      </c>
      <c r="AC51" s="23">
        <v>0</v>
      </c>
      <c r="AD51" s="23">
        <v>0</v>
      </c>
      <c r="AE51" s="23">
        <v>0</v>
      </c>
      <c r="AF51" s="23">
        <v>0</v>
      </c>
      <c r="AG51" s="26">
        <v>0</v>
      </c>
    </row>
    <row r="52" spans="1:33" s="41" customFormat="1" ht="13.5" customHeight="1" x14ac:dyDescent="0.2">
      <c r="A52" s="24"/>
      <c r="B52" s="24"/>
      <c r="C52" s="25"/>
      <c r="D52" s="25"/>
      <c r="E52" s="23"/>
      <c r="F52" s="23"/>
      <c r="G52" s="26"/>
      <c r="H52" s="26"/>
      <c r="I52" s="27"/>
      <c r="J52" s="28"/>
      <c r="K52" s="28"/>
      <c r="L52" s="29"/>
      <c r="M52" s="26"/>
      <c r="N52" s="26"/>
      <c r="O52" s="26"/>
      <c r="P52" s="26"/>
      <c r="Q52" s="30"/>
      <c r="R52" s="30"/>
      <c r="S52" s="30"/>
      <c r="T52" s="30"/>
      <c r="U52" s="30"/>
      <c r="V52" s="30"/>
      <c r="W52" s="23"/>
      <c r="X52" s="23"/>
      <c r="Y52" s="23"/>
      <c r="Z52" s="31"/>
      <c r="AA52" s="23"/>
      <c r="AB52" s="23"/>
      <c r="AC52" s="23"/>
      <c r="AD52" s="23"/>
      <c r="AE52" s="23"/>
      <c r="AF52" s="23"/>
      <c r="AG52" s="26"/>
    </row>
    <row r="53" spans="1:33" s="41" customFormat="1" ht="13.5" customHeight="1" x14ac:dyDescent="0.2">
      <c r="A53" s="24"/>
      <c r="B53" s="24"/>
      <c r="C53" s="25"/>
      <c r="D53" s="25"/>
      <c r="E53" s="23"/>
      <c r="F53" s="23"/>
      <c r="G53" s="26"/>
      <c r="H53" s="26"/>
      <c r="I53" s="27"/>
      <c r="J53" s="28"/>
      <c r="K53" s="28"/>
      <c r="L53" s="29"/>
      <c r="M53" s="26"/>
      <c r="N53" s="26"/>
      <c r="O53" s="26"/>
      <c r="P53" s="26"/>
      <c r="Q53" s="30"/>
      <c r="R53" s="30"/>
      <c r="S53" s="30"/>
      <c r="T53" s="30"/>
      <c r="U53" s="30"/>
      <c r="V53" s="30"/>
      <c r="W53" s="23"/>
      <c r="X53" s="23"/>
      <c r="Y53" s="23"/>
      <c r="Z53" s="31"/>
      <c r="AA53" s="23"/>
      <c r="AB53" s="23"/>
      <c r="AC53" s="23"/>
      <c r="AD53" s="23"/>
      <c r="AE53" s="23"/>
      <c r="AF53" s="23"/>
      <c r="AG53" s="26"/>
    </row>
    <row r="54" spans="1:33" s="41" customFormat="1" ht="13.5" customHeight="1" x14ac:dyDescent="0.2">
      <c r="A54" s="24"/>
      <c r="B54" s="24"/>
      <c r="C54" s="25"/>
      <c r="D54" s="25"/>
      <c r="E54" s="23"/>
      <c r="F54" s="23"/>
      <c r="G54" s="26"/>
      <c r="H54" s="26"/>
      <c r="I54" s="27"/>
      <c r="J54" s="28"/>
      <c r="K54" s="28"/>
      <c r="L54" s="29"/>
      <c r="M54" s="26"/>
      <c r="N54" s="26"/>
      <c r="O54" s="26"/>
      <c r="P54" s="26"/>
      <c r="Q54" s="30"/>
      <c r="R54" s="30"/>
      <c r="S54" s="30"/>
      <c r="T54" s="30"/>
      <c r="U54" s="30"/>
      <c r="V54" s="30"/>
      <c r="W54" s="23"/>
      <c r="X54" s="23"/>
      <c r="Y54" s="23"/>
      <c r="Z54" s="31"/>
      <c r="AA54" s="23"/>
      <c r="AB54" s="23"/>
      <c r="AC54" s="23"/>
      <c r="AD54" s="23"/>
      <c r="AE54" s="23"/>
      <c r="AF54" s="23"/>
      <c r="AG54" s="26"/>
    </row>
    <row r="55" spans="1:33" ht="12" customHeight="1" x14ac:dyDescent="0.2">
      <c r="B55" s="42" t="s">
        <v>55</v>
      </c>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4"/>
      <c r="AC55" s="34"/>
      <c r="AD55" s="34"/>
      <c r="AE55" s="34"/>
      <c r="AF55" s="34"/>
      <c r="AG55" s="34"/>
    </row>
    <row r="56" spans="1:33" ht="12" customHeight="1" x14ac:dyDescent="0.2">
      <c r="B56" s="45"/>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7"/>
      <c r="AC56" s="34"/>
      <c r="AD56" s="34"/>
      <c r="AE56" s="34"/>
      <c r="AF56" s="34"/>
      <c r="AG56" s="34"/>
    </row>
    <row r="57" spans="1:33" ht="12" customHeight="1" x14ac:dyDescent="0.2">
      <c r="B57" s="45"/>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7"/>
      <c r="AC57" s="34"/>
      <c r="AD57" s="34"/>
      <c r="AE57" s="34"/>
      <c r="AF57" s="34"/>
      <c r="AG57" s="34"/>
    </row>
    <row r="58" spans="1:33" ht="12" customHeight="1" x14ac:dyDescent="0.2">
      <c r="B58" s="45"/>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7"/>
      <c r="AC58" s="34"/>
      <c r="AD58" s="34"/>
      <c r="AE58" s="34"/>
      <c r="AF58" s="34"/>
      <c r="AG58" s="34"/>
    </row>
    <row r="59" spans="1:33" ht="12" customHeight="1" x14ac:dyDescent="0.2">
      <c r="B59" s="45"/>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7"/>
      <c r="AC59" s="34"/>
      <c r="AD59" s="34"/>
      <c r="AE59" s="34"/>
      <c r="AF59" s="34"/>
      <c r="AG59" s="34"/>
    </row>
    <row r="60" spans="1:33" ht="12" customHeight="1" x14ac:dyDescent="0.2">
      <c r="B60" s="45"/>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7"/>
      <c r="AC60" s="34"/>
      <c r="AD60" s="34"/>
      <c r="AE60" s="34"/>
      <c r="AF60" s="34"/>
      <c r="AG60" s="34"/>
    </row>
    <row r="61" spans="1:33" ht="12" customHeight="1" x14ac:dyDescent="0.2">
      <c r="B61" s="45"/>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7"/>
      <c r="AC61" s="34"/>
      <c r="AD61" s="34"/>
      <c r="AE61" s="34"/>
      <c r="AF61" s="34"/>
      <c r="AG61" s="34"/>
    </row>
    <row r="62" spans="1:33" ht="12" customHeight="1" x14ac:dyDescent="0.2">
      <c r="B62" s="45"/>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7"/>
      <c r="AC62" s="34"/>
      <c r="AD62" s="34"/>
      <c r="AE62" s="34"/>
      <c r="AF62" s="34"/>
      <c r="AG62" s="34"/>
    </row>
    <row r="63" spans="1:33" ht="12" customHeight="1" x14ac:dyDescent="0.2">
      <c r="B63" s="45"/>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7"/>
      <c r="AC63" s="34"/>
      <c r="AD63" s="34"/>
      <c r="AE63" s="34"/>
      <c r="AF63" s="34"/>
      <c r="AG63" s="34"/>
    </row>
    <row r="64" spans="1:33" ht="12" customHeight="1" x14ac:dyDescent="0.2">
      <c r="B64" s="45"/>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7"/>
      <c r="AC64" s="34"/>
      <c r="AD64" s="34"/>
      <c r="AE64" s="34"/>
      <c r="AF64" s="34"/>
      <c r="AG64" s="34"/>
    </row>
    <row r="65" spans="2:33" ht="12" customHeight="1" x14ac:dyDescent="0.2">
      <c r="B65" s="45"/>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7"/>
      <c r="AC65" s="34"/>
      <c r="AD65" s="34"/>
      <c r="AE65" s="34"/>
      <c r="AF65" s="34"/>
      <c r="AG65" s="34"/>
    </row>
    <row r="66" spans="2:33" ht="12" customHeight="1" x14ac:dyDescent="0.2">
      <c r="B66" s="45"/>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7"/>
      <c r="AC66" s="34"/>
      <c r="AD66" s="34"/>
      <c r="AE66" s="34"/>
      <c r="AF66" s="34"/>
      <c r="AG66" s="34"/>
    </row>
    <row r="67" spans="2:33" ht="12" customHeight="1" x14ac:dyDescent="0.2">
      <c r="B67" s="45"/>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7"/>
      <c r="AC67" s="34"/>
      <c r="AD67" s="34"/>
      <c r="AE67" s="34"/>
      <c r="AF67" s="34"/>
      <c r="AG67" s="34"/>
    </row>
    <row r="68" spans="2:33" ht="12" customHeight="1" x14ac:dyDescent="0.2">
      <c r="B68" s="45"/>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7"/>
      <c r="AC68" s="34"/>
      <c r="AD68" s="34"/>
      <c r="AE68" s="34"/>
      <c r="AF68" s="34"/>
      <c r="AG68" s="34"/>
    </row>
    <row r="69" spans="2:33" ht="12" customHeight="1" x14ac:dyDescent="0.2">
      <c r="B69" s="45"/>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7"/>
      <c r="AC69" s="34"/>
      <c r="AD69" s="34"/>
      <c r="AE69" s="34"/>
      <c r="AF69" s="34"/>
      <c r="AG69" s="34"/>
    </row>
    <row r="70" spans="2:33" ht="12" customHeight="1" x14ac:dyDescent="0.2">
      <c r="B70" s="45"/>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7"/>
      <c r="AC70" s="34"/>
      <c r="AD70" s="34"/>
      <c r="AE70" s="34"/>
      <c r="AF70" s="34"/>
      <c r="AG70" s="34"/>
    </row>
    <row r="71" spans="2:33" ht="12" customHeight="1" x14ac:dyDescent="0.2">
      <c r="B71" s="45"/>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7"/>
      <c r="AC71" s="34"/>
      <c r="AD71" s="34"/>
      <c r="AE71" s="34"/>
      <c r="AF71" s="34"/>
      <c r="AG71" s="34"/>
    </row>
    <row r="72" spans="2:33" ht="12" customHeight="1" x14ac:dyDescent="0.2">
      <c r="B72" s="45"/>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7"/>
      <c r="AC72" s="34"/>
      <c r="AD72" s="34"/>
      <c r="AE72" s="34"/>
      <c r="AF72" s="34"/>
      <c r="AG72" s="34"/>
    </row>
    <row r="73" spans="2:33" ht="12" customHeight="1" x14ac:dyDescent="0.2">
      <c r="B73" s="45"/>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7"/>
      <c r="AC73" s="34"/>
      <c r="AD73" s="34"/>
      <c r="AE73" s="34"/>
      <c r="AF73" s="34"/>
      <c r="AG73" s="34"/>
    </row>
    <row r="74" spans="2:33" ht="12" customHeight="1" x14ac:dyDescent="0.2">
      <c r="B74" s="45"/>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7"/>
      <c r="AC74" s="34"/>
      <c r="AD74" s="34"/>
      <c r="AE74" s="34"/>
      <c r="AF74" s="34"/>
      <c r="AG74" s="34"/>
    </row>
    <row r="75" spans="2:33" ht="12" customHeight="1" x14ac:dyDescent="0.2">
      <c r="B75" s="45"/>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7"/>
      <c r="AC75" s="34"/>
      <c r="AD75" s="34"/>
      <c r="AE75" s="34"/>
      <c r="AF75" s="34"/>
      <c r="AG75" s="34"/>
    </row>
    <row r="76" spans="2:33" ht="12" customHeight="1" x14ac:dyDescent="0.2">
      <c r="B76" s="45"/>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7"/>
      <c r="AC76" s="34"/>
      <c r="AD76" s="34"/>
      <c r="AE76" s="34"/>
      <c r="AF76" s="34"/>
      <c r="AG76" s="34"/>
    </row>
    <row r="77" spans="2:33" ht="12" customHeight="1" x14ac:dyDescent="0.2">
      <c r="B77" s="45"/>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7"/>
      <c r="AC77" s="34"/>
      <c r="AD77" s="34"/>
      <c r="AE77" s="34"/>
      <c r="AF77" s="34"/>
      <c r="AG77" s="34"/>
    </row>
    <row r="78" spans="2:33" ht="12" customHeight="1" x14ac:dyDescent="0.2">
      <c r="B78" s="45"/>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7"/>
      <c r="AC78" s="34"/>
      <c r="AD78" s="34"/>
      <c r="AE78" s="34"/>
      <c r="AF78" s="34"/>
      <c r="AG78" s="34"/>
    </row>
    <row r="79" spans="2:33" ht="12" customHeight="1" x14ac:dyDescent="0.2">
      <c r="B79" s="45"/>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7"/>
      <c r="AC79" s="34"/>
      <c r="AD79" s="34"/>
      <c r="AE79" s="34"/>
      <c r="AF79" s="34"/>
      <c r="AG79" s="34"/>
    </row>
    <row r="80" spans="2:33" ht="12" customHeight="1" x14ac:dyDescent="0.2">
      <c r="B80" s="45"/>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7"/>
      <c r="AC80" s="34"/>
      <c r="AD80" s="34"/>
      <c r="AE80" s="34"/>
      <c r="AF80" s="34"/>
      <c r="AG80" s="34"/>
    </row>
    <row r="81" spans="2:33" ht="12" customHeight="1" x14ac:dyDescent="0.2">
      <c r="B81" s="45"/>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7"/>
      <c r="AC81" s="34"/>
      <c r="AD81" s="34"/>
      <c r="AE81" s="34"/>
      <c r="AF81" s="34"/>
      <c r="AG81" s="34"/>
    </row>
    <row r="82" spans="2:33" ht="12" customHeight="1" x14ac:dyDescent="0.2">
      <c r="B82" s="45"/>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7"/>
      <c r="AC82" s="34"/>
      <c r="AD82" s="34"/>
      <c r="AE82" s="34"/>
      <c r="AF82" s="34"/>
      <c r="AG82" s="34"/>
    </row>
    <row r="83" spans="2:33" ht="12" customHeight="1" x14ac:dyDescent="0.2">
      <c r="B83" s="45"/>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7"/>
      <c r="AC83" s="34"/>
      <c r="AD83" s="34"/>
      <c r="AE83" s="34"/>
      <c r="AF83" s="34"/>
      <c r="AG83" s="34"/>
    </row>
    <row r="84" spans="2:33" ht="12.75" customHeight="1" x14ac:dyDescent="0.2">
      <c r="B84" s="45"/>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7"/>
    </row>
    <row r="85" spans="2:33" ht="12.75" customHeight="1" x14ac:dyDescent="0.2">
      <c r="B85" s="45"/>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7"/>
    </row>
    <row r="86" spans="2:33" ht="12.75" customHeight="1" x14ac:dyDescent="0.2">
      <c r="B86" s="48"/>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50"/>
    </row>
    <row r="432" ht="13.5" x14ac:dyDescent="0.2"/>
    <row r="474" ht="13.5" x14ac:dyDescent="0.2"/>
    <row r="504" ht="13.5" x14ac:dyDescent="0.2"/>
    <row r="536" ht="13.5" x14ac:dyDescent="0.2"/>
    <row r="546" ht="13.5" x14ac:dyDescent="0.2"/>
  </sheetData>
  <mergeCells count="62">
    <mergeCell ref="B37:AG37"/>
    <mergeCell ref="B40:AG40"/>
    <mergeCell ref="B43:AG43"/>
    <mergeCell ref="B47:AG47"/>
    <mergeCell ref="B50:AG50"/>
    <mergeCell ref="B19:AG19"/>
    <mergeCell ref="B23:AG23"/>
    <mergeCell ref="B26:AG26"/>
    <mergeCell ref="B29:AG29"/>
    <mergeCell ref="B33:AG33"/>
    <mergeCell ref="Y12:Y13"/>
    <mergeCell ref="Z12:Z13"/>
    <mergeCell ref="AA12:AA13"/>
    <mergeCell ref="B16:AG16"/>
    <mergeCell ref="U12:U13"/>
    <mergeCell ref="S12:S13"/>
    <mergeCell ref="AE12:AF12"/>
    <mergeCell ref="F12:F13"/>
    <mergeCell ref="V12:V13"/>
    <mergeCell ref="W14:Y15"/>
    <mergeCell ref="T12:T13"/>
    <mergeCell ref="C12:C13"/>
    <mergeCell ref="Z14:AB15"/>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X12:X13"/>
    <mergeCell ref="B14:P15"/>
    <mergeCell ref="Q14:Q15"/>
    <mergeCell ref="Q12:Q13"/>
    <mergeCell ref="N12:N13"/>
    <mergeCell ref="M12:M13"/>
    <mergeCell ref="G12:G13"/>
    <mergeCell ref="H12:H13"/>
    <mergeCell ref="O12:O13"/>
    <mergeCell ref="R14:R15"/>
    <mergeCell ref="S14:S15"/>
    <mergeCell ref="R12:R13"/>
    <mergeCell ref="W12:W13"/>
    <mergeCell ref="B55:AB86"/>
    <mergeCell ref="AC14:AG15"/>
    <mergeCell ref="AC11:AG11"/>
    <mergeCell ref="AC12:AD12"/>
    <mergeCell ref="AB12:AB13"/>
    <mergeCell ref="AG12:AG13"/>
    <mergeCell ref="L12:L13"/>
    <mergeCell ref="T14:T15"/>
    <mergeCell ref="V14:V15"/>
    <mergeCell ref="U14:U15"/>
  </mergeCells>
  <phoneticPr fontId="1" type="noConversion"/>
  <printOptions horizontalCentered="1"/>
  <pageMargins left="0.25" right="0.25" top="0.75" bottom="0.75" header="0.3" footer="0.3"/>
  <pageSetup scale="58"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colBreaks count="1" manualBreakCount="1">
    <brk id="28" max="1638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33"/>
  <sheetViews>
    <sheetView workbookViewId="0"/>
  </sheetViews>
  <sheetFormatPr defaultRowHeight="12.75" x14ac:dyDescent="0.2"/>
  <sheetData>
    <row r="1" spans="1:11" x14ac:dyDescent="0.2">
      <c r="A1" s="7" t="s">
        <v>82</v>
      </c>
      <c r="B1" s="5">
        <v>4470.0000000000009</v>
      </c>
      <c r="C1" s="5"/>
      <c r="D1" s="7" t="s">
        <v>0</v>
      </c>
      <c r="E1" s="5">
        <v>100155.00000000001</v>
      </c>
      <c r="F1" s="5"/>
      <c r="G1" s="5"/>
      <c r="H1" s="5"/>
      <c r="I1" s="5"/>
      <c r="J1" s="5"/>
      <c r="K1" s="5" t="s">
        <v>1</v>
      </c>
    </row>
    <row r="2" spans="1:11" x14ac:dyDescent="0.2">
      <c r="A2" s="5" t="s">
        <v>83</v>
      </c>
      <c r="B2" s="5">
        <v>17044.999999999996</v>
      </c>
      <c r="C2" s="5"/>
      <c r="D2" s="7"/>
      <c r="E2" s="5"/>
      <c r="F2" s="5"/>
      <c r="G2" s="5"/>
      <c r="H2" s="5"/>
      <c r="I2" s="5"/>
      <c r="J2" s="5"/>
      <c r="K2" s="5"/>
    </row>
    <row r="3" spans="1:11" x14ac:dyDescent="0.2">
      <c r="A3" s="5" t="s">
        <v>84</v>
      </c>
      <c r="B3" s="5">
        <v>2641.0000000000005</v>
      </c>
      <c r="C3" s="5"/>
      <c r="D3" s="7"/>
      <c r="E3" s="5"/>
      <c r="F3" s="5"/>
      <c r="G3" s="5"/>
      <c r="H3" s="5"/>
      <c r="I3" s="5"/>
      <c r="J3" s="5"/>
      <c r="K3" s="5"/>
    </row>
    <row r="4" spans="1:11" x14ac:dyDescent="0.2">
      <c r="A4" s="5" t="s">
        <v>85</v>
      </c>
      <c r="B4" s="5">
        <v>57801.000000000015</v>
      </c>
      <c r="C4" s="5"/>
      <c r="D4" s="7"/>
      <c r="E4" s="5"/>
      <c r="F4" s="5"/>
      <c r="G4" s="5"/>
      <c r="H4" s="5"/>
      <c r="I4" s="5"/>
      <c r="J4" s="5"/>
      <c r="K4" s="5"/>
    </row>
    <row r="5" spans="1:11" x14ac:dyDescent="0.2">
      <c r="A5" s="5" t="s">
        <v>86</v>
      </c>
      <c r="B5" s="5">
        <v>9525.0000000000073</v>
      </c>
      <c r="C5" s="5"/>
      <c r="D5" s="5"/>
      <c r="E5" s="5"/>
      <c r="F5" s="5"/>
      <c r="G5" s="5"/>
      <c r="H5" s="5"/>
      <c r="I5" s="5"/>
      <c r="J5" s="5"/>
      <c r="K5" s="5"/>
    </row>
    <row r="6" spans="1:11" x14ac:dyDescent="0.2">
      <c r="A6" s="5" t="s">
        <v>87</v>
      </c>
      <c r="B6" s="5">
        <v>5171.9999999999973</v>
      </c>
      <c r="C6" s="5"/>
      <c r="D6" s="5"/>
      <c r="E6" s="5"/>
      <c r="F6" s="5"/>
      <c r="G6" s="5"/>
      <c r="H6" s="5"/>
      <c r="I6" s="5"/>
      <c r="J6" s="5"/>
      <c r="K6" s="5"/>
    </row>
    <row r="7" spans="1:11" x14ac:dyDescent="0.2">
      <c r="A7" s="5" t="s">
        <v>88</v>
      </c>
      <c r="B7" s="5">
        <v>3500.9999999999968</v>
      </c>
      <c r="C7" s="5"/>
      <c r="D7" s="5"/>
      <c r="E7" s="5"/>
      <c r="F7" s="5"/>
      <c r="G7" s="5"/>
      <c r="H7" s="5"/>
      <c r="I7" s="5"/>
      <c r="J7" s="5"/>
      <c r="K7" s="5"/>
    </row>
    <row r="8" spans="1:11" x14ac:dyDescent="0.2">
      <c r="A8" s="5"/>
      <c r="B8" s="5"/>
      <c r="C8" s="5"/>
      <c r="D8" s="5"/>
      <c r="E8" s="5"/>
      <c r="F8" s="5"/>
      <c r="G8" s="5"/>
      <c r="H8" s="5"/>
      <c r="I8" s="5"/>
      <c r="J8" s="5"/>
      <c r="K8" s="5"/>
    </row>
    <row r="9" spans="1:11" x14ac:dyDescent="0.2">
      <c r="A9" s="5"/>
      <c r="B9" s="5"/>
      <c r="C9" s="5"/>
      <c r="D9" s="5"/>
      <c r="E9" s="5"/>
      <c r="F9" s="5"/>
      <c r="G9" s="5"/>
      <c r="H9" s="5"/>
      <c r="I9" s="5"/>
      <c r="J9" s="5"/>
      <c r="K9" s="5"/>
    </row>
    <row r="10" spans="1:11" x14ac:dyDescent="0.2">
      <c r="A10" s="5"/>
      <c r="B10" s="5"/>
      <c r="C10" s="5"/>
      <c r="D10" s="5"/>
      <c r="E10" s="5"/>
      <c r="F10" s="5"/>
      <c r="G10" s="5"/>
      <c r="H10" s="5"/>
      <c r="I10" s="5"/>
      <c r="J10" s="5"/>
      <c r="K10" s="5"/>
    </row>
    <row r="11" spans="1:11" x14ac:dyDescent="0.2">
      <c r="A11" s="5"/>
      <c r="B11" s="5"/>
      <c r="C11" s="5"/>
      <c r="D11" s="5"/>
      <c r="E11" s="5"/>
      <c r="F11" s="5"/>
      <c r="G11" s="5"/>
      <c r="H11" s="5"/>
      <c r="I11" s="5"/>
      <c r="J11" s="5"/>
      <c r="K11" s="5"/>
    </row>
    <row r="12" spans="1:11" x14ac:dyDescent="0.2">
      <c r="A12" s="5"/>
      <c r="B12" s="5"/>
      <c r="C12" s="5"/>
      <c r="D12" s="5"/>
      <c r="E12" s="5"/>
      <c r="F12" s="5"/>
      <c r="G12" s="5"/>
      <c r="H12" s="5"/>
      <c r="I12" s="5"/>
      <c r="J12" s="5"/>
      <c r="K12" s="5"/>
    </row>
    <row r="13" spans="1:11" x14ac:dyDescent="0.2">
      <c r="A13" s="5"/>
      <c r="B13" s="5"/>
      <c r="C13" s="5"/>
      <c r="D13" s="5"/>
      <c r="E13" s="5"/>
      <c r="F13" s="5"/>
      <c r="G13" s="5"/>
      <c r="H13" s="5"/>
      <c r="I13" s="5"/>
      <c r="J13" s="5"/>
      <c r="K13" s="5"/>
    </row>
    <row r="14" spans="1:11" x14ac:dyDescent="0.2">
      <c r="A14" s="5"/>
      <c r="B14" s="5"/>
      <c r="C14" s="5"/>
      <c r="D14" s="5"/>
      <c r="E14" s="5"/>
      <c r="F14" s="5"/>
      <c r="G14" s="5"/>
      <c r="H14" s="5"/>
      <c r="I14" s="5"/>
      <c r="J14" s="5"/>
      <c r="K14" s="5"/>
    </row>
    <row r="15" spans="1:11" x14ac:dyDescent="0.2">
      <c r="A15" s="5"/>
      <c r="B15" s="5"/>
      <c r="C15" s="5"/>
      <c r="D15" s="5"/>
      <c r="E15" s="5"/>
      <c r="F15" s="5"/>
      <c r="G15" s="5"/>
      <c r="H15" s="5"/>
      <c r="I15" s="5"/>
      <c r="J15" s="5"/>
      <c r="K15" s="5"/>
    </row>
    <row r="16" spans="1:11" x14ac:dyDescent="0.2">
      <c r="A16" s="5"/>
      <c r="B16" s="5"/>
      <c r="C16" s="5"/>
      <c r="D16" s="5"/>
      <c r="E16" s="5"/>
      <c r="F16" s="5"/>
      <c r="G16" s="5"/>
      <c r="H16" s="5"/>
      <c r="I16" s="5"/>
      <c r="J16" s="5"/>
      <c r="K16" s="5"/>
    </row>
    <row r="17" spans="1:11" x14ac:dyDescent="0.2">
      <c r="A17" s="5"/>
      <c r="B17" s="5"/>
      <c r="C17" s="5"/>
      <c r="D17" s="5"/>
      <c r="E17" s="5"/>
      <c r="F17" s="5"/>
      <c r="G17" s="5"/>
      <c r="H17" s="5"/>
      <c r="I17" s="5"/>
      <c r="J17" s="5"/>
      <c r="K17" s="5"/>
    </row>
    <row r="18" spans="1:11" x14ac:dyDescent="0.2">
      <c r="A18" s="5"/>
      <c r="B18" s="5"/>
      <c r="C18" s="5"/>
      <c r="D18" s="5"/>
      <c r="E18" s="5"/>
      <c r="F18" s="5"/>
      <c r="G18" s="5"/>
      <c r="H18" s="5"/>
      <c r="I18" s="5"/>
      <c r="J18" s="5"/>
      <c r="K18" s="5"/>
    </row>
    <row r="101" spans="1:51" x14ac:dyDescent="0.2">
      <c r="A101" s="5">
        <f>'Mortgage Performance'!A20</f>
        <v>0</v>
      </c>
      <c r="B101" s="5" t="str">
        <f>'Mortgage Performance'!B20</f>
        <v>-1-4 family residential construction loans</v>
      </c>
      <c r="C101" s="6">
        <f>'Mortgage Performance'!C20</f>
        <v>0</v>
      </c>
      <c r="D101" s="6">
        <f>'Mortgage Performance'!D20</f>
        <v>0</v>
      </c>
      <c r="E101" s="5">
        <f>'Mortgage Performance'!E20</f>
        <v>108.8765240888</v>
      </c>
      <c r="F101" s="5">
        <f>'Mortgage Performance'!F20</f>
        <v>108.30895427567154</v>
      </c>
      <c r="G101" s="5">
        <f>'Mortgage Performance'!G20</f>
        <v>2891.8490791604299</v>
      </c>
      <c r="H101" s="5">
        <f>'Mortgage Performance'!H20</f>
        <v>2670</v>
      </c>
      <c r="I101" s="5">
        <f>'Mortgage Performance'!I20</f>
        <v>5.7590263373999999</v>
      </c>
      <c r="J101" s="5">
        <f>'Mortgage Performance'!J20</f>
        <v>0</v>
      </c>
      <c r="K101" s="5">
        <f>'Mortgage Performance'!K20</f>
        <v>0</v>
      </c>
      <c r="L101" s="6">
        <f>'Mortgage Performance'!L20</f>
        <v>0</v>
      </c>
      <c r="M101" s="5">
        <f>'Mortgage Performance'!M20</f>
        <v>20</v>
      </c>
      <c r="N101" s="5">
        <f>'Mortgage Performance'!N20</f>
        <v>35.975359342915809</v>
      </c>
      <c r="O101" s="5">
        <f>'Mortgage Performance'!O20</f>
        <v>720</v>
      </c>
      <c r="P101" s="5">
        <f>'Mortgage Performance'!P20</f>
        <v>75</v>
      </c>
      <c r="Q101" s="5">
        <f>'Mortgage Performance'!Q20</f>
        <v>2.62360127</v>
      </c>
      <c r="R101" s="5">
        <f>'Mortgage Performance'!R20</f>
        <v>0.16639702999999989</v>
      </c>
      <c r="S101" s="5">
        <f>'Mortgage Performance'!S20</f>
        <v>5.5699999999999992E-6</v>
      </c>
      <c r="T101" s="5">
        <f>'Mortgage Performance'!T20</f>
        <v>0.47357123000000001</v>
      </c>
      <c r="U101" s="5">
        <f>'Mortgage Performance'!U20</f>
        <v>1.98362744</v>
      </c>
      <c r="V101" s="5">
        <f>'Mortgage Performance'!V20</f>
        <v>1.9836576500000001</v>
      </c>
      <c r="W101" s="5">
        <f>'Mortgage Performance'!W20</f>
        <v>2.9502498758</v>
      </c>
      <c r="X101" s="5">
        <f>'Mortgage Performance'!X20</f>
        <v>2.708818582807671</v>
      </c>
      <c r="Y101" s="5">
        <f>'Mortgage Performance'!Y20</f>
        <v>7.160906729158846E-2</v>
      </c>
      <c r="Z101" s="5">
        <f>'Mortgage Performance'!Z20</f>
        <v>0</v>
      </c>
      <c r="AA101" s="5">
        <f>'Mortgage Performance'!AA20</f>
        <v>0.89724461010000012</v>
      </c>
      <c r="AB101" s="5">
        <f>'Mortgage Performance'!AB20</f>
        <v>2.7098009641619476</v>
      </c>
      <c r="AC101" s="5">
        <f>'Mortgage Performance'!AC20</f>
        <v>0</v>
      </c>
      <c r="AD101" s="5">
        <f>'Mortgage Performance'!AD20</f>
        <v>0</v>
      </c>
      <c r="AE101" s="5">
        <f>'Mortgage Performance'!AE20</f>
        <v>0.48339000000000004</v>
      </c>
      <c r="AF101" s="5">
        <f>'Mortgage Performance'!AF20</f>
        <v>0.48339000000000004</v>
      </c>
      <c r="AG101" s="5">
        <f>'Mortgage Performance'!AG20</f>
        <v>36.900046580988501</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Performance'!A21</f>
        <v>0</v>
      </c>
      <c r="B102" s="5" t="str">
        <f>'Mortgage Performance'!B21</f>
        <v>-Other construction loans and all land development and other land loans</v>
      </c>
      <c r="C102" s="6">
        <f>'Mortgage Performance'!C21</f>
        <v>0</v>
      </c>
      <c r="D102" s="6">
        <f>'Mortgage Performance'!D21</f>
        <v>0</v>
      </c>
      <c r="E102" s="5">
        <f>'Mortgage Performance'!E21</f>
        <v>108.8765240888</v>
      </c>
      <c r="F102" s="5">
        <f>'Mortgage Performance'!F21</f>
        <v>108.30895427567167</v>
      </c>
      <c r="G102" s="5">
        <f>'Mortgage Performance'!G21</f>
        <v>1949.56117696209</v>
      </c>
      <c r="H102" s="5">
        <f>'Mortgage Performance'!H21</f>
        <v>1800</v>
      </c>
      <c r="I102" s="5">
        <f>'Mortgage Performance'!I21</f>
        <v>5.7590263373999999</v>
      </c>
      <c r="J102" s="5">
        <f>'Mortgage Performance'!J21</f>
        <v>0</v>
      </c>
      <c r="K102" s="5">
        <f>'Mortgage Performance'!K21</f>
        <v>0</v>
      </c>
      <c r="L102" s="6">
        <f>'Mortgage Performance'!L21</f>
        <v>0</v>
      </c>
      <c r="M102" s="5">
        <f>'Mortgage Performance'!M21</f>
        <v>20</v>
      </c>
      <c r="N102" s="5">
        <f>'Mortgage Performance'!N21</f>
        <v>35.975359342915809</v>
      </c>
      <c r="O102" s="5">
        <f>'Mortgage Performance'!O21</f>
        <v>720</v>
      </c>
      <c r="P102" s="5">
        <f>'Mortgage Performance'!P21</f>
        <v>75</v>
      </c>
      <c r="Q102" s="5">
        <f>'Mortgage Performance'!Q21</f>
        <v>2.62360127</v>
      </c>
      <c r="R102" s="5">
        <f>'Mortgage Performance'!R21</f>
        <v>0.16639702999999989</v>
      </c>
      <c r="S102" s="5">
        <f>'Mortgage Performance'!S21</f>
        <v>5.57E-6</v>
      </c>
      <c r="T102" s="5">
        <f>'Mortgage Performance'!T21</f>
        <v>0.47357123000000001</v>
      </c>
      <c r="U102" s="5">
        <f>'Mortgage Performance'!U21</f>
        <v>1.98362744</v>
      </c>
      <c r="V102" s="5">
        <f>'Mortgage Performance'!V21</f>
        <v>1.9836576500000001</v>
      </c>
      <c r="W102" s="5">
        <f>'Mortgage Performance'!W21</f>
        <v>2.9502498758</v>
      </c>
      <c r="X102" s="5">
        <f>'Mortgage Performance'!X21</f>
        <v>2.7088185828075528</v>
      </c>
      <c r="Y102" s="5">
        <f>'Mortgage Performance'!Y21</f>
        <v>7.1609067286831515E-2</v>
      </c>
      <c r="Z102" s="5">
        <f>'Mortgage Performance'!Z21</f>
        <v>0</v>
      </c>
      <c r="AA102" s="5">
        <f>'Mortgage Performance'!AA21</f>
        <v>0.89724461010000001</v>
      </c>
      <c r="AB102" s="5">
        <f>'Mortgage Performance'!AB21</f>
        <v>2.7098009641596326</v>
      </c>
      <c r="AC102" s="5">
        <f>'Mortgage Performance'!AC21</f>
        <v>0</v>
      </c>
      <c r="AD102" s="5">
        <f>'Mortgage Performance'!AD21</f>
        <v>0</v>
      </c>
      <c r="AE102" s="5">
        <f>'Mortgage Performance'!AE21</f>
        <v>0.48339000000000004</v>
      </c>
      <c r="AF102" s="5">
        <f>'Mortgage Performance'!AF21</f>
        <v>0.48339000000000004</v>
      </c>
      <c r="AG102" s="5">
        <f>'Mortgage Performance'!AG21</f>
        <v>24.8764358972957</v>
      </c>
      <c r="AH102" s="5">
        <f>'Mortgage Performance'!AH21</f>
        <v>0</v>
      </c>
      <c r="AI102" s="5">
        <f>'Mortgage Performance'!AI21</f>
        <v>0</v>
      </c>
      <c r="AJ102" s="5">
        <f>'Mortgage Performance'!AJ21</f>
        <v>0</v>
      </c>
      <c r="AK102" s="5">
        <f>'Mortgage Performance'!AK21</f>
        <v>0</v>
      </c>
      <c r="AL102" s="5">
        <f>'Mortgage Performance'!AL21</f>
        <v>0</v>
      </c>
      <c r="AM102" s="5">
        <f>'Mortgage Performance'!AM21</f>
        <v>0</v>
      </c>
      <c r="AN102" s="5">
        <f>'Mortgage Performance'!AN21</f>
        <v>0</v>
      </c>
      <c r="AO102" s="5">
        <f>'Mortgage Performance'!AO21</f>
        <v>0</v>
      </c>
      <c r="AP102" s="5">
        <f>'Mortgage Performance'!AP21</f>
        <v>0</v>
      </c>
      <c r="AQ102" s="5">
        <f>'Mortgage Performance'!AQ21</f>
        <v>0</v>
      </c>
      <c r="AR102" s="5">
        <f>'Mortgage Performance'!AR21</f>
        <v>0</v>
      </c>
      <c r="AS102" s="5">
        <f>'Mortgage Performance'!AS21</f>
        <v>0</v>
      </c>
      <c r="AT102" s="5">
        <f>'Mortgage Performance'!AT21</f>
        <v>0</v>
      </c>
      <c r="AU102" s="5">
        <f>'Mortgage Performance'!AU21</f>
        <v>0</v>
      </c>
      <c r="AV102" s="5">
        <f>'Mortgage Performance'!AV21</f>
        <v>0</v>
      </c>
      <c r="AW102" s="5">
        <f>'Mortgage Performance'!AW21</f>
        <v>0</v>
      </c>
      <c r="AX102" s="5">
        <f>'Mortgage Performance'!AX21</f>
        <v>0</v>
      </c>
      <c r="AY102" s="5"/>
    </row>
    <row r="103" spans="1:51" x14ac:dyDescent="0.2">
      <c r="A103" s="5">
        <f>'Mortgage Performance'!A24</f>
        <v>0</v>
      </c>
      <c r="B103" s="5" t="str">
        <f>'Mortgage Performance'!B24</f>
        <v>-Secured by farmland (including farm residential and other improvements)</v>
      </c>
      <c r="C103" s="6">
        <f>'Mortgage Performance'!C24</f>
        <v>0</v>
      </c>
      <c r="D103" s="6">
        <f>'Mortgage Performance'!D24</f>
        <v>0</v>
      </c>
      <c r="E103" s="5">
        <f>'Mortgage Performance'!E24</f>
        <v>104.1415870548</v>
      </c>
      <c r="F103" s="5">
        <f>'Mortgage Performance'!F24</f>
        <v>103.83585397766886</v>
      </c>
      <c r="G103" s="5">
        <f>'Mortgage Performance'!G24</f>
        <v>6349.5624707344505</v>
      </c>
      <c r="H103" s="5">
        <f>'Mortgage Performance'!H24</f>
        <v>6115</v>
      </c>
      <c r="I103" s="5">
        <f>'Mortgage Performance'!I24</f>
        <v>4.8013599004999996</v>
      </c>
      <c r="J103" s="5">
        <f>'Mortgage Performance'!J24</f>
        <v>0</v>
      </c>
      <c r="K103" s="5">
        <f>'Mortgage Performance'!K24</f>
        <v>0</v>
      </c>
      <c r="L103" s="6">
        <f>'Mortgage Performance'!L24</f>
        <v>0</v>
      </c>
      <c r="M103" s="5">
        <f>'Mortgage Performance'!M24</f>
        <v>20</v>
      </c>
      <c r="N103" s="5">
        <f>'Mortgage Performance'!N24</f>
        <v>35.975359342915809</v>
      </c>
      <c r="O103" s="5">
        <f>'Mortgage Performance'!O24</f>
        <v>720</v>
      </c>
      <c r="P103" s="5">
        <f>'Mortgage Performance'!P24</f>
        <v>75</v>
      </c>
      <c r="Q103" s="5">
        <f>'Mortgage Performance'!Q24</f>
        <v>2.0974512199999999</v>
      </c>
      <c r="R103" s="5">
        <f>'Mortgage Performance'!R24</f>
        <v>0.13189688999999999</v>
      </c>
      <c r="S103" s="5">
        <f>'Mortgage Performance'!S24</f>
        <v>-1.08E-6</v>
      </c>
      <c r="T103" s="5">
        <f>'Mortgage Performance'!T24</f>
        <v>0.24569001000000001</v>
      </c>
      <c r="U103" s="5">
        <f>'Mortgage Performance'!U24</f>
        <v>1.7198654</v>
      </c>
      <c r="V103" s="5">
        <f>'Mortgage Performance'!V24</f>
        <v>1.7353294700000002</v>
      </c>
      <c r="W103" s="5">
        <f>'Mortgage Performance'!W24</f>
        <v>1.5581886846000002</v>
      </c>
      <c r="X103" s="5">
        <f>'Mortgage Performance'!X24</f>
        <v>1.4911492420965131</v>
      </c>
      <c r="Y103" s="5">
        <f>'Mortgage Performance'!Y24</f>
        <v>-7.5107084432583834E-2</v>
      </c>
      <c r="Z103" s="5">
        <f>'Mortgage Performance'!Z24</f>
        <v>0</v>
      </c>
      <c r="AA103" s="5">
        <f>'Mortgage Performance'!AA24</f>
        <v>0.33076397260000001</v>
      </c>
      <c r="AB103" s="5">
        <f>'Mortgage Performance'!AB24</f>
        <v>1.4967630676702259</v>
      </c>
      <c r="AC103" s="5">
        <f>'Mortgage Performance'!AC24</f>
        <v>0</v>
      </c>
      <c r="AD103" s="5">
        <f>'Mortgage Performance'!AD24</f>
        <v>0</v>
      </c>
      <c r="AE103" s="5">
        <f>'Mortgage Performance'!AE24</f>
        <v>0.24726000000000001</v>
      </c>
      <c r="AF103" s="5">
        <f>'Mortgage Performance'!AF24</f>
        <v>0.24726000000000001</v>
      </c>
      <c r="AG103" s="5">
        <f>'Mortgage Performance'!AG24</f>
        <v>23.245355420059401</v>
      </c>
      <c r="AH103" s="5">
        <f>'Mortgage Performance'!AH24</f>
        <v>0</v>
      </c>
      <c r="AI103" s="5">
        <f>'Mortgage Performance'!AI24</f>
        <v>0</v>
      </c>
      <c r="AJ103" s="5">
        <f>'Mortgage Performance'!AJ24</f>
        <v>0</v>
      </c>
      <c r="AK103" s="5">
        <f>'Mortgage Performance'!AK24</f>
        <v>0</v>
      </c>
      <c r="AL103" s="5">
        <f>'Mortgage Performance'!AL24</f>
        <v>0</v>
      </c>
      <c r="AM103" s="5">
        <f>'Mortgage Performance'!AM24</f>
        <v>0</v>
      </c>
      <c r="AN103" s="5">
        <f>'Mortgage Performance'!AN24</f>
        <v>0</v>
      </c>
      <c r="AO103" s="5">
        <f>'Mortgage Performance'!AO24</f>
        <v>0</v>
      </c>
      <c r="AP103" s="5">
        <f>'Mortgage Performance'!AP24</f>
        <v>0</v>
      </c>
      <c r="AQ103" s="5">
        <f>'Mortgage Performance'!AQ24</f>
        <v>0</v>
      </c>
      <c r="AR103" s="5">
        <f>'Mortgage Performance'!AR24</f>
        <v>0</v>
      </c>
      <c r="AS103" s="5">
        <f>'Mortgage Performance'!AS24</f>
        <v>0</v>
      </c>
      <c r="AT103" s="5">
        <f>'Mortgage Performance'!AT24</f>
        <v>0</v>
      </c>
      <c r="AU103" s="5">
        <f>'Mortgage Performance'!AU24</f>
        <v>0</v>
      </c>
      <c r="AV103" s="5">
        <f>'Mortgage Performance'!AV24</f>
        <v>0</v>
      </c>
      <c r="AW103" s="5">
        <f>'Mortgage Performance'!AW24</f>
        <v>0</v>
      </c>
      <c r="AX103" s="5">
        <f>'Mortgage Performance'!AX24</f>
        <v>0</v>
      </c>
      <c r="AY103" s="5"/>
    </row>
    <row r="104" spans="1:51" x14ac:dyDescent="0.2">
      <c r="A104" s="5">
        <f>'Mortgage Performance'!A27</f>
        <v>0</v>
      </c>
      <c r="B104" s="5" t="str">
        <f>'Mortgage Performance'!B27</f>
        <v>-Revolving, open-end loans secured by 1-4 family residential properties and extended under lines of credit</v>
      </c>
      <c r="C104" s="6">
        <f>'Mortgage Performance'!C27</f>
        <v>0</v>
      </c>
      <c r="D104" s="6">
        <f>'Mortgage Performance'!D27</f>
        <v>0</v>
      </c>
      <c r="E104" s="5">
        <f>'Mortgage Performance'!E27</f>
        <v>106.962959715</v>
      </c>
      <c r="F104" s="5">
        <f>'Mortgage Performance'!F27</f>
        <v>106.49999968072305</v>
      </c>
      <c r="G104" s="5">
        <f>'Mortgage Performance'!G27</f>
        <v>2065.0349938092199</v>
      </c>
      <c r="H104" s="5">
        <f>'Mortgage Performance'!H27</f>
        <v>1939</v>
      </c>
      <c r="I104" s="5">
        <f>'Mortgage Performance'!I27</f>
        <v>6.5890667867999992</v>
      </c>
      <c r="J104" s="5">
        <f>'Mortgage Performance'!J27</f>
        <v>0</v>
      </c>
      <c r="K104" s="5">
        <f>'Mortgage Performance'!K27</f>
        <v>0</v>
      </c>
      <c r="L104" s="6">
        <f>'Mortgage Performance'!L27</f>
        <v>0</v>
      </c>
      <c r="M104" s="5">
        <f>'Mortgage Performance'!M27</f>
        <v>20</v>
      </c>
      <c r="N104" s="5">
        <f>'Mortgage Performance'!N27</f>
        <v>119.98357289527721</v>
      </c>
      <c r="O104" s="5">
        <f>'Mortgage Performance'!O27</f>
        <v>720</v>
      </c>
      <c r="P104" s="5">
        <f>'Mortgage Performance'!P27</f>
        <v>75</v>
      </c>
      <c r="Q104" s="5">
        <f>'Mortgage Performance'!Q27</f>
        <v>3.0456438499999998</v>
      </c>
      <c r="R104" s="5">
        <f>'Mortgage Performance'!R27</f>
        <v>0.32197582000000019</v>
      </c>
      <c r="S104" s="5">
        <f>'Mortgage Performance'!S27</f>
        <v>1.039E-5</v>
      </c>
      <c r="T104" s="5">
        <f>'Mortgage Performance'!T27</f>
        <v>0.62649507999999998</v>
      </c>
      <c r="U104" s="5">
        <f>'Mortgage Performance'!U27</f>
        <v>2.0971625599999997</v>
      </c>
      <c r="V104" s="5">
        <f>'Mortgage Performance'!V27</f>
        <v>2.2757418899999999</v>
      </c>
      <c r="W104" s="5">
        <f>'Mortgage Performance'!W27</f>
        <v>2.4442177861999999</v>
      </c>
      <c r="X104" s="5">
        <f>'Mortgage Performance'!X27</f>
        <v>0.84643728767066462</v>
      </c>
      <c r="Y104" s="5">
        <f>'Mortgage Performance'!Y27</f>
        <v>-0.11239614630932863</v>
      </c>
      <c r="Z104" s="5">
        <f>'Mortgage Performance'!Z27</f>
        <v>3.3052876100000003E-2</v>
      </c>
      <c r="AA104" s="5">
        <f>'Mortgage Performance'!AA27</f>
        <v>0.99489931970000001</v>
      </c>
      <c r="AB104" s="5">
        <f>'Mortgage Performance'!AB27</f>
        <v>2.2668247050042161</v>
      </c>
      <c r="AC104" s="5">
        <f>'Mortgage Performance'!AC27</f>
        <v>24.999814410000003</v>
      </c>
      <c r="AD104" s="5">
        <f>'Mortgage Performance'!AD27</f>
        <v>24.99966109</v>
      </c>
      <c r="AE104" s="5">
        <f>'Mortgage Performance'!AE27</f>
        <v>0.77082987000000003</v>
      </c>
      <c r="AF104" s="5">
        <f>'Mortgage Performance'!AF27</f>
        <v>0.63348300000000002</v>
      </c>
      <c r="AG104" s="5">
        <f>'Mortgage Performance'!AG27</f>
        <v>29.0521465683169</v>
      </c>
      <c r="AH104" s="5">
        <f>'Mortgage Performance'!AH27</f>
        <v>0</v>
      </c>
      <c r="AI104" s="5">
        <f>'Mortgage Performance'!AI27</f>
        <v>0</v>
      </c>
      <c r="AJ104" s="5">
        <f>'Mortgage Performance'!AJ27</f>
        <v>0</v>
      </c>
      <c r="AK104" s="5">
        <f>'Mortgage Performance'!AK27</f>
        <v>0</v>
      </c>
      <c r="AL104" s="5">
        <f>'Mortgage Performance'!AL27</f>
        <v>0</v>
      </c>
      <c r="AM104" s="5">
        <f>'Mortgage Performance'!AM27</f>
        <v>0</v>
      </c>
      <c r="AN104" s="5">
        <f>'Mortgage Performance'!AN27</f>
        <v>0</v>
      </c>
      <c r="AO104" s="5">
        <f>'Mortgage Performance'!AO27</f>
        <v>0</v>
      </c>
      <c r="AP104" s="5">
        <f>'Mortgage Performance'!AP27</f>
        <v>0</v>
      </c>
      <c r="AQ104" s="5">
        <f>'Mortgage Performance'!AQ27</f>
        <v>0</v>
      </c>
      <c r="AR104" s="5">
        <f>'Mortgage Performance'!AR27</f>
        <v>0</v>
      </c>
      <c r="AS104" s="5">
        <f>'Mortgage Performance'!AS27</f>
        <v>0</v>
      </c>
      <c r="AT104" s="5">
        <f>'Mortgage Performance'!AT27</f>
        <v>0</v>
      </c>
      <c r="AU104" s="5">
        <f>'Mortgage Performance'!AU27</f>
        <v>0</v>
      </c>
      <c r="AV104" s="5">
        <f>'Mortgage Performance'!AV27</f>
        <v>0</v>
      </c>
      <c r="AW104" s="5">
        <f>'Mortgage Performance'!AW27</f>
        <v>0</v>
      </c>
      <c r="AX104" s="5">
        <f>'Mortgage Performance'!AX27</f>
        <v>0</v>
      </c>
      <c r="AY104" s="5"/>
    </row>
    <row r="105" spans="1:51" x14ac:dyDescent="0.2">
      <c r="A105" s="5">
        <f>'Mortgage Performance'!A30</f>
        <v>0</v>
      </c>
      <c r="B105" s="5" t="str">
        <f>'Mortgage Performance'!B30</f>
        <v>-Secured by first liens</v>
      </c>
      <c r="C105" s="6">
        <f>'Mortgage Performance'!C30</f>
        <v>0</v>
      </c>
      <c r="D105" s="6">
        <f>'Mortgage Performance'!D30</f>
        <v>0</v>
      </c>
      <c r="E105" s="5">
        <f>'Mortgage Performance'!E30</f>
        <v>111.573766943</v>
      </c>
      <c r="F105" s="5">
        <f>'Mortgage Performance'!F30</f>
        <v>110.94662986142436</v>
      </c>
      <c r="G105" s="5">
        <f>'Mortgage Performance'!G30</f>
        <v>64128.261526201895</v>
      </c>
      <c r="H105" s="5">
        <f>'Mortgage Performance'!H30</f>
        <v>57801</v>
      </c>
      <c r="I105" s="5">
        <f>'Mortgage Performance'!I30</f>
        <v>6.0033264929000012</v>
      </c>
      <c r="J105" s="5">
        <f>'Mortgage Performance'!J30</f>
        <v>0</v>
      </c>
      <c r="K105" s="5">
        <f>'Mortgage Performance'!K30</f>
        <v>0</v>
      </c>
      <c r="L105" s="6">
        <f>'Mortgage Performance'!L30</f>
        <v>0</v>
      </c>
      <c r="M105" s="5">
        <f>'Mortgage Performance'!M30</f>
        <v>20</v>
      </c>
      <c r="N105" s="5">
        <f>'Mortgage Performance'!N30</f>
        <v>359.98357289527718</v>
      </c>
      <c r="O105" s="5">
        <f>'Mortgage Performance'!O30</f>
        <v>720</v>
      </c>
      <c r="P105" s="5">
        <f>'Mortgage Performance'!P30</f>
        <v>75</v>
      </c>
      <c r="Q105" s="5">
        <f>'Mortgage Performance'!Q30</f>
        <v>2.3034198099999998</v>
      </c>
      <c r="R105" s="5">
        <f>'Mortgage Performance'!R30</f>
        <v>0.46460196000000004</v>
      </c>
      <c r="S105" s="5">
        <f>'Mortgage Performance'!S30</f>
        <v>-9.1142849999999997E-2</v>
      </c>
      <c r="T105" s="5">
        <f>'Mortgage Performance'!T30</f>
        <v>0.23113792999999999</v>
      </c>
      <c r="U105" s="5">
        <f>'Mortgage Performance'!U30</f>
        <v>1.69882277</v>
      </c>
      <c r="V105" s="5">
        <f>'Mortgage Performance'!V30</f>
        <v>1.8729281199999999</v>
      </c>
      <c r="W105" s="5">
        <f>'Mortgage Performance'!W30</f>
        <v>3.3342560746999998</v>
      </c>
      <c r="X105" s="5">
        <f>'Mortgage Performance'!X30</f>
        <v>2.2776869244384881</v>
      </c>
      <c r="Y105" s="5">
        <f>'Mortgage Performance'!Y30</f>
        <v>-0.59216440985914576</v>
      </c>
      <c r="Z105" s="5">
        <f>'Mortgage Performance'!Z30</f>
        <v>5.9571526700000002E-2</v>
      </c>
      <c r="AA105" s="5">
        <f>'Mortgage Performance'!AA30</f>
        <v>1.0064633749</v>
      </c>
      <c r="AB105" s="5">
        <f>'Mortgage Performance'!AB30</f>
        <v>3.0546583790169382</v>
      </c>
      <c r="AC105" s="5">
        <f>'Mortgage Performance'!AC30</f>
        <v>21.589321940000001</v>
      </c>
      <c r="AD105" s="5">
        <f>'Mortgage Performance'!AD30</f>
        <v>25.306979850000001</v>
      </c>
      <c r="AE105" s="5">
        <f>'Mortgage Performance'!AE30</f>
        <v>0.11401465000000001</v>
      </c>
      <c r="AF105" s="5">
        <f>'Mortgage Performance'!AF30</f>
        <v>0.25368638999999998</v>
      </c>
      <c r="AG105" s="5">
        <f>'Mortgage Performance'!AG30</f>
        <v>450.96364448490198</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Performance'!A31</f>
        <v>0</v>
      </c>
      <c r="B106" s="5" t="str">
        <f>'Mortgage Performance'!B31</f>
        <v>-Secured by junior liens</v>
      </c>
      <c r="C106" s="6">
        <f>'Mortgage Performance'!C31</f>
        <v>0</v>
      </c>
      <c r="D106" s="6">
        <f>'Mortgage Performance'!D31</f>
        <v>0</v>
      </c>
      <c r="E106" s="5">
        <f>'Mortgage Performance'!E31</f>
        <v>106.962959715</v>
      </c>
      <c r="F106" s="5">
        <f>'Mortgage Performance'!F31</f>
        <v>106.49999968072321</v>
      </c>
      <c r="G106" s="5">
        <f>'Mortgage Performance'!G31</f>
        <v>747.62999775867695</v>
      </c>
      <c r="H106" s="5">
        <f>'Mortgage Performance'!H31</f>
        <v>702</v>
      </c>
      <c r="I106" s="5">
        <f>'Mortgage Performance'!I31</f>
        <v>6.5890667868000001</v>
      </c>
      <c r="J106" s="5">
        <f>'Mortgage Performance'!J31</f>
        <v>0</v>
      </c>
      <c r="K106" s="5">
        <f>'Mortgage Performance'!K31</f>
        <v>0</v>
      </c>
      <c r="L106" s="6">
        <f>'Mortgage Performance'!L31</f>
        <v>0</v>
      </c>
      <c r="M106" s="5">
        <f>'Mortgage Performance'!M31</f>
        <v>20</v>
      </c>
      <c r="N106" s="5">
        <f>'Mortgage Performance'!N31</f>
        <v>119.98357289527721</v>
      </c>
      <c r="O106" s="5">
        <f>'Mortgage Performance'!O31</f>
        <v>720</v>
      </c>
      <c r="P106" s="5">
        <f>'Mortgage Performance'!P31</f>
        <v>75</v>
      </c>
      <c r="Q106" s="5">
        <f>'Mortgage Performance'!Q31</f>
        <v>3.0456438500000003</v>
      </c>
      <c r="R106" s="5">
        <f>'Mortgage Performance'!R31</f>
        <v>0.32197582000000052</v>
      </c>
      <c r="S106" s="5">
        <f>'Mortgage Performance'!S31</f>
        <v>1.039E-5</v>
      </c>
      <c r="T106" s="5">
        <f>'Mortgage Performance'!T31</f>
        <v>0.62649507999999998</v>
      </c>
      <c r="U106" s="5">
        <f>'Mortgage Performance'!U31</f>
        <v>2.0971625599999997</v>
      </c>
      <c r="V106" s="5">
        <f>'Mortgage Performance'!V31</f>
        <v>2.2757418899999999</v>
      </c>
      <c r="W106" s="5">
        <f>'Mortgage Performance'!W31</f>
        <v>2.4442177861999999</v>
      </c>
      <c r="X106" s="5">
        <f>'Mortgage Performance'!X31</f>
        <v>0.84643728767118631</v>
      </c>
      <c r="Y106" s="5">
        <f>'Mortgage Performance'!Y31</f>
        <v>-0.11239614627755835</v>
      </c>
      <c r="Z106" s="5">
        <f>'Mortgage Performance'!Z31</f>
        <v>3.3052876100000003E-2</v>
      </c>
      <c r="AA106" s="5">
        <f>'Mortgage Performance'!AA31</f>
        <v>0.99489931970000001</v>
      </c>
      <c r="AB106" s="5">
        <f>'Mortgage Performance'!AB31</f>
        <v>2.2668247050034522</v>
      </c>
      <c r="AC106" s="5">
        <f>'Mortgage Performance'!AC31</f>
        <v>24.999814409999999</v>
      </c>
      <c r="AD106" s="5">
        <f>'Mortgage Performance'!AD31</f>
        <v>24.99966109</v>
      </c>
      <c r="AE106" s="5">
        <f>'Mortgage Performance'!AE31</f>
        <v>0.77082987000000003</v>
      </c>
      <c r="AF106" s="5">
        <f>'Mortgage Performance'!AF31</f>
        <v>0.63348300000000002</v>
      </c>
      <c r="AG106" s="5">
        <f>'Mortgage Performance'!AG31</f>
        <v>10.518105668364299</v>
      </c>
      <c r="AH106" s="5">
        <f>'Mortgage Performance'!AH31</f>
        <v>0</v>
      </c>
      <c r="AI106" s="5">
        <f>'Mortgage Performance'!AI31</f>
        <v>0</v>
      </c>
      <c r="AJ106" s="5">
        <f>'Mortgage Performance'!AJ31</f>
        <v>0</v>
      </c>
      <c r="AK106" s="5">
        <f>'Mortgage Performance'!AK31</f>
        <v>0</v>
      </c>
      <c r="AL106" s="5">
        <f>'Mortgage Performance'!AL31</f>
        <v>0</v>
      </c>
      <c r="AM106" s="5">
        <f>'Mortgage Performance'!AM31</f>
        <v>0</v>
      </c>
      <c r="AN106" s="5">
        <f>'Mortgage Performance'!AN31</f>
        <v>0</v>
      </c>
      <c r="AO106" s="5">
        <f>'Mortgage Performance'!AO31</f>
        <v>0</v>
      </c>
      <c r="AP106" s="5">
        <f>'Mortgage Performance'!AP31</f>
        <v>0</v>
      </c>
      <c r="AQ106" s="5">
        <f>'Mortgage Performance'!AQ31</f>
        <v>0</v>
      </c>
      <c r="AR106" s="5">
        <f>'Mortgage Performance'!AR31</f>
        <v>0</v>
      </c>
      <c r="AS106" s="5">
        <f>'Mortgage Performance'!AS31</f>
        <v>0</v>
      </c>
      <c r="AT106" s="5">
        <f>'Mortgage Performance'!AT31</f>
        <v>0</v>
      </c>
      <c r="AU106" s="5">
        <f>'Mortgage Performance'!AU31</f>
        <v>0</v>
      </c>
      <c r="AV106" s="5">
        <f>'Mortgage Performance'!AV31</f>
        <v>0</v>
      </c>
      <c r="AW106" s="5">
        <f>'Mortgage Performance'!AW31</f>
        <v>0</v>
      </c>
      <c r="AX106" s="5">
        <f>'Mortgage Performance'!AX31</f>
        <v>0</v>
      </c>
      <c r="AY106" s="5"/>
    </row>
    <row r="107" spans="1:51" x14ac:dyDescent="0.2">
      <c r="A107" s="5">
        <f>'Mortgage Performance'!A34</f>
        <v>0</v>
      </c>
      <c r="B107" s="5" t="str">
        <f>'Mortgage Performance'!B34</f>
        <v>-Loans secured by owner-occupied nonfarm nonresidential properties</v>
      </c>
      <c r="C107" s="6">
        <f>'Mortgage Performance'!C34</f>
        <v>0</v>
      </c>
      <c r="D107" s="6">
        <f>'Mortgage Performance'!D34</f>
        <v>0</v>
      </c>
      <c r="E107" s="5">
        <f>'Mortgage Performance'!E34</f>
        <v>104.1415870548</v>
      </c>
      <c r="F107" s="5">
        <f>'Mortgage Performance'!F34</f>
        <v>103.83585397766885</v>
      </c>
      <c r="G107" s="5">
        <f>'Mortgage Performance'!G34</f>
        <v>8629.7978240840694</v>
      </c>
      <c r="H107" s="5">
        <f>'Mortgage Performance'!H34</f>
        <v>8311.0000000000109</v>
      </c>
      <c r="I107" s="5">
        <f>'Mortgage Performance'!I34</f>
        <v>4.8013599004999996</v>
      </c>
      <c r="J107" s="5">
        <f>'Mortgage Performance'!J34</f>
        <v>0</v>
      </c>
      <c r="K107" s="5">
        <f>'Mortgage Performance'!K34</f>
        <v>0</v>
      </c>
      <c r="L107" s="6">
        <f>'Mortgage Performance'!L34</f>
        <v>0</v>
      </c>
      <c r="M107" s="5">
        <f>'Mortgage Performance'!M34</f>
        <v>20</v>
      </c>
      <c r="N107" s="5">
        <f>'Mortgage Performance'!N34</f>
        <v>35.975359342915809</v>
      </c>
      <c r="O107" s="5">
        <f>'Mortgage Performance'!O34</f>
        <v>720</v>
      </c>
      <c r="P107" s="5">
        <f>'Mortgage Performance'!P34</f>
        <v>75</v>
      </c>
      <c r="Q107" s="5">
        <f>'Mortgage Performance'!Q34</f>
        <v>2.0974512199999999</v>
      </c>
      <c r="R107" s="5">
        <f>'Mortgage Performance'!R34</f>
        <v>0.13189688999999999</v>
      </c>
      <c r="S107" s="5">
        <f>'Mortgage Performance'!S34</f>
        <v>-1.08E-6</v>
      </c>
      <c r="T107" s="5">
        <f>'Mortgage Performance'!T34</f>
        <v>0.24569001000000001</v>
      </c>
      <c r="U107" s="5">
        <f>'Mortgage Performance'!U34</f>
        <v>1.7198654</v>
      </c>
      <c r="V107" s="5">
        <f>'Mortgage Performance'!V34</f>
        <v>1.7353294700000002</v>
      </c>
      <c r="W107" s="5">
        <f>'Mortgage Performance'!W34</f>
        <v>1.5581886845999999</v>
      </c>
      <c r="X107" s="5">
        <f>'Mortgage Performance'!X34</f>
        <v>1.4911492420959676</v>
      </c>
      <c r="Y107" s="5">
        <f>'Mortgage Performance'!Y34</f>
        <v>-7.5107084440931351E-2</v>
      </c>
      <c r="Z107" s="5">
        <f>'Mortgage Performance'!Z34</f>
        <v>0</v>
      </c>
      <c r="AA107" s="5">
        <f>'Mortgage Performance'!AA34</f>
        <v>0.33076397260000001</v>
      </c>
      <c r="AB107" s="5">
        <f>'Mortgage Performance'!AB34</f>
        <v>1.4967630676702746</v>
      </c>
      <c r="AC107" s="5">
        <f>'Mortgage Performance'!AC34</f>
        <v>0</v>
      </c>
      <c r="AD107" s="5">
        <f>'Mortgage Performance'!AD34</f>
        <v>0</v>
      </c>
      <c r="AE107" s="5">
        <f>'Mortgage Performance'!AE34</f>
        <v>0.24726000000000001</v>
      </c>
      <c r="AF107" s="5">
        <f>'Mortgage Performance'!AF34</f>
        <v>0.24726000000000001</v>
      </c>
      <c r="AG107" s="5">
        <f>'Mortgage Performance'!AG34</f>
        <v>31.593155992823203</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Performance'!A35</f>
        <v>0</v>
      </c>
      <c r="B108" s="5" t="str">
        <f>'Mortgage Performance'!B35</f>
        <v>-Loans secured by other nonfarm nonresidential properties</v>
      </c>
      <c r="C108" s="6">
        <f>'Mortgage Performance'!C35</f>
        <v>0</v>
      </c>
      <c r="D108" s="6">
        <f>'Mortgage Performance'!D35</f>
        <v>0</v>
      </c>
      <c r="E108" s="5">
        <f>'Mortgage Performance'!E35</f>
        <v>104.1415870548</v>
      </c>
      <c r="F108" s="5">
        <f>'Mortgage Performance'!F35</f>
        <v>103.8358539776689</v>
      </c>
      <c r="G108" s="5">
        <f>'Mortgage Performance'!G35</f>
        <v>560.71361147941104</v>
      </c>
      <c r="H108" s="5">
        <f>'Mortgage Performance'!H35</f>
        <v>539.99999999999898</v>
      </c>
      <c r="I108" s="5">
        <f>'Mortgage Performance'!I35</f>
        <v>4.8013599004999996</v>
      </c>
      <c r="J108" s="5">
        <f>'Mortgage Performance'!J35</f>
        <v>0</v>
      </c>
      <c r="K108" s="5">
        <f>'Mortgage Performance'!K35</f>
        <v>0</v>
      </c>
      <c r="L108" s="6">
        <f>'Mortgage Performance'!L35</f>
        <v>0</v>
      </c>
      <c r="M108" s="5">
        <f>'Mortgage Performance'!M35</f>
        <v>20</v>
      </c>
      <c r="N108" s="5">
        <f>'Mortgage Performance'!N35</f>
        <v>35.975359342915809</v>
      </c>
      <c r="O108" s="5">
        <f>'Mortgage Performance'!O35</f>
        <v>720</v>
      </c>
      <c r="P108" s="5">
        <f>'Mortgage Performance'!P35</f>
        <v>75</v>
      </c>
      <c r="Q108" s="5">
        <f>'Mortgage Performance'!Q35</f>
        <v>2.0974512199999999</v>
      </c>
      <c r="R108" s="5">
        <f>'Mortgage Performance'!R35</f>
        <v>0.13189688999999999</v>
      </c>
      <c r="S108" s="5">
        <f>'Mortgage Performance'!S35</f>
        <v>-1.08E-6</v>
      </c>
      <c r="T108" s="5">
        <f>'Mortgage Performance'!T35</f>
        <v>0.24569001000000001</v>
      </c>
      <c r="U108" s="5">
        <f>'Mortgage Performance'!U35</f>
        <v>1.7198654</v>
      </c>
      <c r="V108" s="5">
        <f>'Mortgage Performance'!V35</f>
        <v>1.7353294700000002</v>
      </c>
      <c r="W108" s="5">
        <f>'Mortgage Performance'!W35</f>
        <v>1.5581886845999999</v>
      </c>
      <c r="X108" s="5">
        <f>'Mortgage Performance'!X35</f>
        <v>1.4911492420969357</v>
      </c>
      <c r="Y108" s="5">
        <f>'Mortgage Performance'!Y35</f>
        <v>-7.5107084433497409E-2</v>
      </c>
      <c r="Z108" s="5">
        <f>'Mortgage Performance'!Z35</f>
        <v>0</v>
      </c>
      <c r="AA108" s="5">
        <f>'Mortgage Performance'!AA35</f>
        <v>0.33076397260000001</v>
      </c>
      <c r="AB108" s="5">
        <f>'Mortgage Performance'!AB35</f>
        <v>1.4967630676703649</v>
      </c>
      <c r="AC108" s="5">
        <f>'Mortgage Performance'!AC35</f>
        <v>0</v>
      </c>
      <c r="AD108" s="5">
        <f>'Mortgage Performance'!AD35</f>
        <v>0</v>
      </c>
      <c r="AE108" s="5">
        <f>'Mortgage Performance'!AE35</f>
        <v>0.24726000000000001</v>
      </c>
      <c r="AF108" s="5">
        <f>'Mortgage Performance'!AF35</f>
        <v>0.24726000000000001</v>
      </c>
      <c r="AG108" s="5">
        <f>'Mortgage Performance'!AG35</f>
        <v>2.0527378457615999</v>
      </c>
      <c r="AH108" s="5">
        <f>'Mortgage Performance'!AH35</f>
        <v>0</v>
      </c>
      <c r="AI108" s="5">
        <f>'Mortgage Performance'!AI35</f>
        <v>0</v>
      </c>
      <c r="AJ108" s="5">
        <f>'Mortgage Performance'!AJ35</f>
        <v>0</v>
      </c>
      <c r="AK108" s="5">
        <f>'Mortgage Performance'!AK35</f>
        <v>0</v>
      </c>
      <c r="AL108" s="5">
        <f>'Mortgage Performance'!AL35</f>
        <v>0</v>
      </c>
      <c r="AM108" s="5">
        <f>'Mortgage Performance'!AM35</f>
        <v>0</v>
      </c>
      <c r="AN108" s="5">
        <f>'Mortgage Performance'!AN35</f>
        <v>0</v>
      </c>
      <c r="AO108" s="5">
        <f>'Mortgage Performance'!AO35</f>
        <v>0</v>
      </c>
      <c r="AP108" s="5">
        <f>'Mortgage Performance'!AP35</f>
        <v>0</v>
      </c>
      <c r="AQ108" s="5">
        <f>'Mortgage Performance'!AQ35</f>
        <v>0</v>
      </c>
      <c r="AR108" s="5">
        <f>'Mortgage Performance'!AR35</f>
        <v>0</v>
      </c>
      <c r="AS108" s="5">
        <f>'Mortgage Performance'!AS35</f>
        <v>0</v>
      </c>
      <c r="AT108" s="5">
        <f>'Mortgage Performance'!AT35</f>
        <v>0</v>
      </c>
      <c r="AU108" s="5">
        <f>'Mortgage Performance'!AU35</f>
        <v>0</v>
      </c>
      <c r="AV108" s="5">
        <f>'Mortgage Performance'!AV35</f>
        <v>0</v>
      </c>
      <c r="AW108" s="5">
        <f>'Mortgage Performance'!AW35</f>
        <v>0</v>
      </c>
      <c r="AX108" s="5">
        <f>'Mortgage Performance'!AX35</f>
        <v>0</v>
      </c>
      <c r="AY108" s="5"/>
    </row>
    <row r="109" spans="1:51" x14ac:dyDescent="0.2">
      <c r="A109" s="5">
        <f>'Mortgage Performance'!A38</f>
        <v>0</v>
      </c>
      <c r="B109" s="5" t="str">
        <f>'Mortgage Performance'!B38</f>
        <v>-Loans to finance agricultural production and other loans to farmers</v>
      </c>
      <c r="C109" s="6">
        <f>'Mortgage Performance'!C38</f>
        <v>0</v>
      </c>
      <c r="D109" s="6">
        <f>'Mortgage Performance'!D38</f>
        <v>0</v>
      </c>
      <c r="E109" s="5">
        <f>'Mortgage Performance'!E38</f>
        <v>105.25311531289999</v>
      </c>
      <c r="F109" s="5">
        <f>'Mortgage Performance'!F38</f>
        <v>104.94636175260847</v>
      </c>
      <c r="G109" s="5">
        <f>'Mortgage Performance'!G38</f>
        <v>2181.8348608367301</v>
      </c>
      <c r="H109" s="5">
        <f>'Mortgage Performance'!H38</f>
        <v>2079</v>
      </c>
      <c r="I109" s="5">
        <f>'Mortgage Performance'!I38</f>
        <v>5.5155197215999996</v>
      </c>
      <c r="J109" s="5">
        <f>'Mortgage Performance'!J38</f>
        <v>0</v>
      </c>
      <c r="K109" s="5">
        <f>'Mortgage Performance'!K38</f>
        <v>0</v>
      </c>
      <c r="L109" s="6">
        <f>'Mortgage Performance'!L38</f>
        <v>0</v>
      </c>
      <c r="M109" s="5">
        <f>'Mortgage Performance'!M38</f>
        <v>20</v>
      </c>
      <c r="N109" s="5">
        <f>'Mortgage Performance'!N38</f>
        <v>35.975359342915809</v>
      </c>
      <c r="O109" s="5">
        <f>'Mortgage Performance'!O38</f>
        <v>720</v>
      </c>
      <c r="P109" s="5">
        <f>'Mortgage Performance'!P38</f>
        <v>75</v>
      </c>
      <c r="Q109" s="5">
        <f>'Mortgage Performance'!Q38</f>
        <v>2.0939783200000002</v>
      </c>
      <c r="R109" s="5">
        <f>'Mortgage Performance'!R38</f>
        <v>0.13189814000000002</v>
      </c>
      <c r="S109" s="5">
        <f>'Mortgage Performance'!S38</f>
        <v>-1.08E-6</v>
      </c>
      <c r="T109" s="5">
        <f>'Mortgage Performance'!T38</f>
        <v>0.24403082000000001</v>
      </c>
      <c r="U109" s="5">
        <f>'Mortgage Performance'!U38</f>
        <v>1.7180504400000001</v>
      </c>
      <c r="V109" s="5">
        <f>'Mortgage Performance'!V38</f>
        <v>1.7333810500000002</v>
      </c>
      <c r="W109" s="5">
        <f>'Mortgage Performance'!W38</f>
        <v>1.5634335582000001</v>
      </c>
      <c r="X109" s="5">
        <f>'Mortgage Performance'!X38</f>
        <v>1.4912324662358987</v>
      </c>
      <c r="Y109" s="5">
        <f>'Mortgage Performance'!Y38</f>
        <v>-7.5094187483297922E-2</v>
      </c>
      <c r="Z109" s="5">
        <f>'Mortgage Performance'!Z38</f>
        <v>0</v>
      </c>
      <c r="AA109" s="5">
        <f>'Mortgage Performance'!AA38</f>
        <v>0.33874989970000002</v>
      </c>
      <c r="AB109" s="5">
        <f>'Mortgage Performance'!AB38</f>
        <v>1.4968457972582918</v>
      </c>
      <c r="AC109" s="5">
        <f>'Mortgage Performance'!AC38</f>
        <v>0</v>
      </c>
      <c r="AD109" s="5">
        <f>'Mortgage Performance'!AD38</f>
        <v>0</v>
      </c>
      <c r="AE109" s="5">
        <f>'Mortgage Performance'!AE38</f>
        <v>0.24726000000000001</v>
      </c>
      <c r="AF109" s="5">
        <f>'Mortgage Performance'!AF38</f>
        <v>0.24726000000000001</v>
      </c>
      <c r="AG109" s="5">
        <f>'Mortgage Performance'!AG38</f>
        <v>7.9294196647074005</v>
      </c>
      <c r="AH109" s="5">
        <f>'Mortgage Performance'!AH38</f>
        <v>0</v>
      </c>
      <c r="AI109" s="5">
        <f>'Mortgage Performance'!AI38</f>
        <v>0</v>
      </c>
      <c r="AJ109" s="5">
        <f>'Mortgage Performance'!AJ38</f>
        <v>0</v>
      </c>
      <c r="AK109" s="5">
        <f>'Mortgage Performance'!AK38</f>
        <v>0</v>
      </c>
      <c r="AL109" s="5">
        <f>'Mortgage Performance'!AL38</f>
        <v>0</v>
      </c>
      <c r="AM109" s="5">
        <f>'Mortgage Performance'!AM38</f>
        <v>0</v>
      </c>
      <c r="AN109" s="5">
        <f>'Mortgage Performance'!AN38</f>
        <v>0</v>
      </c>
      <c r="AO109" s="5">
        <f>'Mortgage Performance'!AO38</f>
        <v>0</v>
      </c>
      <c r="AP109" s="5">
        <f>'Mortgage Performance'!AP38</f>
        <v>0</v>
      </c>
      <c r="AQ109" s="5">
        <f>'Mortgage Performance'!AQ38</f>
        <v>0</v>
      </c>
      <c r="AR109" s="5">
        <f>'Mortgage Performance'!AR38</f>
        <v>0</v>
      </c>
      <c r="AS109" s="5">
        <f>'Mortgage Performance'!AS38</f>
        <v>0</v>
      </c>
      <c r="AT109" s="5">
        <f>'Mortgage Performance'!AT38</f>
        <v>0</v>
      </c>
      <c r="AU109" s="5">
        <f>'Mortgage Performance'!AU38</f>
        <v>0</v>
      </c>
      <c r="AV109" s="5">
        <f>'Mortgage Performance'!AV38</f>
        <v>0</v>
      </c>
      <c r="AW109" s="5">
        <f>'Mortgage Performance'!AW38</f>
        <v>0</v>
      </c>
      <c r="AX109" s="5">
        <f>'Mortgage Performance'!AX38</f>
        <v>0</v>
      </c>
      <c r="AY109" s="5"/>
    </row>
    <row r="110" spans="1:51" x14ac:dyDescent="0.2">
      <c r="A110" s="5">
        <f>'Mortgage Performance'!A41</f>
        <v>0</v>
      </c>
      <c r="B110" s="5" t="str">
        <f>'Mortgage Performance'!B41</f>
        <v>-Commercial and industrial loans</v>
      </c>
      <c r="C110" s="6">
        <f>'Mortgage Performance'!C41</f>
        <v>0</v>
      </c>
      <c r="D110" s="6">
        <f>'Mortgage Performance'!D41</f>
        <v>0</v>
      </c>
      <c r="E110" s="5">
        <f>'Mortgage Performance'!E41</f>
        <v>116.98572076821</v>
      </c>
      <c r="F110" s="5">
        <f>'Mortgage Performance'!F41</f>
        <v>116.40704329872888</v>
      </c>
      <c r="G110" s="5">
        <f>'Mortgage Performance'!G41</f>
        <v>9973.7554698351014</v>
      </c>
      <c r="H110" s="5">
        <f>'Mortgage Performance'!H41</f>
        <v>8568.0000000000091</v>
      </c>
      <c r="I110" s="5">
        <f>'Mortgage Performance'!I41</f>
        <v>6.6293183940609204</v>
      </c>
      <c r="J110" s="5">
        <f>'Mortgage Performance'!J41</f>
        <v>0</v>
      </c>
      <c r="K110" s="5">
        <f>'Mortgage Performance'!K41</f>
        <v>0</v>
      </c>
      <c r="L110" s="6">
        <f>'Mortgage Performance'!L41</f>
        <v>0</v>
      </c>
      <c r="M110" s="5">
        <f>'Mortgage Performance'!M41</f>
        <v>15.567226890756308</v>
      </c>
      <c r="N110" s="5">
        <f>'Mortgage Performance'!N41</f>
        <v>43.367556468172481</v>
      </c>
      <c r="O110" s="5">
        <f>'Mortgage Performance'!O41</f>
        <v>720</v>
      </c>
      <c r="P110" s="5">
        <f>'Mortgage Performance'!P41</f>
        <v>75</v>
      </c>
      <c r="Q110" s="5">
        <f>'Mortgage Performance'!Q41</f>
        <v>2.0419716546706788</v>
      </c>
      <c r="R110" s="5">
        <f>'Mortgage Performance'!R41</f>
        <v>0.22462609123771954</v>
      </c>
      <c r="S110" s="5">
        <f>'Mortgage Performance'!S41</f>
        <v>1.7809329200517102E-5</v>
      </c>
      <c r="T110" s="5">
        <f>'Mortgage Performance'!T41</f>
        <v>0.25680270537226901</v>
      </c>
      <c r="U110" s="5">
        <f>'Mortgage Performance'!U41</f>
        <v>1.5605250487314897</v>
      </c>
      <c r="V110" s="5">
        <f>'Mortgage Performance'!V41</f>
        <v>1.5562820576527598</v>
      </c>
      <c r="W110" s="5">
        <f>'Mortgage Performance'!W41</f>
        <v>3.4697492751020902</v>
      </c>
      <c r="X110" s="5">
        <f>'Mortgage Performance'!X41</f>
        <v>3.0553491771233015</v>
      </c>
      <c r="Y110" s="5">
        <f>'Mortgage Performance'!Y41</f>
        <v>0.10270924500509918</v>
      </c>
      <c r="Z110" s="5">
        <f>'Mortgage Performance'!Z41</f>
        <v>9.9118025569406607E-6</v>
      </c>
      <c r="AA110" s="5">
        <f>'Mortgage Performance'!AA41</f>
        <v>0.76279785733468897</v>
      </c>
      <c r="AB110" s="5">
        <f>'Mortgage Performance'!AB41</f>
        <v>3.0563515158141641</v>
      </c>
      <c r="AC110" s="5">
        <f>'Mortgage Performance'!AC41</f>
        <v>0</v>
      </c>
      <c r="AD110" s="5">
        <f>'Mortgage Performance'!AD41</f>
        <v>1.2173202609243701</v>
      </c>
      <c r="AE110" s="5">
        <f>'Mortgage Performance'!AE41</f>
        <v>0.26791197478991602</v>
      </c>
      <c r="AF110" s="5">
        <f>'Mortgage Performance'!AF41</f>
        <v>0.26791197478991602</v>
      </c>
      <c r="AG110" s="5">
        <f>'Mortgage Performance'!AG41</f>
        <v>86.009611426150997</v>
      </c>
      <c r="AH110" s="5">
        <f>'Mortgage Performance'!AH41</f>
        <v>0</v>
      </c>
      <c r="AI110" s="5">
        <f>'Mortgage Performance'!AI41</f>
        <v>0</v>
      </c>
      <c r="AJ110" s="5">
        <f>'Mortgage Performance'!AJ41</f>
        <v>0</v>
      </c>
      <c r="AK110" s="5">
        <f>'Mortgage Performance'!AK41</f>
        <v>0</v>
      </c>
      <c r="AL110" s="5">
        <f>'Mortgage Performance'!AL41</f>
        <v>0</v>
      </c>
      <c r="AM110" s="5">
        <f>'Mortgage Performance'!AM41</f>
        <v>0</v>
      </c>
      <c r="AN110" s="5">
        <f>'Mortgage Performance'!AN41</f>
        <v>0</v>
      </c>
      <c r="AO110" s="5">
        <f>'Mortgage Performance'!AO41</f>
        <v>0</v>
      </c>
      <c r="AP110" s="5">
        <f>'Mortgage Performance'!AP41</f>
        <v>0</v>
      </c>
      <c r="AQ110" s="5">
        <f>'Mortgage Performance'!AQ41</f>
        <v>0</v>
      </c>
      <c r="AR110" s="5">
        <f>'Mortgage Performance'!AR41</f>
        <v>0</v>
      </c>
      <c r="AS110" s="5">
        <f>'Mortgage Performance'!AS41</f>
        <v>0</v>
      </c>
      <c r="AT110" s="5">
        <f>'Mortgage Performance'!AT41</f>
        <v>0</v>
      </c>
      <c r="AU110" s="5">
        <f>'Mortgage Performance'!AU41</f>
        <v>0</v>
      </c>
      <c r="AV110" s="5">
        <f>'Mortgage Performance'!AV41</f>
        <v>0</v>
      </c>
      <c r="AW110" s="5">
        <f>'Mortgage Performance'!AW41</f>
        <v>0</v>
      </c>
      <c r="AX110" s="5">
        <f>'Mortgage Performance'!AX41</f>
        <v>0</v>
      </c>
      <c r="AY110" s="5"/>
    </row>
    <row r="111" spans="1:51" x14ac:dyDescent="0.2">
      <c r="A111" s="5">
        <f>'Mortgage Performance'!A44</f>
        <v>0</v>
      </c>
      <c r="B111" s="5" t="str">
        <f>'Mortgage Performance'!B44</f>
        <v>-Automobile loans</v>
      </c>
      <c r="C111" s="6">
        <f>'Mortgage Performance'!C44</f>
        <v>0</v>
      </c>
      <c r="D111" s="6">
        <f>'Mortgage Performance'!D44</f>
        <v>0</v>
      </c>
      <c r="E111" s="5">
        <f>'Mortgage Performance'!E44</f>
        <v>106.64338391569999</v>
      </c>
      <c r="F111" s="5">
        <f>'Mortgage Performance'!F44</f>
        <v>106.32621237223124</v>
      </c>
      <c r="G111" s="5">
        <f>'Mortgage Performance'!G44</f>
        <v>5499.1917038918</v>
      </c>
      <c r="H111" s="5">
        <f>'Mortgage Performance'!H44</f>
        <v>5172</v>
      </c>
      <c r="I111" s="5">
        <f>'Mortgage Performance'!I44</f>
        <v>7.1025020178</v>
      </c>
      <c r="J111" s="5">
        <f>'Mortgage Performance'!J44</f>
        <v>0</v>
      </c>
      <c r="K111" s="5">
        <f>'Mortgage Performance'!K44</f>
        <v>0</v>
      </c>
      <c r="L111" s="6">
        <f>'Mortgage Performance'!L44</f>
        <v>0</v>
      </c>
      <c r="M111" s="5">
        <f>'Mortgage Performance'!M44</f>
        <v>20</v>
      </c>
      <c r="N111" s="5">
        <f>'Mortgage Performance'!N44</f>
        <v>48</v>
      </c>
      <c r="O111" s="5">
        <f>'Mortgage Performance'!O44</f>
        <v>720</v>
      </c>
      <c r="P111" s="5">
        <f>'Mortgage Performance'!P44</f>
        <v>75</v>
      </c>
      <c r="Q111" s="5">
        <f>'Mortgage Performance'!Q44</f>
        <v>2.90480078</v>
      </c>
      <c r="R111" s="5">
        <f>'Mortgage Performance'!R44</f>
        <v>0.15320652000000012</v>
      </c>
      <c r="S111" s="5">
        <f>'Mortgage Performance'!S44</f>
        <v>-1.8870000000000001E-5</v>
      </c>
      <c r="T111" s="5">
        <f>'Mortgage Performance'!T44</f>
        <v>0.61151603999999993</v>
      </c>
      <c r="U111" s="5">
        <f>'Mortgage Performance'!U44</f>
        <v>2.1400970899999998</v>
      </c>
      <c r="V111" s="5">
        <f>'Mortgage Performance'!V44</f>
        <v>2.1749147099999999</v>
      </c>
      <c r="W111" s="5">
        <f>'Mortgage Performance'!W44</f>
        <v>1.632221353</v>
      </c>
      <c r="X111" s="5">
        <f>'Mortgage Performance'!X44</f>
        <v>1.5390881915364503</v>
      </c>
      <c r="Y111" s="5">
        <f>'Mortgage Performance'!Y44</f>
        <v>-8.5168333951021344E-2</v>
      </c>
      <c r="Z111" s="5">
        <f>'Mortgage Performance'!Z44</f>
        <v>1.32330269E-2</v>
      </c>
      <c r="AA111" s="5">
        <f>'Mortgage Performance'!AA44</f>
        <v>0.56198638670000001</v>
      </c>
      <c r="AB111" s="5">
        <f>'Mortgage Performance'!AB44</f>
        <v>1.5454998797378086</v>
      </c>
      <c r="AC111" s="5">
        <f>'Mortgage Performance'!AC44</f>
        <v>17.999442860000002</v>
      </c>
      <c r="AD111" s="5">
        <f>'Mortgage Performance'!AD44</f>
        <v>17.99865157</v>
      </c>
      <c r="AE111" s="5">
        <f>'Mortgage Performance'!AE44</f>
        <v>0.62373369999999995</v>
      </c>
      <c r="AF111" s="5">
        <f>'Mortgage Performance'!AF44</f>
        <v>0.62371692000000001</v>
      </c>
      <c r="AG111" s="5">
        <f>'Mortgage Performance'!AG44</f>
        <v>51.606223380627199</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Performance'!A45</f>
        <v>0</v>
      </c>
      <c r="B112" s="5" t="str">
        <f>'Mortgage Performance'!B45</f>
        <v>-Other consumer loans (includes single payment, installment, and all student loans)</v>
      </c>
      <c r="C112" s="6">
        <f>'Mortgage Performance'!C45</f>
        <v>0</v>
      </c>
      <c r="D112" s="6">
        <f>'Mortgage Performance'!D45</f>
        <v>0</v>
      </c>
      <c r="E112" s="5">
        <f>'Mortgage Performance'!E45</f>
        <v>102.3400692025</v>
      </c>
      <c r="F112" s="5">
        <f>'Mortgage Performance'!F45</f>
        <v>101.99592192878434</v>
      </c>
      <c r="G112" s="5">
        <f>'Mortgage Performance'!G45</f>
        <v>3570.87722672674</v>
      </c>
      <c r="H112" s="5">
        <f>'Mortgage Performance'!H45</f>
        <v>3501</v>
      </c>
      <c r="I112" s="5">
        <f>'Mortgage Performance'!I45</f>
        <v>7.1025020178</v>
      </c>
      <c r="J112" s="5">
        <f>'Mortgage Performance'!J45</f>
        <v>0</v>
      </c>
      <c r="K112" s="5">
        <f>'Mortgage Performance'!K45</f>
        <v>0</v>
      </c>
      <c r="L112" s="6">
        <f>'Mortgage Performance'!L45</f>
        <v>0</v>
      </c>
      <c r="M112" s="5">
        <f>'Mortgage Performance'!M45</f>
        <v>20</v>
      </c>
      <c r="N112" s="5">
        <f>'Mortgage Performance'!N45</f>
        <v>48</v>
      </c>
      <c r="O112" s="5">
        <f>'Mortgage Performance'!O45</f>
        <v>720</v>
      </c>
      <c r="P112" s="5">
        <f>'Mortgage Performance'!P45</f>
        <v>75</v>
      </c>
      <c r="Q112" s="5">
        <f>'Mortgage Performance'!Q45</f>
        <v>5.7918398900000003</v>
      </c>
      <c r="R112" s="5">
        <f>'Mortgage Performance'!R45</f>
        <v>0.15943865000000021</v>
      </c>
      <c r="S112" s="5">
        <f>'Mortgage Performance'!S45</f>
        <v>-4.0179999999999998E-5</v>
      </c>
      <c r="T112" s="5">
        <f>'Mortgage Performance'!T45</f>
        <v>1.8966702500000006</v>
      </c>
      <c r="U112" s="5">
        <f>'Mortgage Performance'!U45</f>
        <v>3.7357711699999996</v>
      </c>
      <c r="V112" s="5">
        <f>'Mortgage Performance'!V45</f>
        <v>3.7712659199999998</v>
      </c>
      <c r="W112" s="5">
        <f>'Mortgage Performance'!W45</f>
        <v>1.8232682134</v>
      </c>
      <c r="X112" s="5">
        <f>'Mortgage Performance'!X45</f>
        <v>1.6755466270298918</v>
      </c>
      <c r="Y112" s="5">
        <f>'Mortgage Performance'!Y45</f>
        <v>-6.2834212702264039E-2</v>
      </c>
      <c r="Z112" s="5">
        <f>'Mortgage Performance'!Z45</f>
        <v>2.3099988E-3</v>
      </c>
      <c r="AA112" s="5">
        <f>'Mortgage Performance'!AA45</f>
        <v>1.2938544175</v>
      </c>
      <c r="AB112" s="5">
        <f>'Mortgage Performance'!AB45</f>
        <v>1.6811201194104357</v>
      </c>
      <c r="AC112" s="5">
        <f>'Mortgage Performance'!AC45</f>
        <v>9.9995767000000004</v>
      </c>
      <c r="AD112" s="5">
        <f>'Mortgage Performance'!AD45</f>
        <v>9.9988879599999994</v>
      </c>
      <c r="AE112" s="5">
        <f>'Mortgage Performance'!AE45</f>
        <v>1.8504750000000001</v>
      </c>
      <c r="AF112" s="5">
        <f>'Mortgage Performance'!AF45</f>
        <v>1.8504750000000001</v>
      </c>
      <c r="AG112" s="5">
        <f>'Mortgage Performance'!AG45</f>
        <v>112.75901118509501</v>
      </c>
      <c r="AH112" s="5">
        <f>'Mortgage Performance'!AH45</f>
        <v>0</v>
      </c>
      <c r="AI112" s="5">
        <f>'Mortgage Performance'!AI45</f>
        <v>0</v>
      </c>
      <c r="AJ112" s="5">
        <f>'Mortgage Performance'!AJ45</f>
        <v>0</v>
      </c>
      <c r="AK112" s="5">
        <f>'Mortgage Performance'!AK45</f>
        <v>0</v>
      </c>
      <c r="AL112" s="5">
        <f>'Mortgage Performance'!AL45</f>
        <v>0</v>
      </c>
      <c r="AM112" s="5">
        <f>'Mortgage Performance'!AM45</f>
        <v>0</v>
      </c>
      <c r="AN112" s="5">
        <f>'Mortgage Performance'!AN45</f>
        <v>0</v>
      </c>
      <c r="AO112" s="5">
        <f>'Mortgage Performance'!AO45</f>
        <v>0</v>
      </c>
      <c r="AP112" s="5">
        <f>'Mortgage Performance'!AP45</f>
        <v>0</v>
      </c>
      <c r="AQ112" s="5">
        <f>'Mortgage Performance'!AQ45</f>
        <v>0</v>
      </c>
      <c r="AR112" s="5">
        <f>'Mortgage Performance'!AR45</f>
        <v>0</v>
      </c>
      <c r="AS112" s="5">
        <f>'Mortgage Performance'!AS45</f>
        <v>0</v>
      </c>
      <c r="AT112" s="5">
        <f>'Mortgage Performance'!AT45</f>
        <v>0</v>
      </c>
      <c r="AU112" s="5">
        <f>'Mortgage Performance'!AU45</f>
        <v>0</v>
      </c>
      <c r="AV112" s="5">
        <f>'Mortgage Performance'!AV45</f>
        <v>0</v>
      </c>
      <c r="AW112" s="5">
        <f>'Mortgage Performance'!AW45</f>
        <v>0</v>
      </c>
      <c r="AX112" s="5">
        <f>'Mortgage Performance'!AX45</f>
        <v>0</v>
      </c>
      <c r="AY112" s="5"/>
    </row>
    <row r="113" spans="1:51" x14ac:dyDescent="0.2">
      <c r="A113" s="5">
        <f>'Mortgage Performance'!A48</f>
        <v>0</v>
      </c>
      <c r="B113" s="5" t="str">
        <f>'Mortgage Performance'!B48</f>
        <v>-Obligations (other than securities and leases) of states and political subdivisions in the U.S.</v>
      </c>
      <c r="C113" s="6">
        <f>'Mortgage Performance'!C48</f>
        <v>0</v>
      </c>
      <c r="D113" s="6">
        <f>'Mortgage Performance'!D48</f>
        <v>0</v>
      </c>
      <c r="E113" s="5">
        <f>'Mortgage Performance'!E48</f>
        <v>116.773508697</v>
      </c>
      <c r="F113" s="5">
        <f>'Mortgage Performance'!F48</f>
        <v>116.03017565749217</v>
      </c>
      <c r="G113" s="5">
        <f>'Mortgage Performance'!G48</f>
        <v>1110.4087810422</v>
      </c>
      <c r="H113" s="5">
        <f>'Mortgage Performance'!H48</f>
        <v>957</v>
      </c>
      <c r="I113" s="5">
        <f>'Mortgage Performance'!I48</f>
        <v>6.9312795180000002</v>
      </c>
      <c r="J113" s="5">
        <f>'Mortgage Performance'!J48</f>
        <v>0</v>
      </c>
      <c r="K113" s="5">
        <f>'Mortgage Performance'!K48</f>
        <v>0</v>
      </c>
      <c r="L113" s="6">
        <f>'Mortgage Performance'!L48</f>
        <v>0</v>
      </c>
      <c r="M113" s="5">
        <f>'Mortgage Performance'!M48</f>
        <v>20</v>
      </c>
      <c r="N113" s="5">
        <f>'Mortgage Performance'!N48</f>
        <v>48</v>
      </c>
      <c r="O113" s="5">
        <f>'Mortgage Performance'!O48</f>
        <v>720</v>
      </c>
      <c r="P113" s="5">
        <f>'Mortgage Performance'!P48</f>
        <v>75</v>
      </c>
      <c r="Q113" s="5">
        <f>'Mortgage Performance'!Q48</f>
        <v>2.3963960000000002</v>
      </c>
      <c r="R113" s="5">
        <f>'Mortgage Performance'!R48</f>
        <v>0.25110564000000002</v>
      </c>
      <c r="S113" s="5">
        <f>'Mortgage Performance'!S48</f>
        <v>2.243E-5</v>
      </c>
      <c r="T113" s="5">
        <f>'Mortgage Performance'!T48</f>
        <v>0.32497375000000001</v>
      </c>
      <c r="U113" s="5">
        <f>'Mortgage Performance'!U48</f>
        <v>1.8202941800000001</v>
      </c>
      <c r="V113" s="5">
        <f>'Mortgage Performance'!V48</f>
        <v>1.81670061</v>
      </c>
      <c r="W113" s="5">
        <f>'Mortgage Performance'!W48</f>
        <v>3.8921105444999995</v>
      </c>
      <c r="X113" s="5">
        <f>'Mortgage Performance'!X48</f>
        <v>3.440459683927704</v>
      </c>
      <c r="Y113" s="5">
        <f>'Mortgage Performance'!Y48</f>
        <v>0.12420994849474094</v>
      </c>
      <c r="Z113" s="5">
        <f>'Mortgage Performance'!Z48</f>
        <v>0</v>
      </c>
      <c r="AA113" s="5">
        <f>'Mortgage Performance'!AA48</f>
        <v>0.90105736859999996</v>
      </c>
      <c r="AB113" s="5">
        <f>'Mortgage Performance'!AB48</f>
        <v>3.4415731038601671</v>
      </c>
      <c r="AC113" s="5">
        <f>'Mortgage Performance'!AC48</f>
        <v>0</v>
      </c>
      <c r="AD113" s="5">
        <f>'Mortgage Performance'!AD48</f>
        <v>0</v>
      </c>
      <c r="AE113" s="5">
        <f>'Mortgage Performance'!AE48</f>
        <v>0.34420000000000001</v>
      </c>
      <c r="AF113" s="5">
        <f>'Mortgage Performance'!AF48</f>
        <v>0.34420000000000001</v>
      </c>
      <c r="AG113" s="5">
        <f>'Mortgage Performance'!AG48</f>
        <v>12.340317356243901</v>
      </c>
      <c r="AH113" s="5">
        <f>'Mortgage Performance'!AH48</f>
        <v>0</v>
      </c>
      <c r="AI113" s="5">
        <f>'Mortgage Performance'!AI48</f>
        <v>0</v>
      </c>
      <c r="AJ113" s="5">
        <f>'Mortgage Performance'!AJ48</f>
        <v>0</v>
      </c>
      <c r="AK113" s="5">
        <f>'Mortgage Performance'!AK48</f>
        <v>0</v>
      </c>
      <c r="AL113" s="5">
        <f>'Mortgage Performance'!AL48</f>
        <v>0</v>
      </c>
      <c r="AM113" s="5">
        <f>'Mortgage Performance'!AM48</f>
        <v>0</v>
      </c>
      <c r="AN113" s="5">
        <f>'Mortgage Performance'!AN48</f>
        <v>0</v>
      </c>
      <c r="AO113" s="5">
        <f>'Mortgage Performance'!AO48</f>
        <v>0</v>
      </c>
      <c r="AP113" s="5">
        <f>'Mortgage Performance'!AP48</f>
        <v>0</v>
      </c>
      <c r="AQ113" s="5">
        <f>'Mortgage Performance'!AQ48</f>
        <v>0</v>
      </c>
      <c r="AR113" s="5">
        <f>'Mortgage Performance'!AR48</f>
        <v>0</v>
      </c>
      <c r="AS113" s="5">
        <f>'Mortgage Performance'!AS48</f>
        <v>0</v>
      </c>
      <c r="AT113" s="5">
        <f>'Mortgage Performance'!AT48</f>
        <v>0</v>
      </c>
      <c r="AU113" s="5">
        <f>'Mortgage Performance'!AU48</f>
        <v>0</v>
      </c>
      <c r="AV113" s="5">
        <f>'Mortgage Performance'!AV48</f>
        <v>0</v>
      </c>
      <c r="AW113" s="5">
        <f>'Mortgage Performance'!AW48</f>
        <v>0</v>
      </c>
      <c r="AX113" s="5">
        <f>'Mortgage Performance'!AX48</f>
        <v>0</v>
      </c>
      <c r="AY113" s="5"/>
    </row>
    <row r="114" spans="1:51" x14ac:dyDescent="0.2">
      <c r="A114" s="5">
        <f>'Mortgage Performance'!A51</f>
        <v>0</v>
      </c>
      <c r="B114" s="5" t="str">
        <f>'Mortgage Performance'!B51</f>
        <v>-Any unearned income on loans reflected</v>
      </c>
      <c r="C114" s="6">
        <f>'Mortgage Performance'!C51</f>
        <v>0</v>
      </c>
      <c r="D114" s="6">
        <f>'Mortgage Performance'!D51</f>
        <v>0</v>
      </c>
      <c r="E114" s="5">
        <f>'Mortgage Performance'!E51</f>
        <v>0</v>
      </c>
      <c r="F114" s="5">
        <f>'Mortgage Performance'!F51</f>
        <v>100</v>
      </c>
      <c r="G114" s="5">
        <f>'Mortgage Performance'!G51</f>
        <v>-30</v>
      </c>
      <c r="H114" s="5">
        <f>'Mortgage Performance'!H51</f>
        <v>-30</v>
      </c>
      <c r="I114" s="5">
        <f>'Mortgage Performance'!I51</f>
        <v>0</v>
      </c>
      <c r="J114" s="5">
        <f>'Mortgage Performance'!J51</f>
        <v>0</v>
      </c>
      <c r="K114" s="5">
        <f>'Mortgage Performance'!K51</f>
        <v>0</v>
      </c>
      <c r="L114" s="6">
        <f>'Mortgage Performance'!L51</f>
        <v>0</v>
      </c>
      <c r="M114" s="5">
        <f>'Mortgage Performance'!M51</f>
        <v>0</v>
      </c>
      <c r="N114" s="5">
        <f>'Mortgage Performance'!N51</f>
        <v>0</v>
      </c>
      <c r="O114" s="5">
        <f>'Mortgage Performance'!O51</f>
        <v>0</v>
      </c>
      <c r="P114" s="5">
        <f>'Mortgage Performance'!P51</f>
        <v>0</v>
      </c>
      <c r="Q114" s="5">
        <f>'Mortgage Performance'!Q51</f>
        <v>0</v>
      </c>
      <c r="R114" s="5">
        <f>'Mortgage Performance'!R51</f>
        <v>0</v>
      </c>
      <c r="S114" s="5">
        <f>'Mortgage Performance'!S51</f>
        <v>0</v>
      </c>
      <c r="T114" s="5">
        <f>'Mortgage Performance'!T51</f>
        <v>0</v>
      </c>
      <c r="U114" s="5">
        <f>'Mortgage Performance'!U51</f>
        <v>0</v>
      </c>
      <c r="V114" s="5">
        <f>'Mortgage Performance'!V51</f>
        <v>-7.5024199999999999E-2</v>
      </c>
      <c r="W114" s="5">
        <f>'Mortgage Performance'!W51</f>
        <v>0</v>
      </c>
      <c r="X114" s="5">
        <f>'Mortgage Performance'!X51</f>
        <v>0</v>
      </c>
      <c r="Y114" s="5">
        <f>'Mortgage Performance'!Y51</f>
        <v>0</v>
      </c>
      <c r="Z114" s="5">
        <f>'Mortgage Performance'!Z51</f>
        <v>0</v>
      </c>
      <c r="AA114" s="5">
        <f>'Mortgage Performance'!AA51</f>
        <v>0</v>
      </c>
      <c r="AB114" s="5">
        <f>'Mortgage Performance'!AB51</f>
        <v>0</v>
      </c>
      <c r="AC114" s="5">
        <f>'Mortgage Performance'!AC51</f>
        <v>0</v>
      </c>
      <c r="AD114" s="5">
        <f>'Mortgage Performance'!AD51</f>
        <v>0</v>
      </c>
      <c r="AE114" s="5">
        <f>'Mortgage Performance'!AE51</f>
        <v>0</v>
      </c>
      <c r="AF114" s="5">
        <f>'Mortgage Performance'!AF51</f>
        <v>0</v>
      </c>
      <c r="AG114" s="5">
        <f>'Mortgage Performance'!AG51</f>
        <v>0</v>
      </c>
      <c r="AH114" s="5">
        <f>'Mortgage Performance'!AH51</f>
        <v>0</v>
      </c>
      <c r="AI114" s="5">
        <f>'Mortgage Performance'!AI51</f>
        <v>0</v>
      </c>
      <c r="AJ114" s="5">
        <f>'Mortgage Performance'!AJ51</f>
        <v>0</v>
      </c>
      <c r="AK114" s="5">
        <f>'Mortgage Performance'!AK51</f>
        <v>0</v>
      </c>
      <c r="AL114" s="5">
        <f>'Mortgage Performance'!AL51</f>
        <v>0</v>
      </c>
      <c r="AM114" s="5">
        <f>'Mortgage Performance'!AM51</f>
        <v>0</v>
      </c>
      <c r="AN114" s="5">
        <f>'Mortgage Performance'!AN51</f>
        <v>0</v>
      </c>
      <c r="AO114" s="5">
        <f>'Mortgage Performance'!AO51</f>
        <v>0</v>
      </c>
      <c r="AP114" s="5">
        <f>'Mortgage Performance'!AP51</f>
        <v>0</v>
      </c>
      <c r="AQ114" s="5">
        <f>'Mortgage Performance'!AQ51</f>
        <v>0</v>
      </c>
      <c r="AR114" s="5">
        <f>'Mortgage Performance'!AR51</f>
        <v>0</v>
      </c>
      <c r="AS114" s="5">
        <f>'Mortgage Performance'!AS51</f>
        <v>0</v>
      </c>
      <c r="AT114" s="5">
        <f>'Mortgage Performance'!AT51</f>
        <v>0</v>
      </c>
      <c r="AU114" s="5">
        <f>'Mortgage Performance'!AU51</f>
        <v>0</v>
      </c>
      <c r="AV114" s="5">
        <f>'Mortgage Performance'!AV51</f>
        <v>0</v>
      </c>
      <c r="AW114" s="5">
        <f>'Mortgage Performance'!AW51</f>
        <v>0</v>
      </c>
      <c r="AX114" s="5">
        <f>'Mortgage Performance'!AX51</f>
        <v>0</v>
      </c>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2020-09-22T08:08:45Z</cp:lastPrinted>
  <dcterms:created xsi:type="dcterms:W3CDTF">2014-04-03T09:01:52Z</dcterms:created>
  <dcterms:modified xsi:type="dcterms:W3CDTF">2021-04-07T20:47:38Z</dcterms:modified>
</cp:coreProperties>
</file>