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2760" yWindow="60" windowWidth="14400" windowHeight="8580" tabRatio="853"/>
  </bookViews>
  <sheets>
    <sheet name="Mortgage Performance" sheetId="1" r:id="rId1"/>
    <sheet name="DISCLAIMER" sheetId="7" r:id="rId2"/>
    <sheet name="DATATEMP" sheetId="9" state="hidden" r:id="rId3"/>
  </sheets>
  <definedNames>
    <definedName name="_xlnm.Print_Area" localSheetId="1">DISCLAIMER!$A$1:$Q$64</definedName>
    <definedName name="_xlnm.Print_Area" localSheetId="0">'Mortgage Performance'!$A$1:$AH$80</definedName>
    <definedName name="_xlnm.Print_Titles" localSheetId="1">DISCLAIMER!$1:$1</definedName>
  </definedNames>
  <calcPr calcId="181029" fullCalcOnLoad="1"/>
</workbook>
</file>

<file path=xl/calcChain.xml><?xml version="1.0" encoding="utf-8"?>
<calcChain xmlns="http://schemas.openxmlformats.org/spreadsheetml/2006/main">
  <c r="AG17" i="1" l="1"/>
  <c r="AF17" i="1"/>
  <c r="AE17" i="1"/>
  <c r="AD17" i="1"/>
  <c r="AC17" i="1"/>
  <c r="AB17" i="1"/>
  <c r="AA17" i="1"/>
  <c r="Z17" i="1"/>
  <c r="Y17" i="1"/>
  <c r="X17" i="1"/>
  <c r="W17" i="1"/>
  <c r="V17" i="1"/>
  <c r="U17" i="1"/>
  <c r="T17" i="1"/>
  <c r="S17" i="1"/>
  <c r="R17" i="1"/>
  <c r="Q17" i="1"/>
  <c r="P17" i="1"/>
  <c r="O17" i="1"/>
  <c r="N17" i="1"/>
  <c r="M17" i="1"/>
  <c r="L17" i="1"/>
  <c r="I17" i="1"/>
  <c r="H17" i="1"/>
  <c r="G17" i="1"/>
  <c r="F17" i="1"/>
  <c r="E17" i="1"/>
  <c r="D17" i="1"/>
  <c r="C17" i="1"/>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F10" i="1"/>
  <c r="G10" i="1"/>
  <c r="E10" i="1"/>
</calcChain>
</file>

<file path=xl/sharedStrings.xml><?xml version="1.0" encoding="utf-8"?>
<sst xmlns="http://schemas.openxmlformats.org/spreadsheetml/2006/main" count="90" uniqueCount="87">
  <si>
    <t>Currency: USD. Amounts in 000s.</t>
  </si>
  <si>
    <t>Pricing Information</t>
  </si>
  <si>
    <t>Base Information</t>
  </si>
  <si>
    <t>Interest Rate Risk</t>
  </si>
  <si>
    <t>Description</t>
  </si>
  <si>
    <t>Points
(%)</t>
  </si>
  <si>
    <t>Acquisition cost(%)</t>
  </si>
  <si>
    <t>Int.
Rate(%)</t>
  </si>
  <si>
    <t>Index
Rate</t>
  </si>
  <si>
    <t>Margin
(%)</t>
  </si>
  <si>
    <t>Servicing
(BP)</t>
  </si>
  <si>
    <t>LTV
(%)</t>
  </si>
  <si>
    <t>Yield
Spread</t>
  </si>
  <si>
    <t>Prepayment</t>
  </si>
  <si>
    <t>Default
Duration</t>
  </si>
  <si>
    <t>OAS
Duration</t>
  </si>
  <si>
    <t>[1]=[2]+
[3]+[4]+[5]</t>
  </si>
  <si>
    <t>[2]</t>
  </si>
  <si>
    <t>[3]</t>
  </si>
  <si>
    <t>[4]</t>
  </si>
  <si>
    <t>[5]</t>
  </si>
  <si>
    <t>Face Value</t>
  </si>
  <si>
    <t>YTM</t>
  </si>
  <si>
    <t>Yield Attribution(%)</t>
  </si>
  <si>
    <t>Calculator</t>
  </si>
  <si>
    <t>YTM(%)</t>
  </si>
  <si>
    <t>Released Price</t>
  </si>
  <si>
    <t xml:space="preserve">Retained Price </t>
  </si>
  <si>
    <t>*Retained means servicing retained by seller
*Released means servicing released by seller</t>
  </si>
  <si>
    <t>Retained Price</t>
  </si>
  <si>
    <t>WAM</t>
  </si>
  <si>
    <t>FICO</t>
  </si>
  <si>
    <t>WAL</t>
  </si>
  <si>
    <t>Type</t>
  </si>
  <si>
    <t xml:space="preserve">Comments: </t>
  </si>
  <si>
    <t>Start</t>
  </si>
  <si>
    <t>Conditional Prepayment Rate (%)</t>
  </si>
  <si>
    <t>Net Loss Rate (%)</t>
  </si>
  <si>
    <t>CECL($)</t>
  </si>
  <si>
    <t>Cashflow Analysis 
(Base Case)</t>
  </si>
  <si>
    <t xml:space="preserve">LOAN PORTFOLIO ANALYTICS REPORT </t>
  </si>
  <si>
    <t>Loan Value</t>
  </si>
  <si>
    <t>What-If OAS(BP)</t>
    <phoneticPr fontId="1" type="noConversion"/>
  </si>
  <si>
    <t>Time
Value</t>
    <phoneticPr fontId="1" type="noConversion"/>
  </si>
  <si>
    <t>Option
Spread</t>
    <phoneticPr fontId="1" type="noConversion"/>
  </si>
  <si>
    <t>Credit
Spread</t>
    <phoneticPr fontId="1" type="noConversion"/>
  </si>
  <si>
    <t>Clean
OAS</t>
    <phoneticPr fontId="1" type="noConversion"/>
  </si>
  <si>
    <t>Eff.Dur</t>
    <phoneticPr fontId="1" type="noConversion"/>
  </si>
  <si>
    <t>Eff.Con</t>
    <phoneticPr fontId="1" type="noConversion"/>
  </si>
  <si>
    <t>Price/Shocks Relationship</t>
    <phoneticPr fontId="1" type="noConversion"/>
  </si>
  <si>
    <t>Short Term</t>
    <phoneticPr fontId="1" type="noConversion"/>
  </si>
  <si>
    <t>Long Term</t>
    <phoneticPr fontId="1" type="noConversion"/>
  </si>
  <si>
    <t>Portfolio Name: Loans and lease financing receivables          Cycle: March, 2019           Evaluation Date: March 29, 2019</t>
  </si>
  <si>
    <t>Printed on: 06/11/2019 4:46:49AM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</si>
  <si>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85%;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</si>
  <si>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</si>
  <si>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</si>
  <si>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</si>
  <si>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</si>
  <si>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</si>
  <si>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</si>
  <si>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</si>
  <si>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</si>
  <si>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</si>
  <si>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</si>
  <si>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</si>
  <si>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</si>
  <si>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</si>
  <si>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</si>
  <si>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</si>
  <si>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</si>
  <si>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</si>
  <si>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</si>
  <si>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</si>
  <si>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</si>
  <si>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</si>
  <si>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</si>
  <si>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-Loans and lease financing receivables</t>
  </si>
  <si>
    <t>Loans and lease financing receivables</t>
  </si>
  <si>
    <t>Construction&amp;Land_Fixed</t>
  </si>
  <si>
    <t>Multi-family_Fixed</t>
  </si>
  <si>
    <t>2ndMortgage_Floating</t>
  </si>
  <si>
    <t>Fix30</t>
  </si>
  <si>
    <t>C&amp;I_Fixed</t>
  </si>
  <si>
    <t>Auto Loan</t>
  </si>
  <si>
    <t>ConsRLoan_FIX</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</si>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</sst>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0;\-#,##0.00;\-"/>
    <numFmt numFmtId="177" formatCode="#,##0;\-#,##0;\-"/>
    <numFmt numFmtId="178" formatCode="0.000;\-0.000;\-"/>
    <numFmt numFmtId="179" formatCode="#,##0.000;\-#,##0.000;\-"/>
    <numFmt numFmtId="180" formatCode="#,##0.0000;\-#,##0.0000;\-"/>
    <numFmt numFmtId="191" formatCode="0.000"/>
  </numFmts>
  <fonts count="9">
    <font>
      <sz val="10"/>
      <color indexed="9"/>
      <name val="Arial"/>
      <family val="2"/>
    </font>
    <font>
      <sz val="9"/>
      <name val="宋体"/>
      <charset val="134"/>
    </font>
    <font>
      <sz val="9"/>
      <color indexed="9"/>
      <name val="Arial"/>
      <family val="2"/>
    </font>
    <font>
      <b/>
      <sz val="9"/>
      <color indexed="9"/>
      <name val="Arial"/>
      <family val="2"/>
    </font>
    <font>
      <b/>
      <sz val="9"/>
      <name val="Arial"/>
      <family val="2"/>
    </font>
    <font>
      <sz val="11"/>
      <color theme="1"/>
      <name val="Calibri"/>
      <charset val="134"/>
      <scheme val="minor"/>
    </font>
    <font>
      <b/>
      <sz val="9"/>
      <color theme="0"/>
      <name val="Arial"/>
      <family val="2"/>
    </font>
    <font>
      <b/>
      <sz val="20"/>
      <color theme="3"/>
      <name val="Arial"/>
      <family val="2"/>
    </font>
    <font>
      <b/>
      <sz val="9"/>
      <color rgb="FFFFFFFF"/>
      <name val="Arial"/>
      <family val="2"/>
    </font>
  </fonts>
  <fills count="6">
    <fill>
      <patternFill patternType="none"/>
    </fill>
    <fill>
      <patternFill patternType="gray125"/>
    </fill>
    <fill>
      <patternFill patternType="solid">
        <fgColor theme="0"/>
        <bgColor indexed="64"/>
      </patternFill>
    </fill>
    <fill>
      <patternFill patternType="solid">
        <fgColor rgb="FF4F81BD"/>
        <bgColor indexed="64"/>
      </patternFill>
    </fill>
    <fill>
      <patternFill patternType="solid">
        <fgColor theme="2" tint="-9.9948118533890809E-2"/>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9"/>
      </right>
      <top style="thin">
        <color indexed="9"/>
      </top>
      <bottom style="thin">
        <color indexed="9"/>
      </bottom>
      <diagonal/>
    </border>
    <border>
      <left/>
      <right style="thin">
        <color indexed="9"/>
      </right>
      <top style="thin">
        <color indexed="9"/>
      </top>
      <bottom/>
      <diagonal/>
    </border>
    <border>
      <left/>
      <right/>
      <top style="thin">
        <color indexed="9"/>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n">
        <color indexed="9"/>
      </left>
      <right style="thin">
        <color indexed="9"/>
      </right>
      <top/>
      <bottom style="thin">
        <color indexed="9"/>
      </bottom>
      <diagonal/>
    </border>
    <border>
      <left style="thin">
        <color indexed="64"/>
      </left>
      <right/>
      <top/>
      <bottom/>
      <diagonal/>
    </border>
    <border>
      <left style="thin">
        <color indexed="64"/>
      </left>
      <right/>
      <top style="thin">
        <color indexed="64"/>
      </top>
      <bottom style="thin">
        <color indexed="9"/>
      </bottom>
      <diagonal/>
    </border>
    <border>
      <left/>
      <right style="thin">
        <color indexed="64"/>
      </right>
      <top style="thin">
        <color indexed="64"/>
      </top>
      <bottom style="thin">
        <color indexed="9"/>
      </bottom>
      <diagonal/>
    </border>
    <border>
      <left style="thin">
        <color indexed="9"/>
      </left>
      <right/>
      <top style="thin">
        <color indexed="9"/>
      </top>
      <bottom style="thin">
        <color indexed="9"/>
      </bottom>
      <diagonal/>
    </border>
    <border>
      <left/>
      <right/>
      <top style="thin">
        <color indexed="9"/>
      </top>
      <bottom style="thin">
        <color indexed="9"/>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s>
  <cellStyleXfs count="2">
    <xf numFmtId="0" fontId="0" fillId="0" borderId="0">
      <alignment vertical="top"/>
    </xf>
    <xf numFmtId="0" fontId="5" fillId="0" borderId="0"/>
  </cellStyleXfs>
  <cellXfs count="65">
    <xf numFmtId="0" fontId="0" fillId="0" borderId="0" xfId="0">
      <alignment vertical="top"/>
    </xf>
    <xf numFmtId="0" fontId="5" fillId="0" borderId="0" xfId="1"/>
    <xf numFmtId="0" fontId="5" fillId="2" borderId="0" xfId="1" applyFill="1" applyBorder="1"/>
    <xf numFmtId="0" fontId="2" fillId="0" borderId="0" xfId="0" applyFont="1" applyFill="1" applyAlignment="1">
      <alignment horizontal="right" vertical="top" wrapText="1" readingOrder="1"/>
    </xf>
    <xf numFmtId="0" fontId="2" fillId="0" borderId="0" xfId="0" applyFont="1" applyFill="1">
      <alignment vertical="top"/>
    </xf>
    <xf numFmtId="0" fontId="2" fillId="0" borderId="0" xfId="0" applyFont="1">
      <alignment vertical="top"/>
    </xf>
    <xf numFmtId="0" fontId="2" fillId="0" borderId="0" xfId="0" applyFont="1" applyFill="1" applyBorder="1">
      <alignment vertical="top"/>
    </xf>
    <xf numFmtId="0" fontId="3" fillId="0" borderId="0" xfId="0" applyFont="1" applyAlignment="1">
      <alignment horizontal="left" vertical="top" wrapText="1"/>
    </xf>
    <xf numFmtId="191" fontId="2" fillId="0" borderId="1" xfId="0" applyNumberFormat="1" applyFont="1" applyBorder="1">
      <alignment vertical="top"/>
    </xf>
    <xf numFmtId="2" fontId="2" fillId="0" borderId="1" xfId="0" applyNumberFormat="1" applyFont="1" applyBorder="1">
      <alignment vertical="top"/>
    </xf>
    <xf numFmtId="0" fontId="3" fillId="0" borderId="0" xfId="0" applyFont="1" applyFill="1" applyAlignment="1">
      <alignment horizontal="right" vertical="top"/>
    </xf>
    <xf numFmtId="0" fontId="6" fillId="3" borderId="1" xfId="0" applyFont="1" applyFill="1" applyBorder="1" applyAlignment="1">
      <alignment vertical="center" wrapText="1"/>
    </xf>
    <xf numFmtId="0" fontId="4" fillId="0" borderId="0" xfId="0" applyFont="1" applyFill="1" applyAlignment="1">
      <alignment horizontal="left" vertical="top"/>
    </xf>
    <xf numFmtId="176" fontId="4" fillId="0" borderId="0" xfId="0" applyNumberFormat="1" applyFont="1" applyFill="1" applyAlignment="1">
      <alignment horizontal="right" vertical="top"/>
    </xf>
    <xf numFmtId="177" fontId="4" fillId="0" borderId="0" xfId="0" applyNumberFormat="1" applyFont="1" applyFill="1" applyAlignment="1">
      <alignment horizontal="right" vertical="top"/>
    </xf>
    <xf numFmtId="178" fontId="4" fillId="0" borderId="0" xfId="0" applyNumberFormat="1" applyFont="1" applyFill="1" applyAlignment="1">
      <alignment horizontal="right" vertical="top"/>
    </xf>
    <xf numFmtId="0" fontId="4" fillId="0" borderId="0" xfId="0" applyFont="1" applyFill="1" applyAlignment="1">
      <alignment horizontal="right" vertical="top" wrapText="1" readingOrder="1"/>
    </xf>
    <xf numFmtId="179" fontId="4" fillId="0" borderId="0" xfId="0" applyNumberFormat="1" applyFont="1" applyFill="1" applyAlignment="1">
      <alignment horizontal="right" vertical="top"/>
    </xf>
    <xf numFmtId="180" fontId="4" fillId="0" borderId="0" xfId="0" applyNumberFormat="1" applyFont="1" applyFill="1" applyAlignment="1">
      <alignment horizontal="right" vertical="top"/>
    </xf>
    <xf numFmtId="0" fontId="4" fillId="0" borderId="0" xfId="0" applyFont="1" applyFill="1">
      <alignment vertical="top"/>
    </xf>
    <xf numFmtId="2" fontId="4" fillId="0" borderId="0" xfId="0" applyNumberFormat="1" applyFont="1" applyFill="1" applyAlignment="1">
      <alignment horizontal="left" vertical="top" wrapText="1" readingOrder="1"/>
    </xf>
    <xf numFmtId="2" fontId="2" fillId="0" borderId="0" xfId="0" applyNumberFormat="1" applyFont="1" applyFill="1" applyAlignment="1">
      <alignment horizontal="left" vertical="top" wrapText="1" readingOrder="1"/>
    </xf>
    <xf numFmtId="2" fontId="4" fillId="0" borderId="0" xfId="0" applyNumberFormat="1" applyFont="1" applyFill="1" applyAlignment="1">
      <alignment horizontal="right" vertical="top" wrapText="1" readingOrder="1"/>
    </xf>
    <xf numFmtId="2" fontId="2" fillId="0" borderId="0" xfId="0" applyNumberFormat="1" applyFont="1" applyFill="1" applyAlignment="1">
      <alignment horizontal="right" vertical="top" wrapText="1" readingOrder="1"/>
    </xf>
    <xf numFmtId="0" fontId="3" fillId="0" borderId="0" xfId="0" applyFont="1" applyAlignment="1">
      <alignment vertical="top" wrapText="1" readingOrder="1"/>
    </xf>
    <xf numFmtId="0" fontId="3" fillId="0" borderId="0" xfId="0" applyFont="1" applyAlignment="1">
      <alignment vertical="top" wrapText="1"/>
    </xf>
    <xf numFmtId="0" fontId="2" fillId="0" borderId="0" xfId="0" quotePrefix="1" applyFont="1" applyFill="1" applyAlignment="1">
      <alignment horizontal="left" vertical="top"/>
    </xf>
    <xf numFmtId="176" fontId="2" fillId="0" borderId="0" xfId="0" applyNumberFormat="1" applyFont="1" applyFill="1" applyAlignment="1">
      <alignment horizontal="right" vertical="top"/>
    </xf>
    <xf numFmtId="177" fontId="2" fillId="0" borderId="0" xfId="0" applyNumberFormat="1" applyFont="1" applyFill="1" applyAlignment="1">
      <alignment horizontal="right" vertical="top"/>
    </xf>
    <xf numFmtId="178" fontId="2" fillId="0" borderId="0" xfId="0" applyNumberFormat="1" applyFont="1" applyFill="1" applyAlignment="1">
      <alignment horizontal="right" vertical="top"/>
    </xf>
    <xf numFmtId="179" fontId="2" fillId="0" borderId="0" xfId="0" applyNumberFormat="1" applyFont="1" applyFill="1" applyAlignment="1">
      <alignment horizontal="right" vertical="top"/>
    </xf>
    <xf numFmtId="180" fontId="2" fillId="0" borderId="0" xfId="0" applyNumberFormat="1" applyFont="1" applyFill="1" applyAlignment="1">
      <alignment horizontal="right" vertical="top"/>
    </xf>
    <xf numFmtId="0" fontId="3" fillId="4" borderId="2" xfId="0" applyFont="1" applyFill="1" applyBorder="1" applyAlignment="1">
      <alignment horizontal="center" vertical="center" wrapText="1" readingOrder="1"/>
    </xf>
    <xf numFmtId="2" fontId="0" fillId="0" borderId="0" xfId="0" applyNumberFormat="1">
      <alignment vertical="top"/>
    </xf>
    <xf numFmtId="0" fontId="8" fillId="3" borderId="0" xfId="0" quotePrefix="1" applyFont="1" applyFill="1" applyAlignment="1">
      <alignment horizontal="left" vertical="center"/>
    </xf>
    <xf numFmtId="0" fontId="2" fillId="0" borderId="15" xfId="0" applyFont="1" applyBorder="1" applyAlignment="1">
      <alignment horizontal="left" vertical="top" wrapText="1" readingOrder="1"/>
    </xf>
    <xf numFmtId="0" fontId="2" fillId="0" borderId="16" xfId="0" applyFont="1" applyBorder="1" applyAlignment="1">
      <alignment horizontal="left" vertical="top" wrapText="1" readingOrder="1"/>
    </xf>
    <xf numFmtId="0" fontId="2" fillId="0" borderId="17" xfId="0" applyFont="1" applyBorder="1" applyAlignment="1">
      <alignment horizontal="left" vertical="top" wrapText="1" readingOrder="1"/>
    </xf>
    <xf numFmtId="0" fontId="2" fillId="0" borderId="18" xfId="0" applyFont="1" applyBorder="1" applyAlignment="1">
      <alignment horizontal="left" vertical="top" wrapText="1" readingOrder="1"/>
    </xf>
    <xf numFmtId="0" fontId="2" fillId="0" borderId="0" xfId="0" applyFont="1" applyBorder="1" applyAlignment="1">
      <alignment horizontal="left" vertical="top" wrapText="1" readingOrder="1"/>
    </xf>
    <xf numFmtId="0" fontId="2" fillId="0" borderId="19" xfId="0" applyFont="1" applyBorder="1" applyAlignment="1">
      <alignment horizontal="left" vertical="top" wrapText="1" readingOrder="1"/>
    </xf>
    <xf numFmtId="0" fontId="2" fillId="0" borderId="20" xfId="0" applyFont="1" applyBorder="1" applyAlignment="1">
      <alignment horizontal="left" vertical="top" wrapText="1" readingOrder="1"/>
    </xf>
    <xf numFmtId="0" fontId="2" fillId="0" borderId="21" xfId="0" applyFont="1" applyBorder="1" applyAlignment="1">
      <alignment horizontal="left" vertical="top" wrapText="1" readingOrder="1"/>
    </xf>
    <xf numFmtId="0" fontId="2" fillId="0" borderId="22" xfId="0" applyFont="1" applyBorder="1" applyAlignment="1">
      <alignment horizontal="left" vertical="top" wrapText="1" readingOrder="1"/>
    </xf>
    <xf numFmtId="0" fontId="3" fillId="4" borderId="2" xfId="0" applyFont="1" applyFill="1" applyBorder="1" applyAlignment="1">
      <alignment horizontal="center" vertical="center" wrapText="1" readingOrder="1"/>
    </xf>
    <xf numFmtId="0" fontId="6" fillId="3" borderId="0" xfId="0" applyFont="1" applyFill="1" applyAlignment="1">
      <alignment horizontal="left" vertical="center" wrapText="1" readingOrder="1"/>
    </xf>
    <xf numFmtId="0" fontId="3" fillId="4" borderId="3" xfId="0" applyFont="1" applyFill="1" applyBorder="1" applyAlignment="1">
      <alignment horizontal="center" vertical="center" wrapText="1" readingOrder="1"/>
    </xf>
    <xf numFmtId="0" fontId="2" fillId="4" borderId="4" xfId="0" applyFont="1" applyFill="1" applyBorder="1" applyAlignment="1">
      <alignment horizontal="center" vertical="center" wrapText="1" readingOrder="1"/>
    </xf>
    <xf numFmtId="0" fontId="2" fillId="4" borderId="0" xfId="0" applyFont="1" applyFill="1" applyBorder="1" applyAlignment="1">
      <alignment horizontal="center" vertical="center" wrapText="1" readingOrder="1"/>
    </xf>
    <xf numFmtId="0" fontId="3" fillId="4" borderId="13" xfId="0" applyFont="1" applyFill="1" applyBorder="1" applyAlignment="1">
      <alignment horizontal="center" vertical="center" wrapText="1" readingOrder="1"/>
    </xf>
    <xf numFmtId="0" fontId="3" fillId="4" borderId="14" xfId="0" applyFont="1" applyFill="1" applyBorder="1" applyAlignment="1">
      <alignment horizontal="center" vertical="center" wrapText="1" readingOrder="1"/>
    </xf>
    <xf numFmtId="0" fontId="2" fillId="4" borderId="0" xfId="0" applyFont="1" applyFill="1" applyAlignment="1">
      <alignment horizontal="center" vertical="center" wrapText="1" readingOrder="1"/>
    </xf>
    <xf numFmtId="0" fontId="3" fillId="4" borderId="0" xfId="0" applyFont="1" applyFill="1" applyAlignment="1">
      <alignment horizontal="center" vertical="center" wrapText="1" readingOrder="1"/>
    </xf>
    <xf numFmtId="0" fontId="3" fillId="0" borderId="0" xfId="0" applyFont="1" applyAlignment="1">
      <alignment horizontal="left" vertical="top" wrapText="1" readingOrder="1"/>
    </xf>
    <xf numFmtId="0" fontId="3" fillId="0" borderId="0" xfId="0" applyFont="1" applyAlignment="1">
      <alignment horizontal="left" vertical="top" wrapText="1"/>
    </xf>
    <xf numFmtId="0" fontId="3" fillId="4" borderId="7" xfId="0" applyFont="1" applyFill="1" applyBorder="1" applyAlignment="1">
      <alignment horizontal="center" vertical="center" wrapText="1" readingOrder="1"/>
    </xf>
    <xf numFmtId="0" fontId="3" fillId="4" borderId="9" xfId="0" applyFont="1" applyFill="1" applyBorder="1" applyAlignment="1">
      <alignment horizontal="center" vertical="center" wrapText="1" readingOrder="1"/>
    </xf>
    <xf numFmtId="0" fontId="2" fillId="5" borderId="11" xfId="0" applyFont="1" applyFill="1" applyBorder="1" applyAlignment="1">
      <alignment horizontal="center" vertical="top"/>
    </xf>
    <xf numFmtId="0" fontId="2" fillId="5" borderId="12" xfId="0" applyFont="1" applyFill="1" applyBorder="1" applyAlignment="1">
      <alignment horizontal="center" vertical="top"/>
    </xf>
    <xf numFmtId="0" fontId="3" fillId="4" borderId="8" xfId="0" applyFont="1" applyFill="1" applyBorder="1" applyAlignment="1">
      <alignment horizontal="center" vertical="center" wrapText="1" readingOrder="1"/>
    </xf>
    <xf numFmtId="0" fontId="7" fillId="0" borderId="0" xfId="0" applyNumberFormat="1" applyFont="1" applyAlignment="1">
      <alignment horizontal="center" vertical="center" wrapText="1" readingOrder="1"/>
    </xf>
    <xf numFmtId="0" fontId="2" fillId="0" borderId="10" xfId="0" applyFont="1" applyBorder="1" applyAlignment="1">
      <alignment horizontal="left" vertical="top" wrapText="1"/>
    </xf>
    <xf numFmtId="0" fontId="2" fillId="0" borderId="0" xfId="0" applyFont="1">
      <alignment vertical="top"/>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cellXfs>
  <cellStyles count="2">
    <cellStyle name="Normal" xfId="0" builtinId="0"/>
    <cellStyle name="Normal 3"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Construction&amp;Land_Fixed</c:v>
                </c:pt>
              </c:strCache>
            </c:strRef>
          </c:tx>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Pt>
            <c:idx val="28"/>
            <c:bubble3D val="0"/>
          </c:dPt>
          <c:dPt>
            <c:idx val="29"/>
            <c:bubble3D val="0"/>
          </c:dPt>
          <c:dPt>
            <c:idx val="30"/>
            <c:bubble3D val="0"/>
          </c:dPt>
          <c:dPt>
            <c:idx val="31"/>
            <c:bubble3D val="0"/>
          </c:dPt>
          <c:dPt>
            <c:idx val="32"/>
            <c:bubble3D val="0"/>
          </c:dPt>
          <c:dPt>
            <c:idx val="33"/>
            <c:bubble3D val="0"/>
          </c:dPt>
          <c:dPt>
            <c:idx val="34"/>
            <c:bubble3D val="0"/>
          </c:dPt>
          <c:dPt>
            <c:idx val="35"/>
            <c:bubble3D val="0"/>
          </c:dPt>
          <c:dPt>
            <c:idx val="36"/>
            <c:bubble3D val="0"/>
          </c:dPt>
          <c:dPt>
            <c:idx val="37"/>
            <c:bubble3D val="0"/>
          </c:dPt>
          <c:dPt>
            <c:idx val="38"/>
            <c:bubble3D val="0"/>
          </c:dPt>
          <c:dPt>
            <c:idx val="39"/>
            <c:bubble3D val="0"/>
          </c:dPt>
          <c:dPt>
            <c:idx val="40"/>
            <c:bubble3D val="0"/>
          </c:dPt>
          <c:dPt>
            <c:idx val="41"/>
            <c:bubble3D val="0"/>
          </c:dPt>
          <c:dPt>
            <c:idx val="42"/>
            <c:bubble3D val="0"/>
          </c:dPt>
          <c:dPt>
            <c:idx val="43"/>
            <c:bubble3D val="0"/>
          </c:dPt>
          <c:dPt>
            <c:idx val="44"/>
            <c:bubble3D val="0"/>
          </c:dPt>
          <c:dPt>
            <c:idx val="45"/>
            <c:bubble3D val="0"/>
          </c:dPt>
          <c:dPt>
            <c:idx val="46"/>
            <c:bubble3D val="0"/>
          </c:dPt>
          <c:dPt>
            <c:idx val="47"/>
            <c:bubble3D val="0"/>
          </c:dPt>
          <c:dPt>
            <c:idx val="48"/>
            <c:bubble3D val="0"/>
          </c:dPt>
          <c:dPt>
            <c:idx val="49"/>
            <c:bubble3D val="0"/>
          </c:dPt>
          <c:dPt>
            <c:idx val="50"/>
            <c:bubble3D val="0"/>
          </c:dPt>
          <c:dPt>
            <c:idx val="51"/>
            <c:bubble3D val="0"/>
          </c:dPt>
          <c:dPt>
            <c:idx val="52"/>
            <c:bubble3D val="0"/>
          </c:dPt>
          <c:dPt>
            <c:idx val="53"/>
            <c:bubble3D val="0"/>
          </c:dPt>
          <c:dPt>
            <c:idx val="54"/>
            <c:bubble3D val="0"/>
          </c:dPt>
          <c:dPt>
            <c:idx val="55"/>
            <c:bubble3D val="0"/>
          </c:dPt>
          <c:dPt>
            <c:idx val="56"/>
            <c:bubble3D val="0"/>
          </c:dPt>
          <c:dPt>
            <c:idx val="57"/>
            <c:bubble3D val="0"/>
          </c:dPt>
          <c:dPt>
            <c:idx val="58"/>
            <c:bubble3D val="0"/>
          </c:dPt>
          <c:dPt>
            <c:idx val="59"/>
            <c:bubble3D val="0"/>
          </c:dPt>
          <c:dPt>
            <c:idx val="60"/>
            <c:bubble3D val="0"/>
          </c:dPt>
          <c:dPt>
            <c:idx val="61"/>
            <c:bubble3D val="0"/>
          </c:dPt>
          <c:dPt>
            <c:idx val="62"/>
            <c:bubble3D val="0"/>
          </c:dPt>
          <c:dPt>
            <c:idx val="63"/>
            <c:bubble3D val="0"/>
          </c:dPt>
          <c:dPt>
            <c:idx val="64"/>
            <c:bubble3D val="0"/>
          </c:dPt>
          <c:dPt>
            <c:idx val="65"/>
            <c:bubble3D val="0"/>
          </c:dPt>
          <c:dPt>
            <c:idx val="66"/>
            <c:bubble3D val="0"/>
          </c:dPt>
          <c:dPt>
            <c:idx val="67"/>
            <c:bubble3D val="0"/>
          </c:dPt>
          <c:dPt>
            <c:idx val="68"/>
            <c:bubble3D val="0"/>
          </c:dPt>
          <c:dPt>
            <c:idx val="69"/>
            <c:bubble3D val="0"/>
          </c:dPt>
          <c:dPt>
            <c:idx val="70"/>
            <c:bubble3D val="0"/>
          </c:dPt>
          <c:dPt>
            <c:idx val="71"/>
            <c:bubble3D val="0"/>
          </c:dPt>
          <c:dPt>
            <c:idx val="72"/>
            <c:bubble3D val="0"/>
          </c:dPt>
          <c:dPt>
            <c:idx val="73"/>
            <c:bubble3D val="0"/>
          </c:dPt>
          <c:dPt>
            <c:idx val="74"/>
            <c:bubble3D val="0"/>
          </c:dPt>
          <c:dPt>
            <c:idx val="75"/>
            <c:bubble3D val="0"/>
          </c:dPt>
          <c:dPt>
            <c:idx val="76"/>
            <c:bubble3D val="0"/>
          </c:dPt>
          <c:dPt>
            <c:idx val="77"/>
            <c:bubble3D val="0"/>
          </c:dPt>
          <c:dPt>
            <c:idx val="78"/>
            <c:bubble3D val="0"/>
          </c:dPt>
          <c:dPt>
            <c:idx val="79"/>
            <c:bubble3D val="0"/>
          </c:dPt>
          <c:dPt>
            <c:idx val="80"/>
            <c:bubble3D val="0"/>
          </c:dPt>
          <c:dPt>
            <c:idx val="81"/>
            <c:bubble3D val="0"/>
          </c:dPt>
          <c:dPt>
            <c:idx val="82"/>
            <c:bubble3D val="0"/>
          </c:dPt>
          <c:dPt>
            <c:idx val="83"/>
            <c:bubble3D val="0"/>
          </c:dPt>
          <c:dPt>
            <c:idx val="84"/>
            <c:bubble3D val="0"/>
          </c:dPt>
          <c:dPt>
            <c:idx val="85"/>
            <c:bubble3D val="0"/>
          </c:dPt>
          <c:dPt>
            <c:idx val="86"/>
            <c:bubble3D val="0"/>
          </c:dPt>
          <c:dPt>
            <c:idx val="87"/>
            <c:bubble3D val="0"/>
          </c:dPt>
          <c:dPt>
            <c:idx val="88"/>
            <c:bubble3D val="0"/>
          </c:dPt>
          <c:dPt>
            <c:idx val="89"/>
            <c:bubble3D val="0"/>
          </c:dPt>
          <c:dPt>
            <c:idx val="90"/>
            <c:bubble3D val="0"/>
          </c:dPt>
          <c:dPt>
            <c:idx val="91"/>
            <c:bubble3D val="0"/>
          </c:dPt>
          <c:dPt>
            <c:idx val="92"/>
            <c:bubble3D val="0"/>
          </c:dPt>
          <c:dPt>
            <c:idx val="93"/>
            <c:bubble3D val="0"/>
          </c:dPt>
          <c:dPt>
            <c:idx val="94"/>
            <c:bubble3D val="0"/>
          </c:dPt>
          <c:dPt>
            <c:idx val="95"/>
            <c:bubble3D val="0"/>
          </c:dPt>
          <c:dPt>
            <c:idx val="96"/>
            <c:bubble3D val="0"/>
          </c:dPt>
          <c:dPt>
            <c:idx val="97"/>
            <c:bubble3D val="0"/>
          </c:dPt>
          <c:dPt>
            <c:idx val="98"/>
            <c:bubble3D val="0"/>
          </c:dPt>
          <c:dPt>
            <c:idx val="99"/>
            <c:bubble3D val="0"/>
          </c:dPt>
          <c:dLbls>
            <c:spPr>
              <a:noFill/>
              <a:ln w="25400">
                <a:noFill/>
              </a:ln>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dLbls>
          <c:cat>
            <c:strRef>
              <c:f>DATATEMP!$A$1:$A$100</c:f>
              <c:strCache>
                <c:ptCount val="7"/>
                <c:pt idx="0">
                  <c:v>Construction&amp;Land_Fixed</c:v>
                </c:pt>
                <c:pt idx="1">
                  <c:v>Multi-family_Fixed</c:v>
                </c:pt>
                <c:pt idx="2">
                  <c:v>2ndMortgage_Floating</c:v>
                </c:pt>
                <c:pt idx="3">
                  <c:v>Fix30</c:v>
                </c:pt>
                <c:pt idx="4">
                  <c:v>C&amp;I_Fixed</c:v>
                </c:pt>
                <c:pt idx="5">
                  <c:v>Auto Loan</c:v>
                </c:pt>
                <c:pt idx="6">
                  <c:v>ConsRLoan_FIX</c:v>
                </c:pt>
              </c:strCache>
            </c:strRef>
          </c:cat>
          <c:val>
            <c:numRef>
              <c:f>DATATEMP!$B$1:$B$100</c:f>
              <c:numCache>
                <c:formatCode>General</c:formatCode>
                <c:ptCount val="100"/>
                <c:pt idx="0">
                  <c:v>3100</c:v>
                </c:pt>
                <c:pt idx="1">
                  <c:v>15517</c:v>
                </c:pt>
                <c:pt idx="2">
                  <c:v>2523</c:v>
                </c:pt>
                <c:pt idx="3">
                  <c:v>46649</c:v>
                </c:pt>
                <c:pt idx="4">
                  <c:v>5199</c:v>
                </c:pt>
                <c:pt idx="5">
                  <c:v>4027</c:v>
                </c:pt>
                <c:pt idx="6">
                  <c:v>3512</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dPt>
          <c:dPt>
            <c:idx val="1"/>
            <c:bubble3D val="0"/>
          </c:dPt>
          <c:dPt>
            <c:idx val="2"/>
            <c:bubble3D val="0"/>
          </c:dPt>
          <c:dPt>
            <c:idx val="3"/>
            <c:bubble3D val="0"/>
          </c:dPt>
          <c:dPt>
            <c:idx val="4"/>
            <c:bubble3D val="0"/>
          </c:dPt>
          <c:dPt>
            <c:idx val="5"/>
            <c:bubble3D val="0"/>
          </c:dPt>
          <c:dPt>
            <c:idx val="6"/>
            <c:bubble3D val="0"/>
          </c:dPt>
          <c:dPt>
            <c:idx val="7"/>
            <c:bubble3D val="0"/>
          </c:dPt>
          <c:dPt>
            <c:idx val="8"/>
            <c:bubble3D val="0"/>
          </c:dPt>
          <c:dPt>
            <c:idx val="9"/>
            <c:bubble3D val="0"/>
          </c:dPt>
          <c:dPt>
            <c:idx val="10"/>
            <c:bubble3D val="0"/>
          </c:dPt>
          <c:dPt>
            <c:idx val="11"/>
            <c:bubble3D val="0"/>
          </c:dPt>
          <c:dPt>
            <c:idx val="12"/>
            <c:bubble3D val="0"/>
          </c:dPt>
          <c:dPt>
            <c:idx val="13"/>
            <c:bubble3D val="0"/>
          </c:dPt>
          <c:dPt>
            <c:idx val="14"/>
            <c:bubble3D val="0"/>
          </c:dPt>
          <c:dPt>
            <c:idx val="15"/>
            <c:bubble3D val="0"/>
          </c:dPt>
          <c:dPt>
            <c:idx val="16"/>
            <c:bubble3D val="0"/>
          </c:dPt>
          <c:dPt>
            <c:idx val="17"/>
            <c:bubble3D val="0"/>
          </c:dPt>
          <c:dPt>
            <c:idx val="18"/>
            <c:bubble3D val="0"/>
          </c:dPt>
          <c:dPt>
            <c:idx val="19"/>
            <c:bubble3D val="0"/>
          </c:dPt>
          <c:dPt>
            <c:idx val="20"/>
            <c:bubble3D val="0"/>
          </c:dPt>
          <c:dPt>
            <c:idx val="21"/>
            <c:bubble3D val="0"/>
          </c:dPt>
          <c:dPt>
            <c:idx val="22"/>
            <c:bubble3D val="0"/>
          </c:dPt>
          <c:dPt>
            <c:idx val="23"/>
            <c:bubble3D val="0"/>
          </c:dPt>
          <c:dPt>
            <c:idx val="24"/>
            <c:bubble3D val="0"/>
          </c:dPt>
          <c:dPt>
            <c:idx val="25"/>
            <c:bubble3D val="0"/>
          </c:dPt>
          <c:dPt>
            <c:idx val="26"/>
            <c:bubble3D val="0"/>
          </c:dPt>
          <c:dPt>
            <c:idx val="27"/>
            <c:bubble3D val="0"/>
          </c:dPt>
          <c:dPt>
            <c:idx val="28"/>
            <c:bubble3D val="0"/>
          </c:dPt>
          <c:dPt>
            <c:idx val="29"/>
            <c:bubble3D val="0"/>
          </c:dPt>
          <c:dPt>
            <c:idx val="30"/>
            <c:bubble3D val="0"/>
          </c:dPt>
          <c:dPt>
            <c:idx val="31"/>
            <c:bubble3D val="0"/>
          </c:dPt>
          <c:dPt>
            <c:idx val="32"/>
            <c:bubble3D val="0"/>
          </c:dPt>
          <c:dPt>
            <c:idx val="33"/>
            <c:bubble3D val="0"/>
          </c:dPt>
          <c:dPt>
            <c:idx val="34"/>
            <c:bubble3D val="0"/>
          </c:dPt>
          <c:dPt>
            <c:idx val="35"/>
            <c:bubble3D val="0"/>
          </c:dPt>
          <c:dPt>
            <c:idx val="36"/>
            <c:bubble3D val="0"/>
          </c:dPt>
          <c:dPt>
            <c:idx val="37"/>
            <c:bubble3D val="0"/>
          </c:dPt>
          <c:dPt>
            <c:idx val="38"/>
            <c:bubble3D val="0"/>
          </c:dPt>
          <c:dPt>
            <c:idx val="39"/>
            <c:bubble3D val="0"/>
          </c:dPt>
          <c:dPt>
            <c:idx val="40"/>
            <c:bubble3D val="0"/>
          </c:dPt>
          <c:dPt>
            <c:idx val="41"/>
            <c:bubble3D val="0"/>
          </c:dPt>
          <c:dPt>
            <c:idx val="42"/>
            <c:bubble3D val="0"/>
          </c:dPt>
          <c:dPt>
            <c:idx val="43"/>
            <c:bubble3D val="0"/>
          </c:dPt>
          <c:dPt>
            <c:idx val="44"/>
            <c:bubble3D val="0"/>
          </c:dPt>
          <c:dPt>
            <c:idx val="45"/>
            <c:bubble3D val="0"/>
          </c:dPt>
          <c:dPt>
            <c:idx val="46"/>
            <c:bubble3D val="0"/>
          </c:dPt>
          <c:dPt>
            <c:idx val="47"/>
            <c:bubble3D val="0"/>
          </c:dPt>
          <c:dPt>
            <c:idx val="48"/>
            <c:bubble3D val="0"/>
          </c:dPt>
          <c:dPt>
            <c:idx val="49"/>
            <c:bubble3D val="0"/>
          </c:dPt>
          <c:dPt>
            <c:idx val="50"/>
            <c:bubble3D val="0"/>
          </c:dPt>
          <c:dPt>
            <c:idx val="51"/>
            <c:bubble3D val="0"/>
          </c:dPt>
          <c:dPt>
            <c:idx val="52"/>
            <c:bubble3D val="0"/>
          </c:dPt>
          <c:dPt>
            <c:idx val="53"/>
            <c:bubble3D val="0"/>
          </c:dPt>
          <c:dPt>
            <c:idx val="54"/>
            <c:bubble3D val="0"/>
          </c:dPt>
          <c:dPt>
            <c:idx val="55"/>
            <c:bubble3D val="0"/>
          </c:dPt>
          <c:dPt>
            <c:idx val="56"/>
            <c:bubble3D val="0"/>
          </c:dPt>
          <c:dPt>
            <c:idx val="57"/>
            <c:bubble3D val="0"/>
          </c:dPt>
          <c:dPt>
            <c:idx val="58"/>
            <c:bubble3D val="0"/>
          </c:dPt>
          <c:dPt>
            <c:idx val="59"/>
            <c:bubble3D val="0"/>
          </c:dPt>
          <c:dPt>
            <c:idx val="60"/>
            <c:bubble3D val="0"/>
          </c:dPt>
          <c:dPt>
            <c:idx val="61"/>
            <c:bubble3D val="0"/>
          </c:dPt>
          <c:dPt>
            <c:idx val="62"/>
            <c:bubble3D val="0"/>
          </c:dPt>
          <c:dPt>
            <c:idx val="63"/>
            <c:bubble3D val="0"/>
          </c:dPt>
          <c:dPt>
            <c:idx val="64"/>
            <c:bubble3D val="0"/>
          </c:dPt>
          <c:dPt>
            <c:idx val="65"/>
            <c:bubble3D val="0"/>
          </c:dPt>
          <c:dPt>
            <c:idx val="66"/>
            <c:bubble3D val="0"/>
          </c:dPt>
          <c:dPt>
            <c:idx val="67"/>
            <c:bubble3D val="0"/>
          </c:dPt>
          <c:dPt>
            <c:idx val="68"/>
            <c:bubble3D val="0"/>
          </c:dPt>
          <c:dPt>
            <c:idx val="69"/>
            <c:bubble3D val="0"/>
          </c:dPt>
          <c:dPt>
            <c:idx val="70"/>
            <c:bubble3D val="0"/>
          </c:dPt>
          <c:dPt>
            <c:idx val="71"/>
            <c:bubble3D val="0"/>
          </c:dPt>
          <c:dPt>
            <c:idx val="72"/>
            <c:bubble3D val="0"/>
          </c:dPt>
          <c:dPt>
            <c:idx val="73"/>
            <c:bubble3D val="0"/>
          </c:dPt>
          <c:dPt>
            <c:idx val="74"/>
            <c:bubble3D val="0"/>
          </c:dPt>
          <c:dPt>
            <c:idx val="75"/>
            <c:bubble3D val="0"/>
          </c:dPt>
          <c:dPt>
            <c:idx val="76"/>
            <c:bubble3D val="0"/>
          </c:dPt>
          <c:dPt>
            <c:idx val="77"/>
            <c:bubble3D val="0"/>
          </c:dPt>
          <c:dPt>
            <c:idx val="78"/>
            <c:bubble3D val="0"/>
          </c:dPt>
          <c:dPt>
            <c:idx val="79"/>
            <c:bubble3D val="0"/>
          </c:dPt>
          <c:dPt>
            <c:idx val="80"/>
            <c:bubble3D val="0"/>
          </c:dPt>
          <c:dPt>
            <c:idx val="81"/>
            <c:bubble3D val="0"/>
          </c:dPt>
          <c:dPt>
            <c:idx val="82"/>
            <c:bubble3D val="0"/>
          </c:dPt>
          <c:dPt>
            <c:idx val="83"/>
            <c:bubble3D val="0"/>
          </c:dPt>
          <c:dPt>
            <c:idx val="84"/>
            <c:bubble3D val="0"/>
          </c:dPt>
          <c:dPt>
            <c:idx val="85"/>
            <c:bubble3D val="0"/>
          </c:dPt>
          <c:dPt>
            <c:idx val="86"/>
            <c:bubble3D val="0"/>
          </c:dPt>
          <c:dPt>
            <c:idx val="87"/>
            <c:bubble3D val="0"/>
          </c:dPt>
          <c:dPt>
            <c:idx val="88"/>
            <c:bubble3D val="0"/>
          </c:dPt>
          <c:dPt>
            <c:idx val="89"/>
            <c:bubble3D val="0"/>
          </c:dPt>
          <c:dPt>
            <c:idx val="90"/>
            <c:bubble3D val="0"/>
          </c:dPt>
          <c:dPt>
            <c:idx val="91"/>
            <c:bubble3D val="0"/>
          </c:dPt>
          <c:dPt>
            <c:idx val="92"/>
            <c:bubble3D val="0"/>
          </c:dPt>
          <c:dPt>
            <c:idx val="93"/>
            <c:bubble3D val="0"/>
          </c:dPt>
          <c:dPt>
            <c:idx val="94"/>
            <c:bubble3D val="0"/>
          </c:dPt>
          <c:dPt>
            <c:idx val="95"/>
            <c:bubble3D val="0"/>
          </c:dPt>
          <c:dPt>
            <c:idx val="96"/>
            <c:bubble3D val="0"/>
          </c:dPt>
          <c:dPt>
            <c:idx val="97"/>
            <c:bubble3D val="0"/>
          </c:dPt>
          <c:dPt>
            <c:idx val="98"/>
            <c:bubble3D val="0"/>
          </c:dPt>
          <c:dPt>
            <c:idx val="99"/>
            <c:bubble3D val="0"/>
          </c:dPt>
          <c:dLbls>
            <c:spPr>
              <a:noFill/>
              <a:ln w="25400">
                <a:noFill/>
              </a:ln>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dLbls>
          <c:cat>
            <c:strRef>
              <c:f>DATATEMP!$D$1:$D$100</c:f>
              <c:strCache>
                <c:ptCount val="1"/>
                <c:pt idx="0">
                  <c:v>NA</c:v>
                </c:pt>
              </c:strCache>
            </c:strRef>
          </c:cat>
          <c:val>
            <c:numRef>
              <c:f>DATATEMP!$E$1:$E$100</c:f>
              <c:numCache>
                <c:formatCode>General</c:formatCode>
                <c:ptCount val="100"/>
                <c:pt idx="0">
                  <c:v>80525.000000000044</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31</xdr:col>
      <xdr:colOff>171450</xdr:colOff>
      <xdr:row>1</xdr:row>
      <xdr:rowOff>342900</xdr:rowOff>
    </xdr:to>
    <xdr:pic>
      <xdr:nvPicPr>
        <xdr:cNvPr id="1529000" name="Picture -7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0"/>
          <a:ext cx="168783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85725</xdr:colOff>
      <xdr:row>0</xdr:row>
      <xdr:rowOff>266700</xdr:rowOff>
    </xdr:from>
    <xdr:to>
      <xdr:col>6</xdr:col>
      <xdr:colOff>495300</xdr:colOff>
      <xdr:row>1</xdr:row>
      <xdr:rowOff>304800</xdr:rowOff>
    </xdr:to>
    <xdr:pic>
      <xdr:nvPicPr>
        <xdr:cNvPr id="1529001" name="Picture -5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925" y="266700"/>
          <a:ext cx="35814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16</xdr:col>
      <xdr:colOff>0</xdr:colOff>
      <xdr:row>2</xdr:row>
      <xdr:rowOff>371475</xdr:rowOff>
    </xdr:from>
    <xdr:to>
      <xdr:col>20</xdr:col>
      <xdr:colOff>466725</xdr:colOff>
      <xdr:row>9</xdr:row>
      <xdr:rowOff>152400</xdr:rowOff>
    </xdr:to>
    <xdr:graphicFrame macro="">
      <xdr:nvGraphicFramePr>
        <xdr:cNvPr id="152900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47625</xdr:colOff>
      <xdr:row>2</xdr:row>
      <xdr:rowOff>371475</xdr:rowOff>
    </xdr:from>
    <xdr:to>
      <xdr:col>26</xdr:col>
      <xdr:colOff>0</xdr:colOff>
      <xdr:row>9</xdr:row>
      <xdr:rowOff>152400</xdr:rowOff>
    </xdr:to>
    <xdr:graphicFrame macro="">
      <xdr:nvGraphicFramePr>
        <xdr:cNvPr id="152900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0</xdr:rowOff>
    </xdr:from>
    <xdr:to>
      <xdr:col>14</xdr:col>
      <xdr:colOff>771525</xdr:colOff>
      <xdr:row>0</xdr:row>
      <xdr:rowOff>495300</xdr:rowOff>
    </xdr:to>
    <xdr:pic>
      <xdr:nvPicPr>
        <xdr:cNvPr id="1533012" name="Picture 8" descr="1.bmp"/>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0"/>
          <a:ext cx="100298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0</xdr:rowOff>
    </xdr:from>
    <xdr:to>
      <xdr:col>14</xdr:col>
      <xdr:colOff>723900</xdr:colOff>
      <xdr:row>59</xdr:row>
      <xdr:rowOff>152400</xdr:rowOff>
    </xdr:to>
    <xdr:sp macro="" textlink="">
      <xdr:nvSpPr>
        <xdr:cNvPr id="4" name="矩形 3">
          <a:extLst>
            <a:ext uri="{FF2B5EF4-FFF2-40B4-BE49-F238E27FC236}">
              <a16:creationId xmlns:a16="http://schemas.microsoft.com/office/drawing/2014/main" xmlns="" id="{4F8D7480-4191-47B6-AF87-E80BD6E4F4C9}"/>
            </a:ext>
          </a:extLst>
        </xdr:cNvPr>
        <xdr:cNvSpPr/>
      </xdr:nvSpPr>
      <xdr:spPr>
        <a:xfrm>
          <a:off x="0" y="590550"/>
          <a:ext cx="10086975" cy="10115550"/>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rtl="0">
            <a:defRPr sz="1000"/>
          </a:pPr>
          <a:r>
            <a:rPr lang="en-US" sz="1200" b="1" i="0" u="none" strike="noStrike" baseline="0">
              <a:solidFill>
                <a:srgbClr val="000000"/>
              </a:solidFill>
              <a:latin typeface="Times New Roman"/>
              <a:cs typeface="Times New Roman"/>
            </a:rPr>
            <a:t>DISCLAIMER </a:t>
          </a:r>
          <a:r>
            <a:rPr lang="en-US" sz="1200" b="0" i="0" u="none" strike="noStrike" baseline="0">
              <a:solidFill>
                <a:srgbClr val="000000"/>
              </a:solidFill>
              <a:latin typeface="Times New Roman"/>
              <a:cs typeface="Times New Roman"/>
            </a:rPr>
            <a: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This report and the content contained herein (“Report”) has been generated using the proprietary software and models of Thomas Ho Company Ltd (“THC”) as of the date of this Report.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sz="1200" b="1" i="0" u="none" strike="noStrike" baseline="0">
              <a:solidFill>
                <a:srgbClr val="000000"/>
              </a:solidFill>
              <a:latin typeface="Times New Roman"/>
              <a:cs typeface="Times New Roman"/>
            </a:rPr>
            <a:t>THC MAKES NO REPRESENTATION OR WARRANTY, EXPRESS OR IMPLIED, AS TO THE ACCURACY, COMPLETENESS OR CURRENCY OF THE REPORT HEREIN.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 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THC is not an accounting firm, legal or tax advisor. Information contained in this Report shall not be construed as any accounting, legal or tax advice, and is not intended to substitute for obtaining accounting, legal or tax advice. </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algn="l" rtl="0">
            <a:defRPr sz="1000"/>
          </a:pPr>
          <a:endParaRPr lang="en-US" sz="1200" b="0" i="0" u="none" strike="noStrike" baseline="0">
            <a:solidFill>
              <a:srgbClr val="000000"/>
            </a:solidFill>
            <a:latin typeface="Times New Roman"/>
            <a:cs typeface="Times New Roman"/>
          </a:endParaRPr>
        </a:p>
        <a:p>
          <a:pPr algn="l" rtl="0">
            <a:defRPr sz="1000"/>
          </a:pPr>
          <a:r>
            <a:rPr lang="en-US" sz="1200" b="0" i="0" u="none" strike="noStrike" baseline="0">
              <a:solidFill>
                <a:srgbClr val="000000"/>
              </a:solidFill>
              <a:latin typeface="Times New Roman"/>
              <a:cs typeface="Times New Roman"/>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algn="l" rtl="0">
            <a:defRPr sz="1000"/>
          </a:pPr>
          <a:endParaRPr lang="en-US" sz="1200" b="1" i="0" u="none"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AG80"/>
  <sheetViews>
    <sheetView showGridLines="0" tabSelected="1" showOutlineSymbols="0" zoomScaleNormal="100" workbookViewId="0">
      <selection activeCell="B11" sqref="B11:B13"/>
    </sheetView>
  </sheetViews>
  <sheetFormatPr defaultColWidth="6.85546875" defaultRowHeight="12.75" customHeight="1"/>
  <cols>
    <col min="1" max="1" width="1.140625" customWidth="1"/>
    <col min="2" max="2" width="14.7109375" customWidth="1"/>
    <col min="3" max="3" width="6" customWidth="1"/>
    <col min="4" max="4" width="9.7109375" customWidth="1"/>
    <col min="5" max="6" width="8.5703125" customWidth="1"/>
    <col min="7" max="8" width="11.42578125" customWidth="1"/>
    <col min="9" max="10" width="6.85546875" customWidth="1"/>
    <col min="11" max="11" width="8" customWidth="1"/>
    <col min="12" max="12" width="6.85546875" customWidth="1"/>
    <col min="13" max="13" width="8.5703125" customWidth="1"/>
    <col min="14" max="16" width="5.7109375" customWidth="1"/>
    <col min="17" max="17" width="8.5703125" customWidth="1"/>
    <col min="18" max="18" width="7.42578125" customWidth="1"/>
    <col min="19" max="19" width="7.28515625" customWidth="1"/>
    <col min="20" max="21" width="7.7109375" customWidth="1"/>
    <col min="22" max="22" width="8.42578125" customWidth="1"/>
    <col min="23" max="23" width="8" customWidth="1"/>
    <col min="24" max="25" width="6.85546875" customWidth="1"/>
    <col min="26" max="26" width="8.5703125" customWidth="1"/>
    <col min="27" max="28" width="8" customWidth="1"/>
    <col min="29" max="29" width="11" bestFit="1" customWidth="1"/>
    <col min="30" max="30" width="10.42578125" bestFit="1" customWidth="1"/>
    <col min="31" max="31" width="11" bestFit="1" customWidth="1"/>
    <col min="32" max="32" width="10.42578125" bestFit="1" customWidth="1"/>
    <col min="33" max="33" width="9.28515625" customWidth="1"/>
    <col min="34" max="34" width="2.7109375" customWidth="1"/>
  </cols>
  <sheetData>
    <row r="1" spans="2:33" ht="27" customHeight="1"/>
    <row r="2" spans="2:33" ht="33.75" customHeight="1"/>
    <row r="3" spans="2:33" ht="33.75" customHeight="1">
      <c r="B3" s="60" t="s">
        <v>40</v>
      </c>
      <c r="C3" s="60"/>
      <c r="D3" s="60"/>
      <c r="E3" s="60"/>
      <c r="F3" s="60"/>
      <c r="G3" s="60"/>
      <c r="H3" s="60"/>
      <c r="I3" s="60"/>
      <c r="J3" s="60"/>
      <c r="K3" s="60"/>
      <c r="L3" s="60"/>
      <c r="M3" s="60"/>
      <c r="N3" s="60"/>
      <c r="O3" s="60"/>
      <c r="P3" s="60"/>
      <c r="Q3" s="60"/>
      <c r="R3" s="60"/>
      <c r="S3" s="60"/>
      <c r="T3" s="60"/>
      <c r="U3" s="60"/>
      <c r="V3" s="60"/>
      <c r="W3" s="60"/>
      <c r="X3" s="60"/>
      <c r="Y3" s="60"/>
      <c r="Z3" s="60"/>
      <c r="AA3" s="60"/>
      <c r="AB3" s="60"/>
      <c r="AC3" s="60"/>
      <c r="AD3" s="60"/>
      <c r="AE3" s="60"/>
      <c r="AF3" s="60"/>
      <c r="AG3" s="60"/>
    </row>
    <row r="4" spans="2:33" s="5" customFormat="1" ht="15.95" customHeight="1">
      <c r="B4" s="53" t="s">
        <v>52</v>
      </c>
      <c r="C4" s="53"/>
      <c r="D4" s="53"/>
      <c r="E4" s="53"/>
      <c r="F4" s="53"/>
      <c r="G4" s="53"/>
      <c r="H4" s="53"/>
      <c r="I4" s="53"/>
      <c r="J4" s="53"/>
      <c r="K4" s="53"/>
      <c r="L4" s="53"/>
      <c r="M4" s="53"/>
      <c r="N4" s="53"/>
      <c r="O4" s="53"/>
      <c r="P4" s="53"/>
      <c r="Q4" s="53"/>
      <c r="R4" s="24"/>
      <c r="S4" s="24"/>
      <c r="T4" s="24"/>
      <c r="U4" s="24"/>
      <c r="V4" s="24"/>
      <c r="W4" s="24"/>
      <c r="X4" s="24"/>
      <c r="Y4" s="24"/>
      <c r="Z4" s="24"/>
      <c r="AA4" s="24"/>
      <c r="AB4" s="24"/>
      <c r="AC4" s="24"/>
      <c r="AD4" s="24"/>
      <c r="AE4" s="24"/>
      <c r="AF4" s="24"/>
      <c r="AG4" s="24"/>
    </row>
    <row r="5" spans="2:33" s="5" customFormat="1" ht="15.95" customHeight="1">
      <c r="B5" s="53" t="s">
        <v>53</v>
      </c>
      <c r="C5" s="53"/>
      <c r="D5" s="53"/>
      <c r="E5" s="53"/>
      <c r="F5" s="53"/>
      <c r="G5" s="53"/>
      <c r="H5" s="53"/>
      <c r="I5" s="53"/>
      <c r="J5" s="53"/>
      <c r="K5" s="53"/>
      <c r="L5" s="53"/>
      <c r="M5" s="53"/>
      <c r="N5" s="53"/>
      <c r="O5" s="53"/>
      <c r="P5" s="53"/>
      <c r="Q5" s="53"/>
      <c r="R5" s="24"/>
      <c r="S5" s="24"/>
      <c r="T5" s="24"/>
      <c r="U5" s="24"/>
      <c r="V5" s="24"/>
      <c r="W5" s="24"/>
      <c r="X5" s="24"/>
      <c r="Y5" s="24"/>
      <c r="Z5" s="24"/>
      <c r="AA5" s="24"/>
      <c r="AB5" s="24"/>
      <c r="AC5" s="24"/>
      <c r="AD5" s="24"/>
      <c r="AE5" s="24"/>
      <c r="AF5" s="24"/>
      <c r="AG5" s="24"/>
    </row>
    <row r="6" spans="2:33" s="5" customFormat="1" ht="15.95" customHeight="1">
      <c r="B6" s="53" t="s">
        <v>34</v>
      </c>
      <c r="C6" s="53"/>
      <c r="D6" s="53"/>
      <c r="E6" s="53"/>
      <c r="F6" s="53"/>
      <c r="G6" s="53"/>
      <c r="H6" s="53"/>
      <c r="I6" s="53"/>
      <c r="J6" s="53"/>
      <c r="K6" s="53"/>
      <c r="L6" s="53"/>
      <c r="M6" s="53"/>
      <c r="N6" s="53"/>
      <c r="O6" s="53"/>
      <c r="P6" s="53"/>
      <c r="Q6" s="53"/>
      <c r="R6" s="24"/>
      <c r="S6" s="24"/>
      <c r="T6" s="24"/>
      <c r="U6" s="24"/>
      <c r="V6" s="24"/>
      <c r="W6" s="24"/>
      <c r="X6" s="24"/>
      <c r="Y6" s="24"/>
      <c r="Z6" s="24"/>
      <c r="AA6" s="24"/>
      <c r="AB6" s="24"/>
      <c r="AC6" s="24"/>
      <c r="AD6" s="24"/>
      <c r="AE6" s="24"/>
      <c r="AF6" s="24"/>
      <c r="AG6" s="24"/>
    </row>
    <row r="7" spans="2:33" s="5" customFormat="1" ht="15.95" customHeight="1">
      <c r="B7" s="54" t="s">
        <v>0</v>
      </c>
      <c r="C7" s="54"/>
      <c r="D7" s="54"/>
      <c r="E7" s="54"/>
      <c r="F7" s="54"/>
      <c r="G7" s="54"/>
      <c r="H7" s="54"/>
      <c r="I7" s="54"/>
      <c r="J7" s="54"/>
      <c r="K7" s="54"/>
      <c r="L7" s="54"/>
      <c r="M7" s="54"/>
      <c r="N7" s="54"/>
      <c r="O7" s="54"/>
      <c r="P7" s="54"/>
      <c r="Q7" s="54"/>
      <c r="R7" s="25"/>
      <c r="S7" s="25"/>
      <c r="T7" s="25"/>
      <c r="U7" s="25"/>
      <c r="V7" s="25"/>
      <c r="W7" s="25"/>
      <c r="X7" s="25"/>
      <c r="Y7" s="25"/>
      <c r="Z7" s="25"/>
      <c r="AA7" s="25"/>
      <c r="AB7" s="25"/>
      <c r="AC7" s="25"/>
      <c r="AD7" s="25"/>
      <c r="AE7" s="25"/>
      <c r="AF7" s="25"/>
      <c r="AG7" s="25"/>
    </row>
    <row r="8" spans="2:33" s="5" customFormat="1" ht="15.95" customHeight="1">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row>
    <row r="9" spans="2:33" s="5" customFormat="1" ht="27" customHeight="1">
      <c r="B9" s="10" t="s">
        <v>24</v>
      </c>
      <c r="C9" s="63" t="s">
        <v>42</v>
      </c>
      <c r="D9" s="64"/>
      <c r="E9" s="11" t="s">
        <v>25</v>
      </c>
      <c r="F9" s="11" t="s">
        <v>26</v>
      </c>
      <c r="G9" s="11" t="s">
        <v>27</v>
      </c>
      <c r="H9" s="61" t="s">
        <v>28</v>
      </c>
      <c r="I9" s="62"/>
      <c r="J9" s="62"/>
      <c r="K9" s="62"/>
      <c r="L9" s="62"/>
      <c r="M9" s="62"/>
      <c r="N9" s="7"/>
      <c r="O9" s="7"/>
      <c r="P9" s="7"/>
      <c r="Q9" s="7"/>
      <c r="R9" s="7"/>
      <c r="AD9" s="7"/>
      <c r="AE9" s="7"/>
      <c r="AF9" s="7"/>
      <c r="AG9" s="7"/>
    </row>
    <row r="10" spans="2:33" s="5" customFormat="1" ht="15.95" customHeight="1">
      <c r="C10" s="57">
        <v>100</v>
      </c>
      <c r="D10" s="58"/>
      <c r="E10" s="8">
        <f>C10/100-U17+Q17</f>
        <v>3.6385114456439629</v>
      </c>
      <c r="F10" s="9">
        <f>(1-(C10/10000-U17/100)*AB17)*E17</f>
        <v>104.77168833580596</v>
      </c>
      <c r="G10" s="9">
        <f>(1-(C10/10000-U17/100)*AB17)*F17</f>
        <v>104.42797240271703</v>
      </c>
      <c r="N10" s="7"/>
      <c r="O10" s="7"/>
      <c r="P10" s="7"/>
      <c r="Q10" s="7"/>
      <c r="R10" s="7"/>
      <c r="AD10" s="7"/>
      <c r="AE10" s="7"/>
      <c r="AF10" s="7"/>
      <c r="AG10" s="7"/>
    </row>
    <row r="11" spans="2:33" s="5" customFormat="1" ht="37.5" customHeight="1">
      <c r="B11" s="55" t="s">
        <v>4</v>
      </c>
      <c r="C11" s="46" t="s">
        <v>1</v>
      </c>
      <c r="D11" s="46"/>
      <c r="E11" s="46"/>
      <c r="F11" s="46"/>
      <c r="G11" s="46"/>
      <c r="H11" s="46" t="s">
        <v>2</v>
      </c>
      <c r="I11" s="46"/>
      <c r="J11" s="46"/>
      <c r="K11" s="46"/>
      <c r="L11" s="46"/>
      <c r="M11" s="46"/>
      <c r="N11" s="46"/>
      <c r="O11" s="46"/>
      <c r="P11" s="46"/>
      <c r="Q11" s="46" t="s">
        <v>23</v>
      </c>
      <c r="R11" s="46"/>
      <c r="S11" s="46"/>
      <c r="T11" s="46"/>
      <c r="U11" s="46"/>
      <c r="V11" s="46"/>
      <c r="W11" s="46" t="s">
        <v>3</v>
      </c>
      <c r="X11" s="46"/>
      <c r="Y11" s="46"/>
      <c r="Z11" s="46" t="s">
        <v>49</v>
      </c>
      <c r="AA11" s="46"/>
      <c r="AB11" s="46"/>
      <c r="AC11" s="49" t="s">
        <v>39</v>
      </c>
      <c r="AD11" s="50"/>
      <c r="AE11" s="50"/>
      <c r="AF11" s="50"/>
      <c r="AG11" s="44"/>
    </row>
    <row r="12" spans="2:33" s="5" customFormat="1" ht="27.75" customHeight="1">
      <c r="B12" s="59"/>
      <c r="C12" s="44" t="s">
        <v>5</v>
      </c>
      <c r="D12" s="44" t="s">
        <v>6</v>
      </c>
      <c r="E12" s="44" t="s">
        <v>26</v>
      </c>
      <c r="F12" s="44" t="s">
        <v>29</v>
      </c>
      <c r="G12" s="44" t="s">
        <v>41</v>
      </c>
      <c r="H12" s="55" t="s">
        <v>21</v>
      </c>
      <c r="I12" s="44" t="s">
        <v>7</v>
      </c>
      <c r="J12" s="44" t="s">
        <v>33</v>
      </c>
      <c r="K12" s="44" t="s">
        <v>8</v>
      </c>
      <c r="L12" s="44" t="s">
        <v>9</v>
      </c>
      <c r="M12" s="44" t="s">
        <v>10</v>
      </c>
      <c r="N12" s="44" t="s">
        <v>30</v>
      </c>
      <c r="O12" s="44" t="s">
        <v>31</v>
      </c>
      <c r="P12" s="44" t="s">
        <v>11</v>
      </c>
      <c r="Q12" s="44" t="s">
        <v>22</v>
      </c>
      <c r="R12" s="44" t="s">
        <v>43</v>
      </c>
      <c r="S12" s="44" t="s">
        <v>44</v>
      </c>
      <c r="T12" s="44" t="s">
        <v>45</v>
      </c>
      <c r="U12" s="44" t="s">
        <v>46</v>
      </c>
      <c r="V12" s="44" t="s">
        <v>12</v>
      </c>
      <c r="W12" s="44" t="s">
        <v>32</v>
      </c>
      <c r="X12" s="44" t="s">
        <v>47</v>
      </c>
      <c r="Y12" s="44" t="s">
        <v>48</v>
      </c>
      <c r="Z12" s="44" t="s">
        <v>13</v>
      </c>
      <c r="AA12" s="44" t="s">
        <v>14</v>
      </c>
      <c r="AB12" s="44" t="s">
        <v>15</v>
      </c>
      <c r="AC12" s="46" t="s">
        <v>36</v>
      </c>
      <c r="AD12" s="46"/>
      <c r="AE12" s="46" t="s">
        <v>37</v>
      </c>
      <c r="AF12" s="46"/>
      <c r="AG12" s="44" t="s">
        <v>38</v>
      </c>
    </row>
    <row r="13" spans="2:33" s="5" customFormat="1" ht="17.25" customHeight="1">
      <c r="B13" s="56"/>
      <c r="C13" s="44"/>
      <c r="D13" s="44"/>
      <c r="E13" s="44"/>
      <c r="F13" s="44"/>
      <c r="G13" s="44"/>
      <c r="H13" s="56"/>
      <c r="I13" s="44"/>
      <c r="J13" s="44"/>
      <c r="K13" s="44"/>
      <c r="L13" s="44"/>
      <c r="M13" s="44"/>
      <c r="N13" s="44"/>
      <c r="O13" s="44"/>
      <c r="P13" s="44"/>
      <c r="Q13" s="44"/>
      <c r="R13" s="44"/>
      <c r="S13" s="44"/>
      <c r="T13" s="44"/>
      <c r="U13" s="44"/>
      <c r="V13" s="44"/>
      <c r="W13" s="44"/>
      <c r="X13" s="44"/>
      <c r="Y13" s="44"/>
      <c r="Z13" s="44"/>
      <c r="AA13" s="44"/>
      <c r="AB13" s="44"/>
      <c r="AC13" s="32" t="s">
        <v>50</v>
      </c>
      <c r="AD13" s="32" t="s">
        <v>51</v>
      </c>
      <c r="AE13" s="32" t="s">
        <v>50</v>
      </c>
      <c r="AF13" s="32" t="s">
        <v>51</v>
      </c>
      <c r="AG13" s="44"/>
    </row>
    <row r="14" spans="2:33" s="5" customFormat="1" ht="12" customHeight="1">
      <c r="B14" s="51"/>
      <c r="C14" s="51"/>
      <c r="D14" s="51"/>
      <c r="E14" s="51"/>
      <c r="F14" s="51"/>
      <c r="G14" s="51"/>
      <c r="H14" s="51"/>
      <c r="I14" s="51"/>
      <c r="J14" s="51"/>
      <c r="K14" s="51"/>
      <c r="L14" s="51"/>
      <c r="M14" s="51"/>
      <c r="N14" s="51"/>
      <c r="O14" s="51"/>
      <c r="P14" s="51"/>
      <c r="Q14" s="52" t="s">
        <v>16</v>
      </c>
      <c r="R14" s="52" t="s">
        <v>17</v>
      </c>
      <c r="S14" s="52" t="s">
        <v>18</v>
      </c>
      <c r="T14" s="52" t="s">
        <v>19</v>
      </c>
      <c r="U14" s="52" t="s">
        <v>20</v>
      </c>
      <c r="V14" s="52"/>
      <c r="W14" s="47"/>
      <c r="X14" s="47"/>
      <c r="Y14" s="47"/>
      <c r="Z14" s="47"/>
      <c r="AA14" s="47"/>
      <c r="AB14" s="47"/>
      <c r="AC14" s="47"/>
      <c r="AD14" s="47"/>
      <c r="AE14" s="47"/>
      <c r="AF14" s="47"/>
      <c r="AG14" s="47"/>
    </row>
    <row r="15" spans="2:33" s="5" customFormat="1" ht="12" customHeight="1">
      <c r="B15" s="51"/>
      <c r="C15" s="51"/>
      <c r="D15" s="51"/>
      <c r="E15" s="51"/>
      <c r="F15" s="51"/>
      <c r="G15" s="51"/>
      <c r="H15" s="51"/>
      <c r="I15" s="51"/>
      <c r="J15" s="51"/>
      <c r="K15" s="51"/>
      <c r="L15" s="51"/>
      <c r="M15" s="51"/>
      <c r="N15" s="51"/>
      <c r="O15" s="51"/>
      <c r="P15" s="51"/>
      <c r="Q15" s="52"/>
      <c r="R15" s="52"/>
      <c r="S15" s="52"/>
      <c r="T15" s="52"/>
      <c r="U15" s="52"/>
      <c r="V15" s="52"/>
      <c r="W15" s="48"/>
      <c r="X15" s="48"/>
      <c r="Y15" s="48"/>
      <c r="Z15" s="48"/>
      <c r="AA15" s="48"/>
      <c r="AB15" s="48"/>
      <c r="AC15" s="48"/>
      <c r="AD15" s="48"/>
      <c r="AE15" s="48"/>
      <c r="AF15" s="48"/>
      <c r="AG15" s="48"/>
    </row>
    <row r="16" spans="2:33" s="5" customFormat="1" ht="15.75" customHeight="1">
      <c r="B16" s="45" t="s">
        <v>78</v>
      </c>
      <c r="C16" s="45"/>
      <c r="D16" s="45"/>
      <c r="E16" s="45"/>
      <c r="F16" s="45"/>
      <c r="G16" s="45"/>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row>
    <row r="17" spans="1:33" s="19" customFormat="1" ht="13.5" customHeight="1">
      <c r="B17" s="12" t="s">
        <v>77</v>
      </c>
      <c r="C17" s="20">
        <f>IF(SUM(DATATEMP!H101:H113) = 0,"",SUMPRODUCT(DATATEMP!C101:C113,DATATEMP!H101:H113)/SUM(DATATEMP!H101:H113))</f>
        <v>0</v>
      </c>
      <c r="D17" s="20">
        <f>IF(SUM(DATATEMP!H101:H113) = 0,"",SUMPRODUCT(DATATEMP!D101:D113,DATATEMP!H101:H113)/SUM(DATATEMP!H101:H113))</f>
        <v>0</v>
      </c>
      <c r="E17" s="13">
        <f>IF(SUM(DATATEMP!H101:H113) = 0,"",SUMPRODUCT(DATATEMP!E101:E113,DATATEMP!H101:H113)/SUM(DATATEMP!H101:H113))</f>
        <v>104.5077436984816</v>
      </c>
      <c r="F17" s="13">
        <f>IF(SUM(DATATEMP!H101:H113) = 0,"",SUMPRODUCT(DATATEMP!F101:F113,DATATEMP!H101:H113)/SUM(DATATEMP!H101:H113))</f>
        <v>104.16489366703789</v>
      </c>
      <c r="G17" s="14">
        <f>SUM(DATATEMP!G101:G113)</f>
        <v>83878.78062538222</v>
      </c>
      <c r="H17" s="14">
        <f>SUM(DATATEMP!H101:H113)</f>
        <v>80524.999999999956</v>
      </c>
      <c r="I17" s="15">
        <f>IF(SUM(DATATEMP!H101:H113) = 0,"",SUMPRODUCT(DATATEMP!I101:I113,DATATEMP!H101:H113)/SUM(DATATEMP!H101:H113))</f>
        <v>6.2440235951655572</v>
      </c>
      <c r="J17" s="16"/>
      <c r="K17" s="16"/>
      <c r="L17" s="22">
        <f>IF(SUM(DATATEMP!H101:H113) = 0,"",SUMPRODUCT(DATATEMP!L101:L113,DATATEMP!H101:H113)/SUM(DATATEMP!H101:H113))</f>
        <v>0</v>
      </c>
      <c r="M17" s="14">
        <f>IF(SUM(DATATEMP!H101:H113) = 0,"",SUMPRODUCT(DATATEMP!M101:M113,DATATEMP!H101:H113)/SUM(DATATEMP!H101:H113))</f>
        <v>20.000000000000004</v>
      </c>
      <c r="N17" s="14">
        <f>IF(SUM(DATATEMP!H101:H113) = 0,"",SUMPRODUCT(DATATEMP!N101:N113,DATATEMP!H101:H113)/SUM(DATATEMP!H101:H113))</f>
        <v>228.23844353055262</v>
      </c>
      <c r="O17" s="14">
        <f>IF(SUM(DATATEMP!H101:H113) = 0,"",SUMPRODUCT(DATATEMP!O101:O113,DATATEMP!H101:H113)/SUM(DATATEMP!H101:H113))</f>
        <v>720.00000000000011</v>
      </c>
      <c r="P17" s="14">
        <f>IF(SUM(DATATEMP!H101:H113) = 0,"",SUMPRODUCT(DATATEMP!P101:P113,DATATEMP!H101:H113)/SUM(DATATEMP!H101:H113))</f>
        <v>75</v>
      </c>
      <c r="Q17" s="17">
        <f>IF(SUM(DATATEMP!H101:H113) = 0,"",SUMPRODUCT(DATATEMP!Q101:Q113,DATATEMP!H101:H113)/SUM(DATATEMP!H101:H113))</f>
        <v>3.7897592808234726</v>
      </c>
      <c r="R17" s="17">
        <f>IF(SUM(DATATEMP!H101:H113) = 0,"",SUMPRODUCT(DATATEMP!R101:R113,DATATEMP!H101:H113)/SUM(DATATEMP!H101:H113))</f>
        <v>2.2926726976055884</v>
      </c>
      <c r="S17" s="17">
        <f>IF(SUM(DATATEMP!H101:H113) = 0,"",SUMPRODUCT(DATATEMP!S101:S113,DATATEMP!H101:H113)/SUM(DATATEMP!H101:H113))</f>
        <v>-1.0442712385594541E-2</v>
      </c>
      <c r="T17" s="17">
        <f>IF(SUM(DATATEMP!H101:H113) = 0,"",SUMPRODUCT(DATATEMP!T101:T113,DATATEMP!H101:H113)/SUM(DATATEMP!H101:H113))</f>
        <v>0.3562814604239678</v>
      </c>
      <c r="U17" s="17">
        <f>IF(SUM(DATATEMP!H101:H113) = 0,"",SUMPRODUCT(DATATEMP!U101:U113,DATATEMP!H101:H113)/SUM(DATATEMP!H101:H113))</f>
        <v>1.1512478351795095</v>
      </c>
      <c r="V17" s="17">
        <f>IF(SUM(DATATEMP!H101:H113) = 0,"",SUMPRODUCT(DATATEMP!V101:V113,DATATEMP!H101:H113)/SUM(DATATEMP!H101:H113))</f>
        <v>1.1342368109798202</v>
      </c>
      <c r="W17" s="13">
        <f>IF(SUM(DATATEMP!H101:H113) = 0,"",SUMPRODUCT(DATATEMP!W101:W113,DATATEMP!H101:H113)/SUM(DATATEMP!H101:H113))</f>
        <v>1.8055526702268867</v>
      </c>
      <c r="X17" s="13">
        <f>IF(SUM(DATATEMP!H101:H113) = 0,"",SUMPRODUCT(DATATEMP!X101:X113,DATATEMP!H101:H113)/SUM(DATATEMP!H101:H113))</f>
        <v>1.5093078857375088</v>
      </c>
      <c r="Y17" s="13">
        <f>IF(SUM(DATATEMP!H101:H113) = 0,"",SUMPRODUCT(DATATEMP!Y101:Y113,DATATEMP!H101:H113)/SUM(DATATEMP!H101:H113))</f>
        <v>0.67902164281914346</v>
      </c>
      <c r="Z17" s="18">
        <f>IF(SUM(DATATEMP!H101:H113) = 0,"",SUMPRODUCT(DATATEMP!Z101:Z113,DATATEMP!H101:H113)/SUM(DATATEMP!H101:H113))</f>
        <v>1.6813213333486499E-2</v>
      </c>
      <c r="AA17" s="13">
        <f>IF(SUM(DATATEMP!H101:H113) = 0,"",SUMPRODUCT(DATATEMP!AA101:AA113,DATATEMP!H101:H113)/SUM(DATATEMP!H101:H113))</f>
        <v>0.5293135508967155</v>
      </c>
      <c r="AB17" s="13">
        <f>IF(SUM(DATATEMP!H101:H113) = 0,"",SUMPRODUCT(DATATEMP!AB101:AB113,DATATEMP!H101:H113)/SUM(DATATEMP!H101:H113))</f>
        <v>1.6698413218452104</v>
      </c>
      <c r="AC17" s="13">
        <f>IF(SUM(DATATEMP!H101:H113) = 0,"",SUMPRODUCT(DATATEMP!AC101:AC113,DATATEMP!H101:H113)/SUM(DATATEMP!H101:H113))</f>
        <v>25.572343940358035</v>
      </c>
      <c r="AD17" s="13">
        <f>IF(SUM(DATATEMP!H101:H113) = 0,"",SUMPRODUCT(DATATEMP!AD101:AD113,DATATEMP!H101:H113)/SUM(DATATEMP!H101:H113))</f>
        <v>32.371497225662857</v>
      </c>
      <c r="AE17" s="13">
        <f>IF(SUM(DATATEMP!H101:H113) = 0,"",SUMPRODUCT(DATATEMP!AE101:AE113,DATATEMP!H101:H113)/SUM(DATATEMP!H101:H113))</f>
        <v>0.36126771188388707</v>
      </c>
      <c r="AF17" s="13">
        <f>IF(SUM(DATATEMP!H101:H113) = 0,"",SUMPRODUCT(DATATEMP!AF101:AF113,DATATEMP!H101:H113)/SUM(DATATEMP!H101:H113))</f>
        <v>0.35681439266463844</v>
      </c>
      <c r="AG17" s="14">
        <f>SUM(DATATEMP!AG101:AG113)</f>
        <v>516.79372237203063</v>
      </c>
    </row>
    <row r="18" spans="1:33" s="5" customFormat="1" ht="13.5" customHeight="1">
      <c r="A18" s="26"/>
      <c r="B18" s="26"/>
      <c r="C18" s="21"/>
      <c r="D18" s="21"/>
      <c r="E18" s="27"/>
      <c r="F18" s="27"/>
      <c r="G18" s="28"/>
      <c r="H18" s="28"/>
      <c r="I18" s="29"/>
      <c r="J18" s="3"/>
      <c r="K18" s="3"/>
      <c r="L18" s="23"/>
      <c r="M18" s="28"/>
      <c r="N18" s="28"/>
      <c r="O18" s="28"/>
      <c r="P18" s="28"/>
      <c r="Q18" s="30"/>
      <c r="R18" s="30"/>
      <c r="S18" s="30"/>
      <c r="T18" s="30"/>
      <c r="U18" s="30"/>
      <c r="V18" s="30"/>
      <c r="W18" s="27"/>
      <c r="X18" s="27"/>
      <c r="Y18" s="27"/>
      <c r="Z18" s="31"/>
      <c r="AA18" s="27"/>
      <c r="AB18" s="27"/>
      <c r="AC18" s="27"/>
      <c r="AD18" s="27"/>
      <c r="AE18" s="27"/>
      <c r="AF18" s="27"/>
      <c r="AG18" s="28"/>
    </row>
    <row r="19" spans="1:33" s="6" customFormat="1" ht="13.5" customHeight="1">
      <c r="A19" s="26"/>
      <c r="B19" s="34" t="s">
        <v>55</v>
      </c>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row>
    <row r="20" spans="1:33" s="6" customFormat="1" ht="13.5" customHeight="1">
      <c r="A20" s="26"/>
      <c r="B20" s="26" t="s">
        <v>56</v>
      </c>
      <c r="C20" s="21"/>
      <c r="D20" s="21"/>
      <c r="E20" s="27">
        <v>112.3229261323</v>
      </c>
      <c r="F20" s="27">
        <v>111.76776178918668</v>
      </c>
      <c r="G20" s="28">
        <v>1526.74762604029</v>
      </c>
      <c r="H20" s="28">
        <v>1366</v>
      </c>
      <c r="I20" s="29">
        <v>8.4232688524999997</v>
      </c>
      <c r="J20" s="3"/>
      <c r="K20" s="3"/>
      <c r="L20" s="23"/>
      <c r="M20" s="28">
        <v>20</v>
      </c>
      <c r="N20" s="28">
        <v>36.008213552361397</v>
      </c>
      <c r="O20" s="28">
        <v>720</v>
      </c>
      <c r="P20" s="28">
        <v>75</v>
      </c>
      <c r="Q20" s="30">
        <v>3.9903998599999997</v>
      </c>
      <c r="R20" s="30">
        <v>2.21787936</v>
      </c>
      <c r="S20" s="30">
        <v>3.3899999999999997E-6</v>
      </c>
      <c r="T20" s="30">
        <v>0.46757219</v>
      </c>
      <c r="U20" s="30">
        <v>1.3049449200000001</v>
      </c>
      <c r="V20" s="30">
        <v>1.3224721399999999</v>
      </c>
      <c r="W20" s="27">
        <v>2.9504311931</v>
      </c>
      <c r="X20" s="27">
        <v>2.6070514771770807</v>
      </c>
      <c r="Y20" s="27">
        <v>8.6303332164020252E-2</v>
      </c>
      <c r="Z20" s="31">
        <v>0</v>
      </c>
      <c r="AA20" s="27">
        <v>0.90241844050000009</v>
      </c>
      <c r="AB20" s="27">
        <v>2.6070514771770807</v>
      </c>
      <c r="AC20" s="27">
        <v>0</v>
      </c>
      <c r="AD20" s="27">
        <v>0</v>
      </c>
      <c r="AE20" s="27">
        <v>0.48339000000000004</v>
      </c>
      <c r="AF20" s="27">
        <v>0.48339000000000004</v>
      </c>
      <c r="AG20" s="28">
        <v>18.465821286951201</v>
      </c>
    </row>
    <row r="21" spans="1:33" s="6" customFormat="1" ht="13.5" customHeight="1">
      <c r="A21" s="26"/>
      <c r="B21" s="26" t="s">
        <v>57</v>
      </c>
      <c r="C21" s="21"/>
      <c r="D21" s="21"/>
      <c r="E21" s="27">
        <v>112.3229261323</v>
      </c>
      <c r="F21" s="27">
        <v>111.76776178918685</v>
      </c>
      <c r="G21" s="28">
        <v>1938.0529894244999</v>
      </c>
      <c r="H21" s="28">
        <v>1734</v>
      </c>
      <c r="I21" s="29">
        <v>8.4232688524999997</v>
      </c>
      <c r="J21" s="3"/>
      <c r="K21" s="3"/>
      <c r="L21" s="23"/>
      <c r="M21" s="28">
        <v>20</v>
      </c>
      <c r="N21" s="28">
        <v>36.008213552361397</v>
      </c>
      <c r="O21" s="28">
        <v>720</v>
      </c>
      <c r="P21" s="28">
        <v>75</v>
      </c>
      <c r="Q21" s="30">
        <v>3.9903998599999997</v>
      </c>
      <c r="R21" s="30">
        <v>2.21787936</v>
      </c>
      <c r="S21" s="30">
        <v>3.3899999999999997E-6</v>
      </c>
      <c r="T21" s="30">
        <v>0.46757219</v>
      </c>
      <c r="U21" s="30">
        <v>1.3049449200000001</v>
      </c>
      <c r="V21" s="30">
        <v>1.3224721399999999</v>
      </c>
      <c r="W21" s="27">
        <v>2.9504311931</v>
      </c>
      <c r="X21" s="27">
        <v>2.6070514771762521</v>
      </c>
      <c r="Y21" s="27">
        <v>8.6303332166869834E-2</v>
      </c>
      <c r="Z21" s="31">
        <v>0</v>
      </c>
      <c r="AA21" s="27">
        <v>0.90241844049999997</v>
      </c>
      <c r="AB21" s="27">
        <v>2.6070514771762521</v>
      </c>
      <c r="AC21" s="27">
        <v>0</v>
      </c>
      <c r="AD21" s="27">
        <v>0</v>
      </c>
      <c r="AE21" s="27">
        <v>0.48339000000000004</v>
      </c>
      <c r="AF21" s="27">
        <v>0.48339000000000004</v>
      </c>
      <c r="AG21" s="28">
        <v>23.4405081343874</v>
      </c>
    </row>
    <row r="22" spans="1:33" s="6" customFormat="1" ht="13.5" customHeight="1">
      <c r="A22" s="26"/>
      <c r="B22" s="26"/>
      <c r="C22" s="21"/>
      <c r="D22" s="21"/>
      <c r="E22" s="27"/>
      <c r="F22" s="27"/>
      <c r="G22" s="28"/>
      <c r="H22" s="28"/>
      <c r="I22" s="29"/>
      <c r="J22" s="3"/>
      <c r="K22" s="3"/>
      <c r="L22" s="23"/>
      <c r="M22" s="28"/>
      <c r="N22" s="28"/>
      <c r="O22" s="28"/>
      <c r="P22" s="28"/>
      <c r="Q22" s="30"/>
      <c r="R22" s="30"/>
      <c r="S22" s="30"/>
      <c r="T22" s="30"/>
      <c r="U22" s="30"/>
      <c r="V22" s="30"/>
      <c r="W22" s="27"/>
      <c r="X22" s="27"/>
      <c r="Y22" s="27"/>
      <c r="Z22" s="31"/>
      <c r="AA22" s="27"/>
      <c r="AB22" s="27"/>
      <c r="AC22" s="27"/>
      <c r="AD22" s="27"/>
      <c r="AE22" s="27"/>
      <c r="AF22" s="27"/>
      <c r="AG22" s="28"/>
    </row>
    <row r="23" spans="1:33" s="6" customFormat="1" ht="13.5" customHeight="1">
      <c r="A23" s="26"/>
      <c r="B23" s="34" t="s">
        <v>58</v>
      </c>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row>
    <row r="24" spans="1:33" s="4" customFormat="1" ht="13.5" customHeight="1">
      <c r="A24" s="26"/>
      <c r="B24" s="26" t="s">
        <v>59</v>
      </c>
      <c r="C24" s="21"/>
      <c r="D24" s="21"/>
      <c r="E24" s="27">
        <v>102.3159612818</v>
      </c>
      <c r="F24" s="27">
        <v>102.01465003840477</v>
      </c>
      <c r="G24" s="28">
        <v>4879.3607113368898</v>
      </c>
      <c r="H24" s="28">
        <v>4782.99999999999</v>
      </c>
      <c r="I24" s="29">
        <v>5.0844717313999999</v>
      </c>
      <c r="J24" s="3"/>
      <c r="K24" s="3"/>
      <c r="L24" s="23"/>
      <c r="M24" s="28">
        <v>20</v>
      </c>
      <c r="N24" s="28">
        <v>36.008213552361397</v>
      </c>
      <c r="O24" s="28">
        <v>720</v>
      </c>
      <c r="P24" s="28">
        <v>75</v>
      </c>
      <c r="Q24" s="30">
        <v>3.5633366899999999</v>
      </c>
      <c r="R24" s="30">
        <v>2.2865503700000001</v>
      </c>
      <c r="S24" s="30">
        <v>-8.7999999999999994E-7</v>
      </c>
      <c r="T24" s="30">
        <v>0.24907346999999999</v>
      </c>
      <c r="U24" s="30">
        <v>1.0277137299999999</v>
      </c>
      <c r="V24" s="30">
        <v>0.99998553000000012</v>
      </c>
      <c r="W24" s="27">
        <v>1.5654162077</v>
      </c>
      <c r="X24" s="27">
        <v>1.4814080202228621</v>
      </c>
      <c r="Y24" s="27">
        <v>3.6486219041430713E-2</v>
      </c>
      <c r="Z24" s="31">
        <v>0</v>
      </c>
      <c r="AA24" s="27">
        <v>0.31695318369999997</v>
      </c>
      <c r="AB24" s="27">
        <v>1.4814080202238873</v>
      </c>
      <c r="AC24" s="27">
        <v>0</v>
      </c>
      <c r="AD24" s="27">
        <v>0</v>
      </c>
      <c r="AE24" s="27">
        <v>0.24726000000000001</v>
      </c>
      <c r="AF24" s="27">
        <v>0.24726000000000001</v>
      </c>
      <c r="AG24" s="28">
        <v>17.9189691053449</v>
      </c>
    </row>
    <row r="25" spans="1:33" s="4" customFormat="1" ht="13.5" customHeight="1">
      <c r="A25" s="26"/>
      <c r="B25" s="26"/>
      <c r="C25" s="21"/>
      <c r="D25" s="21"/>
      <c r="E25" s="27"/>
      <c r="F25" s="27"/>
      <c r="G25" s="28"/>
      <c r="H25" s="28"/>
      <c r="I25" s="29"/>
      <c r="J25" s="3"/>
      <c r="K25" s="3"/>
      <c r="L25" s="23"/>
      <c r="M25" s="28"/>
      <c r="N25" s="28"/>
      <c r="O25" s="28"/>
      <c r="P25" s="28"/>
      <c r="Q25" s="30"/>
      <c r="R25" s="30"/>
      <c r="S25" s="30"/>
      <c r="T25" s="30"/>
      <c r="U25" s="30"/>
      <c r="V25" s="30"/>
      <c r="W25" s="27"/>
      <c r="X25" s="27"/>
      <c r="Y25" s="27"/>
      <c r="Z25" s="31"/>
      <c r="AA25" s="27"/>
      <c r="AB25" s="27"/>
      <c r="AC25" s="27"/>
      <c r="AD25" s="27"/>
      <c r="AE25" s="27"/>
      <c r="AF25" s="27"/>
      <c r="AG25" s="28"/>
    </row>
    <row r="26" spans="1:33" s="4" customFormat="1" ht="13.5" customHeight="1">
      <c r="A26" s="26"/>
      <c r="B26" s="34" t="s">
        <v>60</v>
      </c>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row>
    <row r="27" spans="1:33" s="4" customFormat="1" ht="13.5" customHeight="1">
      <c r="A27" s="26"/>
      <c r="B27" s="26" t="s">
        <v>61</v>
      </c>
      <c r="C27" s="21"/>
      <c r="D27" s="21"/>
      <c r="E27" s="27">
        <v>106.7259613566</v>
      </c>
      <c r="F27" s="27">
        <v>106.27085763270978</v>
      </c>
      <c r="G27" s="28">
        <v>1947.9448204075702</v>
      </c>
      <c r="H27" s="28">
        <v>1833</v>
      </c>
      <c r="I27" s="29">
        <v>6.9417305785999996</v>
      </c>
      <c r="J27" s="3"/>
      <c r="K27" s="3"/>
      <c r="L27" s="23"/>
      <c r="M27" s="28">
        <v>20</v>
      </c>
      <c r="N27" s="28">
        <v>120.01642710472279</v>
      </c>
      <c r="O27" s="28">
        <v>720</v>
      </c>
      <c r="P27" s="28">
        <v>75</v>
      </c>
      <c r="Q27" s="30">
        <v>4.3187015600000001</v>
      </c>
      <c r="R27" s="30">
        <v>2.2793852100000001</v>
      </c>
      <c r="S27" s="30">
        <v>6.3899999999999998E-6</v>
      </c>
      <c r="T27" s="30">
        <v>0.62732184000000002</v>
      </c>
      <c r="U27" s="30">
        <v>1.4119881199999997</v>
      </c>
      <c r="V27" s="30">
        <v>1.4623231400000001</v>
      </c>
      <c r="W27" s="27">
        <v>2.4749372128</v>
      </c>
      <c r="X27" s="27">
        <v>0.88588535112048206</v>
      </c>
      <c r="Y27" s="27">
        <v>1.346352931647557E-2</v>
      </c>
      <c r="Z27" s="31">
        <v>3.7985858400000003E-2</v>
      </c>
      <c r="AA27" s="27">
        <v>1.0047902473999999</v>
      </c>
      <c r="AB27" s="27">
        <v>2.244462628902971</v>
      </c>
      <c r="AC27" s="27">
        <v>24.999817809999996</v>
      </c>
      <c r="AD27" s="27">
        <v>24.999670430000002</v>
      </c>
      <c r="AE27" s="27">
        <v>0.77098274999999994</v>
      </c>
      <c r="AF27" s="27">
        <v>0.65030471999999984</v>
      </c>
      <c r="AG27" s="28">
        <v>27.146188644044702</v>
      </c>
    </row>
    <row r="28" spans="1:33" s="4" customFormat="1" ht="13.5" customHeight="1">
      <c r="A28" s="26"/>
      <c r="B28" s="26"/>
      <c r="C28" s="21"/>
      <c r="D28" s="21"/>
      <c r="E28" s="27"/>
      <c r="F28" s="27"/>
      <c r="G28" s="28"/>
      <c r="H28" s="28"/>
      <c r="I28" s="29"/>
      <c r="J28" s="3"/>
      <c r="K28" s="3"/>
      <c r="L28" s="23"/>
      <c r="M28" s="28"/>
      <c r="N28" s="28"/>
      <c r="O28" s="28"/>
      <c r="P28" s="28"/>
      <c r="Q28" s="30"/>
      <c r="R28" s="30"/>
      <c r="S28" s="30"/>
      <c r="T28" s="30"/>
      <c r="U28" s="30"/>
      <c r="V28" s="30"/>
      <c r="W28" s="27"/>
      <c r="X28" s="27"/>
      <c r="Y28" s="27"/>
      <c r="Z28" s="31"/>
      <c r="AA28" s="27"/>
      <c r="AB28" s="27"/>
      <c r="AC28" s="27"/>
      <c r="AD28" s="27"/>
      <c r="AE28" s="27"/>
      <c r="AF28" s="27"/>
      <c r="AG28" s="28"/>
    </row>
    <row r="29" spans="1:33" s="4" customFormat="1" ht="13.5" customHeight="1">
      <c r="A29" s="26"/>
      <c r="B29" s="34" t="s">
        <v>62</v>
      </c>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row>
    <row r="30" spans="1:33" s="4" customFormat="1" ht="13.5" customHeight="1">
      <c r="A30" s="26"/>
      <c r="B30" s="26" t="s">
        <v>63</v>
      </c>
      <c r="C30" s="21"/>
      <c r="D30" s="21"/>
      <c r="E30" s="27">
        <v>103.8077684077</v>
      </c>
      <c r="F30" s="27">
        <v>103.51075461798089</v>
      </c>
      <c r="G30" s="28">
        <v>48286.731921741906</v>
      </c>
      <c r="H30" s="28">
        <v>46649</v>
      </c>
      <c r="I30" s="29">
        <v>6.0812882109000004</v>
      </c>
      <c r="J30" s="3"/>
      <c r="K30" s="3"/>
      <c r="L30" s="23"/>
      <c r="M30" s="28">
        <v>20</v>
      </c>
      <c r="N30" s="28">
        <v>360.01642710472282</v>
      </c>
      <c r="O30" s="28">
        <v>720</v>
      </c>
      <c r="P30" s="28">
        <v>75</v>
      </c>
      <c r="Q30" s="30">
        <v>3.5286760999999998</v>
      </c>
      <c r="R30" s="30">
        <v>2.3110551099999999</v>
      </c>
      <c r="S30" s="30">
        <v>-1.8024189999999995E-2</v>
      </c>
      <c r="T30" s="30">
        <v>0.23254469999999999</v>
      </c>
      <c r="U30" s="30">
        <v>1.0031004800000001</v>
      </c>
      <c r="V30" s="30">
        <v>0.98017034999999997</v>
      </c>
      <c r="W30" s="27">
        <v>1.5525152024</v>
      </c>
      <c r="X30" s="27">
        <v>1.2571268196422953</v>
      </c>
      <c r="Y30" s="27">
        <v>1.1303816145675871</v>
      </c>
      <c r="Z30" s="31">
        <v>2.5931025900000002E-2</v>
      </c>
      <c r="AA30" s="27">
        <v>0.45435128770000005</v>
      </c>
      <c r="AB30" s="27">
        <v>1.4607595764156023</v>
      </c>
      <c r="AC30" s="27">
        <v>40.483957689999997</v>
      </c>
      <c r="AD30" s="27">
        <v>52.22071073</v>
      </c>
      <c r="AE30" s="27">
        <v>0.23603837999999999</v>
      </c>
      <c r="AF30" s="27">
        <v>0.23488199000000001</v>
      </c>
      <c r="AG30" s="28">
        <v>163.15218830785199</v>
      </c>
    </row>
    <row r="31" spans="1:33" s="4" customFormat="1" ht="13.5" customHeight="1">
      <c r="A31" s="26"/>
      <c r="B31" s="26" t="s">
        <v>64</v>
      </c>
      <c r="C31" s="21"/>
      <c r="D31" s="21"/>
      <c r="E31" s="27">
        <v>106.7259613566</v>
      </c>
      <c r="F31" s="27">
        <v>106.27085763270985</v>
      </c>
      <c r="G31" s="28">
        <v>733.26891766569793</v>
      </c>
      <c r="H31" s="28">
        <v>690</v>
      </c>
      <c r="I31" s="29">
        <v>6.9417305785999996</v>
      </c>
      <c r="J31" s="3"/>
      <c r="K31" s="3"/>
      <c r="L31" s="23"/>
      <c r="M31" s="28">
        <v>20</v>
      </c>
      <c r="N31" s="28">
        <v>120.01642710472279</v>
      </c>
      <c r="O31" s="28">
        <v>720</v>
      </c>
      <c r="P31" s="28">
        <v>75</v>
      </c>
      <c r="Q31" s="30">
        <v>4.3187015600000001</v>
      </c>
      <c r="R31" s="30">
        <v>2.2793852100000001</v>
      </c>
      <c r="S31" s="30">
        <v>6.3899999999999998E-6</v>
      </c>
      <c r="T31" s="30">
        <v>0.62732184000000002</v>
      </c>
      <c r="U31" s="30">
        <v>1.41198812</v>
      </c>
      <c r="V31" s="30">
        <v>1.4623231400000001</v>
      </c>
      <c r="W31" s="27">
        <v>2.4749372128</v>
      </c>
      <c r="X31" s="27">
        <v>0.88588535112189326</v>
      </c>
      <c r="Y31" s="27">
        <v>1.3463529331094088E-2</v>
      </c>
      <c r="Z31" s="31">
        <v>3.7985858400000003E-2</v>
      </c>
      <c r="AA31" s="27">
        <v>1.0047902473999999</v>
      </c>
      <c r="AB31" s="27">
        <v>2.2444626289046012</v>
      </c>
      <c r="AC31" s="27">
        <v>24.999817809999996</v>
      </c>
      <c r="AD31" s="27">
        <v>24.999670430000002</v>
      </c>
      <c r="AE31" s="27">
        <v>0.77098275000000005</v>
      </c>
      <c r="AF31" s="27">
        <v>0.65030472000000006</v>
      </c>
      <c r="AG31" s="28">
        <v>10.218696216252599</v>
      </c>
    </row>
    <row r="32" spans="1:33" s="4" customFormat="1" ht="13.5" customHeight="1">
      <c r="A32" s="26"/>
      <c r="B32" s="26"/>
      <c r="C32" s="21"/>
      <c r="D32" s="21"/>
      <c r="E32" s="27"/>
      <c r="F32" s="27"/>
      <c r="G32" s="28"/>
      <c r="H32" s="28"/>
      <c r="I32" s="29"/>
      <c r="J32" s="3"/>
      <c r="K32" s="3"/>
      <c r="L32" s="23"/>
      <c r="M32" s="28"/>
      <c r="N32" s="28"/>
      <c r="O32" s="28"/>
      <c r="P32" s="28"/>
      <c r="Q32" s="30"/>
      <c r="R32" s="30"/>
      <c r="S32" s="30"/>
      <c r="T32" s="30"/>
      <c r="U32" s="30"/>
      <c r="V32" s="30"/>
      <c r="W32" s="27"/>
      <c r="X32" s="27"/>
      <c r="Y32" s="27"/>
      <c r="Z32" s="31"/>
      <c r="AA32" s="27"/>
      <c r="AB32" s="27"/>
      <c r="AC32" s="27"/>
      <c r="AD32" s="27"/>
      <c r="AE32" s="27"/>
      <c r="AF32" s="27"/>
      <c r="AG32" s="28"/>
    </row>
    <row r="33" spans="1:33" s="4" customFormat="1" ht="13.5" customHeight="1">
      <c r="A33" s="26"/>
      <c r="B33" s="34" t="s">
        <v>65</v>
      </c>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row>
    <row r="34" spans="1:33" s="4" customFormat="1" ht="13.5" customHeight="1">
      <c r="A34" s="26"/>
      <c r="B34" s="26" t="s">
        <v>66</v>
      </c>
      <c r="C34" s="21"/>
      <c r="D34" s="21"/>
      <c r="E34" s="27">
        <v>102.3159612818</v>
      </c>
      <c r="F34" s="27">
        <v>102.01465003840461</v>
      </c>
      <c r="G34" s="28">
        <v>6838.0419920742506</v>
      </c>
      <c r="H34" s="28">
        <v>6702.99999999999</v>
      </c>
      <c r="I34" s="29">
        <v>5.0844717313999999</v>
      </c>
      <c r="J34" s="3"/>
      <c r="K34" s="3"/>
      <c r="L34" s="23"/>
      <c r="M34" s="28">
        <v>20</v>
      </c>
      <c r="N34" s="28">
        <v>36.008213552361397</v>
      </c>
      <c r="O34" s="28">
        <v>720</v>
      </c>
      <c r="P34" s="28">
        <v>75</v>
      </c>
      <c r="Q34" s="30">
        <v>3.5633366899999999</v>
      </c>
      <c r="R34" s="30">
        <v>2.2865503700000001</v>
      </c>
      <c r="S34" s="30">
        <v>-8.7999999999999994E-7</v>
      </c>
      <c r="T34" s="30">
        <v>0.24907346999999999</v>
      </c>
      <c r="U34" s="30">
        <v>1.0277137299999999</v>
      </c>
      <c r="V34" s="30">
        <v>0.99998553000000012</v>
      </c>
      <c r="W34" s="27">
        <v>1.5654162077</v>
      </c>
      <c r="X34" s="27">
        <v>1.4814080202229336</v>
      </c>
      <c r="Y34" s="27">
        <v>3.6486219077888009E-2</v>
      </c>
      <c r="Z34" s="31">
        <v>0</v>
      </c>
      <c r="AA34" s="27">
        <v>0.31695318369999997</v>
      </c>
      <c r="AB34" s="27">
        <v>1.4814080202229336</v>
      </c>
      <c r="AC34" s="27">
        <v>0</v>
      </c>
      <c r="AD34" s="27">
        <v>0</v>
      </c>
      <c r="AE34" s="27">
        <v>0.24726000000000001</v>
      </c>
      <c r="AF34" s="27">
        <v>0.24726000000000001</v>
      </c>
      <c r="AG34" s="28">
        <v>25.112032179202799</v>
      </c>
    </row>
    <row r="35" spans="1:33" s="4" customFormat="1" ht="13.5" customHeight="1">
      <c r="A35" s="26"/>
      <c r="B35" s="26" t="s">
        <v>67</v>
      </c>
      <c r="C35" s="21"/>
      <c r="D35" s="21"/>
      <c r="E35" s="27">
        <v>102.3159612818</v>
      </c>
      <c r="F35" s="27">
        <v>102.01465003840461</v>
      </c>
      <c r="G35" s="28">
        <v>1903.5933697166301</v>
      </c>
      <c r="H35" s="28">
        <v>1866</v>
      </c>
      <c r="I35" s="29">
        <v>5.0844717313999999</v>
      </c>
      <c r="J35" s="3"/>
      <c r="K35" s="3"/>
      <c r="L35" s="23"/>
      <c r="M35" s="28">
        <v>20</v>
      </c>
      <c r="N35" s="28">
        <v>36.008213552361397</v>
      </c>
      <c r="O35" s="28">
        <v>720</v>
      </c>
      <c r="P35" s="28">
        <v>75</v>
      </c>
      <c r="Q35" s="30">
        <v>3.5633366900000003</v>
      </c>
      <c r="R35" s="30">
        <v>2.2865503700000001</v>
      </c>
      <c r="S35" s="30">
        <v>-8.7999999999999994E-7</v>
      </c>
      <c r="T35" s="30">
        <v>0.24907347000000002</v>
      </c>
      <c r="U35" s="30">
        <v>1.0277137299999999</v>
      </c>
      <c r="V35" s="30">
        <v>0.99998553000000012</v>
      </c>
      <c r="W35" s="27">
        <v>1.5654162077</v>
      </c>
      <c r="X35" s="27">
        <v>1.4814080202248125</v>
      </c>
      <c r="Y35" s="27">
        <v>3.6486219065269387E-2</v>
      </c>
      <c r="Z35" s="31">
        <v>0</v>
      </c>
      <c r="AA35" s="27">
        <v>0.31695318369999997</v>
      </c>
      <c r="AB35" s="27">
        <v>1.4814080202248125</v>
      </c>
      <c r="AC35" s="27">
        <v>0</v>
      </c>
      <c r="AD35" s="27">
        <v>0</v>
      </c>
      <c r="AE35" s="27">
        <v>0.24726000000000001</v>
      </c>
      <c r="AF35" s="27">
        <v>0.24726000000000001</v>
      </c>
      <c r="AG35" s="28">
        <v>6.9907581749057002</v>
      </c>
    </row>
    <row r="36" spans="1:33" s="4" customFormat="1" ht="13.5" customHeight="1">
      <c r="A36" s="26"/>
      <c r="B36" s="26"/>
      <c r="C36" s="21"/>
      <c r="D36" s="21"/>
      <c r="E36" s="27"/>
      <c r="F36" s="27"/>
      <c r="G36" s="28"/>
      <c r="H36" s="28"/>
      <c r="I36" s="29"/>
      <c r="J36" s="3"/>
      <c r="K36" s="3"/>
      <c r="L36" s="23"/>
      <c r="M36" s="28"/>
      <c r="N36" s="28"/>
      <c r="O36" s="28"/>
      <c r="P36" s="28"/>
      <c r="Q36" s="30"/>
      <c r="R36" s="30"/>
      <c r="S36" s="30"/>
      <c r="T36" s="30"/>
      <c r="U36" s="30"/>
      <c r="V36" s="30"/>
      <c r="W36" s="27"/>
      <c r="X36" s="27"/>
      <c r="Y36" s="27"/>
      <c r="Z36" s="31"/>
      <c r="AA36" s="27"/>
      <c r="AB36" s="27"/>
      <c r="AC36" s="27"/>
      <c r="AD36" s="27"/>
      <c r="AE36" s="27"/>
      <c r="AF36" s="27"/>
      <c r="AG36" s="28"/>
    </row>
    <row r="37" spans="1:33" s="4" customFormat="1" ht="13.5" customHeight="1">
      <c r="A37" s="26"/>
      <c r="B37" s="34" t="s">
        <v>68</v>
      </c>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row>
    <row r="38" spans="1:33" s="4" customFormat="1" ht="13.5" customHeight="1">
      <c r="A38" s="26"/>
      <c r="B38" s="26" t="s">
        <v>69</v>
      </c>
      <c r="C38" s="21"/>
      <c r="D38" s="21"/>
      <c r="E38" s="27">
        <v>102.2470594255</v>
      </c>
      <c r="F38" s="27">
        <v>101.94581143394781</v>
      </c>
      <c r="G38" s="28">
        <v>2207.12681754497</v>
      </c>
      <c r="H38" s="28">
        <v>2165</v>
      </c>
      <c r="I38" s="29">
        <v>5.0391810501999998</v>
      </c>
      <c r="J38" s="3"/>
      <c r="K38" s="3"/>
      <c r="L38" s="23"/>
      <c r="M38" s="28">
        <v>20</v>
      </c>
      <c r="N38" s="28">
        <v>36.008213552361397</v>
      </c>
      <c r="O38" s="28">
        <v>720</v>
      </c>
      <c r="P38" s="28">
        <v>75</v>
      </c>
      <c r="Q38" s="30">
        <v>3.5635641300000001</v>
      </c>
      <c r="R38" s="30">
        <v>2.2865506199999999</v>
      </c>
      <c r="S38" s="30">
        <v>-8.7999999999999994E-7</v>
      </c>
      <c r="T38" s="30">
        <v>0.24918098</v>
      </c>
      <c r="U38" s="30">
        <v>1.0278334099999999</v>
      </c>
      <c r="V38" s="30">
        <v>1.00006207</v>
      </c>
      <c r="W38" s="27">
        <v>1.5650836114</v>
      </c>
      <c r="X38" s="27">
        <v>1.4814027413281454</v>
      </c>
      <c r="Y38" s="27">
        <v>3.6486028334985647E-2</v>
      </c>
      <c r="Z38" s="31">
        <v>0</v>
      </c>
      <c r="AA38" s="27">
        <v>0.31644111250000001</v>
      </c>
      <c r="AB38" s="27">
        <v>1.4814027413281454</v>
      </c>
      <c r="AC38" s="27">
        <v>0</v>
      </c>
      <c r="AD38" s="27">
        <v>0</v>
      </c>
      <c r="AE38" s="27">
        <v>0.24726000000000001</v>
      </c>
      <c r="AF38" s="27">
        <v>0.24726000000000001</v>
      </c>
      <c r="AG38" s="28">
        <v>8.1092252319963993</v>
      </c>
    </row>
    <row r="39" spans="1:33" s="4" customFormat="1" ht="13.5" customHeight="1">
      <c r="A39" s="26"/>
      <c r="B39" s="26"/>
      <c r="C39" s="21"/>
      <c r="D39" s="21"/>
      <c r="E39" s="27"/>
      <c r="F39" s="27"/>
      <c r="G39" s="28"/>
      <c r="H39" s="28"/>
      <c r="I39" s="29"/>
      <c r="J39" s="3"/>
      <c r="K39" s="3"/>
      <c r="L39" s="23"/>
      <c r="M39" s="28"/>
      <c r="N39" s="28"/>
      <c r="O39" s="28"/>
      <c r="P39" s="28"/>
      <c r="Q39" s="30"/>
      <c r="R39" s="30"/>
      <c r="S39" s="30"/>
      <c r="T39" s="30"/>
      <c r="U39" s="30"/>
      <c r="V39" s="30"/>
      <c r="W39" s="27"/>
      <c r="X39" s="27"/>
      <c r="Y39" s="27"/>
      <c r="Z39" s="31"/>
      <c r="AA39" s="27"/>
      <c r="AB39" s="27"/>
      <c r="AC39" s="27"/>
      <c r="AD39" s="27"/>
      <c r="AE39" s="27"/>
      <c r="AF39" s="27"/>
      <c r="AG39" s="28"/>
    </row>
    <row r="40" spans="1:33" s="4" customFormat="1" ht="13.5" customHeight="1">
      <c r="A40" s="26"/>
      <c r="B40" s="34" t="s">
        <v>70</v>
      </c>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row>
    <row r="41" spans="1:33" s="4" customFormat="1" ht="13.5" customHeight="1">
      <c r="A41" s="26"/>
      <c r="B41" s="26" t="s">
        <v>71</v>
      </c>
      <c r="C41" s="21"/>
      <c r="D41" s="21"/>
      <c r="E41" s="27">
        <v>114.49520889350001</v>
      </c>
      <c r="F41" s="27">
        <v>113.77200057941494</v>
      </c>
      <c r="G41" s="28">
        <v>4795.4898244223396</v>
      </c>
      <c r="H41" s="28">
        <v>4215</v>
      </c>
      <c r="I41" s="29">
        <v>7.6868327401999998</v>
      </c>
      <c r="J41" s="3"/>
      <c r="K41" s="3"/>
      <c r="L41" s="23"/>
      <c r="M41" s="28">
        <v>20</v>
      </c>
      <c r="N41" s="28">
        <v>48</v>
      </c>
      <c r="O41" s="28">
        <v>720</v>
      </c>
      <c r="P41" s="28">
        <v>75</v>
      </c>
      <c r="Q41" s="30">
        <v>3.683379</v>
      </c>
      <c r="R41" s="30">
        <v>2.2246146699999998</v>
      </c>
      <c r="S41" s="30">
        <v>1.504E-5</v>
      </c>
      <c r="T41" s="30">
        <v>0.32918853000000003</v>
      </c>
      <c r="U41" s="30">
        <v>1.1295607599999999</v>
      </c>
      <c r="V41" s="30">
        <v>1.1471137600000001</v>
      </c>
      <c r="W41" s="27">
        <v>3.8923724676</v>
      </c>
      <c r="X41" s="27">
        <v>3.3731957276916531</v>
      </c>
      <c r="Y41" s="27">
        <v>0.14201469879839432</v>
      </c>
      <c r="Z41" s="31">
        <v>0</v>
      </c>
      <c r="AA41" s="27">
        <v>0.87068090249999996</v>
      </c>
      <c r="AB41" s="27">
        <v>3.3731957276926963</v>
      </c>
      <c r="AC41" s="27">
        <v>0</v>
      </c>
      <c r="AD41" s="27">
        <v>0</v>
      </c>
      <c r="AE41" s="27">
        <v>0.34420000000000001</v>
      </c>
      <c r="AF41" s="27">
        <v>0.34420000000000001</v>
      </c>
      <c r="AG41" s="28">
        <v>52.880060492472097</v>
      </c>
    </row>
    <row r="42" spans="1:33" s="4" customFormat="1" ht="13.5" customHeight="1">
      <c r="A42" s="26"/>
      <c r="B42" s="26"/>
      <c r="C42" s="21"/>
      <c r="D42" s="21"/>
      <c r="E42" s="27"/>
      <c r="F42" s="27"/>
      <c r="G42" s="28"/>
      <c r="H42" s="28"/>
      <c r="I42" s="29"/>
      <c r="J42" s="3"/>
      <c r="K42" s="3"/>
      <c r="L42" s="23"/>
      <c r="M42" s="28"/>
      <c r="N42" s="28"/>
      <c r="O42" s="28"/>
      <c r="P42" s="28"/>
      <c r="Q42" s="30"/>
      <c r="R42" s="30"/>
      <c r="S42" s="30"/>
      <c r="T42" s="30"/>
      <c r="U42" s="30"/>
      <c r="V42" s="30"/>
      <c r="W42" s="27"/>
      <c r="X42" s="27"/>
      <c r="Y42" s="27"/>
      <c r="Z42" s="31"/>
      <c r="AA42" s="27"/>
      <c r="AB42" s="27"/>
      <c r="AC42" s="27"/>
      <c r="AD42" s="27"/>
      <c r="AE42" s="27"/>
      <c r="AF42" s="27"/>
      <c r="AG42" s="28"/>
    </row>
    <row r="43" spans="1:33" s="4" customFormat="1" ht="13.5" customHeight="1">
      <c r="A43" s="26"/>
      <c r="B43" s="34" t="s">
        <v>72</v>
      </c>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row>
    <row r="44" spans="1:33" s="4" customFormat="1" ht="13.5" customHeight="1">
      <c r="A44" s="26"/>
      <c r="B44" s="26" t="s">
        <v>73</v>
      </c>
      <c r="C44" s="21"/>
      <c r="D44" s="21"/>
      <c r="E44" s="27">
        <v>105.3452886012</v>
      </c>
      <c r="F44" s="27">
        <v>105.0326425628483</v>
      </c>
      <c r="G44" s="28">
        <v>4229.6645160058906</v>
      </c>
      <c r="H44" s="28">
        <v>4026.99999999999</v>
      </c>
      <c r="I44" s="29">
        <v>7.7463854623000001</v>
      </c>
      <c r="J44" s="3"/>
      <c r="K44" s="3"/>
      <c r="L44" s="23"/>
      <c r="M44" s="28">
        <v>20</v>
      </c>
      <c r="N44" s="28">
        <v>48</v>
      </c>
      <c r="O44" s="28">
        <v>720</v>
      </c>
      <c r="P44" s="28">
        <v>75</v>
      </c>
      <c r="Q44" s="30">
        <v>4.3344875800000002</v>
      </c>
      <c r="R44" s="30">
        <v>2.2777433400000002</v>
      </c>
      <c r="S44" s="30">
        <v>-1.535E-5</v>
      </c>
      <c r="T44" s="30">
        <v>0.61805047000000002</v>
      </c>
      <c r="U44" s="30">
        <v>1.43870912</v>
      </c>
      <c r="V44" s="30">
        <v>1.41225483</v>
      </c>
      <c r="W44" s="27">
        <v>1.6427859730000001</v>
      </c>
      <c r="X44" s="27">
        <v>1.5268070526273121</v>
      </c>
      <c r="Y44" s="27">
        <v>4.2136585732105561E-2</v>
      </c>
      <c r="Z44" s="31">
        <v>1.11002337E-2</v>
      </c>
      <c r="AA44" s="27">
        <v>0.55039321370000005</v>
      </c>
      <c r="AB44" s="27">
        <v>1.5268070526273121</v>
      </c>
      <c r="AC44" s="27">
        <v>17.999449349999999</v>
      </c>
      <c r="AD44" s="27">
        <v>17.99865848</v>
      </c>
      <c r="AE44" s="27">
        <v>0.6237945399999999</v>
      </c>
      <c r="AF44" s="27">
        <v>0.62374774999999993</v>
      </c>
      <c r="AG44" s="28">
        <v>39.610109242563304</v>
      </c>
    </row>
    <row r="45" spans="1:33" s="4" customFormat="1" ht="13.5" customHeight="1">
      <c r="A45" s="26"/>
      <c r="B45" s="26" t="s">
        <v>74</v>
      </c>
      <c r="C45" s="21"/>
      <c r="D45" s="21"/>
      <c r="E45" s="27">
        <v>101.0194908675</v>
      </c>
      <c r="F45" s="27">
        <v>100.68045847238838</v>
      </c>
      <c r="G45" s="28">
        <v>3535.8977015502801</v>
      </c>
      <c r="H45" s="28">
        <v>3512</v>
      </c>
      <c r="I45" s="29">
        <v>7.7463854623000001</v>
      </c>
      <c r="J45" s="3"/>
      <c r="K45" s="3"/>
      <c r="L45" s="23"/>
      <c r="M45" s="28">
        <v>20</v>
      </c>
      <c r="N45" s="28">
        <v>48</v>
      </c>
      <c r="O45" s="28">
        <v>720</v>
      </c>
      <c r="P45" s="28">
        <v>75</v>
      </c>
      <c r="Q45" s="30">
        <v>7.2277568600000004</v>
      </c>
      <c r="R45" s="30">
        <v>2.2692306700000002</v>
      </c>
      <c r="S45" s="30">
        <v>-3.3760000000000002E-5</v>
      </c>
      <c r="T45" s="30">
        <v>1.9176030800000003</v>
      </c>
      <c r="U45" s="30">
        <v>3.04095687</v>
      </c>
      <c r="V45" s="30">
        <v>3.0310413599999997</v>
      </c>
      <c r="W45" s="27">
        <v>1.8349207731999999</v>
      </c>
      <c r="X45" s="27">
        <v>1.6603663222541576</v>
      </c>
      <c r="Y45" s="27">
        <v>4.7584825411182675E-2</v>
      </c>
      <c r="Z45" s="31">
        <v>1.0502889E-3</v>
      </c>
      <c r="AA45" s="27">
        <v>1.2800051243999999</v>
      </c>
      <c r="AB45" s="27">
        <v>1.6603663222541576</v>
      </c>
      <c r="AC45" s="27">
        <v>9.9995816200000007</v>
      </c>
      <c r="AD45" s="27">
        <v>9.998893240000001</v>
      </c>
      <c r="AE45" s="27">
        <v>1.8504750000000001</v>
      </c>
      <c r="AF45" s="27">
        <v>1.8504750000000001</v>
      </c>
      <c r="AG45" s="28">
        <v>111.43215245045501</v>
      </c>
    </row>
    <row r="46" spans="1:33" s="4" customFormat="1" ht="13.5" customHeight="1">
      <c r="A46" s="26"/>
      <c r="B46" s="26"/>
      <c r="C46" s="21"/>
      <c r="D46" s="21"/>
      <c r="E46" s="27"/>
      <c r="F46" s="27"/>
      <c r="G46" s="28"/>
      <c r="H46" s="28"/>
      <c r="I46" s="29"/>
      <c r="J46" s="3"/>
      <c r="K46" s="3"/>
      <c r="L46" s="23"/>
      <c r="M46" s="28"/>
      <c r="N46" s="28"/>
      <c r="O46" s="28"/>
      <c r="P46" s="28"/>
      <c r="Q46" s="30"/>
      <c r="R46" s="30"/>
      <c r="S46" s="30"/>
      <c r="T46" s="30"/>
      <c r="U46" s="30"/>
      <c r="V46" s="30"/>
      <c r="W46" s="27"/>
      <c r="X46" s="27"/>
      <c r="Y46" s="27"/>
      <c r="Z46" s="31"/>
      <c r="AA46" s="27"/>
      <c r="AB46" s="27"/>
      <c r="AC46" s="27"/>
      <c r="AD46" s="27"/>
      <c r="AE46" s="27"/>
      <c r="AF46" s="27"/>
      <c r="AG46" s="28"/>
    </row>
    <row r="47" spans="1:33" s="4" customFormat="1" ht="13.5" customHeight="1">
      <c r="A47" s="26"/>
      <c r="B47" s="34" t="s">
        <v>75</v>
      </c>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row>
    <row r="48" spans="1:33" s="4" customFormat="1" ht="13.5" customHeight="1">
      <c r="A48" s="26"/>
      <c r="B48" s="26" t="s">
        <v>76</v>
      </c>
      <c r="C48" s="21"/>
      <c r="D48" s="21"/>
      <c r="E48" s="27">
        <v>108.3461996497</v>
      </c>
      <c r="F48" s="27">
        <v>107.6231585998992</v>
      </c>
      <c r="G48" s="28">
        <v>1056.8594174510101</v>
      </c>
      <c r="H48" s="28">
        <v>982</v>
      </c>
      <c r="I48" s="29">
        <v>5.9981395380000002</v>
      </c>
      <c r="J48" s="3"/>
      <c r="K48" s="3"/>
      <c r="L48" s="23"/>
      <c r="M48" s="28">
        <v>20</v>
      </c>
      <c r="N48" s="28">
        <v>48</v>
      </c>
      <c r="O48" s="28">
        <v>720</v>
      </c>
      <c r="P48" s="28">
        <v>75</v>
      </c>
      <c r="Q48" s="30">
        <v>3.7044167100000003</v>
      </c>
      <c r="R48" s="30">
        <v>2.2236051300000002</v>
      </c>
      <c r="S48" s="30">
        <v>1.5309999999999997E-5</v>
      </c>
      <c r="T48" s="30">
        <v>0.33934154</v>
      </c>
      <c r="U48" s="30">
        <v>1.14145473</v>
      </c>
      <c r="V48" s="30">
        <v>1.1579984700000001</v>
      </c>
      <c r="W48" s="27">
        <v>3.8923724676</v>
      </c>
      <c r="X48" s="27">
        <v>3.4538542072216565</v>
      </c>
      <c r="Y48" s="27">
        <v>0.14662616554112892</v>
      </c>
      <c r="Z48" s="31">
        <v>0</v>
      </c>
      <c r="AA48" s="27">
        <v>0.81117323470000002</v>
      </c>
      <c r="AB48" s="27">
        <v>3.4538542072216565</v>
      </c>
      <c r="AC48" s="27">
        <v>0</v>
      </c>
      <c r="AD48" s="27">
        <v>0</v>
      </c>
      <c r="AE48" s="27">
        <v>0.34420000000000001</v>
      </c>
      <c r="AF48" s="27">
        <v>0.34420000000000001</v>
      </c>
      <c r="AG48" s="28">
        <v>12.3170129056025</v>
      </c>
    </row>
    <row r="49" spans="1:33" s="4" customFormat="1" ht="13.5" customHeight="1">
      <c r="A49" s="26"/>
      <c r="B49" s="26"/>
      <c r="C49" s="21"/>
      <c r="D49" s="21"/>
      <c r="E49" s="27"/>
      <c r="F49" s="27"/>
      <c r="G49" s="28"/>
      <c r="H49" s="28"/>
      <c r="I49" s="29"/>
      <c r="J49" s="3"/>
      <c r="K49" s="3"/>
      <c r="L49" s="23"/>
      <c r="M49" s="28"/>
      <c r="N49" s="28"/>
      <c r="O49" s="28"/>
      <c r="P49" s="28"/>
      <c r="Q49" s="30"/>
      <c r="R49" s="30"/>
      <c r="S49" s="30"/>
      <c r="T49" s="30"/>
      <c r="U49" s="30"/>
      <c r="V49" s="30"/>
      <c r="W49" s="27"/>
      <c r="X49" s="27"/>
      <c r="Y49" s="27"/>
      <c r="Z49" s="31"/>
      <c r="AA49" s="27"/>
      <c r="AB49" s="27"/>
      <c r="AC49" s="27"/>
      <c r="AD49" s="27"/>
      <c r="AE49" s="27"/>
      <c r="AF49" s="27"/>
      <c r="AG49" s="28"/>
    </row>
    <row r="50" spans="1:33" s="4" customFormat="1" ht="13.5" customHeight="1">
      <c r="A50" s="26"/>
      <c r="B50" s="26"/>
      <c r="C50" s="21"/>
      <c r="D50" s="21"/>
      <c r="E50" s="27"/>
      <c r="F50" s="27"/>
      <c r="G50" s="28"/>
      <c r="H50" s="28"/>
      <c r="I50" s="29"/>
      <c r="J50" s="3"/>
      <c r="K50" s="3"/>
      <c r="L50" s="23"/>
      <c r="M50" s="28"/>
      <c r="N50" s="28"/>
      <c r="O50" s="28"/>
      <c r="P50" s="28"/>
      <c r="Q50" s="30"/>
      <c r="R50" s="30"/>
      <c r="S50" s="30"/>
      <c r="T50" s="30"/>
      <c r="U50" s="30"/>
      <c r="V50" s="30"/>
      <c r="W50" s="27"/>
      <c r="X50" s="27"/>
      <c r="Y50" s="27"/>
      <c r="Z50" s="31"/>
      <c r="AA50" s="27"/>
      <c r="AB50" s="27"/>
      <c r="AC50" s="27"/>
      <c r="AD50" s="27"/>
      <c r="AE50" s="27"/>
      <c r="AF50" s="27"/>
      <c r="AG50" s="28"/>
    </row>
    <row r="51" spans="1:33" s="4" customFormat="1" ht="13.5" customHeight="1">
      <c r="A51" s="26"/>
      <c r="B51" s="26"/>
      <c r="C51" s="21"/>
      <c r="D51" s="21"/>
      <c r="E51" s="27"/>
      <c r="F51" s="27"/>
      <c r="G51" s="28"/>
      <c r="H51" s="28"/>
      <c r="I51" s="29"/>
      <c r="J51" s="3"/>
      <c r="K51" s="3"/>
      <c r="L51" s="23"/>
      <c r="M51" s="28"/>
      <c r="N51" s="28"/>
      <c r="O51" s="28"/>
      <c r="P51" s="28"/>
      <c r="Q51" s="30"/>
      <c r="R51" s="30"/>
      <c r="S51" s="30"/>
      <c r="T51" s="30"/>
      <c r="U51" s="30"/>
      <c r="V51" s="30"/>
      <c r="W51" s="27"/>
      <c r="X51" s="27"/>
      <c r="Y51" s="27"/>
      <c r="Z51" s="31"/>
      <c r="AA51" s="27"/>
      <c r="AB51" s="27"/>
      <c r="AC51" s="27"/>
      <c r="AD51" s="27"/>
      <c r="AE51" s="27"/>
      <c r="AF51" s="27"/>
      <c r="AG51" s="28"/>
    </row>
    <row r="52" spans="1:33" ht="12" customHeight="1">
      <c r="B52" s="35" t="s">
        <v>54</v>
      </c>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7"/>
    </row>
    <row r="53" spans="1:33" ht="12" customHeight="1">
      <c r="B53" s="38"/>
      <c r="C53" s="39"/>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40"/>
    </row>
    <row r="54" spans="1:33" ht="12" customHeight="1">
      <c r="B54" s="38"/>
      <c r="C54" s="39"/>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40"/>
    </row>
    <row r="55" spans="1:33" ht="12" customHeight="1">
      <c r="B55" s="38"/>
      <c r="C55" s="39"/>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40"/>
    </row>
    <row r="56" spans="1:33" ht="12" customHeight="1">
      <c r="B56" s="38"/>
      <c r="C56" s="39"/>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40"/>
    </row>
    <row r="57" spans="1:33" ht="12" customHeight="1">
      <c r="B57" s="38"/>
      <c r="C57" s="39"/>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40"/>
    </row>
    <row r="58" spans="1:33" ht="12" customHeight="1">
      <c r="B58" s="38"/>
      <c r="C58" s="39"/>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40"/>
    </row>
    <row r="59" spans="1:33" ht="12" customHeight="1">
      <c r="B59" s="38"/>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40"/>
    </row>
    <row r="60" spans="1:33" ht="12" customHeight="1">
      <c r="B60" s="38"/>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40"/>
    </row>
    <row r="61" spans="1:33" ht="12" customHeight="1">
      <c r="B61" s="38"/>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40"/>
    </row>
    <row r="62" spans="1:33" ht="12" customHeight="1">
      <c r="B62" s="38"/>
      <c r="C62" s="39"/>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40"/>
    </row>
    <row r="63" spans="1:33" ht="12" customHeight="1">
      <c r="B63" s="38"/>
      <c r="C63" s="39"/>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40"/>
    </row>
    <row r="64" spans="1:33" ht="12" customHeight="1">
      <c r="B64" s="38"/>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40"/>
    </row>
    <row r="65" spans="2:33" ht="12" customHeight="1">
      <c r="B65" s="38"/>
      <c r="C65" s="39"/>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40"/>
    </row>
    <row r="66" spans="2:33" ht="12" customHeight="1">
      <c r="B66" s="38"/>
      <c r="C66" s="39"/>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40"/>
    </row>
    <row r="67" spans="2:33" ht="12" customHeight="1">
      <c r="B67" s="38"/>
      <c r="C67" s="39"/>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40"/>
    </row>
    <row r="68" spans="2:33" ht="12" customHeight="1">
      <c r="B68" s="38"/>
      <c r="C68" s="39"/>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40"/>
    </row>
    <row r="69" spans="2:33" ht="12" customHeight="1">
      <c r="B69" s="38"/>
      <c r="C69" s="39"/>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40"/>
    </row>
    <row r="70" spans="2:33" ht="12" customHeight="1">
      <c r="B70" s="38"/>
      <c r="C70" s="39"/>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40"/>
    </row>
    <row r="71" spans="2:33" ht="12" customHeight="1">
      <c r="B71" s="38"/>
      <c r="C71" s="39"/>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40"/>
    </row>
    <row r="72" spans="2:33" ht="12" customHeight="1">
      <c r="B72" s="38"/>
      <c r="C72" s="39"/>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40"/>
    </row>
    <row r="73" spans="2:33" ht="12" customHeight="1">
      <c r="B73" s="38"/>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40"/>
    </row>
    <row r="74" spans="2:33" ht="12" customHeight="1">
      <c r="B74" s="38"/>
      <c r="C74" s="39"/>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40"/>
    </row>
    <row r="75" spans="2:33" ht="12" customHeight="1">
      <c r="B75" s="38"/>
      <c r="C75" s="39"/>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40"/>
    </row>
    <row r="76" spans="2:33" ht="12" customHeight="1">
      <c r="B76" s="38"/>
      <c r="C76" s="39"/>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40"/>
    </row>
    <row r="77" spans="2:33" ht="12" customHeight="1">
      <c r="B77" s="38"/>
      <c r="C77" s="39"/>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40"/>
    </row>
    <row r="78" spans="2:33" ht="12" customHeight="1">
      <c r="B78" s="38"/>
      <c r="C78" s="39"/>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40"/>
    </row>
    <row r="79" spans="2:33" ht="12" customHeight="1">
      <c r="B79" s="38"/>
      <c r="C79" s="39"/>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40"/>
    </row>
    <row r="80" spans="2:33" ht="12" customHeight="1">
      <c r="B80" s="41"/>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3"/>
    </row>
  </sheetData>
  <mergeCells count="65">
    <mergeCell ref="Z14:AB15"/>
    <mergeCell ref="Z11:AB11"/>
    <mergeCell ref="I12:I13"/>
    <mergeCell ref="C12:C13"/>
    <mergeCell ref="AC12:AD12"/>
    <mergeCell ref="AB12:AB13"/>
    <mergeCell ref="AG12:AG13"/>
    <mergeCell ref="L12:L13"/>
    <mergeCell ref="D12:D13"/>
    <mergeCell ref="B3:AG3"/>
    <mergeCell ref="C11:G11"/>
    <mergeCell ref="H11:P11"/>
    <mergeCell ref="Q11:V11"/>
    <mergeCell ref="W11:Y11"/>
    <mergeCell ref="H9:M9"/>
    <mergeCell ref="C9:D9"/>
    <mergeCell ref="B4:Q4"/>
    <mergeCell ref="B5:Q5"/>
    <mergeCell ref="B6:Q6"/>
    <mergeCell ref="B7:Q7"/>
    <mergeCell ref="O12:O13"/>
    <mergeCell ref="G12:G13"/>
    <mergeCell ref="H12:H13"/>
    <mergeCell ref="C10:D10"/>
    <mergeCell ref="B11:B13"/>
    <mergeCell ref="E12:E13"/>
    <mergeCell ref="M12:M13"/>
    <mergeCell ref="B14:P15"/>
    <mergeCell ref="Q14:Q15"/>
    <mergeCell ref="R14:R15"/>
    <mergeCell ref="S14:S15"/>
    <mergeCell ref="J12:J13"/>
    <mergeCell ref="K12:K13"/>
    <mergeCell ref="P12:P13"/>
    <mergeCell ref="Q12:Q13"/>
    <mergeCell ref="R12:R13"/>
    <mergeCell ref="W14:Y15"/>
    <mergeCell ref="T12:T13"/>
    <mergeCell ref="AC11:AG11"/>
    <mergeCell ref="W12:W13"/>
    <mergeCell ref="X12:X13"/>
    <mergeCell ref="N12:N13"/>
    <mergeCell ref="T14:T15"/>
    <mergeCell ref="V14:V15"/>
    <mergeCell ref="U14:U15"/>
    <mergeCell ref="AC14:AG15"/>
    <mergeCell ref="B52:AG80"/>
    <mergeCell ref="Y12:Y13"/>
    <mergeCell ref="Z12:Z13"/>
    <mergeCell ref="AA12:AA13"/>
    <mergeCell ref="B16:AG16"/>
    <mergeCell ref="U12:U13"/>
    <mergeCell ref="S12:S13"/>
    <mergeCell ref="AE12:AF12"/>
    <mergeCell ref="F12:F13"/>
    <mergeCell ref="V12:V13"/>
    <mergeCell ref="B40:AG40"/>
    <mergeCell ref="B43:AG43"/>
    <mergeCell ref="B47:AG47"/>
    <mergeCell ref="B19:AG19"/>
    <mergeCell ref="B23:AG23"/>
    <mergeCell ref="B26:AG26"/>
    <mergeCell ref="B29:AG29"/>
    <mergeCell ref="B33:AG33"/>
    <mergeCell ref="B37:AG37"/>
  </mergeCells>
  <phoneticPr fontId="1" type="noConversion"/>
  <pageMargins left="0.19097222222222221" right="0.19097222222222221" top="0.19097222222222221" bottom="0.19097222222222221" header="0" footer="0"/>
  <pageSetup paperSize="9" scale="38" fitToWidth="0" fitToHeight="0" orientation="landscape" horizontalDpi="1200" verticalDpi="1200" r:id="rId1"/>
  <headerFooter alignWithMargins="0"/>
  <rowBreaks count="5" manualBreakCount="5">
    <brk id="400" min="1" max="256" man="1"/>
    <brk id="442" min="1" max="256" man="1"/>
    <brk id="472" min="1" max="256" man="1"/>
    <brk id="504" min="1" max="256" man="1"/>
    <brk id="514" min="1" max="25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220"/>
  <sheetViews>
    <sheetView zoomScaleNormal="100" workbookViewId="0"/>
  </sheetViews>
  <sheetFormatPr defaultRowHeight="15"/>
  <cols>
    <col min="1" max="1" width="9.5703125" style="1" customWidth="1"/>
    <col min="2" max="13" width="9.140625" style="1"/>
    <col min="14" max="14" width="21.140625" style="1" customWidth="1"/>
    <col min="15" max="15" width="12.7109375" style="1" customWidth="1"/>
    <col min="16" max="16" width="1" style="1" customWidth="1"/>
    <col min="17" max="17" width="1.28515625" style="1" customWidth="1"/>
    <col min="18" max="16384" width="9.140625" style="1"/>
  </cols>
  <sheetData>
    <row r="1" s="2" customFormat="1" ht="46.5" customHeight="1"/>
    <row r="2" s="2" customFormat="1" ht="27" customHeight="1"/>
    <row r="3" s="2" customFormat="1"/>
    <row r="4" s="2" customFormat="1"/>
    <row r="5" s="2" customFormat="1"/>
    <row r="6" s="2" customFormat="1"/>
    <row r="7" s="2" customFormat="1"/>
    <row r="8" s="2" customFormat="1"/>
    <row r="9" s="2" customFormat="1"/>
    <row r="10" s="2" customFormat="1"/>
    <row r="11" s="2" customFormat="1"/>
    <row r="12" s="2" customFormat="1"/>
    <row r="13" s="2" customFormat="1"/>
    <row r="14" s="2" customFormat="1"/>
    <row r="15" s="2" customFormat="1"/>
    <row r="16"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ht="12" customHeight="1"/>
    <row r="40" s="2" customFormat="1" hidden="1"/>
    <row r="41" s="2" customFormat="1" hidden="1"/>
    <row r="42" s="2" customFormat="1" hidden="1"/>
    <row r="43" s="2" customFormat="1" ht="19.5" hidden="1" customHeight="1"/>
    <row r="44" s="2" customFormat="1"/>
    <row r="45" s="2" customFormat="1"/>
    <row r="46" s="2" customFormat="1"/>
    <row r="47" s="2" customFormat="1" ht="18.75" customHeight="1"/>
    <row r="48" s="2" customFormat="1"/>
    <row r="49" s="2" customFormat="1"/>
    <row r="50" s="2" customFormat="1"/>
    <row r="51" s="2" customFormat="1"/>
    <row r="52" s="2" customFormat="1"/>
    <row r="53" s="2" customFormat="1"/>
    <row r="54" s="2" customFormat="1"/>
    <row r="55" s="2" customFormat="1"/>
    <row r="56" s="2" customFormat="1" ht="53.25" customHeigh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row r="121" s="2" customFormat="1"/>
    <row r="122" s="2" customFormat="1"/>
    <row r="123" s="2" customFormat="1"/>
    <row r="124" s="2" customFormat="1"/>
    <row r="125" s="2" customFormat="1"/>
    <row r="126" s="2" customFormat="1"/>
    <row r="127" s="2" customFormat="1"/>
    <row r="128" s="2" customFormat="1"/>
    <row r="129" s="2" customFormat="1"/>
    <row r="130" s="2" customFormat="1"/>
    <row r="131" s="2" customFormat="1"/>
    <row r="132" s="2" customFormat="1"/>
    <row r="133" s="2" customFormat="1"/>
    <row r="134" s="2" customFormat="1"/>
    <row r="135" s="2" customFormat="1"/>
    <row r="136" s="2" customFormat="1"/>
    <row r="137" s="2" customFormat="1"/>
    <row r="138" s="2" customFormat="1"/>
    <row r="139" s="2" customFormat="1"/>
    <row r="140" s="2" customFormat="1"/>
    <row r="141" s="2" customFormat="1"/>
    <row r="142" s="2" customFormat="1"/>
    <row r="143" s="2" customFormat="1"/>
    <row r="144" s="2" customFormat="1"/>
    <row r="145" s="2" customFormat="1"/>
    <row r="146" s="2" customFormat="1"/>
    <row r="147" s="2" customFormat="1"/>
    <row r="148" s="2" customFormat="1"/>
    <row r="149" s="2" customFormat="1"/>
    <row r="150" s="2" customFormat="1"/>
    <row r="151" s="2" customFormat="1"/>
    <row r="152" s="2" customFormat="1"/>
    <row r="153" s="2" customFormat="1"/>
    <row r="154" s="2" customFormat="1"/>
    <row r="155" s="2" customFormat="1"/>
    <row r="156" s="2" customFormat="1"/>
    <row r="157" s="2" customFormat="1"/>
    <row r="158" s="2" customFormat="1"/>
    <row r="159" s="2" customFormat="1"/>
    <row r="160" s="2" customFormat="1"/>
    <row r="161" s="2" customFormat="1"/>
    <row r="162" s="2" customFormat="1"/>
    <row r="163" s="2" customFormat="1"/>
    <row r="164" s="2" customFormat="1"/>
    <row r="165" s="2" customFormat="1"/>
    <row r="166" s="2" customFormat="1"/>
    <row r="167" s="2" customFormat="1"/>
    <row r="168" s="2" customFormat="1"/>
    <row r="169" s="2" customFormat="1"/>
    <row r="170" s="2" customFormat="1"/>
    <row r="171" s="2" customFormat="1"/>
    <row r="172" s="2" customFormat="1"/>
    <row r="173" s="2" customFormat="1"/>
    <row r="174" s="2" customFormat="1"/>
    <row r="175" s="2" customFormat="1"/>
    <row r="176" s="2" customFormat="1"/>
    <row r="177" s="2" customFormat="1"/>
    <row r="178" s="2" customFormat="1"/>
    <row r="179" s="2" customFormat="1"/>
    <row r="180" s="2" customFormat="1"/>
    <row r="181" s="2" customFormat="1"/>
    <row r="182" s="2" customFormat="1"/>
    <row r="183" s="2" customFormat="1"/>
    <row r="184" s="2" customFormat="1"/>
    <row r="185" s="2" customFormat="1"/>
    <row r="186" s="2" customFormat="1"/>
    <row r="187" s="2" customFormat="1"/>
    <row r="188" s="2" customFormat="1"/>
    <row r="189" s="2" customFormat="1"/>
    <row r="190" s="2" customFormat="1"/>
    <row r="191" s="2" customFormat="1"/>
    <row r="192" s="2" customFormat="1"/>
    <row r="193" s="2" customFormat="1"/>
    <row r="194" s="2" customFormat="1"/>
    <row r="195" s="2" customFormat="1"/>
    <row r="196" s="2" customFormat="1"/>
    <row r="197" s="2" customFormat="1"/>
    <row r="198" s="2" customFormat="1"/>
    <row r="199" s="2" customFormat="1"/>
    <row r="200" s="2" customFormat="1"/>
    <row r="201" s="2" customFormat="1"/>
    <row r="202" s="2" customFormat="1"/>
    <row r="203" s="2" customFormat="1"/>
    <row r="204" s="2" customFormat="1"/>
    <row r="205" s="2" customFormat="1"/>
    <row r="206" s="2" customFormat="1"/>
    <row r="207" s="2" customFormat="1"/>
    <row r="208" s="2" customFormat="1"/>
    <row r="209" s="2" customFormat="1"/>
    <row r="210" s="2" customFormat="1"/>
    <row r="211" s="2" customFormat="1"/>
    <row r="212" s="2" customFormat="1"/>
    <row r="213" s="2" customFormat="1"/>
    <row r="214" s="2" customFormat="1"/>
    <row r="215" s="2" customFormat="1"/>
    <row r="216" s="2" customFormat="1"/>
    <row r="217" s="2" customFormat="1"/>
    <row r="218" s="2" customFormat="1"/>
    <row r="219" s="2" customFormat="1"/>
    <row r="220" s="2" customFormat="1"/>
  </sheetData>
  <phoneticPr fontId="1" type="noConversion"/>
  <pageMargins left="0.70866141732283472" right="0.70866141732283472" top="0.74803149606299213" bottom="0.74803149606299213" header="0.31496062992125984" footer="0.31496062992125984"/>
  <pageSetup paperSize="9" scale="87"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13"/>
  <sheetViews>
    <sheetView workbookViewId="0"/>
  </sheetViews>
  <sheetFormatPr defaultRowHeight="12.75"/>
  <sheetData>
    <row r="1" spans="1:11">
      <c r="A1" t="s">
        <v>79</v>
      </c>
      <c r="B1">
        <v>3100</v>
      </c>
      <c r="D1" t="s">
        <v>86</v>
      </c>
      <c r="E1">
        <v>80525.000000000044</v>
      </c>
      <c r="K1" t="s">
        <v>35</v>
      </c>
    </row>
    <row r="2" spans="1:11">
      <c r="A2" t="s">
        <v>80</v>
      </c>
      <c r="B2">
        <v>15517</v>
      </c>
    </row>
    <row r="3" spans="1:11">
      <c r="A3" t="s">
        <v>81</v>
      </c>
      <c r="B3">
        <v>2523</v>
      </c>
    </row>
    <row r="4" spans="1:11">
      <c r="A4" t="s">
        <v>82</v>
      </c>
      <c r="B4">
        <v>46649</v>
      </c>
    </row>
    <row r="5" spans="1:11">
      <c r="A5" t="s">
        <v>83</v>
      </c>
      <c r="B5">
        <v>5199</v>
      </c>
    </row>
    <row r="6" spans="1:11">
      <c r="A6" t="s">
        <v>84</v>
      </c>
      <c r="B6">
        <v>4027</v>
      </c>
    </row>
    <row r="7" spans="1:11">
      <c r="A7" t="s">
        <v>85</v>
      </c>
      <c r="B7">
        <v>3512</v>
      </c>
    </row>
    <row r="101" spans="1:50">
      <c r="A101">
        <f>'Mortgage Performance'!A20</f>
        <v>0</v>
      </c>
      <c r="B101" t="str">
        <f>'Mortgage Performance'!B20</f>
        <v>-1-4 family residential construction loans</v>
      </c>
      <c r="C101" s="33">
        <f>'Mortgage Performance'!C20</f>
        <v>0</v>
      </c>
      <c r="D101" s="33">
        <f>'Mortgage Performance'!D20</f>
        <v>0</v>
      </c>
      <c r="E101">
        <f>'Mortgage Performance'!E20</f>
        <v>112.3229261323</v>
      </c>
      <c r="F101">
        <f>'Mortgage Performance'!F20</f>
        <v>111.76776178918668</v>
      </c>
      <c r="G101">
        <f>'Mortgage Performance'!G20</f>
        <v>1526.74762604029</v>
      </c>
      <c r="H101">
        <f>'Mortgage Performance'!H20</f>
        <v>1366</v>
      </c>
      <c r="I101">
        <f>'Mortgage Performance'!I20</f>
        <v>8.4232688524999997</v>
      </c>
      <c r="J101">
        <f>'Mortgage Performance'!J20</f>
        <v>0</v>
      </c>
      <c r="K101">
        <f>'Mortgage Performance'!K20</f>
        <v>0</v>
      </c>
      <c r="L101" s="33">
        <f>'Mortgage Performance'!L20</f>
        <v>0</v>
      </c>
      <c r="M101">
        <f>'Mortgage Performance'!M20</f>
        <v>20</v>
      </c>
      <c r="N101">
        <f>'Mortgage Performance'!N20</f>
        <v>36.008213552361397</v>
      </c>
      <c r="O101">
        <f>'Mortgage Performance'!O20</f>
        <v>720</v>
      </c>
      <c r="P101">
        <f>'Mortgage Performance'!P20</f>
        <v>75</v>
      </c>
      <c r="Q101">
        <f>'Mortgage Performance'!Q20</f>
        <v>3.9903998599999997</v>
      </c>
      <c r="R101">
        <f>'Mortgage Performance'!R20</f>
        <v>2.21787936</v>
      </c>
      <c r="S101">
        <f>'Mortgage Performance'!S20</f>
        <v>3.3899999999999997E-6</v>
      </c>
      <c r="T101">
        <f>'Mortgage Performance'!T20</f>
        <v>0.46757219</v>
      </c>
      <c r="U101">
        <f>'Mortgage Performance'!U20</f>
        <v>1.3049449200000001</v>
      </c>
      <c r="V101">
        <f>'Mortgage Performance'!V20</f>
        <v>1.3224721399999999</v>
      </c>
      <c r="W101">
        <f>'Mortgage Performance'!W20</f>
        <v>2.9504311931</v>
      </c>
      <c r="X101">
        <f>'Mortgage Performance'!X20</f>
        <v>2.6070514771770807</v>
      </c>
      <c r="Y101">
        <f>'Mortgage Performance'!Y20</f>
        <v>8.6303332164020252E-2</v>
      </c>
      <c r="Z101">
        <f>'Mortgage Performance'!Z20</f>
        <v>0</v>
      </c>
      <c r="AA101">
        <f>'Mortgage Performance'!AA20</f>
        <v>0.90241844050000009</v>
      </c>
      <c r="AB101">
        <f>'Mortgage Performance'!AB20</f>
        <v>2.6070514771770807</v>
      </c>
      <c r="AC101">
        <f>'Mortgage Performance'!AC20</f>
        <v>0</v>
      </c>
      <c r="AD101">
        <f>'Mortgage Performance'!AD20</f>
        <v>0</v>
      </c>
      <c r="AE101">
        <f>'Mortgage Performance'!AE20</f>
        <v>0.48339000000000004</v>
      </c>
      <c r="AF101">
        <f>'Mortgage Performance'!AF20</f>
        <v>0.48339000000000004</v>
      </c>
      <c r="AG101">
        <f>'Mortgage Performance'!AG20</f>
        <v>18.465821286951201</v>
      </c>
      <c r="AH101">
        <f>'Mortgage Performance'!AH20</f>
        <v>0</v>
      </c>
      <c r="AI101">
        <f>'Mortgage Performance'!AI20</f>
        <v>0</v>
      </c>
      <c r="AJ101">
        <f>'Mortgage Performance'!AJ20</f>
        <v>0</v>
      </c>
      <c r="AK101">
        <f>'Mortgage Performance'!AK20</f>
        <v>0</v>
      </c>
      <c r="AL101">
        <f>'Mortgage Performance'!AL20</f>
        <v>0</v>
      </c>
      <c r="AM101">
        <f>'Mortgage Performance'!AM20</f>
        <v>0</v>
      </c>
      <c r="AN101">
        <f>'Mortgage Performance'!AN20</f>
        <v>0</v>
      </c>
      <c r="AO101">
        <f>'Mortgage Performance'!AO20</f>
        <v>0</v>
      </c>
      <c r="AP101">
        <f>'Mortgage Performance'!AP20</f>
        <v>0</v>
      </c>
      <c r="AQ101">
        <f>'Mortgage Performance'!AQ20</f>
        <v>0</v>
      </c>
      <c r="AR101">
        <f>'Mortgage Performance'!AR20</f>
        <v>0</v>
      </c>
      <c r="AS101">
        <f>'Mortgage Performance'!AS20</f>
        <v>0</v>
      </c>
      <c r="AT101">
        <f>'Mortgage Performance'!AT20</f>
        <v>0</v>
      </c>
      <c r="AU101">
        <f>'Mortgage Performance'!AU20</f>
        <v>0</v>
      </c>
      <c r="AV101">
        <f>'Mortgage Performance'!AV20</f>
        <v>0</v>
      </c>
      <c r="AW101">
        <f>'Mortgage Performance'!AW20</f>
        <v>0</v>
      </c>
      <c r="AX101">
        <f>'Mortgage Performance'!AX20</f>
        <v>0</v>
      </c>
    </row>
    <row r="102" spans="1:50">
      <c r="A102">
        <f>'Mortgage Performance'!A21</f>
        <v>0</v>
      </c>
      <c r="B102" t="str">
        <f>'Mortgage Performance'!B21</f>
        <v>-Other construction loans and all land development and other land loans</v>
      </c>
      <c r="C102" s="33">
        <f>'Mortgage Performance'!C21</f>
        <v>0</v>
      </c>
      <c r="D102" s="33">
        <f>'Mortgage Performance'!D21</f>
        <v>0</v>
      </c>
      <c r="E102">
        <f>'Mortgage Performance'!E21</f>
        <v>112.3229261323</v>
      </c>
      <c r="F102">
        <f>'Mortgage Performance'!F21</f>
        <v>111.76776178918685</v>
      </c>
      <c r="G102">
        <f>'Mortgage Performance'!G21</f>
        <v>1938.0529894244999</v>
      </c>
      <c r="H102">
        <f>'Mortgage Performance'!H21</f>
        <v>1734</v>
      </c>
      <c r="I102">
        <f>'Mortgage Performance'!I21</f>
        <v>8.4232688524999997</v>
      </c>
      <c r="J102">
        <f>'Mortgage Performance'!J21</f>
        <v>0</v>
      </c>
      <c r="K102">
        <f>'Mortgage Performance'!K21</f>
        <v>0</v>
      </c>
      <c r="L102" s="33">
        <f>'Mortgage Performance'!L21</f>
        <v>0</v>
      </c>
      <c r="M102">
        <f>'Mortgage Performance'!M21</f>
        <v>20</v>
      </c>
      <c r="N102">
        <f>'Mortgage Performance'!N21</f>
        <v>36.008213552361397</v>
      </c>
      <c r="O102">
        <f>'Mortgage Performance'!O21</f>
        <v>720</v>
      </c>
      <c r="P102">
        <f>'Mortgage Performance'!P21</f>
        <v>75</v>
      </c>
      <c r="Q102">
        <f>'Mortgage Performance'!Q21</f>
        <v>3.9903998599999997</v>
      </c>
      <c r="R102">
        <f>'Mortgage Performance'!R21</f>
        <v>2.21787936</v>
      </c>
      <c r="S102">
        <f>'Mortgage Performance'!S21</f>
        <v>3.3899999999999997E-6</v>
      </c>
      <c r="T102">
        <f>'Mortgage Performance'!T21</f>
        <v>0.46757219</v>
      </c>
      <c r="U102">
        <f>'Mortgage Performance'!U21</f>
        <v>1.3049449200000001</v>
      </c>
      <c r="V102">
        <f>'Mortgage Performance'!V21</f>
        <v>1.3224721399999999</v>
      </c>
      <c r="W102">
        <f>'Mortgage Performance'!W21</f>
        <v>2.9504311931</v>
      </c>
      <c r="X102">
        <f>'Mortgage Performance'!X21</f>
        <v>2.6070514771762521</v>
      </c>
      <c r="Y102">
        <f>'Mortgage Performance'!Y21</f>
        <v>8.6303332166869834E-2</v>
      </c>
      <c r="Z102">
        <f>'Mortgage Performance'!Z21</f>
        <v>0</v>
      </c>
      <c r="AA102">
        <f>'Mortgage Performance'!AA21</f>
        <v>0.90241844049999997</v>
      </c>
      <c r="AB102">
        <f>'Mortgage Performance'!AB21</f>
        <v>2.6070514771762521</v>
      </c>
      <c r="AC102">
        <f>'Mortgage Performance'!AC21</f>
        <v>0</v>
      </c>
      <c r="AD102">
        <f>'Mortgage Performance'!AD21</f>
        <v>0</v>
      </c>
      <c r="AE102">
        <f>'Mortgage Performance'!AE21</f>
        <v>0.48339000000000004</v>
      </c>
      <c r="AF102">
        <f>'Mortgage Performance'!AF21</f>
        <v>0.48339000000000004</v>
      </c>
      <c r="AG102">
        <f>'Mortgage Performance'!AG21</f>
        <v>23.4405081343874</v>
      </c>
      <c r="AH102">
        <f>'Mortgage Performance'!AH21</f>
        <v>0</v>
      </c>
      <c r="AI102">
        <f>'Mortgage Performance'!AI21</f>
        <v>0</v>
      </c>
      <c r="AJ102">
        <f>'Mortgage Performance'!AJ21</f>
        <v>0</v>
      </c>
      <c r="AK102">
        <f>'Mortgage Performance'!AK21</f>
        <v>0</v>
      </c>
      <c r="AL102">
        <f>'Mortgage Performance'!AL21</f>
        <v>0</v>
      </c>
      <c r="AM102">
        <f>'Mortgage Performance'!AM21</f>
        <v>0</v>
      </c>
      <c r="AN102">
        <f>'Mortgage Performance'!AN21</f>
        <v>0</v>
      </c>
      <c r="AO102">
        <f>'Mortgage Performance'!AO21</f>
        <v>0</v>
      </c>
      <c r="AP102">
        <f>'Mortgage Performance'!AP21</f>
        <v>0</v>
      </c>
      <c r="AQ102">
        <f>'Mortgage Performance'!AQ21</f>
        <v>0</v>
      </c>
      <c r="AR102">
        <f>'Mortgage Performance'!AR21</f>
        <v>0</v>
      </c>
      <c r="AS102">
        <f>'Mortgage Performance'!AS21</f>
        <v>0</v>
      </c>
      <c r="AT102">
        <f>'Mortgage Performance'!AT21</f>
        <v>0</v>
      </c>
      <c r="AU102">
        <f>'Mortgage Performance'!AU21</f>
        <v>0</v>
      </c>
      <c r="AV102">
        <f>'Mortgage Performance'!AV21</f>
        <v>0</v>
      </c>
      <c r="AW102">
        <f>'Mortgage Performance'!AW21</f>
        <v>0</v>
      </c>
      <c r="AX102">
        <f>'Mortgage Performance'!AX21</f>
        <v>0</v>
      </c>
    </row>
    <row r="103" spans="1:50">
      <c r="A103">
        <f>'Mortgage Performance'!A24</f>
        <v>0</v>
      </c>
      <c r="B103" t="str">
        <f>'Mortgage Performance'!B24</f>
        <v>-Secured by farmland (including farm residential and other improvements)</v>
      </c>
      <c r="C103" s="33">
        <f>'Mortgage Performance'!C24</f>
        <v>0</v>
      </c>
      <c r="D103" s="33">
        <f>'Mortgage Performance'!D24</f>
        <v>0</v>
      </c>
      <c r="E103">
        <f>'Mortgage Performance'!E24</f>
        <v>102.3159612818</v>
      </c>
      <c r="F103">
        <f>'Mortgage Performance'!F24</f>
        <v>102.01465003840477</v>
      </c>
      <c r="G103">
        <f>'Mortgage Performance'!G24</f>
        <v>4879.3607113368898</v>
      </c>
      <c r="H103">
        <f>'Mortgage Performance'!H24</f>
        <v>4782.99999999999</v>
      </c>
      <c r="I103">
        <f>'Mortgage Performance'!I24</f>
        <v>5.0844717313999999</v>
      </c>
      <c r="J103">
        <f>'Mortgage Performance'!J24</f>
        <v>0</v>
      </c>
      <c r="K103">
        <f>'Mortgage Performance'!K24</f>
        <v>0</v>
      </c>
      <c r="L103" s="33">
        <f>'Mortgage Performance'!L24</f>
        <v>0</v>
      </c>
      <c r="M103">
        <f>'Mortgage Performance'!M24</f>
        <v>20</v>
      </c>
      <c r="N103">
        <f>'Mortgage Performance'!N24</f>
        <v>36.008213552361397</v>
      </c>
      <c r="O103">
        <f>'Mortgage Performance'!O24</f>
        <v>720</v>
      </c>
      <c r="P103">
        <f>'Mortgage Performance'!P24</f>
        <v>75</v>
      </c>
      <c r="Q103">
        <f>'Mortgage Performance'!Q24</f>
        <v>3.5633366899999999</v>
      </c>
      <c r="R103">
        <f>'Mortgage Performance'!R24</f>
        <v>2.2865503700000001</v>
      </c>
      <c r="S103">
        <f>'Mortgage Performance'!S24</f>
        <v>-8.7999999999999994E-7</v>
      </c>
      <c r="T103">
        <f>'Mortgage Performance'!T24</f>
        <v>0.24907346999999999</v>
      </c>
      <c r="U103">
        <f>'Mortgage Performance'!U24</f>
        <v>1.0277137299999999</v>
      </c>
      <c r="V103">
        <f>'Mortgage Performance'!V24</f>
        <v>0.99998553000000012</v>
      </c>
      <c r="W103">
        <f>'Mortgage Performance'!W24</f>
        <v>1.5654162077</v>
      </c>
      <c r="X103">
        <f>'Mortgage Performance'!X24</f>
        <v>1.4814080202228621</v>
      </c>
      <c r="Y103">
        <f>'Mortgage Performance'!Y24</f>
        <v>3.6486219041430713E-2</v>
      </c>
      <c r="Z103">
        <f>'Mortgage Performance'!Z24</f>
        <v>0</v>
      </c>
      <c r="AA103">
        <f>'Mortgage Performance'!AA24</f>
        <v>0.31695318369999997</v>
      </c>
      <c r="AB103">
        <f>'Mortgage Performance'!AB24</f>
        <v>1.4814080202238873</v>
      </c>
      <c r="AC103">
        <f>'Mortgage Performance'!AC24</f>
        <v>0</v>
      </c>
      <c r="AD103">
        <f>'Mortgage Performance'!AD24</f>
        <v>0</v>
      </c>
      <c r="AE103">
        <f>'Mortgage Performance'!AE24</f>
        <v>0.24726000000000001</v>
      </c>
      <c r="AF103">
        <f>'Mortgage Performance'!AF24</f>
        <v>0.24726000000000001</v>
      </c>
      <c r="AG103">
        <f>'Mortgage Performance'!AG24</f>
        <v>17.9189691053449</v>
      </c>
      <c r="AH103">
        <f>'Mortgage Performance'!AH24</f>
        <v>0</v>
      </c>
      <c r="AI103">
        <f>'Mortgage Performance'!AI24</f>
        <v>0</v>
      </c>
      <c r="AJ103">
        <f>'Mortgage Performance'!AJ24</f>
        <v>0</v>
      </c>
      <c r="AK103">
        <f>'Mortgage Performance'!AK24</f>
        <v>0</v>
      </c>
      <c r="AL103">
        <f>'Mortgage Performance'!AL24</f>
        <v>0</v>
      </c>
      <c r="AM103">
        <f>'Mortgage Performance'!AM24</f>
        <v>0</v>
      </c>
      <c r="AN103">
        <f>'Mortgage Performance'!AN24</f>
        <v>0</v>
      </c>
      <c r="AO103">
        <f>'Mortgage Performance'!AO24</f>
        <v>0</v>
      </c>
      <c r="AP103">
        <f>'Mortgage Performance'!AP24</f>
        <v>0</v>
      </c>
      <c r="AQ103">
        <f>'Mortgage Performance'!AQ24</f>
        <v>0</v>
      </c>
      <c r="AR103">
        <f>'Mortgage Performance'!AR24</f>
        <v>0</v>
      </c>
      <c r="AS103">
        <f>'Mortgage Performance'!AS24</f>
        <v>0</v>
      </c>
      <c r="AT103">
        <f>'Mortgage Performance'!AT24</f>
        <v>0</v>
      </c>
      <c r="AU103">
        <f>'Mortgage Performance'!AU24</f>
        <v>0</v>
      </c>
      <c r="AV103">
        <f>'Mortgage Performance'!AV24</f>
        <v>0</v>
      </c>
      <c r="AW103">
        <f>'Mortgage Performance'!AW24</f>
        <v>0</v>
      </c>
      <c r="AX103">
        <f>'Mortgage Performance'!AX24</f>
        <v>0</v>
      </c>
    </row>
    <row r="104" spans="1:50">
      <c r="A104">
        <f>'Mortgage Performance'!A27</f>
        <v>0</v>
      </c>
      <c r="B104" t="str">
        <f>'Mortgage Performance'!B27</f>
        <v>-Revolving, open-end loans secured by 1-4 family residential properties and extended under lines of credit</v>
      </c>
      <c r="C104" s="33">
        <f>'Mortgage Performance'!C27</f>
        <v>0</v>
      </c>
      <c r="D104" s="33">
        <f>'Mortgage Performance'!D27</f>
        <v>0</v>
      </c>
      <c r="E104">
        <f>'Mortgage Performance'!E27</f>
        <v>106.7259613566</v>
      </c>
      <c r="F104">
        <f>'Mortgage Performance'!F27</f>
        <v>106.27085763270978</v>
      </c>
      <c r="G104">
        <f>'Mortgage Performance'!G27</f>
        <v>1947.9448204075702</v>
      </c>
      <c r="H104">
        <f>'Mortgage Performance'!H27</f>
        <v>1833</v>
      </c>
      <c r="I104">
        <f>'Mortgage Performance'!I27</f>
        <v>6.9417305785999996</v>
      </c>
      <c r="J104">
        <f>'Mortgage Performance'!J27</f>
        <v>0</v>
      </c>
      <c r="K104">
        <f>'Mortgage Performance'!K27</f>
        <v>0</v>
      </c>
      <c r="L104" s="33">
        <f>'Mortgage Performance'!L27</f>
        <v>0</v>
      </c>
      <c r="M104">
        <f>'Mortgage Performance'!M27</f>
        <v>20</v>
      </c>
      <c r="N104">
        <f>'Mortgage Performance'!N27</f>
        <v>120.01642710472279</v>
      </c>
      <c r="O104">
        <f>'Mortgage Performance'!O27</f>
        <v>720</v>
      </c>
      <c r="P104">
        <f>'Mortgage Performance'!P27</f>
        <v>75</v>
      </c>
      <c r="Q104">
        <f>'Mortgage Performance'!Q27</f>
        <v>4.3187015600000001</v>
      </c>
      <c r="R104">
        <f>'Mortgage Performance'!R27</f>
        <v>2.2793852100000001</v>
      </c>
      <c r="S104">
        <f>'Mortgage Performance'!S27</f>
        <v>6.3899999999999998E-6</v>
      </c>
      <c r="T104">
        <f>'Mortgage Performance'!T27</f>
        <v>0.62732184000000002</v>
      </c>
      <c r="U104">
        <f>'Mortgage Performance'!U27</f>
        <v>1.4119881199999997</v>
      </c>
      <c r="V104">
        <f>'Mortgage Performance'!V27</f>
        <v>1.4623231400000001</v>
      </c>
      <c r="W104">
        <f>'Mortgage Performance'!W27</f>
        <v>2.4749372128</v>
      </c>
      <c r="X104">
        <f>'Mortgage Performance'!X27</f>
        <v>0.88588535112048206</v>
      </c>
      <c r="Y104">
        <f>'Mortgage Performance'!Y27</f>
        <v>1.346352931647557E-2</v>
      </c>
      <c r="Z104">
        <f>'Mortgage Performance'!Z27</f>
        <v>3.7985858400000003E-2</v>
      </c>
      <c r="AA104">
        <f>'Mortgage Performance'!AA27</f>
        <v>1.0047902473999999</v>
      </c>
      <c r="AB104">
        <f>'Mortgage Performance'!AB27</f>
        <v>2.244462628902971</v>
      </c>
      <c r="AC104">
        <f>'Mortgage Performance'!AC27</f>
        <v>24.999817809999996</v>
      </c>
      <c r="AD104">
        <f>'Mortgage Performance'!AD27</f>
        <v>24.999670430000002</v>
      </c>
      <c r="AE104">
        <f>'Mortgage Performance'!AE27</f>
        <v>0.77098274999999994</v>
      </c>
      <c r="AF104">
        <f>'Mortgage Performance'!AF27</f>
        <v>0.65030471999999984</v>
      </c>
      <c r="AG104">
        <f>'Mortgage Performance'!AG27</f>
        <v>27.146188644044702</v>
      </c>
      <c r="AH104">
        <f>'Mortgage Performance'!AH27</f>
        <v>0</v>
      </c>
      <c r="AI104">
        <f>'Mortgage Performance'!AI27</f>
        <v>0</v>
      </c>
      <c r="AJ104">
        <f>'Mortgage Performance'!AJ27</f>
        <v>0</v>
      </c>
      <c r="AK104">
        <f>'Mortgage Performance'!AK27</f>
        <v>0</v>
      </c>
      <c r="AL104">
        <f>'Mortgage Performance'!AL27</f>
        <v>0</v>
      </c>
      <c r="AM104">
        <f>'Mortgage Performance'!AM27</f>
        <v>0</v>
      </c>
      <c r="AN104">
        <f>'Mortgage Performance'!AN27</f>
        <v>0</v>
      </c>
      <c r="AO104">
        <f>'Mortgage Performance'!AO27</f>
        <v>0</v>
      </c>
      <c r="AP104">
        <f>'Mortgage Performance'!AP27</f>
        <v>0</v>
      </c>
      <c r="AQ104">
        <f>'Mortgage Performance'!AQ27</f>
        <v>0</v>
      </c>
      <c r="AR104">
        <f>'Mortgage Performance'!AR27</f>
        <v>0</v>
      </c>
      <c r="AS104">
        <f>'Mortgage Performance'!AS27</f>
        <v>0</v>
      </c>
      <c r="AT104">
        <f>'Mortgage Performance'!AT27</f>
        <v>0</v>
      </c>
      <c r="AU104">
        <f>'Mortgage Performance'!AU27</f>
        <v>0</v>
      </c>
      <c r="AV104">
        <f>'Mortgage Performance'!AV27</f>
        <v>0</v>
      </c>
      <c r="AW104">
        <f>'Mortgage Performance'!AW27</f>
        <v>0</v>
      </c>
      <c r="AX104">
        <f>'Mortgage Performance'!AX27</f>
        <v>0</v>
      </c>
    </row>
    <row r="105" spans="1:50">
      <c r="A105">
        <f>'Mortgage Performance'!A30</f>
        <v>0</v>
      </c>
      <c r="B105" t="str">
        <f>'Mortgage Performance'!B30</f>
        <v>-Secured by first liens</v>
      </c>
      <c r="C105" s="33">
        <f>'Mortgage Performance'!C30</f>
        <v>0</v>
      </c>
      <c r="D105" s="33">
        <f>'Mortgage Performance'!D30</f>
        <v>0</v>
      </c>
      <c r="E105">
        <f>'Mortgage Performance'!E30</f>
        <v>103.8077684077</v>
      </c>
      <c r="F105">
        <f>'Mortgage Performance'!F30</f>
        <v>103.51075461798089</v>
      </c>
      <c r="G105">
        <f>'Mortgage Performance'!G30</f>
        <v>48286.731921741906</v>
      </c>
      <c r="H105">
        <f>'Mortgage Performance'!H30</f>
        <v>46649</v>
      </c>
      <c r="I105">
        <f>'Mortgage Performance'!I30</f>
        <v>6.0812882109000004</v>
      </c>
      <c r="J105">
        <f>'Mortgage Performance'!J30</f>
        <v>0</v>
      </c>
      <c r="K105">
        <f>'Mortgage Performance'!K30</f>
        <v>0</v>
      </c>
      <c r="L105" s="33">
        <f>'Mortgage Performance'!L30</f>
        <v>0</v>
      </c>
      <c r="M105">
        <f>'Mortgage Performance'!M30</f>
        <v>20</v>
      </c>
      <c r="N105">
        <f>'Mortgage Performance'!N30</f>
        <v>360.01642710472282</v>
      </c>
      <c r="O105">
        <f>'Mortgage Performance'!O30</f>
        <v>720</v>
      </c>
      <c r="P105">
        <f>'Mortgage Performance'!P30</f>
        <v>75</v>
      </c>
      <c r="Q105">
        <f>'Mortgage Performance'!Q30</f>
        <v>3.5286760999999998</v>
      </c>
      <c r="R105">
        <f>'Mortgage Performance'!R30</f>
        <v>2.3110551099999999</v>
      </c>
      <c r="S105">
        <f>'Mortgage Performance'!S30</f>
        <v>-1.8024189999999995E-2</v>
      </c>
      <c r="T105">
        <f>'Mortgage Performance'!T30</f>
        <v>0.23254469999999999</v>
      </c>
      <c r="U105">
        <f>'Mortgage Performance'!U30</f>
        <v>1.0031004800000001</v>
      </c>
      <c r="V105">
        <f>'Mortgage Performance'!V30</f>
        <v>0.98017034999999997</v>
      </c>
      <c r="W105">
        <f>'Mortgage Performance'!W30</f>
        <v>1.5525152024</v>
      </c>
      <c r="X105">
        <f>'Mortgage Performance'!X30</f>
        <v>1.2571268196422953</v>
      </c>
      <c r="Y105">
        <f>'Mortgage Performance'!Y30</f>
        <v>1.1303816145675871</v>
      </c>
      <c r="Z105">
        <f>'Mortgage Performance'!Z30</f>
        <v>2.5931025900000002E-2</v>
      </c>
      <c r="AA105">
        <f>'Mortgage Performance'!AA30</f>
        <v>0.45435128770000005</v>
      </c>
      <c r="AB105">
        <f>'Mortgage Performance'!AB30</f>
        <v>1.4607595764156023</v>
      </c>
      <c r="AC105">
        <f>'Mortgage Performance'!AC30</f>
        <v>40.483957689999997</v>
      </c>
      <c r="AD105">
        <f>'Mortgage Performance'!AD30</f>
        <v>52.22071073</v>
      </c>
      <c r="AE105">
        <f>'Mortgage Performance'!AE30</f>
        <v>0.23603837999999999</v>
      </c>
      <c r="AF105">
        <f>'Mortgage Performance'!AF30</f>
        <v>0.23488199000000001</v>
      </c>
      <c r="AG105">
        <f>'Mortgage Performance'!AG30</f>
        <v>163.15218830785199</v>
      </c>
      <c r="AH105">
        <f>'Mortgage Performance'!AH30</f>
        <v>0</v>
      </c>
      <c r="AI105">
        <f>'Mortgage Performance'!AI30</f>
        <v>0</v>
      </c>
      <c r="AJ105">
        <f>'Mortgage Performance'!AJ30</f>
        <v>0</v>
      </c>
      <c r="AK105">
        <f>'Mortgage Performance'!AK30</f>
        <v>0</v>
      </c>
      <c r="AL105">
        <f>'Mortgage Performance'!AL30</f>
        <v>0</v>
      </c>
      <c r="AM105">
        <f>'Mortgage Performance'!AM30</f>
        <v>0</v>
      </c>
      <c r="AN105">
        <f>'Mortgage Performance'!AN30</f>
        <v>0</v>
      </c>
      <c r="AO105">
        <f>'Mortgage Performance'!AO30</f>
        <v>0</v>
      </c>
      <c r="AP105">
        <f>'Mortgage Performance'!AP30</f>
        <v>0</v>
      </c>
      <c r="AQ105">
        <f>'Mortgage Performance'!AQ30</f>
        <v>0</v>
      </c>
      <c r="AR105">
        <f>'Mortgage Performance'!AR30</f>
        <v>0</v>
      </c>
      <c r="AS105">
        <f>'Mortgage Performance'!AS30</f>
        <v>0</v>
      </c>
      <c r="AT105">
        <f>'Mortgage Performance'!AT30</f>
        <v>0</v>
      </c>
      <c r="AU105">
        <f>'Mortgage Performance'!AU30</f>
        <v>0</v>
      </c>
      <c r="AV105">
        <f>'Mortgage Performance'!AV30</f>
        <v>0</v>
      </c>
      <c r="AW105">
        <f>'Mortgage Performance'!AW30</f>
        <v>0</v>
      </c>
      <c r="AX105">
        <f>'Mortgage Performance'!AX30</f>
        <v>0</v>
      </c>
    </row>
    <row r="106" spans="1:50">
      <c r="A106">
        <f>'Mortgage Performance'!A31</f>
        <v>0</v>
      </c>
      <c r="B106" t="str">
        <f>'Mortgage Performance'!B31</f>
        <v>-Secured by junior liens</v>
      </c>
      <c r="C106" s="33">
        <f>'Mortgage Performance'!C31</f>
        <v>0</v>
      </c>
      <c r="D106" s="33">
        <f>'Mortgage Performance'!D31</f>
        <v>0</v>
      </c>
      <c r="E106">
        <f>'Mortgage Performance'!E31</f>
        <v>106.7259613566</v>
      </c>
      <c r="F106">
        <f>'Mortgage Performance'!F31</f>
        <v>106.27085763270985</v>
      </c>
      <c r="G106">
        <f>'Mortgage Performance'!G31</f>
        <v>733.26891766569793</v>
      </c>
      <c r="H106">
        <f>'Mortgage Performance'!H31</f>
        <v>690</v>
      </c>
      <c r="I106">
        <f>'Mortgage Performance'!I31</f>
        <v>6.9417305785999996</v>
      </c>
      <c r="J106">
        <f>'Mortgage Performance'!J31</f>
        <v>0</v>
      </c>
      <c r="K106">
        <f>'Mortgage Performance'!K31</f>
        <v>0</v>
      </c>
      <c r="L106" s="33">
        <f>'Mortgage Performance'!L31</f>
        <v>0</v>
      </c>
      <c r="M106">
        <f>'Mortgage Performance'!M31</f>
        <v>20</v>
      </c>
      <c r="N106">
        <f>'Mortgage Performance'!N31</f>
        <v>120.01642710472279</v>
      </c>
      <c r="O106">
        <f>'Mortgage Performance'!O31</f>
        <v>720</v>
      </c>
      <c r="P106">
        <f>'Mortgage Performance'!P31</f>
        <v>75</v>
      </c>
      <c r="Q106">
        <f>'Mortgage Performance'!Q31</f>
        <v>4.3187015600000001</v>
      </c>
      <c r="R106">
        <f>'Mortgage Performance'!R31</f>
        <v>2.2793852100000001</v>
      </c>
      <c r="S106">
        <f>'Mortgage Performance'!S31</f>
        <v>6.3899999999999998E-6</v>
      </c>
      <c r="T106">
        <f>'Mortgage Performance'!T31</f>
        <v>0.62732184000000002</v>
      </c>
      <c r="U106">
        <f>'Mortgage Performance'!U31</f>
        <v>1.41198812</v>
      </c>
      <c r="V106">
        <f>'Mortgage Performance'!V31</f>
        <v>1.4623231400000001</v>
      </c>
      <c r="W106">
        <f>'Mortgage Performance'!W31</f>
        <v>2.4749372128</v>
      </c>
      <c r="X106">
        <f>'Mortgage Performance'!X31</f>
        <v>0.88588535112189326</v>
      </c>
      <c r="Y106">
        <f>'Mortgage Performance'!Y31</f>
        <v>1.3463529331094088E-2</v>
      </c>
      <c r="Z106">
        <f>'Mortgage Performance'!Z31</f>
        <v>3.7985858400000003E-2</v>
      </c>
      <c r="AA106">
        <f>'Mortgage Performance'!AA31</f>
        <v>1.0047902473999999</v>
      </c>
      <c r="AB106">
        <f>'Mortgage Performance'!AB31</f>
        <v>2.2444626289046012</v>
      </c>
      <c r="AC106">
        <f>'Mortgage Performance'!AC31</f>
        <v>24.999817809999996</v>
      </c>
      <c r="AD106">
        <f>'Mortgage Performance'!AD31</f>
        <v>24.999670430000002</v>
      </c>
      <c r="AE106">
        <f>'Mortgage Performance'!AE31</f>
        <v>0.77098275000000005</v>
      </c>
      <c r="AF106">
        <f>'Mortgage Performance'!AF31</f>
        <v>0.65030472000000006</v>
      </c>
      <c r="AG106">
        <f>'Mortgage Performance'!AG31</f>
        <v>10.218696216252599</v>
      </c>
      <c r="AH106">
        <f>'Mortgage Performance'!AH31</f>
        <v>0</v>
      </c>
      <c r="AI106">
        <f>'Mortgage Performance'!AI31</f>
        <v>0</v>
      </c>
      <c r="AJ106">
        <f>'Mortgage Performance'!AJ31</f>
        <v>0</v>
      </c>
      <c r="AK106">
        <f>'Mortgage Performance'!AK31</f>
        <v>0</v>
      </c>
      <c r="AL106">
        <f>'Mortgage Performance'!AL31</f>
        <v>0</v>
      </c>
      <c r="AM106">
        <f>'Mortgage Performance'!AM31</f>
        <v>0</v>
      </c>
      <c r="AN106">
        <f>'Mortgage Performance'!AN31</f>
        <v>0</v>
      </c>
      <c r="AO106">
        <f>'Mortgage Performance'!AO31</f>
        <v>0</v>
      </c>
      <c r="AP106">
        <f>'Mortgage Performance'!AP31</f>
        <v>0</v>
      </c>
      <c r="AQ106">
        <f>'Mortgage Performance'!AQ31</f>
        <v>0</v>
      </c>
      <c r="AR106">
        <f>'Mortgage Performance'!AR31</f>
        <v>0</v>
      </c>
      <c r="AS106">
        <f>'Mortgage Performance'!AS31</f>
        <v>0</v>
      </c>
      <c r="AT106">
        <f>'Mortgage Performance'!AT31</f>
        <v>0</v>
      </c>
      <c r="AU106">
        <f>'Mortgage Performance'!AU31</f>
        <v>0</v>
      </c>
      <c r="AV106">
        <f>'Mortgage Performance'!AV31</f>
        <v>0</v>
      </c>
      <c r="AW106">
        <f>'Mortgage Performance'!AW31</f>
        <v>0</v>
      </c>
      <c r="AX106">
        <f>'Mortgage Performance'!AX31</f>
        <v>0</v>
      </c>
    </row>
    <row r="107" spans="1:50">
      <c r="A107">
        <f>'Mortgage Performance'!A34</f>
        <v>0</v>
      </c>
      <c r="B107" t="str">
        <f>'Mortgage Performance'!B34</f>
        <v>-Loans secured by owner-occupied nonfarm nonresidential properties</v>
      </c>
      <c r="C107" s="33">
        <f>'Mortgage Performance'!C34</f>
        <v>0</v>
      </c>
      <c r="D107" s="33">
        <f>'Mortgage Performance'!D34</f>
        <v>0</v>
      </c>
      <c r="E107">
        <f>'Mortgage Performance'!E34</f>
        <v>102.3159612818</v>
      </c>
      <c r="F107">
        <f>'Mortgage Performance'!F34</f>
        <v>102.01465003840461</v>
      </c>
      <c r="G107">
        <f>'Mortgage Performance'!G34</f>
        <v>6838.0419920742506</v>
      </c>
      <c r="H107">
        <f>'Mortgage Performance'!H34</f>
        <v>6702.99999999999</v>
      </c>
      <c r="I107">
        <f>'Mortgage Performance'!I34</f>
        <v>5.0844717313999999</v>
      </c>
      <c r="J107">
        <f>'Mortgage Performance'!J34</f>
        <v>0</v>
      </c>
      <c r="K107">
        <f>'Mortgage Performance'!K34</f>
        <v>0</v>
      </c>
      <c r="L107" s="33">
        <f>'Mortgage Performance'!L34</f>
        <v>0</v>
      </c>
      <c r="M107">
        <f>'Mortgage Performance'!M34</f>
        <v>20</v>
      </c>
      <c r="N107">
        <f>'Mortgage Performance'!N34</f>
        <v>36.008213552361397</v>
      </c>
      <c r="O107">
        <f>'Mortgage Performance'!O34</f>
        <v>720</v>
      </c>
      <c r="P107">
        <f>'Mortgage Performance'!P34</f>
        <v>75</v>
      </c>
      <c r="Q107">
        <f>'Mortgage Performance'!Q34</f>
        <v>3.5633366899999999</v>
      </c>
      <c r="R107">
        <f>'Mortgage Performance'!R34</f>
        <v>2.2865503700000001</v>
      </c>
      <c r="S107">
        <f>'Mortgage Performance'!S34</f>
        <v>-8.7999999999999994E-7</v>
      </c>
      <c r="T107">
        <f>'Mortgage Performance'!T34</f>
        <v>0.24907346999999999</v>
      </c>
      <c r="U107">
        <f>'Mortgage Performance'!U34</f>
        <v>1.0277137299999999</v>
      </c>
      <c r="V107">
        <f>'Mortgage Performance'!V34</f>
        <v>0.99998553000000012</v>
      </c>
      <c r="W107">
        <f>'Mortgage Performance'!W34</f>
        <v>1.5654162077</v>
      </c>
      <c r="X107">
        <f>'Mortgage Performance'!X34</f>
        <v>1.4814080202229336</v>
      </c>
      <c r="Y107">
        <f>'Mortgage Performance'!Y34</f>
        <v>3.6486219077888009E-2</v>
      </c>
      <c r="Z107">
        <f>'Mortgage Performance'!Z34</f>
        <v>0</v>
      </c>
      <c r="AA107">
        <f>'Mortgage Performance'!AA34</f>
        <v>0.31695318369999997</v>
      </c>
      <c r="AB107">
        <f>'Mortgage Performance'!AB34</f>
        <v>1.4814080202229336</v>
      </c>
      <c r="AC107">
        <f>'Mortgage Performance'!AC34</f>
        <v>0</v>
      </c>
      <c r="AD107">
        <f>'Mortgage Performance'!AD34</f>
        <v>0</v>
      </c>
      <c r="AE107">
        <f>'Mortgage Performance'!AE34</f>
        <v>0.24726000000000001</v>
      </c>
      <c r="AF107">
        <f>'Mortgage Performance'!AF34</f>
        <v>0.24726000000000001</v>
      </c>
      <c r="AG107">
        <f>'Mortgage Performance'!AG34</f>
        <v>25.112032179202799</v>
      </c>
      <c r="AH107">
        <f>'Mortgage Performance'!AH34</f>
        <v>0</v>
      </c>
      <c r="AI107">
        <f>'Mortgage Performance'!AI34</f>
        <v>0</v>
      </c>
      <c r="AJ107">
        <f>'Mortgage Performance'!AJ34</f>
        <v>0</v>
      </c>
      <c r="AK107">
        <f>'Mortgage Performance'!AK34</f>
        <v>0</v>
      </c>
      <c r="AL107">
        <f>'Mortgage Performance'!AL34</f>
        <v>0</v>
      </c>
      <c r="AM107">
        <f>'Mortgage Performance'!AM34</f>
        <v>0</v>
      </c>
      <c r="AN107">
        <f>'Mortgage Performance'!AN34</f>
        <v>0</v>
      </c>
      <c r="AO107">
        <f>'Mortgage Performance'!AO34</f>
        <v>0</v>
      </c>
      <c r="AP107">
        <f>'Mortgage Performance'!AP34</f>
        <v>0</v>
      </c>
      <c r="AQ107">
        <f>'Mortgage Performance'!AQ34</f>
        <v>0</v>
      </c>
      <c r="AR107">
        <f>'Mortgage Performance'!AR34</f>
        <v>0</v>
      </c>
      <c r="AS107">
        <f>'Mortgage Performance'!AS34</f>
        <v>0</v>
      </c>
      <c r="AT107">
        <f>'Mortgage Performance'!AT34</f>
        <v>0</v>
      </c>
      <c r="AU107">
        <f>'Mortgage Performance'!AU34</f>
        <v>0</v>
      </c>
      <c r="AV107">
        <f>'Mortgage Performance'!AV34</f>
        <v>0</v>
      </c>
      <c r="AW107">
        <f>'Mortgage Performance'!AW34</f>
        <v>0</v>
      </c>
      <c r="AX107">
        <f>'Mortgage Performance'!AX34</f>
        <v>0</v>
      </c>
    </row>
    <row r="108" spans="1:50">
      <c r="A108">
        <f>'Mortgage Performance'!A35</f>
        <v>0</v>
      </c>
      <c r="B108" t="str">
        <f>'Mortgage Performance'!B35</f>
        <v>-Loans secured by other nonfarm nonresidential properties</v>
      </c>
      <c r="C108" s="33">
        <f>'Mortgage Performance'!C35</f>
        <v>0</v>
      </c>
      <c r="D108" s="33">
        <f>'Mortgage Performance'!D35</f>
        <v>0</v>
      </c>
      <c r="E108">
        <f>'Mortgage Performance'!E35</f>
        <v>102.3159612818</v>
      </c>
      <c r="F108">
        <f>'Mortgage Performance'!F35</f>
        <v>102.01465003840461</v>
      </c>
      <c r="G108">
        <f>'Mortgage Performance'!G35</f>
        <v>1903.5933697166301</v>
      </c>
      <c r="H108">
        <f>'Mortgage Performance'!H35</f>
        <v>1866</v>
      </c>
      <c r="I108">
        <f>'Mortgage Performance'!I35</f>
        <v>5.0844717313999999</v>
      </c>
      <c r="J108">
        <f>'Mortgage Performance'!J35</f>
        <v>0</v>
      </c>
      <c r="K108">
        <f>'Mortgage Performance'!K35</f>
        <v>0</v>
      </c>
      <c r="L108" s="33">
        <f>'Mortgage Performance'!L35</f>
        <v>0</v>
      </c>
      <c r="M108">
        <f>'Mortgage Performance'!M35</f>
        <v>20</v>
      </c>
      <c r="N108">
        <f>'Mortgage Performance'!N35</f>
        <v>36.008213552361397</v>
      </c>
      <c r="O108">
        <f>'Mortgage Performance'!O35</f>
        <v>720</v>
      </c>
      <c r="P108">
        <f>'Mortgage Performance'!P35</f>
        <v>75</v>
      </c>
      <c r="Q108">
        <f>'Mortgage Performance'!Q35</f>
        <v>3.5633366900000003</v>
      </c>
      <c r="R108">
        <f>'Mortgage Performance'!R35</f>
        <v>2.2865503700000001</v>
      </c>
      <c r="S108">
        <f>'Mortgage Performance'!S35</f>
        <v>-8.7999999999999994E-7</v>
      </c>
      <c r="T108">
        <f>'Mortgage Performance'!T35</f>
        <v>0.24907347000000002</v>
      </c>
      <c r="U108">
        <f>'Mortgage Performance'!U35</f>
        <v>1.0277137299999999</v>
      </c>
      <c r="V108">
        <f>'Mortgage Performance'!V35</f>
        <v>0.99998553000000012</v>
      </c>
      <c r="W108">
        <f>'Mortgage Performance'!W35</f>
        <v>1.5654162077</v>
      </c>
      <c r="X108">
        <f>'Mortgage Performance'!X35</f>
        <v>1.4814080202248125</v>
      </c>
      <c r="Y108">
        <f>'Mortgage Performance'!Y35</f>
        <v>3.6486219065269387E-2</v>
      </c>
      <c r="Z108">
        <f>'Mortgage Performance'!Z35</f>
        <v>0</v>
      </c>
      <c r="AA108">
        <f>'Mortgage Performance'!AA35</f>
        <v>0.31695318369999997</v>
      </c>
      <c r="AB108">
        <f>'Mortgage Performance'!AB35</f>
        <v>1.4814080202248125</v>
      </c>
      <c r="AC108">
        <f>'Mortgage Performance'!AC35</f>
        <v>0</v>
      </c>
      <c r="AD108">
        <f>'Mortgage Performance'!AD35</f>
        <v>0</v>
      </c>
      <c r="AE108">
        <f>'Mortgage Performance'!AE35</f>
        <v>0.24726000000000001</v>
      </c>
      <c r="AF108">
        <f>'Mortgage Performance'!AF35</f>
        <v>0.24726000000000001</v>
      </c>
      <c r="AG108">
        <f>'Mortgage Performance'!AG35</f>
        <v>6.9907581749057002</v>
      </c>
      <c r="AH108">
        <f>'Mortgage Performance'!AH35</f>
        <v>0</v>
      </c>
      <c r="AI108">
        <f>'Mortgage Performance'!AI35</f>
        <v>0</v>
      </c>
      <c r="AJ108">
        <f>'Mortgage Performance'!AJ35</f>
        <v>0</v>
      </c>
      <c r="AK108">
        <f>'Mortgage Performance'!AK35</f>
        <v>0</v>
      </c>
      <c r="AL108">
        <f>'Mortgage Performance'!AL35</f>
        <v>0</v>
      </c>
      <c r="AM108">
        <f>'Mortgage Performance'!AM35</f>
        <v>0</v>
      </c>
      <c r="AN108">
        <f>'Mortgage Performance'!AN35</f>
        <v>0</v>
      </c>
      <c r="AO108">
        <f>'Mortgage Performance'!AO35</f>
        <v>0</v>
      </c>
      <c r="AP108">
        <f>'Mortgage Performance'!AP35</f>
        <v>0</v>
      </c>
      <c r="AQ108">
        <f>'Mortgage Performance'!AQ35</f>
        <v>0</v>
      </c>
      <c r="AR108">
        <f>'Mortgage Performance'!AR35</f>
        <v>0</v>
      </c>
      <c r="AS108">
        <f>'Mortgage Performance'!AS35</f>
        <v>0</v>
      </c>
      <c r="AT108">
        <f>'Mortgage Performance'!AT35</f>
        <v>0</v>
      </c>
      <c r="AU108">
        <f>'Mortgage Performance'!AU35</f>
        <v>0</v>
      </c>
      <c r="AV108">
        <f>'Mortgage Performance'!AV35</f>
        <v>0</v>
      </c>
      <c r="AW108">
        <f>'Mortgage Performance'!AW35</f>
        <v>0</v>
      </c>
      <c r="AX108">
        <f>'Mortgage Performance'!AX35</f>
        <v>0</v>
      </c>
    </row>
    <row r="109" spans="1:50">
      <c r="A109">
        <f>'Mortgage Performance'!A38</f>
        <v>0</v>
      </c>
      <c r="B109" t="str">
        <f>'Mortgage Performance'!B38</f>
        <v>-Loans to finance agricultural production and other loans to farmers</v>
      </c>
      <c r="C109" s="33">
        <f>'Mortgage Performance'!C38</f>
        <v>0</v>
      </c>
      <c r="D109" s="33">
        <f>'Mortgage Performance'!D38</f>
        <v>0</v>
      </c>
      <c r="E109">
        <f>'Mortgage Performance'!E38</f>
        <v>102.2470594255</v>
      </c>
      <c r="F109">
        <f>'Mortgage Performance'!F38</f>
        <v>101.94581143394781</v>
      </c>
      <c r="G109">
        <f>'Mortgage Performance'!G38</f>
        <v>2207.12681754497</v>
      </c>
      <c r="H109">
        <f>'Mortgage Performance'!H38</f>
        <v>2165</v>
      </c>
      <c r="I109">
        <f>'Mortgage Performance'!I38</f>
        <v>5.0391810501999998</v>
      </c>
      <c r="J109">
        <f>'Mortgage Performance'!J38</f>
        <v>0</v>
      </c>
      <c r="K109">
        <f>'Mortgage Performance'!K38</f>
        <v>0</v>
      </c>
      <c r="L109" s="33">
        <f>'Mortgage Performance'!L38</f>
        <v>0</v>
      </c>
      <c r="M109">
        <f>'Mortgage Performance'!M38</f>
        <v>20</v>
      </c>
      <c r="N109">
        <f>'Mortgage Performance'!N38</f>
        <v>36.008213552361397</v>
      </c>
      <c r="O109">
        <f>'Mortgage Performance'!O38</f>
        <v>720</v>
      </c>
      <c r="P109">
        <f>'Mortgage Performance'!P38</f>
        <v>75</v>
      </c>
      <c r="Q109">
        <f>'Mortgage Performance'!Q38</f>
        <v>3.5635641300000001</v>
      </c>
      <c r="R109">
        <f>'Mortgage Performance'!R38</f>
        <v>2.2865506199999999</v>
      </c>
      <c r="S109">
        <f>'Mortgage Performance'!S38</f>
        <v>-8.7999999999999994E-7</v>
      </c>
      <c r="T109">
        <f>'Mortgage Performance'!T38</f>
        <v>0.24918098</v>
      </c>
      <c r="U109">
        <f>'Mortgage Performance'!U38</f>
        <v>1.0278334099999999</v>
      </c>
      <c r="V109">
        <f>'Mortgage Performance'!V38</f>
        <v>1.00006207</v>
      </c>
      <c r="W109">
        <f>'Mortgage Performance'!W38</f>
        <v>1.5650836114</v>
      </c>
      <c r="X109">
        <f>'Mortgage Performance'!X38</f>
        <v>1.4814027413281454</v>
      </c>
      <c r="Y109">
        <f>'Mortgage Performance'!Y38</f>
        <v>3.6486028334985647E-2</v>
      </c>
      <c r="Z109">
        <f>'Mortgage Performance'!Z38</f>
        <v>0</v>
      </c>
      <c r="AA109">
        <f>'Mortgage Performance'!AA38</f>
        <v>0.31644111250000001</v>
      </c>
      <c r="AB109">
        <f>'Mortgage Performance'!AB38</f>
        <v>1.4814027413281454</v>
      </c>
      <c r="AC109">
        <f>'Mortgage Performance'!AC38</f>
        <v>0</v>
      </c>
      <c r="AD109">
        <f>'Mortgage Performance'!AD38</f>
        <v>0</v>
      </c>
      <c r="AE109">
        <f>'Mortgage Performance'!AE38</f>
        <v>0.24726000000000001</v>
      </c>
      <c r="AF109">
        <f>'Mortgage Performance'!AF38</f>
        <v>0.24726000000000001</v>
      </c>
      <c r="AG109">
        <f>'Mortgage Performance'!AG38</f>
        <v>8.1092252319963993</v>
      </c>
      <c r="AH109">
        <f>'Mortgage Performance'!AH38</f>
        <v>0</v>
      </c>
      <c r="AI109">
        <f>'Mortgage Performance'!AI38</f>
        <v>0</v>
      </c>
      <c r="AJ109">
        <f>'Mortgage Performance'!AJ38</f>
        <v>0</v>
      </c>
      <c r="AK109">
        <f>'Mortgage Performance'!AK38</f>
        <v>0</v>
      </c>
      <c r="AL109">
        <f>'Mortgage Performance'!AL38</f>
        <v>0</v>
      </c>
      <c r="AM109">
        <f>'Mortgage Performance'!AM38</f>
        <v>0</v>
      </c>
      <c r="AN109">
        <f>'Mortgage Performance'!AN38</f>
        <v>0</v>
      </c>
      <c r="AO109">
        <f>'Mortgage Performance'!AO38</f>
        <v>0</v>
      </c>
      <c r="AP109">
        <f>'Mortgage Performance'!AP38</f>
        <v>0</v>
      </c>
      <c r="AQ109">
        <f>'Mortgage Performance'!AQ38</f>
        <v>0</v>
      </c>
      <c r="AR109">
        <f>'Mortgage Performance'!AR38</f>
        <v>0</v>
      </c>
      <c r="AS109">
        <f>'Mortgage Performance'!AS38</f>
        <v>0</v>
      </c>
      <c r="AT109">
        <f>'Mortgage Performance'!AT38</f>
        <v>0</v>
      </c>
      <c r="AU109">
        <f>'Mortgage Performance'!AU38</f>
        <v>0</v>
      </c>
      <c r="AV109">
        <f>'Mortgage Performance'!AV38</f>
        <v>0</v>
      </c>
      <c r="AW109">
        <f>'Mortgage Performance'!AW38</f>
        <v>0</v>
      </c>
      <c r="AX109">
        <f>'Mortgage Performance'!AX38</f>
        <v>0</v>
      </c>
    </row>
    <row r="110" spans="1:50">
      <c r="A110">
        <f>'Mortgage Performance'!A41</f>
        <v>0</v>
      </c>
      <c r="B110" t="str">
        <f>'Mortgage Performance'!B41</f>
        <v>-Commercial and industrial loans</v>
      </c>
      <c r="C110" s="33">
        <f>'Mortgage Performance'!C41</f>
        <v>0</v>
      </c>
      <c r="D110" s="33">
        <f>'Mortgage Performance'!D41</f>
        <v>0</v>
      </c>
      <c r="E110">
        <f>'Mortgage Performance'!E41</f>
        <v>114.49520889350001</v>
      </c>
      <c r="F110">
        <f>'Mortgage Performance'!F41</f>
        <v>113.77200057941494</v>
      </c>
      <c r="G110">
        <f>'Mortgage Performance'!G41</f>
        <v>4795.4898244223396</v>
      </c>
      <c r="H110">
        <f>'Mortgage Performance'!H41</f>
        <v>4215</v>
      </c>
      <c r="I110">
        <f>'Mortgage Performance'!I41</f>
        <v>7.6868327401999998</v>
      </c>
      <c r="J110">
        <f>'Mortgage Performance'!J41</f>
        <v>0</v>
      </c>
      <c r="K110">
        <f>'Mortgage Performance'!K41</f>
        <v>0</v>
      </c>
      <c r="L110" s="33">
        <f>'Mortgage Performance'!L41</f>
        <v>0</v>
      </c>
      <c r="M110">
        <f>'Mortgage Performance'!M41</f>
        <v>20</v>
      </c>
      <c r="N110">
        <f>'Mortgage Performance'!N41</f>
        <v>48</v>
      </c>
      <c r="O110">
        <f>'Mortgage Performance'!O41</f>
        <v>720</v>
      </c>
      <c r="P110">
        <f>'Mortgage Performance'!P41</f>
        <v>75</v>
      </c>
      <c r="Q110">
        <f>'Mortgage Performance'!Q41</f>
        <v>3.683379</v>
      </c>
      <c r="R110">
        <f>'Mortgage Performance'!R41</f>
        <v>2.2246146699999998</v>
      </c>
      <c r="S110">
        <f>'Mortgage Performance'!S41</f>
        <v>1.504E-5</v>
      </c>
      <c r="T110">
        <f>'Mortgage Performance'!T41</f>
        <v>0.32918853000000003</v>
      </c>
      <c r="U110">
        <f>'Mortgage Performance'!U41</f>
        <v>1.1295607599999999</v>
      </c>
      <c r="V110">
        <f>'Mortgage Performance'!V41</f>
        <v>1.1471137600000001</v>
      </c>
      <c r="W110">
        <f>'Mortgage Performance'!W41</f>
        <v>3.8923724676</v>
      </c>
      <c r="X110">
        <f>'Mortgage Performance'!X41</f>
        <v>3.3731957276916531</v>
      </c>
      <c r="Y110">
        <f>'Mortgage Performance'!Y41</f>
        <v>0.14201469879839432</v>
      </c>
      <c r="Z110">
        <f>'Mortgage Performance'!Z41</f>
        <v>0</v>
      </c>
      <c r="AA110">
        <f>'Mortgage Performance'!AA41</f>
        <v>0.87068090249999996</v>
      </c>
      <c r="AB110">
        <f>'Mortgage Performance'!AB41</f>
        <v>3.3731957276926963</v>
      </c>
      <c r="AC110">
        <f>'Mortgage Performance'!AC41</f>
        <v>0</v>
      </c>
      <c r="AD110">
        <f>'Mortgage Performance'!AD41</f>
        <v>0</v>
      </c>
      <c r="AE110">
        <f>'Mortgage Performance'!AE41</f>
        <v>0.34420000000000001</v>
      </c>
      <c r="AF110">
        <f>'Mortgage Performance'!AF41</f>
        <v>0.34420000000000001</v>
      </c>
      <c r="AG110">
        <f>'Mortgage Performance'!AG41</f>
        <v>52.880060492472097</v>
      </c>
      <c r="AH110">
        <f>'Mortgage Performance'!AH41</f>
        <v>0</v>
      </c>
      <c r="AI110">
        <f>'Mortgage Performance'!AI41</f>
        <v>0</v>
      </c>
      <c r="AJ110">
        <f>'Mortgage Performance'!AJ41</f>
        <v>0</v>
      </c>
      <c r="AK110">
        <f>'Mortgage Performance'!AK41</f>
        <v>0</v>
      </c>
      <c r="AL110">
        <f>'Mortgage Performance'!AL41</f>
        <v>0</v>
      </c>
      <c r="AM110">
        <f>'Mortgage Performance'!AM41</f>
        <v>0</v>
      </c>
      <c r="AN110">
        <f>'Mortgage Performance'!AN41</f>
        <v>0</v>
      </c>
      <c r="AO110">
        <f>'Mortgage Performance'!AO41</f>
        <v>0</v>
      </c>
      <c r="AP110">
        <f>'Mortgage Performance'!AP41</f>
        <v>0</v>
      </c>
      <c r="AQ110">
        <f>'Mortgage Performance'!AQ41</f>
        <v>0</v>
      </c>
      <c r="AR110">
        <f>'Mortgage Performance'!AR41</f>
        <v>0</v>
      </c>
      <c r="AS110">
        <f>'Mortgage Performance'!AS41</f>
        <v>0</v>
      </c>
      <c r="AT110">
        <f>'Mortgage Performance'!AT41</f>
        <v>0</v>
      </c>
      <c r="AU110">
        <f>'Mortgage Performance'!AU41</f>
        <v>0</v>
      </c>
      <c r="AV110">
        <f>'Mortgage Performance'!AV41</f>
        <v>0</v>
      </c>
      <c r="AW110">
        <f>'Mortgage Performance'!AW41</f>
        <v>0</v>
      </c>
      <c r="AX110">
        <f>'Mortgage Performance'!AX41</f>
        <v>0</v>
      </c>
    </row>
    <row r="111" spans="1:50">
      <c r="A111">
        <f>'Mortgage Performance'!A44</f>
        <v>0</v>
      </c>
      <c r="B111" t="str">
        <f>'Mortgage Performance'!B44</f>
        <v>-Automobile loans</v>
      </c>
      <c r="C111" s="33">
        <f>'Mortgage Performance'!C44</f>
        <v>0</v>
      </c>
      <c r="D111" s="33">
        <f>'Mortgage Performance'!D44</f>
        <v>0</v>
      </c>
      <c r="E111">
        <f>'Mortgage Performance'!E44</f>
        <v>105.3452886012</v>
      </c>
      <c r="F111">
        <f>'Mortgage Performance'!F44</f>
        <v>105.0326425628483</v>
      </c>
      <c r="G111">
        <f>'Mortgage Performance'!G44</f>
        <v>4229.6645160058906</v>
      </c>
      <c r="H111">
        <f>'Mortgage Performance'!H44</f>
        <v>4026.99999999999</v>
      </c>
      <c r="I111">
        <f>'Mortgage Performance'!I44</f>
        <v>7.7463854623000001</v>
      </c>
      <c r="J111">
        <f>'Mortgage Performance'!J44</f>
        <v>0</v>
      </c>
      <c r="K111">
        <f>'Mortgage Performance'!K44</f>
        <v>0</v>
      </c>
      <c r="L111" s="33">
        <f>'Mortgage Performance'!L44</f>
        <v>0</v>
      </c>
      <c r="M111">
        <f>'Mortgage Performance'!M44</f>
        <v>20</v>
      </c>
      <c r="N111">
        <f>'Mortgage Performance'!N44</f>
        <v>48</v>
      </c>
      <c r="O111">
        <f>'Mortgage Performance'!O44</f>
        <v>720</v>
      </c>
      <c r="P111">
        <f>'Mortgage Performance'!P44</f>
        <v>75</v>
      </c>
      <c r="Q111">
        <f>'Mortgage Performance'!Q44</f>
        <v>4.3344875800000002</v>
      </c>
      <c r="R111">
        <f>'Mortgage Performance'!R44</f>
        <v>2.2777433400000002</v>
      </c>
      <c r="S111">
        <f>'Mortgage Performance'!S44</f>
        <v>-1.535E-5</v>
      </c>
      <c r="T111">
        <f>'Mortgage Performance'!T44</f>
        <v>0.61805047000000002</v>
      </c>
      <c r="U111">
        <f>'Mortgage Performance'!U44</f>
        <v>1.43870912</v>
      </c>
      <c r="V111">
        <f>'Mortgage Performance'!V44</f>
        <v>1.41225483</v>
      </c>
      <c r="W111">
        <f>'Mortgage Performance'!W44</f>
        <v>1.6427859730000001</v>
      </c>
      <c r="X111">
        <f>'Mortgage Performance'!X44</f>
        <v>1.5268070526273121</v>
      </c>
      <c r="Y111">
        <f>'Mortgage Performance'!Y44</f>
        <v>4.2136585732105561E-2</v>
      </c>
      <c r="Z111">
        <f>'Mortgage Performance'!Z44</f>
        <v>1.11002337E-2</v>
      </c>
      <c r="AA111">
        <f>'Mortgage Performance'!AA44</f>
        <v>0.55039321370000005</v>
      </c>
      <c r="AB111">
        <f>'Mortgage Performance'!AB44</f>
        <v>1.5268070526273121</v>
      </c>
      <c r="AC111">
        <f>'Mortgage Performance'!AC44</f>
        <v>17.999449349999999</v>
      </c>
      <c r="AD111">
        <f>'Mortgage Performance'!AD44</f>
        <v>17.99865848</v>
      </c>
      <c r="AE111">
        <f>'Mortgage Performance'!AE44</f>
        <v>0.6237945399999999</v>
      </c>
      <c r="AF111">
        <f>'Mortgage Performance'!AF44</f>
        <v>0.62374774999999993</v>
      </c>
      <c r="AG111">
        <f>'Mortgage Performance'!AG44</f>
        <v>39.610109242563304</v>
      </c>
      <c r="AH111">
        <f>'Mortgage Performance'!AH44</f>
        <v>0</v>
      </c>
      <c r="AI111">
        <f>'Mortgage Performance'!AI44</f>
        <v>0</v>
      </c>
      <c r="AJ111">
        <f>'Mortgage Performance'!AJ44</f>
        <v>0</v>
      </c>
      <c r="AK111">
        <f>'Mortgage Performance'!AK44</f>
        <v>0</v>
      </c>
      <c r="AL111">
        <f>'Mortgage Performance'!AL44</f>
        <v>0</v>
      </c>
      <c r="AM111">
        <f>'Mortgage Performance'!AM44</f>
        <v>0</v>
      </c>
      <c r="AN111">
        <f>'Mortgage Performance'!AN44</f>
        <v>0</v>
      </c>
      <c r="AO111">
        <f>'Mortgage Performance'!AO44</f>
        <v>0</v>
      </c>
      <c r="AP111">
        <f>'Mortgage Performance'!AP44</f>
        <v>0</v>
      </c>
      <c r="AQ111">
        <f>'Mortgage Performance'!AQ44</f>
        <v>0</v>
      </c>
      <c r="AR111">
        <f>'Mortgage Performance'!AR44</f>
        <v>0</v>
      </c>
      <c r="AS111">
        <f>'Mortgage Performance'!AS44</f>
        <v>0</v>
      </c>
      <c r="AT111">
        <f>'Mortgage Performance'!AT44</f>
        <v>0</v>
      </c>
      <c r="AU111">
        <f>'Mortgage Performance'!AU44</f>
        <v>0</v>
      </c>
      <c r="AV111">
        <f>'Mortgage Performance'!AV44</f>
        <v>0</v>
      </c>
      <c r="AW111">
        <f>'Mortgage Performance'!AW44</f>
        <v>0</v>
      </c>
      <c r="AX111">
        <f>'Mortgage Performance'!AX44</f>
        <v>0</v>
      </c>
    </row>
    <row r="112" spans="1:50">
      <c r="A112">
        <f>'Mortgage Performance'!A45</f>
        <v>0</v>
      </c>
      <c r="B112" t="str">
        <f>'Mortgage Performance'!B45</f>
        <v>-Other consumer loans (includes single payment, installment, and all student loans)</v>
      </c>
      <c r="C112" s="33">
        <f>'Mortgage Performance'!C45</f>
        <v>0</v>
      </c>
      <c r="D112" s="33">
        <f>'Mortgage Performance'!D45</f>
        <v>0</v>
      </c>
      <c r="E112">
        <f>'Mortgage Performance'!E45</f>
        <v>101.0194908675</v>
      </c>
      <c r="F112">
        <f>'Mortgage Performance'!F45</f>
        <v>100.68045847238838</v>
      </c>
      <c r="G112">
        <f>'Mortgage Performance'!G45</f>
        <v>3535.8977015502801</v>
      </c>
      <c r="H112">
        <f>'Mortgage Performance'!H45</f>
        <v>3512</v>
      </c>
      <c r="I112">
        <f>'Mortgage Performance'!I45</f>
        <v>7.7463854623000001</v>
      </c>
      <c r="J112">
        <f>'Mortgage Performance'!J45</f>
        <v>0</v>
      </c>
      <c r="K112">
        <f>'Mortgage Performance'!K45</f>
        <v>0</v>
      </c>
      <c r="L112" s="33">
        <f>'Mortgage Performance'!L45</f>
        <v>0</v>
      </c>
      <c r="M112">
        <f>'Mortgage Performance'!M45</f>
        <v>20</v>
      </c>
      <c r="N112">
        <f>'Mortgage Performance'!N45</f>
        <v>48</v>
      </c>
      <c r="O112">
        <f>'Mortgage Performance'!O45</f>
        <v>720</v>
      </c>
      <c r="P112">
        <f>'Mortgage Performance'!P45</f>
        <v>75</v>
      </c>
      <c r="Q112">
        <f>'Mortgage Performance'!Q45</f>
        <v>7.2277568600000004</v>
      </c>
      <c r="R112">
        <f>'Mortgage Performance'!R45</f>
        <v>2.2692306700000002</v>
      </c>
      <c r="S112">
        <f>'Mortgage Performance'!S45</f>
        <v>-3.3760000000000002E-5</v>
      </c>
      <c r="T112">
        <f>'Mortgage Performance'!T45</f>
        <v>1.9176030800000003</v>
      </c>
      <c r="U112">
        <f>'Mortgage Performance'!U45</f>
        <v>3.04095687</v>
      </c>
      <c r="V112">
        <f>'Mortgage Performance'!V45</f>
        <v>3.0310413599999997</v>
      </c>
      <c r="W112">
        <f>'Mortgage Performance'!W45</f>
        <v>1.8349207731999999</v>
      </c>
      <c r="X112">
        <f>'Mortgage Performance'!X45</f>
        <v>1.6603663222541576</v>
      </c>
      <c r="Y112">
        <f>'Mortgage Performance'!Y45</f>
        <v>4.7584825411182675E-2</v>
      </c>
      <c r="Z112">
        <f>'Mortgage Performance'!Z45</f>
        <v>1.0502889E-3</v>
      </c>
      <c r="AA112">
        <f>'Mortgage Performance'!AA45</f>
        <v>1.2800051243999999</v>
      </c>
      <c r="AB112">
        <f>'Mortgage Performance'!AB45</f>
        <v>1.6603663222541576</v>
      </c>
      <c r="AC112">
        <f>'Mortgage Performance'!AC45</f>
        <v>9.9995816200000007</v>
      </c>
      <c r="AD112">
        <f>'Mortgage Performance'!AD45</f>
        <v>9.998893240000001</v>
      </c>
      <c r="AE112">
        <f>'Mortgage Performance'!AE45</f>
        <v>1.8504750000000001</v>
      </c>
      <c r="AF112">
        <f>'Mortgage Performance'!AF45</f>
        <v>1.8504750000000001</v>
      </c>
      <c r="AG112">
        <f>'Mortgage Performance'!AG45</f>
        <v>111.43215245045501</v>
      </c>
      <c r="AH112">
        <f>'Mortgage Performance'!AH45</f>
        <v>0</v>
      </c>
      <c r="AI112">
        <f>'Mortgage Performance'!AI45</f>
        <v>0</v>
      </c>
      <c r="AJ112">
        <f>'Mortgage Performance'!AJ45</f>
        <v>0</v>
      </c>
      <c r="AK112">
        <f>'Mortgage Performance'!AK45</f>
        <v>0</v>
      </c>
      <c r="AL112">
        <f>'Mortgage Performance'!AL45</f>
        <v>0</v>
      </c>
      <c r="AM112">
        <f>'Mortgage Performance'!AM45</f>
        <v>0</v>
      </c>
      <c r="AN112">
        <f>'Mortgage Performance'!AN45</f>
        <v>0</v>
      </c>
      <c r="AO112">
        <f>'Mortgage Performance'!AO45</f>
        <v>0</v>
      </c>
      <c r="AP112">
        <f>'Mortgage Performance'!AP45</f>
        <v>0</v>
      </c>
      <c r="AQ112">
        <f>'Mortgage Performance'!AQ45</f>
        <v>0</v>
      </c>
      <c r="AR112">
        <f>'Mortgage Performance'!AR45</f>
        <v>0</v>
      </c>
      <c r="AS112">
        <f>'Mortgage Performance'!AS45</f>
        <v>0</v>
      </c>
      <c r="AT112">
        <f>'Mortgage Performance'!AT45</f>
        <v>0</v>
      </c>
      <c r="AU112">
        <f>'Mortgage Performance'!AU45</f>
        <v>0</v>
      </c>
      <c r="AV112">
        <f>'Mortgage Performance'!AV45</f>
        <v>0</v>
      </c>
      <c r="AW112">
        <f>'Mortgage Performance'!AW45</f>
        <v>0</v>
      </c>
      <c r="AX112">
        <f>'Mortgage Performance'!AX45</f>
        <v>0</v>
      </c>
    </row>
    <row r="113" spans="1:50">
      <c r="A113">
        <f>'Mortgage Performance'!A48</f>
        <v>0</v>
      </c>
      <c r="B113" t="str">
        <f>'Mortgage Performance'!B48</f>
        <v>-Obligations (other than securities and leases) of states and political subdivisions in the U.S.</v>
      </c>
      <c r="C113" s="33">
        <f>'Mortgage Performance'!C48</f>
        <v>0</v>
      </c>
      <c r="D113" s="33">
        <f>'Mortgage Performance'!D48</f>
        <v>0</v>
      </c>
      <c r="E113">
        <f>'Mortgage Performance'!E48</f>
        <v>108.3461996497</v>
      </c>
      <c r="F113">
        <f>'Mortgage Performance'!F48</f>
        <v>107.6231585998992</v>
      </c>
      <c r="G113">
        <f>'Mortgage Performance'!G48</f>
        <v>1056.8594174510101</v>
      </c>
      <c r="H113">
        <f>'Mortgage Performance'!H48</f>
        <v>982</v>
      </c>
      <c r="I113">
        <f>'Mortgage Performance'!I48</f>
        <v>5.9981395380000002</v>
      </c>
      <c r="J113">
        <f>'Mortgage Performance'!J48</f>
        <v>0</v>
      </c>
      <c r="K113">
        <f>'Mortgage Performance'!K48</f>
        <v>0</v>
      </c>
      <c r="L113" s="33">
        <f>'Mortgage Performance'!L48</f>
        <v>0</v>
      </c>
      <c r="M113">
        <f>'Mortgage Performance'!M48</f>
        <v>20</v>
      </c>
      <c r="N113">
        <f>'Mortgage Performance'!N48</f>
        <v>48</v>
      </c>
      <c r="O113">
        <f>'Mortgage Performance'!O48</f>
        <v>720</v>
      </c>
      <c r="P113">
        <f>'Mortgage Performance'!P48</f>
        <v>75</v>
      </c>
      <c r="Q113">
        <f>'Mortgage Performance'!Q48</f>
        <v>3.7044167100000003</v>
      </c>
      <c r="R113">
        <f>'Mortgage Performance'!R48</f>
        <v>2.2236051300000002</v>
      </c>
      <c r="S113">
        <f>'Mortgage Performance'!S48</f>
        <v>1.5309999999999997E-5</v>
      </c>
      <c r="T113">
        <f>'Mortgage Performance'!T48</f>
        <v>0.33934154</v>
      </c>
      <c r="U113">
        <f>'Mortgage Performance'!U48</f>
        <v>1.14145473</v>
      </c>
      <c r="V113">
        <f>'Mortgage Performance'!V48</f>
        <v>1.1579984700000001</v>
      </c>
      <c r="W113">
        <f>'Mortgage Performance'!W48</f>
        <v>3.8923724676</v>
      </c>
      <c r="X113">
        <f>'Mortgage Performance'!X48</f>
        <v>3.4538542072216565</v>
      </c>
      <c r="Y113">
        <f>'Mortgage Performance'!Y48</f>
        <v>0.14662616554112892</v>
      </c>
      <c r="Z113">
        <f>'Mortgage Performance'!Z48</f>
        <v>0</v>
      </c>
      <c r="AA113">
        <f>'Mortgage Performance'!AA48</f>
        <v>0.81117323470000002</v>
      </c>
      <c r="AB113">
        <f>'Mortgage Performance'!AB48</f>
        <v>3.4538542072216565</v>
      </c>
      <c r="AC113">
        <f>'Mortgage Performance'!AC48</f>
        <v>0</v>
      </c>
      <c r="AD113">
        <f>'Mortgage Performance'!AD48</f>
        <v>0</v>
      </c>
      <c r="AE113">
        <f>'Mortgage Performance'!AE48</f>
        <v>0.34420000000000001</v>
      </c>
      <c r="AF113">
        <f>'Mortgage Performance'!AF48</f>
        <v>0.34420000000000001</v>
      </c>
      <c r="AG113">
        <f>'Mortgage Performance'!AG48</f>
        <v>12.3170129056025</v>
      </c>
      <c r="AH113">
        <f>'Mortgage Performance'!AH48</f>
        <v>0</v>
      </c>
      <c r="AI113">
        <f>'Mortgage Performance'!AI48</f>
        <v>0</v>
      </c>
      <c r="AJ113">
        <f>'Mortgage Performance'!AJ48</f>
        <v>0</v>
      </c>
      <c r="AK113">
        <f>'Mortgage Performance'!AK48</f>
        <v>0</v>
      </c>
      <c r="AL113">
        <f>'Mortgage Performance'!AL48</f>
        <v>0</v>
      </c>
      <c r="AM113">
        <f>'Mortgage Performance'!AM48</f>
        <v>0</v>
      </c>
      <c r="AN113">
        <f>'Mortgage Performance'!AN48</f>
        <v>0</v>
      </c>
      <c r="AO113">
        <f>'Mortgage Performance'!AO48</f>
        <v>0</v>
      </c>
      <c r="AP113">
        <f>'Mortgage Performance'!AP48</f>
        <v>0</v>
      </c>
      <c r="AQ113">
        <f>'Mortgage Performance'!AQ48</f>
        <v>0</v>
      </c>
      <c r="AR113">
        <f>'Mortgage Performance'!AR48</f>
        <v>0</v>
      </c>
      <c r="AS113">
        <f>'Mortgage Performance'!AS48</f>
        <v>0</v>
      </c>
      <c r="AT113">
        <f>'Mortgage Performance'!AT48</f>
        <v>0</v>
      </c>
      <c r="AU113">
        <f>'Mortgage Performance'!AU48</f>
        <v>0</v>
      </c>
      <c r="AV113">
        <f>'Mortgage Performance'!AV48</f>
        <v>0</v>
      </c>
      <c r="AW113">
        <f>'Mortgage Performance'!AW48</f>
        <v>0</v>
      </c>
      <c r="AX113">
        <f>'Mortgage Performance'!AX48</f>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'Mortgage Performance'!Print_Area</vt:lpstr>
      <vt:lpstr>DISCLAIMER!Print_Titles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jsliu</cp:lastModifiedBy>
  <dcterms:created xsi:type="dcterms:W3CDTF">2014-04-03T09:01:52Z</dcterms:created>
  <dcterms:modified xsi:type="dcterms:W3CDTF">2019-06-12T00:45:21Z</dcterms:modified>
</cp:coreProperties>
</file>