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mc:AlternateContent xmlns:mc="http://schemas.openxmlformats.org/markup-compatibility/2006">
    <mc:Choice Requires="x15">
      <x15ac:absPath xmlns:x15ac="http://schemas.microsoft.com/office/spreadsheetml/2010/11/ac" url="d:\THC\R0702\Web ReportTemplates\2019\"/>
    </mc:Choice>
  </mc:AlternateContent>
  <xr:revisionPtr revIDLastSave="0" documentId="13_ncr:1_{513EC311-4B7B-4F3B-9DAC-AA4E358E822D}" xr6:coauthVersionLast="45" xr6:coauthVersionMax="45" xr10:uidLastSave="{00000000-0000-0000-0000-000000000000}"/>
  <bookViews>
    <workbookView xWindow="390" yWindow="390" windowWidth="14400" windowHeight="10755" tabRatio="853" xr2:uid="{00000000-000D-0000-FFFF-FFFF00000000}"/>
  </bookViews>
  <sheets>
    <sheet name="Mortgage Performance" sheetId="1" r:id="rId1"/>
    <sheet name="DISCLAIMER" sheetId="7" r:id="rId2"/>
    <sheet name="DATATEMP" sheetId="9" state="hidden" r:id="rId3"/>
  </sheets>
  <definedNames>
    <definedName name="_xlnm.Print_Area" localSheetId="1">DISCLAIMER!$A$1:$Q$33</definedName>
    <definedName name="_xlnm.Print_Area" localSheetId="0">'Mortgage Performance'!$A$1:$AH$82</definedName>
    <definedName name="_xlnm.Print_Titles" localSheetId="1">DISCLAIMER!$1:$1</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17" i="1" l="1"/>
  <c r="AF17" i="1"/>
  <c r="AE17" i="1"/>
  <c r="AD17" i="1"/>
  <c r="AC17" i="1"/>
  <c r="AB17" i="1"/>
  <c r="AA17" i="1"/>
  <c r="Z17" i="1"/>
  <c r="Y17" i="1"/>
  <c r="X17" i="1"/>
  <c r="W17" i="1"/>
  <c r="V17" i="1"/>
  <c r="U17" i="1"/>
  <c r="T17" i="1"/>
  <c r="S17" i="1"/>
  <c r="R17" i="1"/>
  <c r="Q17" i="1"/>
  <c r="P17" i="1"/>
  <c r="O17" i="1"/>
  <c r="N17" i="1"/>
  <c r="M17" i="1"/>
  <c r="L17" i="1"/>
  <c r="I17" i="1"/>
  <c r="H17" i="1"/>
  <c r="G17" i="1"/>
  <c r="F17" i="1"/>
  <c r="E17" i="1"/>
  <c r="D17" i="1"/>
  <c r="C17" i="1"/>
  <c r="AX113" i="9"/>
  <c r="AW113" i="9"/>
  <c r="AV113" i="9"/>
  <c r="AU113" i="9"/>
  <c r="AT113" i="9"/>
  <c r="AS113" i="9"/>
  <c r="AR113" i="9"/>
  <c r="AQ113" i="9"/>
  <c r="AP113" i="9"/>
  <c r="AO113" i="9"/>
  <c r="AN113" i="9"/>
  <c r="AM113" i="9"/>
  <c r="AL113" i="9"/>
  <c r="AK113" i="9"/>
  <c r="AJ113" i="9"/>
  <c r="AI113" i="9"/>
  <c r="AH113" i="9"/>
  <c r="AG113" i="9"/>
  <c r="AF113" i="9"/>
  <c r="AE113" i="9"/>
  <c r="AD113" i="9"/>
  <c r="AC113" i="9"/>
  <c r="AB113" i="9"/>
  <c r="AA113" i="9"/>
  <c r="Z113" i="9"/>
  <c r="Y113" i="9"/>
  <c r="X113" i="9"/>
  <c r="W113" i="9"/>
  <c r="V113" i="9"/>
  <c r="U113" i="9"/>
  <c r="T113" i="9"/>
  <c r="S113" i="9"/>
  <c r="R113" i="9"/>
  <c r="Q113" i="9"/>
  <c r="P113" i="9"/>
  <c r="O113" i="9"/>
  <c r="N113" i="9"/>
  <c r="M113" i="9"/>
  <c r="L113" i="9"/>
  <c r="K113" i="9"/>
  <c r="J113" i="9"/>
  <c r="I113" i="9"/>
  <c r="H113" i="9"/>
  <c r="G113" i="9"/>
  <c r="F113" i="9"/>
  <c r="E113" i="9"/>
  <c r="D113" i="9"/>
  <c r="C113" i="9"/>
  <c r="B113" i="9"/>
  <c r="A113" i="9"/>
  <c r="AX112" i="9"/>
  <c r="AW112" i="9"/>
  <c r="AV112" i="9"/>
  <c r="AU112" i="9"/>
  <c r="AT112" i="9"/>
  <c r="AS112" i="9"/>
  <c r="AR112" i="9"/>
  <c r="AQ112" i="9"/>
  <c r="AP112" i="9"/>
  <c r="AO112" i="9"/>
  <c r="AN112" i="9"/>
  <c r="AM112" i="9"/>
  <c r="AL112" i="9"/>
  <c r="AK112" i="9"/>
  <c r="AJ112" i="9"/>
  <c r="AI112" i="9"/>
  <c r="AH112" i="9"/>
  <c r="AG112" i="9"/>
  <c r="AF112" i="9"/>
  <c r="AE112" i="9"/>
  <c r="AD112" i="9"/>
  <c r="AC112" i="9"/>
  <c r="AB112" i="9"/>
  <c r="AA112" i="9"/>
  <c r="Z112" i="9"/>
  <c r="Y112" i="9"/>
  <c r="X112" i="9"/>
  <c r="W112" i="9"/>
  <c r="V112" i="9"/>
  <c r="U112" i="9"/>
  <c r="T112" i="9"/>
  <c r="S112" i="9"/>
  <c r="R112" i="9"/>
  <c r="Q112" i="9"/>
  <c r="P112" i="9"/>
  <c r="O112" i="9"/>
  <c r="N112" i="9"/>
  <c r="M112" i="9"/>
  <c r="L112" i="9"/>
  <c r="K112" i="9"/>
  <c r="J112" i="9"/>
  <c r="I112" i="9"/>
  <c r="H112" i="9"/>
  <c r="G112" i="9"/>
  <c r="F112" i="9"/>
  <c r="E112" i="9"/>
  <c r="D112" i="9"/>
  <c r="C112" i="9"/>
  <c r="B112" i="9"/>
  <c r="A112" i="9"/>
  <c r="AX111" i="9"/>
  <c r="AW111" i="9"/>
  <c r="AV111" i="9"/>
  <c r="AU111" i="9"/>
  <c r="AT111" i="9"/>
  <c r="AS111" i="9"/>
  <c r="AR111" i="9"/>
  <c r="AQ111" i="9"/>
  <c r="AP111" i="9"/>
  <c r="AO111" i="9"/>
  <c r="AN111" i="9"/>
  <c r="AM111" i="9"/>
  <c r="AL111" i="9"/>
  <c r="AK111" i="9"/>
  <c r="AJ111" i="9"/>
  <c r="AI111" i="9"/>
  <c r="AH111" i="9"/>
  <c r="AG111" i="9"/>
  <c r="AF111" i="9"/>
  <c r="AE111" i="9"/>
  <c r="AD111" i="9"/>
  <c r="AC111" i="9"/>
  <c r="AB111" i="9"/>
  <c r="AA111" i="9"/>
  <c r="Z111" i="9"/>
  <c r="Y111" i="9"/>
  <c r="X111" i="9"/>
  <c r="W111" i="9"/>
  <c r="V111" i="9"/>
  <c r="U111" i="9"/>
  <c r="T111" i="9"/>
  <c r="S111" i="9"/>
  <c r="R111" i="9"/>
  <c r="Q111" i="9"/>
  <c r="P111" i="9"/>
  <c r="O111" i="9"/>
  <c r="N111" i="9"/>
  <c r="M111" i="9"/>
  <c r="L111" i="9"/>
  <c r="K111" i="9"/>
  <c r="J111" i="9"/>
  <c r="I111" i="9"/>
  <c r="H111" i="9"/>
  <c r="G111" i="9"/>
  <c r="F111" i="9"/>
  <c r="E111" i="9"/>
  <c r="D111" i="9"/>
  <c r="C111" i="9"/>
  <c r="B111" i="9"/>
  <c r="A111" i="9"/>
  <c r="AX110" i="9"/>
  <c r="AW110" i="9"/>
  <c r="AV110" i="9"/>
  <c r="AU110" i="9"/>
  <c r="AT110" i="9"/>
  <c r="AS110" i="9"/>
  <c r="AR110" i="9"/>
  <c r="AQ110" i="9"/>
  <c r="AP110" i="9"/>
  <c r="AO110" i="9"/>
  <c r="AN110" i="9"/>
  <c r="AM110" i="9"/>
  <c r="AL110" i="9"/>
  <c r="AK110" i="9"/>
  <c r="AJ110" i="9"/>
  <c r="AI110" i="9"/>
  <c r="AH110" i="9"/>
  <c r="AG110" i="9"/>
  <c r="AF110" i="9"/>
  <c r="AE110" i="9"/>
  <c r="AD110" i="9"/>
  <c r="AC110" i="9"/>
  <c r="AB110" i="9"/>
  <c r="AA110" i="9"/>
  <c r="Z110" i="9"/>
  <c r="Y110" i="9"/>
  <c r="X110" i="9"/>
  <c r="W110" i="9"/>
  <c r="V110" i="9"/>
  <c r="U110" i="9"/>
  <c r="T110" i="9"/>
  <c r="S110" i="9"/>
  <c r="R110" i="9"/>
  <c r="Q110" i="9"/>
  <c r="P110" i="9"/>
  <c r="O110" i="9"/>
  <c r="N110" i="9"/>
  <c r="M110" i="9"/>
  <c r="L110" i="9"/>
  <c r="K110" i="9"/>
  <c r="J110" i="9"/>
  <c r="I110" i="9"/>
  <c r="H110" i="9"/>
  <c r="G110" i="9"/>
  <c r="F110" i="9"/>
  <c r="E110" i="9"/>
  <c r="D110" i="9"/>
  <c r="C110" i="9"/>
  <c r="B110" i="9"/>
  <c r="A110" i="9"/>
  <c r="AX109" i="9"/>
  <c r="AW109" i="9"/>
  <c r="AV109" i="9"/>
  <c r="AU109" i="9"/>
  <c r="AT109" i="9"/>
  <c r="AS109" i="9"/>
  <c r="AR109" i="9"/>
  <c r="AQ109" i="9"/>
  <c r="AP109" i="9"/>
  <c r="AO109" i="9"/>
  <c r="AN109" i="9"/>
  <c r="AM109" i="9"/>
  <c r="AL109" i="9"/>
  <c r="AK109" i="9"/>
  <c r="AJ109" i="9"/>
  <c r="AI109" i="9"/>
  <c r="AH109" i="9"/>
  <c r="AG109" i="9"/>
  <c r="AF109" i="9"/>
  <c r="AE109" i="9"/>
  <c r="AD109" i="9"/>
  <c r="AC109" i="9"/>
  <c r="AB109" i="9"/>
  <c r="AA109" i="9"/>
  <c r="Z109" i="9"/>
  <c r="Y109" i="9"/>
  <c r="X109" i="9"/>
  <c r="W109" i="9"/>
  <c r="V109" i="9"/>
  <c r="U109" i="9"/>
  <c r="T109" i="9"/>
  <c r="S109" i="9"/>
  <c r="R109" i="9"/>
  <c r="Q109" i="9"/>
  <c r="P109" i="9"/>
  <c r="O109" i="9"/>
  <c r="N109" i="9"/>
  <c r="M109" i="9"/>
  <c r="L109" i="9"/>
  <c r="K109" i="9"/>
  <c r="J109" i="9"/>
  <c r="I109" i="9"/>
  <c r="H109" i="9"/>
  <c r="G109" i="9"/>
  <c r="F109" i="9"/>
  <c r="E109" i="9"/>
  <c r="D109" i="9"/>
  <c r="C109" i="9"/>
  <c r="B109" i="9"/>
  <c r="A109" i="9"/>
  <c r="AX108" i="9"/>
  <c r="AW108" i="9"/>
  <c r="AV108" i="9"/>
  <c r="AU108" i="9"/>
  <c r="AT108" i="9"/>
  <c r="AS108" i="9"/>
  <c r="AR108" i="9"/>
  <c r="AQ108" i="9"/>
  <c r="AP108" i="9"/>
  <c r="AO108" i="9"/>
  <c r="AN108" i="9"/>
  <c r="AM108" i="9"/>
  <c r="AL108" i="9"/>
  <c r="AK108" i="9"/>
  <c r="AJ108" i="9"/>
  <c r="AI108" i="9"/>
  <c r="AH108" i="9"/>
  <c r="AG108" i="9"/>
  <c r="AF108" i="9"/>
  <c r="AE108" i="9"/>
  <c r="AD108" i="9"/>
  <c r="AC108" i="9"/>
  <c r="AB108" i="9"/>
  <c r="AA108" i="9"/>
  <c r="Z108" i="9"/>
  <c r="Y108" i="9"/>
  <c r="X108" i="9"/>
  <c r="W108" i="9"/>
  <c r="V108" i="9"/>
  <c r="U108" i="9"/>
  <c r="T108" i="9"/>
  <c r="S108" i="9"/>
  <c r="R108" i="9"/>
  <c r="Q108" i="9"/>
  <c r="P108" i="9"/>
  <c r="O108" i="9"/>
  <c r="N108" i="9"/>
  <c r="M108" i="9"/>
  <c r="L108" i="9"/>
  <c r="K108" i="9"/>
  <c r="J108" i="9"/>
  <c r="I108" i="9"/>
  <c r="H108" i="9"/>
  <c r="G108" i="9"/>
  <c r="F108" i="9"/>
  <c r="E108" i="9"/>
  <c r="D108" i="9"/>
  <c r="C108" i="9"/>
  <c r="B108" i="9"/>
  <c r="A108" i="9"/>
  <c r="AX107" i="9"/>
  <c r="AW107" i="9"/>
  <c r="AV107" i="9"/>
  <c r="AU107" i="9"/>
  <c r="AT107" i="9"/>
  <c r="AS107" i="9"/>
  <c r="AR107" i="9"/>
  <c r="AQ107" i="9"/>
  <c r="AP107" i="9"/>
  <c r="AO107" i="9"/>
  <c r="AN107" i="9"/>
  <c r="AM107" i="9"/>
  <c r="AL107" i="9"/>
  <c r="AK107" i="9"/>
  <c r="AJ107" i="9"/>
  <c r="AI107" i="9"/>
  <c r="AH107" i="9"/>
  <c r="AG107" i="9"/>
  <c r="AF107" i="9"/>
  <c r="AE107" i="9"/>
  <c r="AD107" i="9"/>
  <c r="AC107" i="9"/>
  <c r="AB107" i="9"/>
  <c r="AA107" i="9"/>
  <c r="Z107" i="9"/>
  <c r="Y107" i="9"/>
  <c r="X107" i="9"/>
  <c r="W107" i="9"/>
  <c r="V107" i="9"/>
  <c r="U107" i="9"/>
  <c r="T107" i="9"/>
  <c r="S107" i="9"/>
  <c r="R107" i="9"/>
  <c r="Q107" i="9"/>
  <c r="P107" i="9"/>
  <c r="O107" i="9"/>
  <c r="N107" i="9"/>
  <c r="M107" i="9"/>
  <c r="L107" i="9"/>
  <c r="K107" i="9"/>
  <c r="J107" i="9"/>
  <c r="I107" i="9"/>
  <c r="H107" i="9"/>
  <c r="G107" i="9"/>
  <c r="F107" i="9"/>
  <c r="E107" i="9"/>
  <c r="D107" i="9"/>
  <c r="C107" i="9"/>
  <c r="B107" i="9"/>
  <c r="A107" i="9"/>
  <c r="AX106" i="9"/>
  <c r="AW106" i="9"/>
  <c r="AV106" i="9"/>
  <c r="AU106" i="9"/>
  <c r="AT106" i="9"/>
  <c r="AS106" i="9"/>
  <c r="AR106" i="9"/>
  <c r="AQ106" i="9"/>
  <c r="AP106" i="9"/>
  <c r="AO106" i="9"/>
  <c r="AN106" i="9"/>
  <c r="AM106" i="9"/>
  <c r="AL106" i="9"/>
  <c r="AK106" i="9"/>
  <c r="AJ106" i="9"/>
  <c r="AI106" i="9"/>
  <c r="AH106" i="9"/>
  <c r="AG106" i="9"/>
  <c r="AF106" i="9"/>
  <c r="AE106" i="9"/>
  <c r="AD106" i="9"/>
  <c r="AC106" i="9"/>
  <c r="AB106" i="9"/>
  <c r="AA106" i="9"/>
  <c r="Z106" i="9"/>
  <c r="Y106" i="9"/>
  <c r="X106" i="9"/>
  <c r="W106" i="9"/>
  <c r="V106" i="9"/>
  <c r="U106" i="9"/>
  <c r="T106" i="9"/>
  <c r="S106" i="9"/>
  <c r="R106" i="9"/>
  <c r="Q106" i="9"/>
  <c r="P106" i="9"/>
  <c r="O106" i="9"/>
  <c r="N106" i="9"/>
  <c r="M106" i="9"/>
  <c r="L106" i="9"/>
  <c r="K106" i="9"/>
  <c r="J106" i="9"/>
  <c r="I106" i="9"/>
  <c r="H106" i="9"/>
  <c r="G106" i="9"/>
  <c r="F106" i="9"/>
  <c r="E106" i="9"/>
  <c r="D106" i="9"/>
  <c r="C106" i="9"/>
  <c r="B106" i="9"/>
  <c r="A106" i="9"/>
  <c r="AX105" i="9"/>
  <c r="AW105" i="9"/>
  <c r="AV105" i="9"/>
  <c r="AU105" i="9"/>
  <c r="AT105" i="9"/>
  <c r="AS105" i="9"/>
  <c r="AR105" i="9"/>
  <c r="AQ105" i="9"/>
  <c r="AP105" i="9"/>
  <c r="AO105" i="9"/>
  <c r="AN105" i="9"/>
  <c r="AM105" i="9"/>
  <c r="AL105" i="9"/>
  <c r="AK105" i="9"/>
  <c r="AJ105" i="9"/>
  <c r="AI105" i="9"/>
  <c r="AH105" i="9"/>
  <c r="AG105" i="9"/>
  <c r="AF105" i="9"/>
  <c r="AE105" i="9"/>
  <c r="AD105" i="9"/>
  <c r="AC105" i="9"/>
  <c r="AB105" i="9"/>
  <c r="AA105" i="9"/>
  <c r="Z105" i="9"/>
  <c r="Y105" i="9"/>
  <c r="X105" i="9"/>
  <c r="W105" i="9"/>
  <c r="V105" i="9"/>
  <c r="U105" i="9"/>
  <c r="T105" i="9"/>
  <c r="S105" i="9"/>
  <c r="R105" i="9"/>
  <c r="Q105" i="9"/>
  <c r="P105" i="9"/>
  <c r="O105" i="9"/>
  <c r="N105" i="9"/>
  <c r="M105" i="9"/>
  <c r="L105" i="9"/>
  <c r="K105" i="9"/>
  <c r="J105" i="9"/>
  <c r="I105" i="9"/>
  <c r="H105" i="9"/>
  <c r="G105" i="9"/>
  <c r="F105" i="9"/>
  <c r="E105" i="9"/>
  <c r="D105" i="9"/>
  <c r="C105" i="9"/>
  <c r="B105" i="9"/>
  <c r="A105" i="9"/>
  <c r="AX104" i="9"/>
  <c r="AW104" i="9"/>
  <c r="AV104" i="9"/>
  <c r="AU104" i="9"/>
  <c r="AT104" i="9"/>
  <c r="AS104" i="9"/>
  <c r="AR104" i="9"/>
  <c r="AQ104" i="9"/>
  <c r="AP104" i="9"/>
  <c r="AO104" i="9"/>
  <c r="AN104" i="9"/>
  <c r="AM104" i="9"/>
  <c r="AL104" i="9"/>
  <c r="AK104" i="9"/>
  <c r="AJ104" i="9"/>
  <c r="AI104" i="9"/>
  <c r="AH104" i="9"/>
  <c r="AG104" i="9"/>
  <c r="AF104" i="9"/>
  <c r="AE104" i="9"/>
  <c r="AD104" i="9"/>
  <c r="AC104" i="9"/>
  <c r="AB104" i="9"/>
  <c r="AA104" i="9"/>
  <c r="Z104" i="9"/>
  <c r="Y104" i="9"/>
  <c r="X104" i="9"/>
  <c r="W104" i="9"/>
  <c r="V104" i="9"/>
  <c r="U104" i="9"/>
  <c r="T104" i="9"/>
  <c r="S104" i="9"/>
  <c r="R104" i="9"/>
  <c r="Q104" i="9"/>
  <c r="P104" i="9"/>
  <c r="O104" i="9"/>
  <c r="N104" i="9"/>
  <c r="M104" i="9"/>
  <c r="L104" i="9"/>
  <c r="K104" i="9"/>
  <c r="J104" i="9"/>
  <c r="I104" i="9"/>
  <c r="H104" i="9"/>
  <c r="G104" i="9"/>
  <c r="F104" i="9"/>
  <c r="E104" i="9"/>
  <c r="D104" i="9"/>
  <c r="C104" i="9"/>
  <c r="B104" i="9"/>
  <c r="A104" i="9"/>
  <c r="AX103" i="9"/>
  <c r="AW103" i="9"/>
  <c r="AV103" i="9"/>
  <c r="AU103" i="9"/>
  <c r="AT103" i="9"/>
  <c r="AS103" i="9"/>
  <c r="AR103" i="9"/>
  <c r="AQ103" i="9"/>
  <c r="AP103" i="9"/>
  <c r="AO103" i="9"/>
  <c r="AN103" i="9"/>
  <c r="AM103" i="9"/>
  <c r="AL103" i="9"/>
  <c r="AK103" i="9"/>
  <c r="AJ103" i="9"/>
  <c r="AI103" i="9"/>
  <c r="AH103" i="9"/>
  <c r="AG103" i="9"/>
  <c r="AF103" i="9"/>
  <c r="AE103" i="9"/>
  <c r="AD103" i="9"/>
  <c r="AC103" i="9"/>
  <c r="AB103" i="9"/>
  <c r="AA103" i="9"/>
  <c r="Z103" i="9"/>
  <c r="Y103" i="9"/>
  <c r="X103" i="9"/>
  <c r="W103" i="9"/>
  <c r="V103" i="9"/>
  <c r="U103" i="9"/>
  <c r="T103" i="9"/>
  <c r="S103" i="9"/>
  <c r="R103" i="9"/>
  <c r="Q103" i="9"/>
  <c r="P103" i="9"/>
  <c r="O103" i="9"/>
  <c r="N103" i="9"/>
  <c r="M103" i="9"/>
  <c r="L103" i="9"/>
  <c r="K103" i="9"/>
  <c r="J103" i="9"/>
  <c r="I103" i="9"/>
  <c r="H103" i="9"/>
  <c r="G103" i="9"/>
  <c r="F103" i="9"/>
  <c r="E103" i="9"/>
  <c r="D103" i="9"/>
  <c r="C103" i="9"/>
  <c r="B103" i="9"/>
  <c r="A103" i="9"/>
  <c r="AX102" i="9"/>
  <c r="AW102" i="9"/>
  <c r="AV102" i="9"/>
  <c r="AU102" i="9"/>
  <c r="AT102" i="9"/>
  <c r="AS102" i="9"/>
  <c r="AR102" i="9"/>
  <c r="AQ102" i="9"/>
  <c r="AP102" i="9"/>
  <c r="AO102" i="9"/>
  <c r="AN102" i="9"/>
  <c r="AM102" i="9"/>
  <c r="AL102" i="9"/>
  <c r="AK102" i="9"/>
  <c r="AJ102" i="9"/>
  <c r="AI102" i="9"/>
  <c r="AH102" i="9"/>
  <c r="AG102" i="9"/>
  <c r="AF102" i="9"/>
  <c r="AE102" i="9"/>
  <c r="AD102" i="9"/>
  <c r="AC102" i="9"/>
  <c r="AB102" i="9"/>
  <c r="AA102" i="9"/>
  <c r="Z102" i="9"/>
  <c r="Y102" i="9"/>
  <c r="X102" i="9"/>
  <c r="W102" i="9"/>
  <c r="V102" i="9"/>
  <c r="U102" i="9"/>
  <c r="T102" i="9"/>
  <c r="S102" i="9"/>
  <c r="R102" i="9"/>
  <c r="Q102" i="9"/>
  <c r="P102" i="9"/>
  <c r="O102" i="9"/>
  <c r="N102" i="9"/>
  <c r="M102" i="9"/>
  <c r="L102" i="9"/>
  <c r="K102" i="9"/>
  <c r="J102" i="9"/>
  <c r="I102" i="9"/>
  <c r="H102" i="9"/>
  <c r="G102" i="9"/>
  <c r="F102" i="9"/>
  <c r="E102" i="9"/>
  <c r="D102" i="9"/>
  <c r="C102" i="9"/>
  <c r="B102" i="9"/>
  <c r="A102" i="9"/>
  <c r="AX101" i="9"/>
  <c r="AW101" i="9"/>
  <c r="AV101" i="9"/>
  <c r="AU101" i="9"/>
  <c r="AT101" i="9"/>
  <c r="AS101" i="9"/>
  <c r="AR101" i="9"/>
  <c r="AQ101" i="9"/>
  <c r="AP101" i="9"/>
  <c r="AO101" i="9"/>
  <c r="AN101" i="9"/>
  <c r="AM101" i="9"/>
  <c r="AL101" i="9"/>
  <c r="AK101" i="9"/>
  <c r="AJ101" i="9"/>
  <c r="AI101" i="9"/>
  <c r="AH101" i="9"/>
  <c r="AG101" i="9"/>
  <c r="AF101" i="9"/>
  <c r="AE101" i="9"/>
  <c r="AD101" i="9"/>
  <c r="AC101" i="9"/>
  <c r="AB101" i="9"/>
  <c r="AA101" i="9"/>
  <c r="Z101" i="9"/>
  <c r="Y101" i="9"/>
  <c r="X101" i="9"/>
  <c r="W101" i="9"/>
  <c r="V101" i="9"/>
  <c r="U101" i="9"/>
  <c r="T101" i="9"/>
  <c r="S101" i="9"/>
  <c r="R101" i="9"/>
  <c r="Q101" i="9"/>
  <c r="P101" i="9"/>
  <c r="O101" i="9"/>
  <c r="N101" i="9"/>
  <c r="M101" i="9"/>
  <c r="L101" i="9"/>
  <c r="K101" i="9"/>
  <c r="J101" i="9"/>
  <c r="I101" i="9"/>
  <c r="H101" i="9"/>
  <c r="G101" i="9"/>
  <c r="F101" i="9"/>
  <c r="E101" i="9"/>
  <c r="D101" i="9"/>
  <c r="C101" i="9"/>
  <c r="B101" i="9"/>
  <c r="A101" i="9"/>
  <c r="F10" i="1" l="1"/>
  <c r="G10" i="1"/>
  <c r="E10" i="1"/>
</calcChain>
</file>

<file path=xl/sharedStrings.xml><?xml version="1.0" encoding="utf-8"?>
<sst xmlns="http://schemas.openxmlformats.org/spreadsheetml/2006/main" count="91" uniqueCount="88">
  <si>
    <t>Start</t>
  </si>
  <si>
    <t>FICO</t>
  </si>
  <si>
    <t>WAL</t>
  </si>
  <si>
    <t xml:space="preserve">LOAN PORTFOLIO ANALYTICS REPORT </t>
  </si>
  <si>
    <t xml:space="preserve">Comments: </t>
  </si>
  <si>
    <t>Currency: USD. Amounts in 000s.</t>
  </si>
  <si>
    <t>Calculator</t>
  </si>
  <si>
    <t>What-If OAS(BP)</t>
  </si>
  <si>
    <t>YTM(%)</t>
  </si>
  <si>
    <t>Released Price</t>
  </si>
  <si>
    <t xml:space="preserve">Retained Price </t>
  </si>
  <si>
    <t>*Retained means servicing retained by seller
*Released means servicing released by seller</t>
  </si>
  <si>
    <t>Description</t>
  </si>
  <si>
    <t>Pricing Information</t>
  </si>
  <si>
    <t>Base Information</t>
  </si>
  <si>
    <t>Yield Attribution(%)</t>
  </si>
  <si>
    <t>Interest Rate Risk</t>
  </si>
  <si>
    <t>Price/Shocks Relationship</t>
  </si>
  <si>
    <t>Cashflow Analysis 
(Base Case)</t>
  </si>
  <si>
    <t>Points
(%)</t>
  </si>
  <si>
    <t>Acquisition cost(%)</t>
  </si>
  <si>
    <t>Retained Price</t>
  </si>
  <si>
    <t>Loan Value</t>
  </si>
  <si>
    <t>Face Value</t>
  </si>
  <si>
    <t>Int.
Rate(%)</t>
  </si>
  <si>
    <t>Type</t>
  </si>
  <si>
    <t>Index
Rate</t>
  </si>
  <si>
    <t>Margin
(%)</t>
  </si>
  <si>
    <t>Servicing
(BP)</t>
  </si>
  <si>
    <t>WAM</t>
  </si>
  <si>
    <t>LTV
(%)</t>
  </si>
  <si>
    <t>YTM</t>
  </si>
  <si>
    <t>Time
Value</t>
  </si>
  <si>
    <t>Option
Spread</t>
  </si>
  <si>
    <t>Credit
Spread</t>
  </si>
  <si>
    <t>Clean
OAS</t>
  </si>
  <si>
    <t>Yield
Spread</t>
  </si>
  <si>
    <t>Eff.Dur</t>
  </si>
  <si>
    <t>Eff.Con</t>
  </si>
  <si>
    <t>Prepayment Duration</t>
  </si>
  <si>
    <t>Default
Duration</t>
  </si>
  <si>
    <t>OAS
Duration</t>
  </si>
  <si>
    <t>Conditional Prepayment Rate (%)</t>
  </si>
  <si>
    <t>Net Loss Rate (%)</t>
  </si>
  <si>
    <t>CECL($)</t>
  </si>
  <si>
    <t>Short Term</t>
  </si>
  <si>
    <t>Long Term</t>
  </si>
  <si>
    <t>[1]=[2]+
[3]+[4]+[5]</t>
  </si>
  <si>
    <t>[2]</t>
  </si>
  <si>
    <t>[3]</t>
  </si>
  <si>
    <t>[4]</t>
  </si>
  <si>
    <t>[5]</t>
  </si>
  <si>
    <t>Portfolio Name: Loans and lease financing receivables          Cycle: September, 2019           Evaluation Date: September 30, 2019</t>
  </si>
  <si>
    <t>Printed on: 11/12/2019 12:14:28PM</t>
  </si>
  <si>
    <t>Footnotes:_x000D_
       1. Points: the percentage that the mortgagors pay the bank;_x000D_
       2. Acquisition cost: the percentage that it costs the bank to get the loan;_x000D_
       3. Released Price: the price if service released by seller;_x000D_
       4. Retained Price: the price if service retained by seller;_x000D_
       5. Int Rate(%): Interest rate of whole loans;_x000D_
       6. Type: The loan type for the loan;_x000D_
       7. Servicing(BP): servicing cost of loans;_x000D_
       8. YTM: Yield to maturity based on the clean price assuming the loans have no loss on default, it doesn't include the servicing cost;_x000D_
       9. Time value: underlying static cash flows discounted by the Treasury curve;_x000D_
       10. Option Spread: option cost;_x000D_
       11. Credit spread: (OAS (Recovery Ratio = 100%) - OAS (Recovery Ratio = R * min (1, 1/CLTV)) * 10^4; credit premium; calculated from the conditional default rate and the recovery ratio; R= recovery rate= 85%; CLTV current LTV;_x000D_
       12. Clean OAS: option adjusted spread net of credit spread;_x000D_
       13. Yield spread: Yield - Treasury Spot Rate at WAL;_x000D_
       14. WAL: weighted average life of the static cash flow off the forward curves (arbitrage-free condition);_x000D_
       15. Eff.dur: effective duration = (PV if yield curve shocks down 0.1% - PV if yield curve shocks up 0.1%) / (2 * PV * 0.1%), PV means the clean price; price sensitivity to rate change;_x000D_
       16. Eff.con: effective convexity = (PV if yield curve shocks up 0.1% + PV if yield curve shocks down 0.1% - 2 * PV) / (PV * 0.1% * 0.1%), PV means the clean price;_x000D_
       17. Prepayment/Withdrawal Duration = (PV prepay 1% slower - PV prepay 1% faster) / (2 * PV * 1%); % change in price sensitivity to the 100 bpt shock in conditional prepayment speed; can be used to adjust the clean price for alternative assumptions of the conditional prepayment speed;_x000D_
       18. Default Duration: CDR Duration = (PV - PV with CDR curve shift up 10bpts) / (PV * 0.001); % change in price to 100 bpt shock in the conditional default rate, can be used to adjust the clean price for alternative assumptions of the conditional default rate;_x000D_
       19. OAS Duration = (PV - PV if OAS shocks up 0.1%) / (PV * 0.1%), PV means present value; % change in price to 100 bpt shock in the option adjusted spread, can be used to adjust the clean price for alternative assumptions of the option adjusted spread;_x000D_
       20. ST CPR(%): the short term (1yr) average Voluntary CPR ;_x000D_
       21. ST CDR(%): the short term (1yr)  average CDR (Involuntary CPR for agency MBS) ;_x000D_
       22. LT CPR(%): the  long term (life time) average Voluntary CPR;_x000D_
       23. LT CDR(%): the long term (life time) average CDR (Involuntary CPR for agency MBS);_x000D_
       24. Default $: the present value of the unrecovered default during the life time._x000D_
_x000D_
Calculation Setting:_x000D_
Valuation Paths: 1          Simulation Paths: 1          Valuation Method: LPS          OAS Type: TSY          Price Model: HoLeeG1F_x000D_
Yield Curve: Treasury          Vol Curve: SwaptionHoLeeG1Factor          Parameter Set: Default          CPR Shocks (BP): 0          CDR Shocks (BP): 0</t>
  </si>
  <si>
    <t>Loans secured by real estate -&gt; Construction, land development, and other land loans</t>
  </si>
  <si>
    <t>-Other construction loans and all land development and other land loans</t>
  </si>
  <si>
    <t>Loans secured by real estate</t>
  </si>
  <si>
    <t>-Secured by farmland (including farm residential and other improvements)</t>
  </si>
  <si>
    <t>Loans secured by real estate -&gt; Secured by 1-4 family residential properties</t>
  </si>
  <si>
    <t>-Revolving, open-end loans secured by 1-4 family residential properties and extended under lines of credit</t>
  </si>
  <si>
    <t>Loans secured by real estate -&gt; Secured by 1-4 family residential properties -&gt; Closed-end loans secured by 1-4 family residential properties</t>
  </si>
  <si>
    <t>-Secured by first liens</t>
  </si>
  <si>
    <t>-Secured by junior liens</t>
  </si>
  <si>
    <t>Loans secured by real estate -&gt; Secured by nonfarm nonresidential properties</t>
  </si>
  <si>
    <t>-Loans secured by owner-occupied nonfarm nonresidential properties</t>
  </si>
  <si>
    <t>-Loans secured by other nonfarm nonresidential properties</t>
  </si>
  <si>
    <t>Loans to finance agricultural production and other loans to farmers</t>
  </si>
  <si>
    <t>-Loans to finance agricultural production and other loans to farmers</t>
  </si>
  <si>
    <t>Commercial and industrial loans</t>
  </si>
  <si>
    <t>-Commercial and industrial loans</t>
  </si>
  <si>
    <t>Loans to individuals for household, family, and other personal expenditures (i.e., consumer loans) (includes purchased paper)</t>
  </si>
  <si>
    <t>-Automobile loans</t>
  </si>
  <si>
    <t>-Other consumer loans (includes single payment, installment, and all student loans)</t>
  </si>
  <si>
    <t>Obligations (other than securities and leases) of states and political subdivisions in the U.S.</t>
  </si>
  <si>
    <t>-Obligations (other than securities and leases) of states and political subdivisions in the U.S.</t>
  </si>
  <si>
    <t>Loans to nondepository financial institutions and other loans</t>
  </si>
  <si>
    <t>-Other loans</t>
  </si>
  <si>
    <t>-Loans and lease financing receivables</t>
  </si>
  <si>
    <t>Loans and lease financing receivables</t>
  </si>
  <si>
    <t>Construction&amp;Land_Fixed</t>
  </si>
  <si>
    <t>Multi-family_Fixed</t>
  </si>
  <si>
    <t>2ndMortgage_Floating</t>
  </si>
  <si>
    <t>Fix30</t>
  </si>
  <si>
    <t>C&amp;I_Fixed</t>
  </si>
  <si>
    <t>Auto Loan</t>
  </si>
  <si>
    <t>ConsRLoan_FIX</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</si>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</sst>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
    <numFmt numFmtId="165" formatCode="#,##0;\-#,##0;\-"/>
    <numFmt numFmtId="166" formatCode="0.000;\-0.000;\-"/>
    <numFmt numFmtId="167" formatCode="#,##0.000;\-#,##0.000;\-"/>
    <numFmt numFmtId="168" formatCode="#,##0.0000;\-#,##0.0000;\-"/>
    <numFmt numFmtId="169" formatCode="0.000"/>
  </numFmts>
  <fonts count="10" x14ac:knownFonts="1">
    <font>
      <sz val="10"/>
      <color indexed="9"/>
      <name val="Arial"/>
      <family val="2"/>
    </font>
    <font>
      <sz val="10"/>
      <name val="Arial"/>
      <family val="2"/>
    </font>
    <font>
      <sz val="9"/>
      <color indexed="9"/>
      <name val="Arial"/>
      <family val="2"/>
    </font>
    <font>
      <b/>
      <sz val="9"/>
      <color indexed="9"/>
      <name val="Arial"/>
      <family val="2"/>
    </font>
    <font>
      <b/>
      <sz val="9"/>
      <name val="Arial"/>
      <family val="2"/>
    </font>
    <font>
      <sz val="11"/>
      <color theme="1"/>
      <name val="Calibri"/>
      <scheme val="minor"/>
    </font>
    <font>
      <b/>
      <sz val="9"/>
      <color theme="0"/>
      <name val="Arial"/>
      <family val="2"/>
    </font>
    <font>
      <b/>
      <sz val="20"/>
      <color theme="3"/>
      <name val="Arial"/>
      <family val="2"/>
    </font>
    <font>
      <b/>
      <sz val="20"/>
      <color rgb="FF0E153C"/>
      <name val="Arial"/>
      <family val="2"/>
    </font>
    <font>
      <b/>
      <sz val="9"/>
      <color rgb="FFFFFFFF"/>
      <name val="Arial"/>
      <family val="2"/>
    </font>
  </fonts>
  <fills count="6">
    <fill>
      <patternFill patternType="none"/>
    </fill>
    <fill>
      <patternFill patternType="gray125"/>
    </fill>
    <fill>
      <patternFill patternType="solid">
        <fgColor theme="0"/>
        <bgColor indexed="64"/>
      </patternFill>
    </fill>
    <fill>
      <patternFill patternType="solid">
        <fgColor rgb="FF4F81BD"/>
        <bgColor indexed="64"/>
      </patternFill>
    </fill>
    <fill>
      <patternFill patternType="solid">
        <fgColor theme="2" tint="-9.9948118533890809E-2"/>
        <bgColor indexed="64"/>
      </patternFill>
    </fill>
    <fill>
      <patternFill patternType="solid">
        <fgColor rgb="FFFFFF0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style="thin">
        <color indexed="9"/>
      </right>
      <top style="thin">
        <color indexed="9"/>
      </top>
      <bottom style="thin">
        <color indexed="9"/>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top/>
      <bottom style="thin">
        <color indexed="22"/>
      </bottom>
      <diagonal/>
    </border>
    <border>
      <left/>
      <right style="thin">
        <color indexed="22"/>
      </right>
      <top/>
      <bottom style="thin">
        <color indexed="22"/>
      </bottom>
      <diagonal/>
    </border>
    <border>
      <left/>
      <right style="thin">
        <color indexed="9"/>
      </right>
      <top style="thin">
        <color indexed="9"/>
      </top>
      <bottom/>
      <diagonal/>
    </border>
    <border>
      <left/>
      <right/>
      <top style="thin">
        <color indexed="9"/>
      </top>
      <bottom/>
      <diagonal/>
    </border>
    <border>
      <left style="thin">
        <color indexed="64"/>
      </left>
      <right/>
      <top style="thin">
        <color indexed="64"/>
      </top>
      <bottom style="thin">
        <color indexed="9"/>
      </bottom>
      <diagonal/>
    </border>
    <border>
      <left/>
      <right style="thin">
        <color indexed="64"/>
      </right>
      <top style="thin">
        <color indexed="64"/>
      </top>
      <bottom style="thin">
        <color indexed="9"/>
      </bottom>
      <diagonal/>
    </border>
    <border>
      <left style="thin">
        <color indexed="9"/>
      </left>
      <right/>
      <top style="thin">
        <color indexed="9"/>
      </top>
      <bottom style="thin">
        <color indexed="9"/>
      </bottom>
      <diagonal/>
    </border>
    <border>
      <left/>
      <right/>
      <top style="thin">
        <color indexed="9"/>
      </top>
      <bottom style="thin">
        <color indexed="9"/>
      </bottom>
      <diagonal/>
    </border>
    <border>
      <left style="thin">
        <color indexed="9"/>
      </left>
      <right style="thin">
        <color indexed="9"/>
      </right>
      <top style="thin">
        <color indexed="9"/>
      </top>
      <bottom/>
      <diagonal/>
    </border>
    <border>
      <left style="thin">
        <color indexed="9"/>
      </left>
      <right style="thin">
        <color indexed="9"/>
      </right>
      <top/>
      <bottom style="thin">
        <color indexed="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9"/>
      </left>
      <right style="thin">
        <color indexed="9"/>
      </right>
      <top/>
      <bottom/>
      <diagonal/>
    </border>
    <border>
      <left style="thin">
        <color indexed="64"/>
      </left>
      <right/>
      <top/>
      <bottom/>
      <diagonal/>
    </border>
  </borders>
  <cellStyleXfs count="2">
    <xf numFmtId="0" fontId="0" fillId="0" borderId="0">
      <alignment vertical="top"/>
    </xf>
    <xf numFmtId="0" fontId="5" fillId="0" borderId="0"/>
  </cellStyleXfs>
  <cellXfs count="66">
    <xf numFmtId="0" fontId="0" fillId="0" borderId="0" xfId="0" applyNumberFormat="1" applyFont="1" applyFill="1" applyBorder="1" applyAlignment="1" applyProtection="1">
      <alignment vertical="top"/>
    </xf>
    <xf numFmtId="0" fontId="5" fillId="0" borderId="0" xfId="1" applyNumberFormat="1" applyFont="1" applyFill="1" applyBorder="1" applyProtection="1"/>
    <xf numFmtId="0" fontId="5" fillId="2" borderId="0" xfId="1" applyNumberFormat="1" applyFont="1" applyFill="1" applyBorder="1" applyProtection="1"/>
    <xf numFmtId="0" fontId="2" fillId="0" borderId="0" xfId="0" applyNumberFormat="1" applyFont="1" applyFill="1" applyBorder="1" applyAlignment="1" applyProtection="1">
      <alignment horizontal="right" vertical="top" wrapText="1" readingOrder="1"/>
    </xf>
    <xf numFmtId="0" fontId="2" fillId="0" borderId="0" xfId="0" applyNumberFormat="1" applyFont="1" applyFill="1" applyBorder="1" applyAlignment="1" applyProtection="1">
      <alignment vertical="top"/>
    </xf>
    <xf numFmtId="0" fontId="2" fillId="0" borderId="0" xfId="0" applyNumberFormat="1" applyFont="1" applyFill="1" applyBorder="1" applyAlignment="1" applyProtection="1">
      <alignment vertical="top"/>
    </xf>
    <xf numFmtId="0" fontId="2" fillId="0" borderId="0" xfId="0" applyNumberFormat="1" applyFont="1" applyFill="1" applyBorder="1" applyAlignment="1" applyProtection="1">
      <alignment vertical="top"/>
    </xf>
    <xf numFmtId="0" fontId="3" fillId="0" borderId="0" xfId="0" applyNumberFormat="1" applyFont="1" applyFill="1" applyBorder="1" applyAlignment="1" applyProtection="1">
      <alignment horizontal="left" vertical="top" wrapText="1"/>
    </xf>
    <xf numFmtId="169" fontId="2" fillId="0" borderId="1" xfId="0" applyNumberFormat="1" applyFont="1" applyFill="1" applyBorder="1" applyAlignment="1" applyProtection="1">
      <alignment vertical="top"/>
    </xf>
    <xf numFmtId="2" fontId="2" fillId="0" borderId="1" xfId="0" applyNumberFormat="1" applyFont="1" applyFill="1" applyBorder="1" applyAlignment="1" applyProtection="1">
      <alignment vertical="top"/>
    </xf>
    <xf numFmtId="0" fontId="3" fillId="0" borderId="0" xfId="0" applyNumberFormat="1" applyFont="1" applyFill="1" applyBorder="1" applyAlignment="1" applyProtection="1">
      <alignment horizontal="right" vertical="top"/>
    </xf>
    <xf numFmtId="0" fontId="6" fillId="3" borderId="1" xfId="0" applyNumberFormat="1" applyFont="1" applyFill="1" applyBorder="1" applyAlignment="1" applyProtection="1">
      <alignment vertical="center" wrapText="1"/>
    </xf>
    <xf numFmtId="0" fontId="4" fillId="0" borderId="0" xfId="0" applyNumberFormat="1" applyFont="1" applyFill="1" applyBorder="1" applyAlignment="1" applyProtection="1">
      <alignment horizontal="left" vertical="top"/>
    </xf>
    <xf numFmtId="164" fontId="4" fillId="0" borderId="0" xfId="0" applyNumberFormat="1" applyFont="1" applyFill="1" applyBorder="1" applyAlignment="1" applyProtection="1">
      <alignment horizontal="right" vertical="top"/>
    </xf>
    <xf numFmtId="165" fontId="4" fillId="0" borderId="0" xfId="0" applyNumberFormat="1" applyFont="1" applyFill="1" applyBorder="1" applyAlignment="1" applyProtection="1">
      <alignment horizontal="right" vertical="top"/>
    </xf>
    <xf numFmtId="166"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horizontal="right" vertical="top" wrapText="1" readingOrder="1"/>
    </xf>
    <xf numFmtId="167" fontId="4" fillId="0" borderId="0" xfId="0" applyNumberFormat="1" applyFont="1" applyFill="1" applyBorder="1" applyAlignment="1" applyProtection="1">
      <alignment horizontal="right" vertical="top"/>
    </xf>
    <xf numFmtId="168"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vertical="top"/>
    </xf>
    <xf numFmtId="2" fontId="4" fillId="0" borderId="0" xfId="0" applyNumberFormat="1" applyFont="1" applyFill="1" applyBorder="1" applyAlignment="1" applyProtection="1">
      <alignment horizontal="left" vertical="top" wrapText="1" readingOrder="1"/>
    </xf>
    <xf numFmtId="2" fontId="2" fillId="0" borderId="0" xfId="0" applyNumberFormat="1" applyFont="1" applyFill="1" applyBorder="1" applyAlignment="1" applyProtection="1">
      <alignment horizontal="left" vertical="top" wrapText="1" readingOrder="1"/>
    </xf>
    <xf numFmtId="2" fontId="4" fillId="0" borderId="0" xfId="0" applyNumberFormat="1" applyFont="1" applyFill="1" applyBorder="1" applyAlignment="1" applyProtection="1">
      <alignment horizontal="right" vertical="top" wrapText="1" readingOrder="1"/>
    </xf>
    <xf numFmtId="2" fontId="2" fillId="0" borderId="0" xfId="0" applyNumberFormat="1" applyFont="1" applyFill="1" applyBorder="1" applyAlignment="1" applyProtection="1">
      <alignment horizontal="right" vertical="top" wrapText="1" readingOrder="1"/>
    </xf>
    <xf numFmtId="0" fontId="3" fillId="0" borderId="0" xfId="0" applyNumberFormat="1" applyFont="1" applyFill="1" applyBorder="1" applyAlignment="1" applyProtection="1">
      <alignment vertical="top" wrapText="1" readingOrder="1"/>
    </xf>
    <xf numFmtId="0" fontId="3" fillId="0" borderId="0" xfId="0" applyNumberFormat="1" applyFont="1" applyFill="1" applyBorder="1" applyAlignment="1" applyProtection="1">
      <alignment vertical="top" wrapText="1"/>
    </xf>
    <xf numFmtId="0" fontId="2" fillId="0" borderId="0" xfId="0" quotePrefix="1" applyNumberFormat="1" applyFont="1" applyFill="1" applyBorder="1" applyAlignment="1" applyProtection="1">
      <alignment horizontal="left" vertical="top"/>
    </xf>
    <xf numFmtId="164" fontId="2" fillId="0" borderId="0" xfId="0" applyNumberFormat="1" applyFont="1" applyFill="1" applyBorder="1" applyAlignment="1" applyProtection="1">
      <alignment horizontal="right" vertical="top"/>
    </xf>
    <xf numFmtId="165" fontId="2" fillId="0" borderId="0" xfId="0" applyNumberFormat="1" applyFont="1" applyFill="1" applyBorder="1" applyAlignment="1" applyProtection="1">
      <alignment horizontal="right" vertical="top"/>
    </xf>
    <xf numFmtId="166" fontId="2" fillId="0" borderId="0" xfId="0" applyNumberFormat="1" applyFont="1" applyFill="1" applyBorder="1" applyAlignment="1" applyProtection="1">
      <alignment horizontal="right" vertical="top"/>
    </xf>
    <xf numFmtId="167" fontId="2" fillId="0" borderId="0" xfId="0" applyNumberFormat="1" applyFont="1" applyFill="1" applyBorder="1" applyAlignment="1" applyProtection="1">
      <alignment horizontal="right" vertical="top"/>
    </xf>
    <xf numFmtId="168" fontId="2" fillId="0" borderId="0" xfId="0" applyNumberFormat="1" applyFont="1" applyFill="1" applyBorder="1" applyAlignment="1" applyProtection="1">
      <alignment horizontal="right" vertical="top"/>
    </xf>
    <xf numFmtId="0" fontId="3" fillId="4" borderId="2" xfId="0" applyNumberFormat="1" applyFont="1" applyFill="1" applyBorder="1" applyAlignment="1" applyProtection="1">
      <alignment horizontal="center" vertical="center" wrapText="1" readingOrder="1"/>
    </xf>
    <xf numFmtId="0" fontId="7" fillId="0" borderId="0" xfId="0" applyNumberFormat="1" applyFont="1" applyFill="1" applyBorder="1" applyAlignment="1" applyProtection="1">
      <alignment vertical="center" wrapText="1" readingOrder="1"/>
    </xf>
    <xf numFmtId="0" fontId="2" fillId="0" borderId="0" xfId="0" applyNumberFormat="1" applyFont="1" applyFill="1" applyBorder="1" applyAlignment="1" applyProtection="1">
      <alignment vertical="top"/>
    </xf>
    <xf numFmtId="0" fontId="3" fillId="4" borderId="11" xfId="0" applyNumberFormat="1" applyFont="1" applyFill="1" applyBorder="1" applyAlignment="1" applyProtection="1">
      <alignment horizontal="center" vertical="center" wrapText="1" readingOrder="1"/>
    </xf>
    <xf numFmtId="0" fontId="3" fillId="4" borderId="2" xfId="0" applyNumberFormat="1" applyFont="1" applyFill="1" applyBorder="1" applyAlignment="1" applyProtection="1">
      <alignment horizontal="center" vertical="center" wrapText="1" readingOrder="1"/>
    </xf>
    <xf numFmtId="0" fontId="2" fillId="4" borderId="12" xfId="0" applyNumberFormat="1" applyFont="1" applyFill="1" applyBorder="1" applyAlignment="1" applyProtection="1">
      <alignment horizontal="center" vertical="center" wrapText="1" readingOrder="1"/>
    </xf>
    <xf numFmtId="0" fontId="2" fillId="4" borderId="0" xfId="0" applyNumberFormat="1" applyFont="1" applyFill="1" applyBorder="1" applyAlignment="1" applyProtection="1">
      <alignment horizontal="center" vertical="center" wrapText="1" readingOrder="1"/>
    </xf>
    <xf numFmtId="0" fontId="3" fillId="4" borderId="15" xfId="0" applyNumberFormat="1" applyFont="1" applyFill="1" applyBorder="1" applyAlignment="1" applyProtection="1">
      <alignment horizontal="center" vertical="center" wrapText="1" readingOrder="1"/>
    </xf>
    <xf numFmtId="0" fontId="3" fillId="4" borderId="16" xfId="0" applyNumberFormat="1" applyFont="1" applyFill="1" applyBorder="1" applyAlignment="1" applyProtection="1">
      <alignment horizontal="center" vertical="center" wrapText="1" readingOrder="1"/>
    </xf>
    <xf numFmtId="0" fontId="6" fillId="3" borderId="0" xfId="0" applyNumberFormat="1" applyFont="1" applyFill="1" applyBorder="1" applyAlignment="1" applyProtection="1">
      <alignment horizontal="left" vertical="center" wrapText="1" readingOrder="1"/>
    </xf>
    <xf numFmtId="0" fontId="3" fillId="4" borderId="0" xfId="0" applyNumberFormat="1" applyFont="1" applyFill="1" applyBorder="1" applyAlignment="1" applyProtection="1">
      <alignment horizontal="center" vertical="center" wrapText="1" readingOrder="1"/>
    </xf>
    <xf numFmtId="0" fontId="2" fillId="5" borderId="13" xfId="0" applyNumberFormat="1" applyFont="1" applyFill="1" applyBorder="1" applyAlignment="1" applyProtection="1">
      <alignment horizontal="center" vertical="top"/>
    </xf>
    <xf numFmtId="0" fontId="2" fillId="5" borderId="14" xfId="0" applyNumberFormat="1" applyFont="1" applyFill="1" applyBorder="1" applyAlignment="1" applyProtection="1">
      <alignment horizontal="center" vertical="top"/>
    </xf>
    <xf numFmtId="0" fontId="3" fillId="4" borderId="17" xfId="0" applyNumberFormat="1" applyFont="1" applyFill="1" applyBorder="1" applyAlignment="1" applyProtection="1">
      <alignment horizontal="center" vertical="center" wrapText="1" readingOrder="1"/>
    </xf>
    <xf numFmtId="0" fontId="3" fillId="4" borderId="21" xfId="0" applyNumberFormat="1" applyFont="1" applyFill="1" applyBorder="1" applyAlignment="1" applyProtection="1">
      <alignment horizontal="center" vertical="center" wrapText="1" readingOrder="1"/>
    </xf>
    <xf numFmtId="0" fontId="3" fillId="4" borderId="18" xfId="0" applyNumberFormat="1" applyFont="1" applyFill="1" applyBorder="1" applyAlignment="1" applyProtection="1">
      <alignment horizontal="center" vertical="center" wrapText="1" readingOrder="1"/>
    </xf>
    <xf numFmtId="0" fontId="8" fillId="0" borderId="0" xfId="0" applyNumberFormat="1" applyFont="1" applyFill="1" applyBorder="1" applyAlignment="1" applyProtection="1">
      <alignment horizontal="center" vertical="center" wrapText="1" readingOrder="1"/>
    </xf>
    <xf numFmtId="0" fontId="3" fillId="0" borderId="0" xfId="0" applyNumberFormat="1" applyFont="1" applyFill="1" applyBorder="1" applyAlignment="1" applyProtection="1">
      <alignment horizontal="left" vertical="top" wrapText="1" readingOrder="1"/>
    </xf>
    <xf numFmtId="0" fontId="3" fillId="0" borderId="0" xfId="0" applyNumberFormat="1" applyFont="1" applyFill="1" applyBorder="1" applyAlignment="1" applyProtection="1">
      <alignment horizontal="left" vertical="top" wrapText="1"/>
    </xf>
    <xf numFmtId="0" fontId="2" fillId="0" borderId="22" xfId="0" applyNumberFormat="1" applyFont="1" applyFill="1" applyBorder="1" applyAlignment="1" applyProtection="1">
      <alignment horizontal="left" vertical="top" wrapText="1"/>
    </xf>
    <xf numFmtId="0" fontId="2" fillId="0" borderId="0" xfId="0" applyNumberFormat="1" applyFont="1" applyFill="1" applyBorder="1" applyAlignment="1" applyProtection="1">
      <alignment vertical="top"/>
    </xf>
    <xf numFmtId="0" fontId="6" fillId="3" borderId="19" xfId="0" applyNumberFormat="1" applyFont="1" applyFill="1" applyBorder="1" applyAlignment="1" applyProtection="1">
      <alignment horizontal="center" vertical="center" wrapText="1"/>
    </xf>
    <xf numFmtId="0" fontId="6" fillId="3" borderId="20" xfId="0" applyNumberFormat="1" applyFont="1" applyFill="1" applyBorder="1" applyAlignment="1" applyProtection="1">
      <alignment horizontal="center" vertical="center" wrapText="1"/>
    </xf>
    <xf numFmtId="0" fontId="2" fillId="0" borderId="3" xfId="0" applyNumberFormat="1" applyFont="1" applyFill="1" applyBorder="1" applyAlignment="1" applyProtection="1">
      <alignment horizontal="left" vertical="top" wrapText="1" readingOrder="1"/>
    </xf>
    <xf numFmtId="0" fontId="2" fillId="0" borderId="4" xfId="0" applyNumberFormat="1" applyFont="1" applyFill="1" applyBorder="1" applyAlignment="1" applyProtection="1">
      <alignment horizontal="left" vertical="top" wrapText="1" readingOrder="1"/>
    </xf>
    <xf numFmtId="0" fontId="2" fillId="0" borderId="5" xfId="0" applyNumberFormat="1" applyFont="1" applyFill="1" applyBorder="1" applyAlignment="1" applyProtection="1">
      <alignment horizontal="left" vertical="top" wrapText="1" readingOrder="1"/>
    </xf>
    <xf numFmtId="0" fontId="2" fillId="0" borderId="6" xfId="0" applyNumberFormat="1" applyFont="1" applyFill="1" applyBorder="1" applyAlignment="1" applyProtection="1">
      <alignment horizontal="left" vertical="top" wrapText="1" readingOrder="1"/>
    </xf>
    <xf numFmtId="0" fontId="2" fillId="0" borderId="0" xfId="0" applyNumberFormat="1" applyFont="1" applyFill="1" applyBorder="1" applyAlignment="1" applyProtection="1">
      <alignment horizontal="left" vertical="top" wrapText="1" readingOrder="1"/>
    </xf>
    <xf numFmtId="0" fontId="2" fillId="0" borderId="7" xfId="0" applyNumberFormat="1" applyFont="1" applyFill="1" applyBorder="1" applyAlignment="1" applyProtection="1">
      <alignment horizontal="left" vertical="top" wrapText="1" readingOrder="1"/>
    </xf>
    <xf numFmtId="0" fontId="2" fillId="0" borderId="8" xfId="0" applyNumberFormat="1" applyFont="1" applyFill="1" applyBorder="1" applyAlignment="1" applyProtection="1">
      <alignment horizontal="left" vertical="top" wrapText="1" readingOrder="1"/>
    </xf>
    <xf numFmtId="0" fontId="2" fillId="0" borderId="9" xfId="0" applyNumberFormat="1" applyFont="1" applyFill="1" applyBorder="1" applyAlignment="1" applyProtection="1">
      <alignment horizontal="left" vertical="top" wrapText="1" readingOrder="1"/>
    </xf>
    <xf numFmtId="0" fontId="2" fillId="0" borderId="10" xfId="0" applyNumberFormat="1" applyFont="1" applyFill="1" applyBorder="1" applyAlignment="1" applyProtection="1">
      <alignment horizontal="left" vertical="top" wrapText="1" readingOrder="1"/>
    </xf>
    <xf numFmtId="0" fontId="9" fillId="3" borderId="0" xfId="0" quotePrefix="1" applyNumberFormat="1" applyFont="1" applyFill="1" applyBorder="1" applyAlignment="1" applyProtection="1">
      <alignment horizontal="left" vertical="center"/>
    </xf>
    <xf numFmtId="2" fontId="0" fillId="0" borderId="0" xfId="0" applyNumberFormat="1" applyFont="1" applyFill="1" applyBorder="1" applyAlignment="1" applyProtection="1">
      <alignment vertical="top"/>
    </xf>
  </cellXfs>
  <cellStyles count="2">
    <cellStyle name="Normal" xfId="0" builtinId="0"/>
    <cellStyle name="Normal 3" xfId="1" xr:uid="{00000000-0005-0000-0000-000001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BFA57D"/>
      <rgbColor rgb="00000000"/>
      <rgbColor rgb="00D7D7AE"/>
      <rgbColor rgb="00C8C8FA"/>
      <rgbColor rgb="000000FF"/>
      <rgbColor rgb="00BED296"/>
      <rgbColor rgb="00DCE6F0"/>
      <rgbColor rgb="00FF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mruColors>
      <color rgb="FF0E153C"/>
      <color rgb="FF3EBF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DATATEMP!$A$1</c:f>
              <c:strCache>
                <c:ptCount val="1"/>
                <c:pt idx="0">
                  <c:v>Construction&amp;Land_Fixed</c:v>
                </c:pt>
              </c:strCache>
            </c:strRef>
          </c:tx>
          <c:dLbls>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outEnd"/>
            <c:showLegendKey val="0"/>
            <c:showVal val="0"/>
            <c:showCatName val="1"/>
            <c:showSerName val="0"/>
            <c:showPercent val="0"/>
            <c:showBubbleSize val="0"/>
            <c:showLeaderLines val="1"/>
            <c:extLst>
              <c:ext xmlns:c15="http://schemas.microsoft.com/office/drawing/2012/chart" uri="{CE6537A1-D6FC-4f65-9D91-7224C49458BB}"/>
            </c:extLst>
          </c:dLbls>
          <c:cat>
            <c:strRef>
              <c:f>DATATEMP!$A$1:$A$100</c:f>
              <c:strCache>
                <c:ptCount val="7"/>
                <c:pt idx="0">
                  <c:v>Construction&amp;Land_Fixed</c:v>
                </c:pt>
                <c:pt idx="1">
                  <c:v>Multi-family_Fixed</c:v>
                </c:pt>
                <c:pt idx="2">
                  <c:v>2ndMortgage_Floating</c:v>
                </c:pt>
                <c:pt idx="3">
                  <c:v>Fix30</c:v>
                </c:pt>
                <c:pt idx="4">
                  <c:v>C&amp;I_Fixed</c:v>
                </c:pt>
                <c:pt idx="5">
                  <c:v>Auto Loan</c:v>
                </c:pt>
                <c:pt idx="6">
                  <c:v>ConsRLoan_FIX</c:v>
                </c:pt>
              </c:strCache>
            </c:strRef>
          </c:cat>
          <c:val>
            <c:numRef>
              <c:f>DATATEMP!$B$1:$B$100</c:f>
              <c:numCache>
                <c:formatCode>General</c:formatCode>
                <c:ptCount val="100"/>
                <c:pt idx="0">
                  <c:v>163</c:v>
                </c:pt>
                <c:pt idx="1">
                  <c:v>2630</c:v>
                </c:pt>
                <c:pt idx="2">
                  <c:v>66</c:v>
                </c:pt>
                <c:pt idx="3">
                  <c:v>11163</c:v>
                </c:pt>
                <c:pt idx="4">
                  <c:v>7906</c:v>
                </c:pt>
                <c:pt idx="5">
                  <c:v>2749</c:v>
                </c:pt>
                <c:pt idx="6">
                  <c:v>1402</c:v>
                </c:pt>
              </c:numCache>
            </c:numRef>
          </c:val>
          <c:extLst>
            <c:ext xmlns:c16="http://schemas.microsoft.com/office/drawing/2014/chart" uri="{C3380CC4-5D6E-409C-BE32-E72D297353CC}">
              <c16:uniqueId val="{00000000-5E28-4E93-BB59-1E4A9E3F5613}"/>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89" l="0.70000000000000062" r="0.70000000000000062" t="0.750000000000000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DATATEMP!$D$1</c:f>
              <c:strCache>
                <c:ptCount val="1"/>
                <c:pt idx="0">
                  <c:v>NA</c:v>
                </c:pt>
              </c:strCache>
            </c:strRef>
          </c:tx>
          <c:dLbls>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outEnd"/>
            <c:showLegendKey val="0"/>
            <c:showVal val="0"/>
            <c:showCatName val="1"/>
            <c:showSerName val="0"/>
            <c:showPercent val="0"/>
            <c:showBubbleSize val="0"/>
            <c:showLeaderLines val="1"/>
            <c:extLst>
              <c:ext xmlns:c15="http://schemas.microsoft.com/office/drawing/2012/chart" uri="{CE6537A1-D6FC-4f65-9D91-7224C49458BB}"/>
            </c:extLst>
          </c:dLbls>
          <c:cat>
            <c:strRef>
              <c:f>DATATEMP!$D$1:$D$100</c:f>
              <c:strCache>
                <c:ptCount val="1"/>
                <c:pt idx="0">
                  <c:v>NA</c:v>
                </c:pt>
              </c:strCache>
            </c:strRef>
          </c:cat>
          <c:val>
            <c:numRef>
              <c:f>DATATEMP!$E$1:$E$100</c:f>
              <c:numCache>
                <c:formatCode>General</c:formatCode>
                <c:ptCount val="100"/>
                <c:pt idx="0">
                  <c:v>26078.000000000004</c:v>
                </c:pt>
              </c:numCache>
            </c:numRef>
          </c:val>
          <c:extLst>
            <c:ext xmlns:c16="http://schemas.microsoft.com/office/drawing/2014/chart" uri="{C3380CC4-5D6E-409C-BE32-E72D297353CC}">
              <c16:uniqueId val="{00000000-7582-430D-B8B2-95A6CEB23CF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11" l="0.70000000000000062" r="0.70000000000000062" t="0.75000000000000111"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jp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16</xdr:col>
      <xdr:colOff>0</xdr:colOff>
      <xdr:row>2</xdr:row>
      <xdr:rowOff>371475</xdr:rowOff>
    </xdr:from>
    <xdr:to>
      <xdr:col>20</xdr:col>
      <xdr:colOff>466725</xdr:colOff>
      <xdr:row>9</xdr:row>
      <xdr:rowOff>152400</xdr:rowOff>
    </xdr:to>
    <xdr:graphicFrame macro="">
      <xdr:nvGraphicFramePr>
        <xdr:cNvPr id="1528998" name="Chart 3">
          <a:extLst>
            <a:ext uri="{FF2B5EF4-FFF2-40B4-BE49-F238E27FC236}">
              <a16:creationId xmlns:a16="http://schemas.microsoft.com/office/drawing/2014/main" id="{00000000-0008-0000-0000-0000A654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47625</xdr:colOff>
      <xdr:row>2</xdr:row>
      <xdr:rowOff>371475</xdr:rowOff>
    </xdr:from>
    <xdr:to>
      <xdr:col>26</xdr:col>
      <xdr:colOff>0</xdr:colOff>
      <xdr:row>9</xdr:row>
      <xdr:rowOff>152400</xdr:rowOff>
    </xdr:to>
    <xdr:graphicFrame macro="">
      <xdr:nvGraphicFramePr>
        <xdr:cNvPr id="1528999" name="Chart 4">
          <a:extLst>
            <a:ext uri="{FF2B5EF4-FFF2-40B4-BE49-F238E27FC236}">
              <a16:creationId xmlns:a16="http://schemas.microsoft.com/office/drawing/2014/main" id="{00000000-0008-0000-0000-0000A754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5" name="THCLOGO" descr="default_report_logo.jpg">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cstate="print"/>
        <a:stretch>
          <a:fillRect/>
        </a:stretch>
      </xdr:blipFill>
      <xdr:spPr>
        <a:xfrm>
          <a:off x="76200" y="0"/>
          <a:ext cx="11439524" cy="647700"/>
        </a:xfrm>
        <a:prstGeom prst="rect">
          <a:avLst/>
        </a:prstGeom>
      </xdr:spPr>
    </xdr:pic>
    <xdr:clientData/>
  </xdr:twoCellAnchor>
  <xdr:twoCellAnchor editAs="oneCell">
    <xdr:from>
      <xdr:col>1</xdr:col>
      <xdr:colOff>0</xdr:colOff>
      <xdr:row>0</xdr:row>
      <xdr:rowOff>0</xdr:rowOff>
    </xdr:from>
    <xdr:to>
      <xdr:col>21</xdr:col>
      <xdr:colOff>542925</xdr:colOff>
      <xdr:row>1</xdr:row>
      <xdr:rowOff>304800</xdr:rowOff>
    </xdr:to>
    <xdr:pic>
      <xdr:nvPicPr>
        <xdr:cNvPr id="3" name="logo">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14</xdr:col>
      <xdr:colOff>742949</xdr:colOff>
      <xdr:row>32</xdr:row>
      <xdr:rowOff>95251</xdr:rowOff>
    </xdr:to>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0" y="933450"/>
          <a:ext cx="10106024" cy="5810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0</xdr:colOff>
      <xdr:row>0</xdr:row>
      <xdr:rowOff>0</xdr:rowOff>
    </xdr:from>
    <xdr:to>
      <xdr:col>0</xdr:col>
      <xdr:colOff>0</xdr:colOff>
      <xdr:row>0</xdr:row>
      <xdr:rowOff>0</xdr:rowOff>
    </xdr:to>
    <xdr:pic>
      <xdr:nvPicPr>
        <xdr:cNvPr id="4" name="THCLOGO" descr="default_report_logo.jpg">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stretch>
          <a:fillRect/>
        </a:stretch>
      </xdr:blipFill>
      <xdr:spPr>
        <a:xfrm>
          <a:off x="0" y="0"/>
          <a:ext cx="10191750" cy="647700"/>
        </a:xfrm>
        <a:prstGeom prst="rect">
          <a:avLst/>
        </a:prstGeom>
      </xdr:spPr>
    </xdr:pic>
    <xdr:clientData/>
  </xdr:twoCellAnchor>
  <xdr:twoCellAnchor editAs="oneCell">
    <xdr:from>
      <xdr:col>0</xdr:col>
      <xdr:colOff>0</xdr:colOff>
      <xdr:row>0</xdr:row>
      <xdr:rowOff>0</xdr:rowOff>
    </xdr:from>
    <xdr:to>
      <xdr:col>14</xdr:col>
      <xdr:colOff>828675</xdr:colOff>
      <xdr:row>1</xdr:row>
      <xdr:rowOff>57150</xdr:rowOff>
    </xdr:to>
    <xdr:pic>
      <xdr:nvPicPr>
        <xdr:cNvPr id="8" name="logo">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autoPageBreaks="0"/>
  </sheetPr>
  <dimension ref="A1:AG82"/>
  <sheetViews>
    <sheetView showGridLines="0" tabSelected="1" showOutlineSymbols="0" zoomScaleNormal="100" workbookViewId="0">
      <selection activeCell="B17" sqref="B17"/>
    </sheetView>
  </sheetViews>
  <sheetFormatPr defaultColWidth="6.85546875" defaultRowHeight="12.75" customHeight="1" x14ac:dyDescent="0.2"/>
  <cols>
    <col min="1" max="1" width="1.140625" customWidth="1"/>
    <col min="2" max="2" width="14.7109375" customWidth="1"/>
    <col min="3" max="3" width="6" customWidth="1"/>
    <col min="4" max="4" width="9.7109375" customWidth="1"/>
    <col min="5" max="6" width="8.5703125" customWidth="1"/>
    <col min="7" max="8" width="11.42578125" customWidth="1"/>
    <col min="9" max="10" width="6.85546875" customWidth="1"/>
    <col min="11" max="11" width="8" customWidth="1"/>
    <col min="12" max="12" width="6.85546875" customWidth="1"/>
    <col min="13" max="13" width="8.5703125" customWidth="1"/>
    <col min="14" max="16" width="5.7109375" customWidth="1"/>
    <col min="17" max="17" width="8.5703125" customWidth="1"/>
    <col min="18" max="18" width="7.42578125" customWidth="1"/>
    <col min="19" max="19" width="7.28515625" customWidth="1"/>
    <col min="20" max="21" width="7.7109375" customWidth="1"/>
    <col min="22" max="22" width="8.42578125" customWidth="1"/>
    <col min="23" max="23" width="8" customWidth="1"/>
    <col min="24" max="25" width="6.85546875" customWidth="1"/>
    <col min="26" max="26" width="8.5703125" customWidth="1"/>
    <col min="27" max="28" width="8" customWidth="1"/>
    <col min="29" max="29" width="11" bestFit="1" customWidth="1"/>
    <col min="30" max="30" width="10.42578125" bestFit="1" customWidth="1"/>
    <col min="31" max="31" width="11" bestFit="1" customWidth="1"/>
    <col min="32" max="32" width="10.42578125" bestFit="1" customWidth="1"/>
    <col min="33" max="33" width="9.28515625" customWidth="1"/>
    <col min="34" max="34" width="2.7109375" customWidth="1"/>
  </cols>
  <sheetData>
    <row r="1" spans="2:33" ht="27" customHeight="1" x14ac:dyDescent="0.2"/>
    <row r="2" spans="2:33" ht="37.5" customHeight="1" x14ac:dyDescent="0.2"/>
    <row r="3" spans="2:33" ht="33.75" customHeight="1" x14ac:dyDescent="0.2">
      <c r="B3" s="48" t="s">
        <v>3</v>
      </c>
      <c r="C3" s="48"/>
      <c r="D3" s="48"/>
      <c r="E3" s="48"/>
      <c r="F3" s="48"/>
      <c r="G3" s="48"/>
      <c r="H3" s="48"/>
      <c r="I3" s="48"/>
      <c r="J3" s="48"/>
      <c r="K3" s="48"/>
      <c r="L3" s="48"/>
      <c r="M3" s="48"/>
      <c r="N3" s="48"/>
      <c r="O3" s="48"/>
      <c r="P3" s="48"/>
      <c r="Q3" s="48"/>
      <c r="R3" s="48"/>
      <c r="S3" s="48"/>
      <c r="T3" s="48"/>
      <c r="U3" s="48"/>
      <c r="V3" s="48"/>
      <c r="W3" s="33"/>
      <c r="X3" s="33"/>
      <c r="Y3" s="33"/>
      <c r="Z3" s="33"/>
      <c r="AA3" s="33"/>
      <c r="AB3" s="33"/>
      <c r="AC3" s="33"/>
      <c r="AD3" s="33"/>
      <c r="AE3" s="33"/>
      <c r="AF3" s="33"/>
      <c r="AG3" s="33"/>
    </row>
    <row r="4" spans="2:33" s="5" customFormat="1" ht="15.95" customHeight="1" x14ac:dyDescent="0.2">
      <c r="B4" s="49" t="s">
        <v>52</v>
      </c>
      <c r="C4" s="49"/>
      <c r="D4" s="49"/>
      <c r="E4" s="49"/>
      <c r="F4" s="49"/>
      <c r="G4" s="49"/>
      <c r="H4" s="49"/>
      <c r="I4" s="49"/>
      <c r="J4" s="49"/>
      <c r="K4" s="49"/>
      <c r="L4" s="49"/>
      <c r="M4" s="49"/>
      <c r="N4" s="49"/>
      <c r="O4" s="49"/>
      <c r="P4" s="49"/>
      <c r="Q4" s="49"/>
      <c r="R4" s="24"/>
      <c r="S4" s="24"/>
      <c r="T4" s="24"/>
      <c r="U4" s="24"/>
      <c r="V4" s="24"/>
      <c r="W4" s="24"/>
      <c r="X4" s="24"/>
      <c r="Y4" s="24"/>
      <c r="Z4" s="24"/>
      <c r="AA4" s="24"/>
      <c r="AB4" s="24"/>
      <c r="AC4" s="24"/>
      <c r="AD4" s="24"/>
      <c r="AE4" s="24"/>
      <c r="AF4" s="24"/>
      <c r="AG4" s="24"/>
    </row>
    <row r="5" spans="2:33" s="5" customFormat="1" ht="15.95" customHeight="1" x14ac:dyDescent="0.2">
      <c r="B5" s="49" t="s">
        <v>53</v>
      </c>
      <c r="C5" s="49"/>
      <c r="D5" s="49"/>
      <c r="E5" s="49"/>
      <c r="F5" s="49"/>
      <c r="G5" s="49"/>
      <c r="H5" s="49"/>
      <c r="I5" s="49"/>
      <c r="J5" s="49"/>
      <c r="K5" s="49"/>
      <c r="L5" s="49"/>
      <c r="M5" s="49"/>
      <c r="N5" s="49"/>
      <c r="O5" s="49"/>
      <c r="P5" s="49"/>
      <c r="Q5" s="49"/>
      <c r="R5" s="24"/>
      <c r="S5" s="24"/>
      <c r="T5" s="24"/>
      <c r="U5" s="24"/>
      <c r="V5" s="24"/>
      <c r="W5" s="24"/>
      <c r="X5" s="24"/>
      <c r="Y5" s="24"/>
      <c r="Z5" s="24"/>
      <c r="AA5" s="24"/>
      <c r="AB5" s="24"/>
      <c r="AC5" s="24"/>
      <c r="AD5" s="24"/>
      <c r="AE5" s="24"/>
      <c r="AF5" s="24"/>
      <c r="AG5" s="24"/>
    </row>
    <row r="6" spans="2:33" s="5" customFormat="1" ht="15.95" customHeight="1" x14ac:dyDescent="0.2">
      <c r="B6" s="49" t="s">
        <v>4</v>
      </c>
      <c r="C6" s="49"/>
      <c r="D6" s="49"/>
      <c r="E6" s="49"/>
      <c r="F6" s="49"/>
      <c r="G6" s="49"/>
      <c r="H6" s="49"/>
      <c r="I6" s="49"/>
      <c r="J6" s="49"/>
      <c r="K6" s="49"/>
      <c r="L6" s="49"/>
      <c r="M6" s="49"/>
      <c r="N6" s="49"/>
      <c r="O6" s="49"/>
      <c r="P6" s="49"/>
      <c r="Q6" s="49"/>
      <c r="R6" s="24"/>
      <c r="S6" s="24"/>
      <c r="T6" s="24"/>
      <c r="U6" s="24"/>
      <c r="V6" s="24"/>
      <c r="W6" s="24"/>
      <c r="X6" s="24"/>
      <c r="Y6" s="24"/>
      <c r="Z6" s="24"/>
      <c r="AA6" s="24"/>
      <c r="AB6" s="24"/>
      <c r="AC6" s="24"/>
      <c r="AD6" s="24"/>
      <c r="AE6" s="24"/>
      <c r="AF6" s="24"/>
      <c r="AG6" s="24"/>
    </row>
    <row r="7" spans="2:33" s="5" customFormat="1" ht="15.95" customHeight="1" x14ac:dyDescent="0.2">
      <c r="B7" s="50" t="s">
        <v>5</v>
      </c>
      <c r="C7" s="50"/>
      <c r="D7" s="50"/>
      <c r="E7" s="50"/>
      <c r="F7" s="50"/>
      <c r="G7" s="50"/>
      <c r="H7" s="50"/>
      <c r="I7" s="50"/>
      <c r="J7" s="50"/>
      <c r="K7" s="50"/>
      <c r="L7" s="50"/>
      <c r="M7" s="50"/>
      <c r="N7" s="50"/>
      <c r="O7" s="50"/>
      <c r="P7" s="50"/>
      <c r="Q7" s="50"/>
      <c r="R7" s="25"/>
      <c r="S7" s="25"/>
      <c r="T7" s="25"/>
      <c r="U7" s="25"/>
      <c r="V7" s="25"/>
      <c r="W7" s="25"/>
      <c r="X7" s="25"/>
      <c r="Y7" s="25"/>
      <c r="Z7" s="25"/>
      <c r="AA7" s="25"/>
      <c r="AB7" s="25"/>
      <c r="AC7" s="25"/>
      <c r="AD7" s="25"/>
      <c r="AE7" s="25"/>
      <c r="AF7" s="25"/>
      <c r="AG7" s="25"/>
    </row>
    <row r="8" spans="2:33" s="5" customFormat="1" ht="15.95" customHeight="1" x14ac:dyDescent="0.2">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row>
    <row r="9" spans="2:33" s="5" customFormat="1" ht="27" customHeight="1" x14ac:dyDescent="0.2">
      <c r="B9" s="10" t="s">
        <v>6</v>
      </c>
      <c r="C9" s="53" t="s">
        <v>7</v>
      </c>
      <c r="D9" s="54"/>
      <c r="E9" s="11" t="s">
        <v>8</v>
      </c>
      <c r="F9" s="11" t="s">
        <v>9</v>
      </c>
      <c r="G9" s="11" t="s">
        <v>10</v>
      </c>
      <c r="H9" s="51" t="s">
        <v>11</v>
      </c>
      <c r="I9" s="52"/>
      <c r="J9" s="52"/>
      <c r="K9" s="52"/>
      <c r="L9" s="52"/>
      <c r="M9" s="52"/>
      <c r="N9" s="7"/>
      <c r="O9" s="7"/>
      <c r="P9" s="7"/>
      <c r="Q9" s="7"/>
      <c r="R9" s="7"/>
      <c r="AD9" s="7"/>
      <c r="AE9" s="7"/>
      <c r="AF9" s="7"/>
      <c r="AG9" s="7"/>
    </row>
    <row r="10" spans="2:33" s="5" customFormat="1" ht="15.95" customHeight="1" x14ac:dyDescent="0.2">
      <c r="C10" s="43">
        <v>100</v>
      </c>
      <c r="D10" s="44"/>
      <c r="E10" s="8">
        <f>C10/100-U17+Q17</f>
        <v>2.9873312587265133</v>
      </c>
      <c r="F10" s="9">
        <f>(1-(C10/10000-U17/100)*AB17)*E17</f>
        <v>107.81942219445754</v>
      </c>
      <c r="G10" s="9">
        <f>(1-(C10/10000-U17/100)*AB17)*F17</f>
        <v>107.37693374369962</v>
      </c>
      <c r="N10" s="7"/>
      <c r="O10" s="7"/>
      <c r="P10" s="7"/>
      <c r="Q10" s="7"/>
      <c r="R10" s="7"/>
      <c r="AD10" s="7"/>
      <c r="AE10" s="7"/>
      <c r="AF10" s="7"/>
      <c r="AG10" s="7"/>
    </row>
    <row r="11" spans="2:33" s="5" customFormat="1" ht="37.5" customHeight="1" x14ac:dyDescent="0.2">
      <c r="B11" s="45" t="s">
        <v>12</v>
      </c>
      <c r="C11" s="35" t="s">
        <v>13</v>
      </c>
      <c r="D11" s="35"/>
      <c r="E11" s="35"/>
      <c r="F11" s="35"/>
      <c r="G11" s="35"/>
      <c r="H11" s="35" t="s">
        <v>14</v>
      </c>
      <c r="I11" s="35"/>
      <c r="J11" s="35"/>
      <c r="K11" s="35"/>
      <c r="L11" s="35"/>
      <c r="M11" s="35"/>
      <c r="N11" s="35"/>
      <c r="O11" s="35"/>
      <c r="P11" s="35"/>
      <c r="Q11" s="35" t="s">
        <v>15</v>
      </c>
      <c r="R11" s="35"/>
      <c r="S11" s="35"/>
      <c r="T11" s="35"/>
      <c r="U11" s="35"/>
      <c r="V11" s="35"/>
      <c r="W11" s="35" t="s">
        <v>16</v>
      </c>
      <c r="X11" s="35"/>
      <c r="Y11" s="35"/>
      <c r="Z11" s="35" t="s">
        <v>17</v>
      </c>
      <c r="AA11" s="35"/>
      <c r="AB11" s="35"/>
      <c r="AC11" s="39" t="s">
        <v>18</v>
      </c>
      <c r="AD11" s="40"/>
      <c r="AE11" s="40"/>
      <c r="AF11" s="40"/>
      <c r="AG11" s="36"/>
    </row>
    <row r="12" spans="2:33" s="5" customFormat="1" ht="27.75" customHeight="1" x14ac:dyDescent="0.2">
      <c r="B12" s="46"/>
      <c r="C12" s="36" t="s">
        <v>19</v>
      </c>
      <c r="D12" s="36" t="s">
        <v>20</v>
      </c>
      <c r="E12" s="36" t="s">
        <v>9</v>
      </c>
      <c r="F12" s="36" t="s">
        <v>21</v>
      </c>
      <c r="G12" s="36" t="s">
        <v>22</v>
      </c>
      <c r="H12" s="45" t="s">
        <v>23</v>
      </c>
      <c r="I12" s="36" t="s">
        <v>24</v>
      </c>
      <c r="J12" s="36" t="s">
        <v>25</v>
      </c>
      <c r="K12" s="36" t="s">
        <v>26</v>
      </c>
      <c r="L12" s="36" t="s">
        <v>27</v>
      </c>
      <c r="M12" s="36" t="s">
        <v>28</v>
      </c>
      <c r="N12" s="36" t="s">
        <v>29</v>
      </c>
      <c r="O12" s="36" t="s">
        <v>1</v>
      </c>
      <c r="P12" s="36" t="s">
        <v>30</v>
      </c>
      <c r="Q12" s="36" t="s">
        <v>31</v>
      </c>
      <c r="R12" s="36" t="s">
        <v>32</v>
      </c>
      <c r="S12" s="36" t="s">
        <v>33</v>
      </c>
      <c r="T12" s="36" t="s">
        <v>34</v>
      </c>
      <c r="U12" s="36" t="s">
        <v>35</v>
      </c>
      <c r="V12" s="36" t="s">
        <v>36</v>
      </c>
      <c r="W12" s="36" t="s">
        <v>2</v>
      </c>
      <c r="X12" s="36" t="s">
        <v>37</v>
      </c>
      <c r="Y12" s="36" t="s">
        <v>38</v>
      </c>
      <c r="Z12" s="36" t="s">
        <v>39</v>
      </c>
      <c r="AA12" s="36" t="s">
        <v>40</v>
      </c>
      <c r="AB12" s="36" t="s">
        <v>41</v>
      </c>
      <c r="AC12" s="35" t="s">
        <v>42</v>
      </c>
      <c r="AD12" s="35"/>
      <c r="AE12" s="35" t="s">
        <v>43</v>
      </c>
      <c r="AF12" s="35"/>
      <c r="AG12" s="36" t="s">
        <v>44</v>
      </c>
    </row>
    <row r="13" spans="2:33" s="5" customFormat="1" ht="17.25" customHeight="1" x14ac:dyDescent="0.2">
      <c r="B13" s="47"/>
      <c r="C13" s="36"/>
      <c r="D13" s="36"/>
      <c r="E13" s="36"/>
      <c r="F13" s="36"/>
      <c r="G13" s="36"/>
      <c r="H13" s="47"/>
      <c r="I13" s="36"/>
      <c r="J13" s="36"/>
      <c r="K13" s="36"/>
      <c r="L13" s="36"/>
      <c r="M13" s="36"/>
      <c r="N13" s="36"/>
      <c r="O13" s="36"/>
      <c r="P13" s="36"/>
      <c r="Q13" s="36"/>
      <c r="R13" s="36"/>
      <c r="S13" s="36"/>
      <c r="T13" s="36"/>
      <c r="U13" s="36"/>
      <c r="V13" s="36"/>
      <c r="W13" s="36"/>
      <c r="X13" s="36"/>
      <c r="Y13" s="36"/>
      <c r="Z13" s="36"/>
      <c r="AA13" s="36"/>
      <c r="AB13" s="36"/>
      <c r="AC13" s="32" t="s">
        <v>45</v>
      </c>
      <c r="AD13" s="32" t="s">
        <v>46</v>
      </c>
      <c r="AE13" s="32" t="s">
        <v>45</v>
      </c>
      <c r="AF13" s="32" t="s">
        <v>46</v>
      </c>
      <c r="AG13" s="36"/>
    </row>
    <row r="14" spans="2:33" s="5" customFormat="1" ht="12" customHeight="1" x14ac:dyDescent="0.2">
      <c r="B14" s="38"/>
      <c r="C14" s="38"/>
      <c r="D14" s="38"/>
      <c r="E14" s="38"/>
      <c r="F14" s="38"/>
      <c r="G14" s="38"/>
      <c r="H14" s="38"/>
      <c r="I14" s="38"/>
      <c r="J14" s="38"/>
      <c r="K14" s="38"/>
      <c r="L14" s="38"/>
      <c r="M14" s="38"/>
      <c r="N14" s="38"/>
      <c r="O14" s="38"/>
      <c r="P14" s="38"/>
      <c r="Q14" s="42" t="s">
        <v>47</v>
      </c>
      <c r="R14" s="42" t="s">
        <v>48</v>
      </c>
      <c r="S14" s="42" t="s">
        <v>49</v>
      </c>
      <c r="T14" s="42" t="s">
        <v>50</v>
      </c>
      <c r="U14" s="42" t="s">
        <v>51</v>
      </c>
      <c r="V14" s="42"/>
      <c r="W14" s="37"/>
      <c r="X14" s="37"/>
      <c r="Y14" s="37"/>
      <c r="Z14" s="37"/>
      <c r="AA14" s="37"/>
      <c r="AB14" s="37"/>
      <c r="AC14" s="37"/>
      <c r="AD14" s="37"/>
      <c r="AE14" s="37"/>
      <c r="AF14" s="37"/>
      <c r="AG14" s="37"/>
    </row>
    <row r="15" spans="2:33" s="5" customFormat="1" ht="12" customHeight="1" x14ac:dyDescent="0.2">
      <c r="B15" s="38"/>
      <c r="C15" s="38"/>
      <c r="D15" s="38"/>
      <c r="E15" s="38"/>
      <c r="F15" s="38"/>
      <c r="G15" s="38"/>
      <c r="H15" s="38"/>
      <c r="I15" s="38"/>
      <c r="J15" s="38"/>
      <c r="K15" s="38"/>
      <c r="L15" s="38"/>
      <c r="M15" s="38"/>
      <c r="N15" s="38"/>
      <c r="O15" s="38"/>
      <c r="P15" s="38"/>
      <c r="Q15" s="42"/>
      <c r="R15" s="42"/>
      <c r="S15" s="42"/>
      <c r="T15" s="42"/>
      <c r="U15" s="42"/>
      <c r="V15" s="42"/>
      <c r="W15" s="38"/>
      <c r="X15" s="38"/>
      <c r="Y15" s="38"/>
      <c r="Z15" s="38"/>
      <c r="AA15" s="38"/>
      <c r="AB15" s="38"/>
      <c r="AC15" s="38"/>
      <c r="AD15" s="38"/>
      <c r="AE15" s="38"/>
      <c r="AF15" s="38"/>
      <c r="AG15" s="38"/>
    </row>
    <row r="16" spans="2:33" s="5" customFormat="1" ht="15.75" customHeight="1" x14ac:dyDescent="0.2">
      <c r="B16" s="41" t="s">
        <v>79</v>
      </c>
      <c r="C16" s="41"/>
      <c r="D16" s="41"/>
      <c r="E16" s="41"/>
      <c r="F16" s="41"/>
      <c r="G16" s="41"/>
      <c r="H16" s="41"/>
      <c r="I16" s="41"/>
      <c r="J16" s="41"/>
      <c r="K16" s="41"/>
      <c r="L16" s="41"/>
      <c r="M16" s="41"/>
      <c r="N16" s="41"/>
      <c r="O16" s="41"/>
      <c r="P16" s="41"/>
      <c r="Q16" s="41"/>
      <c r="R16" s="41"/>
      <c r="S16" s="41"/>
      <c r="T16" s="41"/>
      <c r="U16" s="41"/>
      <c r="V16" s="41"/>
      <c r="W16" s="41"/>
      <c r="X16" s="41"/>
      <c r="Y16" s="41"/>
      <c r="Z16" s="41"/>
      <c r="AA16" s="41"/>
      <c r="AB16" s="41"/>
      <c r="AC16" s="41"/>
      <c r="AD16" s="41"/>
      <c r="AE16" s="41"/>
      <c r="AF16" s="41"/>
      <c r="AG16" s="41"/>
    </row>
    <row r="17" spans="1:33" s="19" customFormat="1" ht="13.5" customHeight="1" x14ac:dyDescent="0.2">
      <c r="B17" s="12" t="s">
        <v>78</v>
      </c>
      <c r="C17" s="20">
        <f>IF(SUM(DATATEMP!H101:H113) = 0,"",SUMPRODUCT(DATATEMP!C101:C113,DATATEMP!H101:H113)/SUM(DATATEMP!H101:H113))</f>
        <v>0</v>
      </c>
      <c r="D17" s="20">
        <f>IF(SUM(DATATEMP!H101:H113) = 0,"",SUMPRODUCT(DATATEMP!D101:D113,DATATEMP!H101:H113)/SUM(DATATEMP!H101:H113))</f>
        <v>0</v>
      </c>
      <c r="E17" s="13">
        <f>IF(SUM(DATATEMP!H101:H113) = 0,"",SUMPRODUCT(DATATEMP!E101:E113,DATATEMP!H101:H113)/SUM(DATATEMP!H101:H113))</f>
        <v>107.39190017797203</v>
      </c>
      <c r="F17" s="13">
        <f>IF(SUM(DATATEMP!H101:H113) = 0,"",SUMPRODUCT(DATATEMP!F101:F113,DATATEMP!H101:H113)/SUM(DATATEMP!H101:H113))</f>
        <v>106.95116626782367</v>
      </c>
      <c r="G17" s="14">
        <f>SUM(DATATEMP!G101:G113)</f>
        <v>27890.725139323051</v>
      </c>
      <c r="H17" s="14">
        <f>SUM(DATATEMP!H101:H113)</f>
        <v>26078</v>
      </c>
      <c r="I17" s="15">
        <f>IF(SUM(DATATEMP!H101:H113) = 0,"",SUMPRODUCT(DATATEMP!I101:I113,DATATEMP!H101:H113)/SUM(DATATEMP!H101:H113))</f>
        <v>7.1631260065769409</v>
      </c>
      <c r="J17" s="16"/>
      <c r="K17" s="16"/>
      <c r="L17" s="22">
        <f>IF(SUM(DATATEMP!H101:H113) = 0,"",SUMPRODUCT(DATATEMP!L101:L113,DATATEMP!H101:H113)/SUM(DATATEMP!H101:H113))</f>
        <v>0</v>
      </c>
      <c r="M17" s="14">
        <f>IF(SUM(DATATEMP!H101:H113) = 0,"",SUMPRODUCT(DATATEMP!M101:M113,DATATEMP!H101:H113)/SUM(DATATEMP!H101:H113))</f>
        <v>20</v>
      </c>
      <c r="N17" s="14">
        <f>IF(SUM(DATATEMP!H101:H113) = 0,"",SUMPRODUCT(DATATEMP!N101:N113,DATATEMP!H101:H113)/SUM(DATATEMP!H101:H113))</f>
        <v>180.44832364382134</v>
      </c>
      <c r="O17" s="14">
        <f>IF(SUM(DATATEMP!H101:H113) = 0,"",SUMPRODUCT(DATATEMP!O101:O113,DATATEMP!H101:H113)/SUM(DATATEMP!H101:H113))</f>
        <v>720</v>
      </c>
      <c r="P17" s="14">
        <f>IF(SUM(DATATEMP!H101:H113) = 0,"",SUMPRODUCT(DATATEMP!P101:P113,DATATEMP!H101:H113)/SUM(DATATEMP!H101:H113))</f>
        <v>75</v>
      </c>
      <c r="Q17" s="17">
        <f>IF(SUM(DATATEMP!H101:H113) = 0,"",SUMPRODUCT(DATATEMP!Q101:Q113,DATATEMP!H101:H113)/SUM(DATATEMP!H101:H113))</f>
        <v>3.1735671264916796</v>
      </c>
      <c r="R17" s="17">
        <f>IF(SUM(DATATEMP!H101:H113) = 0,"",SUMPRODUCT(DATATEMP!R101:R113,DATATEMP!H101:H113)/SUM(DATATEMP!H101:H113))</f>
        <v>1.616034942382468</v>
      </c>
      <c r="S17" s="17">
        <f>IF(SUM(DATATEMP!H101:H113) = 0,"",SUMPRODUCT(DATATEMP!S101:S113,DATATEMP!H101:H113)/SUM(DATATEMP!H101:H113))</f>
        <v>-1.5439824019480021E-2</v>
      </c>
      <c r="T17" s="17">
        <f>IF(SUM(DATATEMP!H101:H113) = 0,"",SUMPRODUCT(DATATEMP!T101:T113,DATATEMP!H101:H113)/SUM(DATATEMP!H101:H113))</f>
        <v>0.38673614036352477</v>
      </c>
      <c r="U17" s="17">
        <f>IF(SUM(DATATEMP!H101:H113) = 0,"",SUMPRODUCT(DATATEMP!U101:U113,DATATEMP!H101:H113)/SUM(DATATEMP!H101:H113))</f>
        <v>1.1862358677651661</v>
      </c>
      <c r="V17" s="17">
        <f>IF(SUM(DATATEMP!H101:H113) = 0,"",SUMPRODUCT(DATATEMP!V101:V113,DATATEMP!H101:H113)/SUM(DATATEMP!H101:H113))</f>
        <v>1.1615886172609098</v>
      </c>
      <c r="W17" s="13">
        <f>IF(SUM(DATATEMP!H101:H113) = 0,"",SUMPRODUCT(DATATEMP!W101:W113,DATATEMP!H101:H113)/SUM(DATATEMP!H101:H113))</f>
        <v>2.3144181930516488</v>
      </c>
      <c r="X17" s="13">
        <f>IF(SUM(DATATEMP!H101:H113) = 0,"",SUMPRODUCT(DATATEMP!X101:X113,DATATEMP!H101:H113)/SUM(DATATEMP!H101:H113))</f>
        <v>2.1341095100140843</v>
      </c>
      <c r="Y17" s="13">
        <f>IF(SUM(DATATEMP!H101:H113) = 0,"",SUMPRODUCT(DATATEMP!Y101:Y113,DATATEMP!H101:H113)/SUM(DATATEMP!H101:H113))</f>
        <v>7.5786277551960074E-2</v>
      </c>
      <c r="Z17" s="18">
        <f>IF(SUM(DATATEMP!H101:H113) = 0,"",SUMPRODUCT(DATATEMP!Z101:Z113,DATATEMP!H101:H113)/SUM(DATATEMP!H101:H113))</f>
        <v>1.9653432169292127E-2</v>
      </c>
      <c r="AA17" s="13">
        <f>IF(SUM(DATATEMP!H101:H113) = 0,"",SUMPRODUCT(DATATEMP!AA101:AA113,DATATEMP!H101:H113)/SUM(DATATEMP!H101:H113))</f>
        <v>0.62502878936530404</v>
      </c>
      <c r="AB17" s="13">
        <f>IF(SUM(DATATEMP!H101:H113) = 0,"",SUMPRODUCT(DATATEMP!AB101:AB113,DATATEMP!H101:H113)/SUM(DATATEMP!H101:H113))</f>
        <v>2.1375861713251121</v>
      </c>
      <c r="AC17" s="13">
        <f>IF(SUM(DATATEMP!H101:H113) = 0,"",SUMPRODUCT(DATATEMP!AC101:AC113,DATATEMP!H101:H113)/SUM(DATATEMP!H101:H113))</f>
        <v>20.132396779490378</v>
      </c>
      <c r="AD17" s="13">
        <f>IF(SUM(DATATEMP!H101:H113) = 0,"",SUMPRODUCT(DATATEMP!AD101:AD113,DATATEMP!H101:H113)/SUM(DATATEMP!H101:H113))</f>
        <v>25.156476486066801</v>
      </c>
      <c r="AE17" s="13">
        <f>IF(SUM(DATATEMP!H101:H113) = 0,"",SUMPRODUCT(DATATEMP!AE101:AE113,DATATEMP!H101:H113)/SUM(DATATEMP!H101:H113))</f>
        <v>0.40097440250594368</v>
      </c>
      <c r="AF17" s="13">
        <f>IF(SUM(DATATEMP!H101:H113) = 0,"",SUMPRODUCT(DATATEMP!AF101:AF113,DATATEMP!H101:H113)/SUM(DATATEMP!H101:H113))</f>
        <v>0.40002078368049693</v>
      </c>
      <c r="AG17" s="14">
        <f>SUM(DATATEMP!AG101:AG113)</f>
        <v>228.2681896692165</v>
      </c>
    </row>
    <row r="18" spans="1:33" s="5" customFormat="1" ht="13.5" customHeight="1" x14ac:dyDescent="0.2">
      <c r="A18" s="26"/>
      <c r="B18" s="26"/>
      <c r="C18" s="21"/>
      <c r="D18" s="21"/>
      <c r="E18" s="27"/>
      <c r="F18" s="27"/>
      <c r="G18" s="28"/>
      <c r="H18" s="28"/>
      <c r="I18" s="29"/>
      <c r="J18" s="3"/>
      <c r="K18" s="3"/>
      <c r="L18" s="23"/>
      <c r="M18" s="28"/>
      <c r="N18" s="28"/>
      <c r="O18" s="28"/>
      <c r="P18" s="28"/>
      <c r="Q18" s="30"/>
      <c r="R18" s="30"/>
      <c r="S18" s="30"/>
      <c r="T18" s="30"/>
      <c r="U18" s="30"/>
      <c r="V18" s="30"/>
      <c r="W18" s="27"/>
      <c r="X18" s="27"/>
      <c r="Y18" s="27"/>
      <c r="Z18" s="31"/>
      <c r="AA18" s="27"/>
      <c r="AB18" s="27"/>
      <c r="AC18" s="27"/>
      <c r="AD18" s="27"/>
      <c r="AE18" s="27"/>
      <c r="AF18" s="27"/>
      <c r="AG18" s="28"/>
    </row>
    <row r="19" spans="1:33" s="6" customFormat="1" ht="13.5" customHeight="1" x14ac:dyDescent="0.2">
      <c r="A19" s="26"/>
      <c r="B19" s="64" t="s">
        <v>55</v>
      </c>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row>
    <row r="20" spans="1:33" s="6" customFormat="1" ht="13.5" customHeight="1" x14ac:dyDescent="0.2">
      <c r="A20" s="26"/>
      <c r="B20" s="26" t="s">
        <v>56</v>
      </c>
      <c r="C20" s="21"/>
      <c r="D20" s="21"/>
      <c r="E20" s="27">
        <v>122.68416002550001</v>
      </c>
      <c r="F20" s="27">
        <v>122.12332246815278</v>
      </c>
      <c r="G20" s="28">
        <v>199.06101562308902</v>
      </c>
      <c r="H20" s="28">
        <v>163</v>
      </c>
      <c r="I20" s="29">
        <v>11.401234178599999</v>
      </c>
      <c r="J20" s="3"/>
      <c r="K20" s="3"/>
      <c r="L20" s="23"/>
      <c r="M20" s="28">
        <v>20</v>
      </c>
      <c r="N20" s="28">
        <v>36.008213552361397</v>
      </c>
      <c r="O20" s="28">
        <v>720</v>
      </c>
      <c r="P20" s="28">
        <v>75</v>
      </c>
      <c r="Q20" s="30">
        <v>3.28981507</v>
      </c>
      <c r="R20" s="30">
        <v>1.57208839</v>
      </c>
      <c r="S20" s="30">
        <v>2.7E-6</v>
      </c>
      <c r="T20" s="30">
        <v>0.44455201</v>
      </c>
      <c r="U20" s="30">
        <v>1.2731719699999999</v>
      </c>
      <c r="V20" s="30">
        <v>1.2891861100000002</v>
      </c>
      <c r="W20" s="27">
        <v>2.9502848635000003</v>
      </c>
      <c r="X20" s="27">
        <v>2.5411368499157816</v>
      </c>
      <c r="Y20" s="27">
        <v>8.3563013871916864E-2</v>
      </c>
      <c r="Z20" s="31">
        <v>0</v>
      </c>
      <c r="AA20" s="27">
        <v>0.95593438109999995</v>
      </c>
      <c r="AB20" s="27">
        <v>2.5411368499157816</v>
      </c>
      <c r="AC20" s="27">
        <v>0</v>
      </c>
      <c r="AD20" s="27">
        <v>0</v>
      </c>
      <c r="AE20" s="27">
        <v>0.48339000000000004</v>
      </c>
      <c r="AF20" s="27">
        <v>0.48339000000000004</v>
      </c>
      <c r="AG20" s="28">
        <v>2.2259789732179001</v>
      </c>
    </row>
    <row r="21" spans="1:33" s="34" customFormat="1" ht="13.5" customHeight="1" x14ac:dyDescent="0.2">
      <c r="A21" s="26"/>
      <c r="B21" s="26"/>
      <c r="C21" s="21"/>
      <c r="D21" s="21"/>
      <c r="E21" s="27"/>
      <c r="F21" s="27"/>
      <c r="G21" s="28"/>
      <c r="H21" s="28"/>
      <c r="I21" s="29"/>
      <c r="J21" s="3"/>
      <c r="K21" s="3"/>
      <c r="L21" s="23"/>
      <c r="M21" s="28"/>
      <c r="N21" s="28"/>
      <c r="O21" s="28"/>
      <c r="P21" s="28"/>
      <c r="Q21" s="30"/>
      <c r="R21" s="30"/>
      <c r="S21" s="30"/>
      <c r="T21" s="30"/>
      <c r="U21" s="30"/>
      <c r="V21" s="30"/>
      <c r="W21" s="27"/>
      <c r="X21" s="27"/>
      <c r="Y21" s="27"/>
      <c r="Z21" s="31"/>
      <c r="AA21" s="27"/>
      <c r="AB21" s="27"/>
      <c r="AC21" s="27"/>
      <c r="AD21" s="27"/>
      <c r="AE21" s="27"/>
      <c r="AF21" s="27"/>
      <c r="AG21" s="28"/>
    </row>
    <row r="22" spans="1:33" s="34" customFormat="1" ht="13.5" customHeight="1" x14ac:dyDescent="0.2">
      <c r="A22" s="26"/>
      <c r="B22" s="64" t="s">
        <v>57</v>
      </c>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row>
    <row r="23" spans="1:33" s="6" customFormat="1" ht="13.5" customHeight="1" x14ac:dyDescent="0.2">
      <c r="A23" s="26"/>
      <c r="B23" s="26" t="s">
        <v>58</v>
      </c>
      <c r="C23" s="21"/>
      <c r="D23" s="21"/>
      <c r="E23" s="27">
        <v>106.7061896955</v>
      </c>
      <c r="F23" s="27">
        <v>106.39976316098227</v>
      </c>
      <c r="G23" s="28">
        <v>845.87811712980795</v>
      </c>
      <c r="H23" s="28">
        <v>794.99999999999898</v>
      </c>
      <c r="I23" s="29">
        <v>7.2712471511999999</v>
      </c>
      <c r="J23" s="3"/>
      <c r="K23" s="3"/>
      <c r="L23" s="23"/>
      <c r="M23" s="28">
        <v>20</v>
      </c>
      <c r="N23" s="28">
        <v>36.008213552361397</v>
      </c>
      <c r="O23" s="28">
        <v>720</v>
      </c>
      <c r="P23" s="28">
        <v>75</v>
      </c>
      <c r="Q23" s="30">
        <v>2.9055194799999997</v>
      </c>
      <c r="R23" s="30">
        <v>1.6417039199999999</v>
      </c>
      <c r="S23" s="30">
        <v>-9.6999999999999982E-7</v>
      </c>
      <c r="T23" s="30">
        <v>0.24239747</v>
      </c>
      <c r="U23" s="30">
        <v>1.0214190600000002</v>
      </c>
      <c r="V23" s="30">
        <v>0.99821648000000007</v>
      </c>
      <c r="W23" s="27">
        <v>1.5770870835000002</v>
      </c>
      <c r="X23" s="27">
        <v>1.4869083226567446</v>
      </c>
      <c r="Y23" s="27">
        <v>3.6739097444973841E-2</v>
      </c>
      <c r="Z23" s="31">
        <v>0</v>
      </c>
      <c r="AA23" s="27">
        <v>0.34952610169999998</v>
      </c>
      <c r="AB23" s="27">
        <v>1.4869083226573494</v>
      </c>
      <c r="AC23" s="27">
        <v>0</v>
      </c>
      <c r="AD23" s="27">
        <v>0</v>
      </c>
      <c r="AE23" s="27">
        <v>0.24726000000000001</v>
      </c>
      <c r="AF23" s="27">
        <v>0.24726000000000001</v>
      </c>
      <c r="AG23" s="28">
        <v>3.0289409059657002</v>
      </c>
    </row>
    <row r="24" spans="1:33" s="34" customFormat="1" ht="13.5" customHeight="1" x14ac:dyDescent="0.2">
      <c r="A24" s="26"/>
      <c r="B24" s="26"/>
      <c r="C24" s="21"/>
      <c r="D24" s="21"/>
      <c r="E24" s="27"/>
      <c r="F24" s="27"/>
      <c r="G24" s="28"/>
      <c r="H24" s="28"/>
      <c r="I24" s="29"/>
      <c r="J24" s="3"/>
      <c r="K24" s="3"/>
      <c r="L24" s="23"/>
      <c r="M24" s="28"/>
      <c r="N24" s="28"/>
      <c r="O24" s="28"/>
      <c r="P24" s="28"/>
      <c r="Q24" s="30"/>
      <c r="R24" s="30"/>
      <c r="S24" s="30"/>
      <c r="T24" s="30"/>
      <c r="U24" s="30"/>
      <c r="V24" s="30"/>
      <c r="W24" s="27"/>
      <c r="X24" s="27"/>
      <c r="Y24" s="27"/>
      <c r="Z24" s="31"/>
      <c r="AA24" s="27"/>
      <c r="AB24" s="27"/>
      <c r="AC24" s="27"/>
      <c r="AD24" s="27"/>
      <c r="AE24" s="27"/>
      <c r="AF24" s="27"/>
      <c r="AG24" s="28"/>
    </row>
    <row r="25" spans="1:33" s="34" customFormat="1" ht="13.5" customHeight="1" x14ac:dyDescent="0.2">
      <c r="A25" s="26"/>
      <c r="B25" s="64" t="s">
        <v>59</v>
      </c>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row>
    <row r="26" spans="1:33" s="4" customFormat="1" ht="13.5" customHeight="1" x14ac:dyDescent="0.2">
      <c r="A26" s="26"/>
      <c r="B26" s="26" t="s">
        <v>60</v>
      </c>
      <c r="C26" s="21"/>
      <c r="D26" s="21"/>
      <c r="E26" s="27">
        <v>107.41611858559999</v>
      </c>
      <c r="F26" s="27">
        <v>106.95614317187268</v>
      </c>
      <c r="G26" s="28">
        <v>43.852018700467802</v>
      </c>
      <c r="H26" s="28">
        <v>41</v>
      </c>
      <c r="I26" s="29">
        <v>7.3199272149999999</v>
      </c>
      <c r="J26" s="3"/>
      <c r="K26" s="3"/>
      <c r="L26" s="23"/>
      <c r="M26" s="28">
        <v>20</v>
      </c>
      <c r="N26" s="28">
        <v>120.01642710472279</v>
      </c>
      <c r="O26" s="28">
        <v>720</v>
      </c>
      <c r="P26" s="28">
        <v>75</v>
      </c>
      <c r="Q26" s="30">
        <v>3.65438675</v>
      </c>
      <c r="R26" s="30">
        <v>1.6131995400000001</v>
      </c>
      <c r="S26" s="30">
        <v>6.2999999999999998E-6</v>
      </c>
      <c r="T26" s="30">
        <v>0.62831935999999999</v>
      </c>
      <c r="U26" s="30">
        <v>1.4128615499999999</v>
      </c>
      <c r="V26" s="30">
        <v>1.4392152999999999</v>
      </c>
      <c r="W26" s="27">
        <v>2.4626684298999999</v>
      </c>
      <c r="X26" s="27">
        <v>0.8807035319023544</v>
      </c>
      <c r="Y26" s="27">
        <v>1.3352593888894095E-2</v>
      </c>
      <c r="Z26" s="31">
        <v>3.7507499200000002E-2</v>
      </c>
      <c r="AA26" s="27">
        <v>1.0083415042999999</v>
      </c>
      <c r="AB26" s="27">
        <v>2.2544061464859775</v>
      </c>
      <c r="AC26" s="27">
        <v>24.999821399999998</v>
      </c>
      <c r="AD26" s="27">
        <v>24.99966294</v>
      </c>
      <c r="AE26" s="27">
        <v>0.77114452999999994</v>
      </c>
      <c r="AF26" s="27">
        <v>0.65377585999999999</v>
      </c>
      <c r="AG26" s="28">
        <v>0.61494215900409999</v>
      </c>
    </row>
    <row r="27" spans="1:33" s="34" customFormat="1" ht="13.5" customHeight="1" x14ac:dyDescent="0.2">
      <c r="A27" s="26"/>
      <c r="B27" s="26"/>
      <c r="C27" s="21"/>
      <c r="D27" s="21"/>
      <c r="E27" s="27"/>
      <c r="F27" s="27"/>
      <c r="G27" s="28"/>
      <c r="H27" s="28"/>
      <c r="I27" s="29"/>
      <c r="J27" s="3"/>
      <c r="K27" s="3"/>
      <c r="L27" s="23"/>
      <c r="M27" s="28"/>
      <c r="N27" s="28"/>
      <c r="O27" s="28"/>
      <c r="P27" s="28"/>
      <c r="Q27" s="30"/>
      <c r="R27" s="30"/>
      <c r="S27" s="30"/>
      <c r="T27" s="30"/>
      <c r="U27" s="30"/>
      <c r="V27" s="30"/>
      <c r="W27" s="27"/>
      <c r="X27" s="27"/>
      <c r="Y27" s="27"/>
      <c r="Z27" s="31"/>
      <c r="AA27" s="27"/>
      <c r="AB27" s="27"/>
      <c r="AC27" s="27"/>
      <c r="AD27" s="27"/>
      <c r="AE27" s="27"/>
      <c r="AF27" s="27"/>
      <c r="AG27" s="28"/>
    </row>
    <row r="28" spans="1:33" s="34" customFormat="1" ht="13.5" customHeight="1" x14ac:dyDescent="0.2">
      <c r="A28" s="26"/>
      <c r="B28" s="64" t="s">
        <v>61</v>
      </c>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row>
    <row r="29" spans="1:33" s="34" customFormat="1" ht="13.5" customHeight="1" x14ac:dyDescent="0.2">
      <c r="A29" s="26"/>
      <c r="B29" s="26" t="s">
        <v>62</v>
      </c>
      <c r="C29" s="21"/>
      <c r="D29" s="21"/>
      <c r="E29" s="27">
        <v>105.291559235856</v>
      </c>
      <c r="F29" s="27">
        <v>104.98830022389626</v>
      </c>
      <c r="G29" s="28">
        <v>11718.7940709913</v>
      </c>
      <c r="H29" s="28">
        <v>11162</v>
      </c>
      <c r="I29" s="29">
        <v>6.3116124472999999</v>
      </c>
      <c r="J29" s="3"/>
      <c r="K29" s="3"/>
      <c r="L29" s="23"/>
      <c r="M29" s="28">
        <v>20</v>
      </c>
      <c r="N29" s="28">
        <v>360.01642710472282</v>
      </c>
      <c r="O29" s="28">
        <v>720</v>
      </c>
      <c r="P29" s="28">
        <v>75</v>
      </c>
      <c r="Q29" s="30">
        <v>2.83138091</v>
      </c>
      <c r="R29" s="30">
        <v>1.64813867</v>
      </c>
      <c r="S29" s="30">
        <v>-3.6073259999999996E-2</v>
      </c>
      <c r="T29" s="30">
        <v>0.23011941999999999</v>
      </c>
      <c r="U29" s="30">
        <v>0.98919608000000003</v>
      </c>
      <c r="V29" s="30">
        <v>0.9352096299999999</v>
      </c>
      <c r="W29" s="27">
        <v>1.5663329044000001</v>
      </c>
      <c r="X29" s="27">
        <v>1.4870380007092157</v>
      </c>
      <c r="Y29" s="27">
        <v>4.2470538520214492E-2</v>
      </c>
      <c r="Z29" s="31">
        <v>3.5588875700000001E-2</v>
      </c>
      <c r="AA29" s="27">
        <v>0.47417360950000004</v>
      </c>
      <c r="AB29" s="27">
        <v>1.4870380008073922</v>
      </c>
      <c r="AC29" s="27">
        <v>41.198040170000006</v>
      </c>
      <c r="AD29" s="27">
        <v>52.936176769999996</v>
      </c>
      <c r="AE29" s="27">
        <v>0.23606126999999999</v>
      </c>
      <c r="AF29" s="27">
        <v>0.23498174999999999</v>
      </c>
      <c r="AG29" s="28">
        <v>39.8794560219388</v>
      </c>
    </row>
    <row r="30" spans="1:33" s="34" customFormat="1" ht="13.5" customHeight="1" x14ac:dyDescent="0.2">
      <c r="A30" s="26"/>
      <c r="B30" s="26" t="s">
        <v>63</v>
      </c>
      <c r="C30" s="21"/>
      <c r="D30" s="21"/>
      <c r="E30" s="27">
        <v>107.4161185856</v>
      </c>
      <c r="F30" s="27">
        <v>106.9561431718728</v>
      </c>
      <c r="G30" s="28">
        <v>26.739035792968199</v>
      </c>
      <c r="H30" s="28">
        <v>25</v>
      </c>
      <c r="I30" s="29">
        <v>7.3199272149999999</v>
      </c>
      <c r="J30" s="3"/>
      <c r="K30" s="3"/>
      <c r="L30" s="23"/>
      <c r="M30" s="28">
        <v>20</v>
      </c>
      <c r="N30" s="28">
        <v>120.01642710472279</v>
      </c>
      <c r="O30" s="28">
        <v>720</v>
      </c>
      <c r="P30" s="28">
        <v>75</v>
      </c>
      <c r="Q30" s="30">
        <v>3.65438675</v>
      </c>
      <c r="R30" s="30">
        <v>1.6131995399999999</v>
      </c>
      <c r="S30" s="30">
        <v>6.2999999999999998E-6</v>
      </c>
      <c r="T30" s="30">
        <v>0.6283193600000001</v>
      </c>
      <c r="U30" s="30">
        <v>1.4128615500000001</v>
      </c>
      <c r="V30" s="30">
        <v>1.4392152999999999</v>
      </c>
      <c r="W30" s="27">
        <v>2.4626684298999999</v>
      </c>
      <c r="X30" s="27">
        <v>0.88070353190498163</v>
      </c>
      <c r="Y30" s="27">
        <v>1.3352593816433401E-2</v>
      </c>
      <c r="Z30" s="31">
        <v>3.7507499200000002E-2</v>
      </c>
      <c r="AA30" s="27">
        <v>1.0083415042999999</v>
      </c>
      <c r="AB30" s="27">
        <v>2.2544061464830976</v>
      </c>
      <c r="AC30" s="27">
        <v>24.999821399999998</v>
      </c>
      <c r="AD30" s="27">
        <v>24.999662940000004</v>
      </c>
      <c r="AE30" s="27">
        <v>0.77114452999999994</v>
      </c>
      <c r="AF30" s="27">
        <v>0.65377585999999999</v>
      </c>
      <c r="AG30" s="28">
        <v>0.37496473110009998</v>
      </c>
    </row>
    <row r="31" spans="1:33" s="34" customFormat="1" ht="13.5" customHeight="1" x14ac:dyDescent="0.2">
      <c r="A31" s="26"/>
      <c r="B31" s="26"/>
      <c r="C31" s="21"/>
      <c r="D31" s="21"/>
      <c r="E31" s="27"/>
      <c r="F31" s="27"/>
      <c r="G31" s="28"/>
      <c r="H31" s="28"/>
      <c r="I31" s="29"/>
      <c r="J31" s="3"/>
      <c r="K31" s="3"/>
      <c r="L31" s="23"/>
      <c r="M31" s="28"/>
      <c r="N31" s="28"/>
      <c r="O31" s="28"/>
      <c r="P31" s="28"/>
      <c r="Q31" s="30"/>
      <c r="R31" s="30"/>
      <c r="S31" s="30"/>
      <c r="T31" s="30"/>
      <c r="U31" s="30"/>
      <c r="V31" s="30"/>
      <c r="W31" s="27"/>
      <c r="X31" s="27"/>
      <c r="Y31" s="27"/>
      <c r="Z31" s="31"/>
      <c r="AA31" s="27"/>
      <c r="AB31" s="27"/>
      <c r="AC31" s="27"/>
      <c r="AD31" s="27"/>
      <c r="AE31" s="27"/>
      <c r="AF31" s="27"/>
      <c r="AG31" s="28"/>
    </row>
    <row r="32" spans="1:33" s="34" customFormat="1" ht="13.5" customHeight="1" x14ac:dyDescent="0.2">
      <c r="A32" s="26"/>
      <c r="B32" s="64" t="s">
        <v>64</v>
      </c>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row>
    <row r="33" spans="1:33" s="34" customFormat="1" ht="13.5" customHeight="1" x14ac:dyDescent="0.2">
      <c r="A33" s="26"/>
      <c r="B33" s="26" t="s">
        <v>65</v>
      </c>
      <c r="C33" s="21"/>
      <c r="D33" s="21"/>
      <c r="E33" s="27">
        <v>106.7061896955</v>
      </c>
      <c r="F33" s="27">
        <v>106.3997631609825</v>
      </c>
      <c r="G33" s="28">
        <v>1034.20569792475</v>
      </c>
      <c r="H33" s="28">
        <v>972</v>
      </c>
      <c r="I33" s="29">
        <v>7.271247151199999</v>
      </c>
      <c r="J33" s="3"/>
      <c r="K33" s="3"/>
      <c r="L33" s="23"/>
      <c r="M33" s="28">
        <v>20</v>
      </c>
      <c r="N33" s="28">
        <v>36.008213552361397</v>
      </c>
      <c r="O33" s="28">
        <v>720</v>
      </c>
      <c r="P33" s="28">
        <v>75</v>
      </c>
      <c r="Q33" s="30">
        <v>2.9055194799999997</v>
      </c>
      <c r="R33" s="30">
        <v>1.6417039199999999</v>
      </c>
      <c r="S33" s="30">
        <v>-9.6999999999999982E-7</v>
      </c>
      <c r="T33" s="30">
        <v>0.24239747</v>
      </c>
      <c r="U33" s="30">
        <v>1.0214190600000002</v>
      </c>
      <c r="V33" s="30">
        <v>0.99821648000000007</v>
      </c>
      <c r="W33" s="27">
        <v>1.5770870834999999</v>
      </c>
      <c r="X33" s="27">
        <v>1.4869083226583544</v>
      </c>
      <c r="Y33" s="27">
        <v>3.6739097433864887E-2</v>
      </c>
      <c r="Z33" s="31">
        <v>0</v>
      </c>
      <c r="AA33" s="27">
        <v>0.34952610169999998</v>
      </c>
      <c r="AB33" s="27">
        <v>1.4869083226583544</v>
      </c>
      <c r="AC33" s="27">
        <v>0</v>
      </c>
      <c r="AD33" s="27">
        <v>0</v>
      </c>
      <c r="AE33" s="27">
        <v>0.24726000000000001</v>
      </c>
      <c r="AF33" s="27">
        <v>0.24726000000000001</v>
      </c>
      <c r="AG33" s="28">
        <v>3.703308881256</v>
      </c>
    </row>
    <row r="34" spans="1:33" s="34" customFormat="1" ht="13.5" customHeight="1" x14ac:dyDescent="0.2">
      <c r="A34" s="26"/>
      <c r="B34" s="26" t="s">
        <v>66</v>
      </c>
      <c r="C34" s="21"/>
      <c r="D34" s="21"/>
      <c r="E34" s="27">
        <v>106.7061896955</v>
      </c>
      <c r="F34" s="27">
        <v>106.39976316098222</v>
      </c>
      <c r="G34" s="28">
        <v>891.63001528903101</v>
      </c>
      <c r="H34" s="28">
        <v>838</v>
      </c>
      <c r="I34" s="29">
        <v>7.271247151199999</v>
      </c>
      <c r="J34" s="3"/>
      <c r="K34" s="3"/>
      <c r="L34" s="23"/>
      <c r="M34" s="28">
        <v>20</v>
      </c>
      <c r="N34" s="28">
        <v>36.008213552361397</v>
      </c>
      <c r="O34" s="28">
        <v>720</v>
      </c>
      <c r="P34" s="28">
        <v>75</v>
      </c>
      <c r="Q34" s="30">
        <v>2.9055194799999997</v>
      </c>
      <c r="R34" s="30">
        <v>1.6417039199999999</v>
      </c>
      <c r="S34" s="30">
        <v>-9.6999999999999982E-7</v>
      </c>
      <c r="T34" s="30">
        <v>0.24239747</v>
      </c>
      <c r="U34" s="30">
        <v>1.0214190600000002</v>
      </c>
      <c r="V34" s="30">
        <v>0.99821648000000007</v>
      </c>
      <c r="W34" s="27">
        <v>1.5770870834999999</v>
      </c>
      <c r="X34" s="27">
        <v>1.4869083226569453</v>
      </c>
      <c r="Y34" s="27">
        <v>3.673909744757041E-2</v>
      </c>
      <c r="Z34" s="31">
        <v>0</v>
      </c>
      <c r="AA34" s="27">
        <v>0.34952610169999992</v>
      </c>
      <c r="AB34" s="27">
        <v>1.4869083226574553</v>
      </c>
      <c r="AC34" s="27">
        <v>0</v>
      </c>
      <c r="AD34" s="27">
        <v>0</v>
      </c>
      <c r="AE34" s="27">
        <v>0.24726000000000001</v>
      </c>
      <c r="AF34" s="27">
        <v>0.24726000000000001</v>
      </c>
      <c r="AG34" s="28">
        <v>3.1927704140869002</v>
      </c>
    </row>
    <row r="35" spans="1:33" s="34" customFormat="1" ht="13.5" customHeight="1" x14ac:dyDescent="0.2">
      <c r="A35" s="26"/>
      <c r="B35" s="26"/>
      <c r="C35" s="21"/>
      <c r="D35" s="21"/>
      <c r="E35" s="27"/>
      <c r="F35" s="27"/>
      <c r="G35" s="28"/>
      <c r="H35" s="28"/>
      <c r="I35" s="29"/>
      <c r="J35" s="3"/>
      <c r="K35" s="3"/>
      <c r="L35" s="23"/>
      <c r="M35" s="28"/>
      <c r="N35" s="28"/>
      <c r="O35" s="28"/>
      <c r="P35" s="28"/>
      <c r="Q35" s="30"/>
      <c r="R35" s="30"/>
      <c r="S35" s="30"/>
      <c r="T35" s="30"/>
      <c r="U35" s="30"/>
      <c r="V35" s="30"/>
      <c r="W35" s="27"/>
      <c r="X35" s="27"/>
      <c r="Y35" s="27"/>
      <c r="Z35" s="31"/>
      <c r="AA35" s="27"/>
      <c r="AB35" s="27"/>
      <c r="AC35" s="27"/>
      <c r="AD35" s="27"/>
      <c r="AE35" s="27"/>
      <c r="AF35" s="27"/>
      <c r="AG35" s="28"/>
    </row>
    <row r="36" spans="1:33" s="34" customFormat="1" ht="13.5" customHeight="1" x14ac:dyDescent="0.2">
      <c r="A36" s="26"/>
      <c r="B36" s="64" t="s">
        <v>67</v>
      </c>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row>
    <row r="37" spans="1:33" s="34" customFormat="1" ht="13.5" customHeight="1" x14ac:dyDescent="0.2">
      <c r="A37" s="26"/>
      <c r="B37" s="26" t="s">
        <v>68</v>
      </c>
      <c r="C37" s="21"/>
      <c r="D37" s="21"/>
      <c r="E37" s="27">
        <v>100.19051573119999</v>
      </c>
      <c r="F37" s="27">
        <v>99.890067284480793</v>
      </c>
      <c r="G37" s="28">
        <v>24.972516821120198</v>
      </c>
      <c r="H37" s="28">
        <v>25</v>
      </c>
      <c r="I37" s="29">
        <v>3.0333031008000004</v>
      </c>
      <c r="J37" s="3"/>
      <c r="K37" s="3"/>
      <c r="L37" s="23"/>
      <c r="M37" s="28">
        <v>20</v>
      </c>
      <c r="N37" s="28">
        <v>36.008213552361397</v>
      </c>
      <c r="O37" s="28">
        <v>720</v>
      </c>
      <c r="P37" s="28">
        <v>75</v>
      </c>
      <c r="Q37" s="30">
        <v>2.92666249</v>
      </c>
      <c r="R37" s="30">
        <v>1.6417310600000001</v>
      </c>
      <c r="S37" s="30">
        <v>-9.5999999999999991E-7</v>
      </c>
      <c r="T37" s="30">
        <v>0.25236375</v>
      </c>
      <c r="U37" s="30">
        <v>1.03256864</v>
      </c>
      <c r="V37" s="30">
        <v>1.0060618299999999</v>
      </c>
      <c r="W37" s="27">
        <v>1.5459907581000001</v>
      </c>
      <c r="X37" s="27">
        <v>1.4864140737951599</v>
      </c>
      <c r="Y37" s="27">
        <v>3.6721194367120721E-2</v>
      </c>
      <c r="Z37" s="31">
        <v>0</v>
      </c>
      <c r="AA37" s="27">
        <v>0.30188605219999998</v>
      </c>
      <c r="AB37" s="27">
        <v>1.4864140737951599</v>
      </c>
      <c r="AC37" s="27">
        <v>0</v>
      </c>
      <c r="AD37" s="27">
        <v>0</v>
      </c>
      <c r="AE37" s="27">
        <v>0.24726000000000001</v>
      </c>
      <c r="AF37" s="27">
        <v>0.24726000000000001</v>
      </c>
      <c r="AG37" s="28">
        <v>9.3391483448899998E-2</v>
      </c>
    </row>
    <row r="38" spans="1:33" s="34" customFormat="1" ht="13.5" customHeight="1" x14ac:dyDescent="0.2">
      <c r="A38" s="26"/>
      <c r="B38" s="26"/>
      <c r="C38" s="21"/>
      <c r="D38" s="21"/>
      <c r="E38" s="27"/>
      <c r="F38" s="27"/>
      <c r="G38" s="28"/>
      <c r="H38" s="28"/>
      <c r="I38" s="29"/>
      <c r="J38" s="3"/>
      <c r="K38" s="3"/>
      <c r="L38" s="23"/>
      <c r="M38" s="28"/>
      <c r="N38" s="28"/>
      <c r="O38" s="28"/>
      <c r="P38" s="28"/>
      <c r="Q38" s="30"/>
      <c r="R38" s="30"/>
      <c r="S38" s="30"/>
      <c r="T38" s="30"/>
      <c r="U38" s="30"/>
      <c r="V38" s="30"/>
      <c r="W38" s="27"/>
      <c r="X38" s="27"/>
      <c r="Y38" s="27"/>
      <c r="Z38" s="31"/>
      <c r="AA38" s="27"/>
      <c r="AB38" s="27"/>
      <c r="AC38" s="27"/>
      <c r="AD38" s="27"/>
      <c r="AE38" s="27"/>
      <c r="AF38" s="27"/>
      <c r="AG38" s="28"/>
    </row>
    <row r="39" spans="1:33" s="34" customFormat="1" ht="13.5" customHeight="1" x14ac:dyDescent="0.2">
      <c r="A39" s="26"/>
      <c r="B39" s="64" t="s">
        <v>69</v>
      </c>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row>
    <row r="40" spans="1:33" s="34" customFormat="1" ht="13.5" customHeight="1" x14ac:dyDescent="0.2">
      <c r="A40" s="26"/>
      <c r="B40" s="26" t="s">
        <v>70</v>
      </c>
      <c r="C40" s="21"/>
      <c r="D40" s="21"/>
      <c r="E40" s="27">
        <v>111.9918043917</v>
      </c>
      <c r="F40" s="27">
        <v>111.2592321704079</v>
      </c>
      <c r="G40" s="28">
        <v>4053.1738279679598</v>
      </c>
      <c r="H40" s="28">
        <v>3643</v>
      </c>
      <c r="I40" s="29">
        <v>6.2951779668999999</v>
      </c>
      <c r="J40" s="3"/>
      <c r="K40" s="3"/>
      <c r="L40" s="23"/>
      <c r="M40" s="28">
        <v>20</v>
      </c>
      <c r="N40" s="28">
        <v>48</v>
      </c>
      <c r="O40" s="28">
        <v>720</v>
      </c>
      <c r="P40" s="28">
        <v>75</v>
      </c>
      <c r="Q40" s="30">
        <v>3.0226137199999998</v>
      </c>
      <c r="R40" s="30">
        <v>1.5603357999999998</v>
      </c>
      <c r="S40" s="30">
        <v>1.5150000000000001E-5</v>
      </c>
      <c r="T40" s="30">
        <v>0.33238870000000004</v>
      </c>
      <c r="U40" s="30">
        <v>1.1298740700000001</v>
      </c>
      <c r="V40" s="30">
        <v>1.1450916799999999</v>
      </c>
      <c r="W40" s="27">
        <v>3.8921368300000001</v>
      </c>
      <c r="X40" s="27">
        <v>3.4565680652855586</v>
      </c>
      <c r="Y40" s="27">
        <v>0.14708542480724909</v>
      </c>
      <c r="Z40" s="31">
        <v>0</v>
      </c>
      <c r="AA40" s="27">
        <v>0.85651270869999996</v>
      </c>
      <c r="AB40" s="27">
        <v>3.4565680652867368</v>
      </c>
      <c r="AC40" s="27">
        <v>0</v>
      </c>
      <c r="AD40" s="27">
        <v>0</v>
      </c>
      <c r="AE40" s="27">
        <v>0.34420000000000001</v>
      </c>
      <c r="AF40" s="27">
        <v>0.34420000000000001</v>
      </c>
      <c r="AG40" s="28">
        <v>46.2956911254443</v>
      </c>
    </row>
    <row r="41" spans="1:33" s="34" customFormat="1" ht="13.5" customHeight="1" x14ac:dyDescent="0.2">
      <c r="A41" s="26"/>
      <c r="B41" s="26"/>
      <c r="C41" s="21"/>
      <c r="D41" s="21"/>
      <c r="E41" s="27"/>
      <c r="F41" s="27"/>
      <c r="G41" s="28"/>
      <c r="H41" s="28"/>
      <c r="I41" s="29"/>
      <c r="J41" s="3"/>
      <c r="K41" s="3"/>
      <c r="L41" s="23"/>
      <c r="M41" s="28"/>
      <c r="N41" s="28"/>
      <c r="O41" s="28"/>
      <c r="P41" s="28"/>
      <c r="Q41" s="30"/>
      <c r="R41" s="30"/>
      <c r="S41" s="30"/>
      <c r="T41" s="30"/>
      <c r="U41" s="30"/>
      <c r="V41" s="30"/>
      <c r="W41" s="27"/>
      <c r="X41" s="27"/>
      <c r="Y41" s="27"/>
      <c r="Z41" s="31"/>
      <c r="AA41" s="27"/>
      <c r="AB41" s="27"/>
      <c r="AC41" s="27"/>
      <c r="AD41" s="27"/>
      <c r="AE41" s="27"/>
      <c r="AF41" s="27"/>
      <c r="AG41" s="28"/>
    </row>
    <row r="42" spans="1:33" s="34" customFormat="1" ht="13.5" customHeight="1" x14ac:dyDescent="0.2">
      <c r="A42" s="26"/>
      <c r="B42" s="64" t="s">
        <v>71</v>
      </c>
      <c r="C42" s="64"/>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row>
    <row r="43" spans="1:33" s="34" customFormat="1" ht="13.5" customHeight="1" x14ac:dyDescent="0.2">
      <c r="A43" s="26"/>
      <c r="B43" s="26" t="s">
        <v>72</v>
      </c>
      <c r="C43" s="21"/>
      <c r="D43" s="21"/>
      <c r="E43" s="27">
        <v>116.9669115719</v>
      </c>
      <c r="F43" s="27">
        <v>116.64151721014952</v>
      </c>
      <c r="G43" s="28">
        <v>3206.4753081070103</v>
      </c>
      <c r="H43" s="28">
        <v>2749</v>
      </c>
      <c r="I43" s="29">
        <v>14.065510597299999</v>
      </c>
      <c r="J43" s="3"/>
      <c r="K43" s="3"/>
      <c r="L43" s="23"/>
      <c r="M43" s="28">
        <v>20</v>
      </c>
      <c r="N43" s="28">
        <v>48</v>
      </c>
      <c r="O43" s="28">
        <v>720</v>
      </c>
      <c r="P43" s="28">
        <v>75</v>
      </c>
      <c r="Q43" s="30">
        <v>3.5985271999999999</v>
      </c>
      <c r="R43" s="30">
        <v>1.62726525</v>
      </c>
      <c r="S43" s="30">
        <v>-1.9079999999999997E-5</v>
      </c>
      <c r="T43" s="30">
        <v>0.57461116000000001</v>
      </c>
      <c r="U43" s="30">
        <v>1.39666987</v>
      </c>
      <c r="V43" s="30">
        <v>1.3710006899999998</v>
      </c>
      <c r="W43" s="27">
        <v>1.6928812024</v>
      </c>
      <c r="X43" s="27">
        <v>1.5512884190684342</v>
      </c>
      <c r="Y43" s="27">
        <v>4.3212073439845844E-2</v>
      </c>
      <c r="Z43" s="31">
        <v>3.3227843600000001E-2</v>
      </c>
      <c r="AA43" s="27">
        <v>0.63547676259999997</v>
      </c>
      <c r="AB43" s="27">
        <v>1.5512884190684342</v>
      </c>
      <c r="AC43" s="27">
        <v>17.99950999</v>
      </c>
      <c r="AD43" s="27">
        <v>17.99872431</v>
      </c>
      <c r="AE43" s="27">
        <v>0.62735367000000009</v>
      </c>
      <c r="AF43" s="27">
        <v>0.62550844000000005</v>
      </c>
      <c r="AG43" s="28">
        <v>28.222349889059299</v>
      </c>
    </row>
    <row r="44" spans="1:33" s="34" customFormat="1" ht="13.5" customHeight="1" x14ac:dyDescent="0.2">
      <c r="A44" s="26"/>
      <c r="B44" s="26" t="s">
        <v>73</v>
      </c>
      <c r="C44" s="21"/>
      <c r="D44" s="21"/>
      <c r="E44" s="27">
        <v>113.67793042300001</v>
      </c>
      <c r="F44" s="27">
        <v>113.32379803336707</v>
      </c>
      <c r="G44" s="28">
        <v>1589.9328864081399</v>
      </c>
      <c r="H44" s="28">
        <v>1403</v>
      </c>
      <c r="I44" s="29">
        <v>14.065510597299999</v>
      </c>
      <c r="J44" s="3"/>
      <c r="K44" s="3"/>
      <c r="L44" s="23"/>
      <c r="M44" s="28">
        <v>20</v>
      </c>
      <c r="N44" s="28">
        <v>48</v>
      </c>
      <c r="O44" s="28">
        <v>720</v>
      </c>
      <c r="P44" s="28">
        <v>75</v>
      </c>
      <c r="Q44" s="30">
        <v>6.2589948499999997</v>
      </c>
      <c r="R44" s="30">
        <v>1.6174123699999998</v>
      </c>
      <c r="S44" s="30">
        <v>-4.1100000000000003E-5</v>
      </c>
      <c r="T44" s="30">
        <v>1.7635003699999998</v>
      </c>
      <c r="U44" s="30">
        <v>2.87812321</v>
      </c>
      <c r="V44" s="30">
        <v>2.8623521599999999</v>
      </c>
      <c r="W44" s="27">
        <v>1.8963104222</v>
      </c>
      <c r="X44" s="27">
        <v>1.6831478565838818</v>
      </c>
      <c r="Y44" s="27">
        <v>4.8638533527808885E-2</v>
      </c>
      <c r="Z44" s="31">
        <v>1.5296034599999999E-2</v>
      </c>
      <c r="AA44" s="27">
        <v>1.3304364568999998</v>
      </c>
      <c r="AB44" s="27">
        <v>1.6831478565838818</v>
      </c>
      <c r="AC44" s="27">
        <v>9.9996276999999996</v>
      </c>
      <c r="AD44" s="27">
        <v>9.998943559999999</v>
      </c>
      <c r="AE44" s="27">
        <v>1.8504750000000001</v>
      </c>
      <c r="AF44" s="27">
        <v>1.8504750000000001</v>
      </c>
      <c r="AG44" s="28">
        <v>46.4984135284381</v>
      </c>
    </row>
    <row r="45" spans="1:33" s="34" customFormat="1" ht="13.5" customHeight="1" x14ac:dyDescent="0.2">
      <c r="A45" s="26"/>
      <c r="B45" s="26"/>
      <c r="C45" s="21"/>
      <c r="D45" s="21"/>
      <c r="E45" s="27"/>
      <c r="F45" s="27"/>
      <c r="G45" s="28"/>
      <c r="H45" s="28"/>
      <c r="I45" s="29"/>
      <c r="J45" s="3"/>
      <c r="K45" s="3"/>
      <c r="L45" s="23"/>
      <c r="M45" s="28"/>
      <c r="N45" s="28"/>
      <c r="O45" s="28"/>
      <c r="P45" s="28"/>
      <c r="Q45" s="30"/>
      <c r="R45" s="30"/>
      <c r="S45" s="30"/>
      <c r="T45" s="30"/>
      <c r="U45" s="30"/>
      <c r="V45" s="30"/>
      <c r="W45" s="27"/>
      <c r="X45" s="27"/>
      <c r="Y45" s="27"/>
      <c r="Z45" s="31"/>
      <c r="AA45" s="27"/>
      <c r="AB45" s="27"/>
      <c r="AC45" s="27"/>
      <c r="AD45" s="27"/>
      <c r="AE45" s="27"/>
      <c r="AF45" s="27"/>
      <c r="AG45" s="28"/>
    </row>
    <row r="46" spans="1:33" s="34" customFormat="1" ht="13.5" customHeight="1" x14ac:dyDescent="0.2">
      <c r="A46" s="26"/>
      <c r="B46" s="64" t="s">
        <v>74</v>
      </c>
      <c r="C46" s="64"/>
      <c r="D46" s="64"/>
      <c r="E46" s="64"/>
      <c r="F46" s="64"/>
      <c r="G46" s="64"/>
      <c r="H46" s="64"/>
      <c r="I46" s="64"/>
      <c r="J46" s="64"/>
      <c r="K46" s="64"/>
      <c r="L46" s="64"/>
      <c r="M46" s="64"/>
      <c r="N46" s="64"/>
      <c r="O46" s="64"/>
      <c r="P46" s="64"/>
      <c r="Q46" s="64"/>
      <c r="R46" s="64"/>
      <c r="S46" s="64"/>
      <c r="T46" s="64"/>
      <c r="U46" s="64"/>
      <c r="V46" s="64"/>
      <c r="W46" s="64"/>
      <c r="X46" s="64"/>
      <c r="Y46" s="64"/>
      <c r="Z46" s="64"/>
      <c r="AA46" s="64"/>
      <c r="AB46" s="64"/>
      <c r="AC46" s="64"/>
      <c r="AD46" s="64"/>
      <c r="AE46" s="64"/>
      <c r="AF46" s="64"/>
      <c r="AG46" s="64"/>
    </row>
    <row r="47" spans="1:33" s="34" customFormat="1" ht="13.5" customHeight="1" x14ac:dyDescent="0.2">
      <c r="A47" s="26"/>
      <c r="B47" s="26" t="s">
        <v>75</v>
      </c>
      <c r="C47" s="21"/>
      <c r="D47" s="21"/>
      <c r="E47" s="27">
        <v>100.59171750260001</v>
      </c>
      <c r="F47" s="27">
        <v>99.859470402801719</v>
      </c>
      <c r="G47" s="28">
        <v>4170.1314840209998</v>
      </c>
      <c r="H47" s="28">
        <v>4176</v>
      </c>
      <c r="I47" s="29">
        <v>3.2044816414000001</v>
      </c>
      <c r="J47" s="3"/>
      <c r="K47" s="3"/>
      <c r="L47" s="23"/>
      <c r="M47" s="28">
        <v>20</v>
      </c>
      <c r="N47" s="28">
        <v>48</v>
      </c>
      <c r="O47" s="28">
        <v>720</v>
      </c>
      <c r="P47" s="28">
        <v>75</v>
      </c>
      <c r="Q47" s="30">
        <v>3.06237278</v>
      </c>
      <c r="R47" s="30">
        <v>1.5577538200000001</v>
      </c>
      <c r="S47" s="30">
        <v>1.5629999999999998E-5</v>
      </c>
      <c r="T47" s="30">
        <v>0.35202660999999996</v>
      </c>
      <c r="U47" s="30">
        <v>1.1525767200000001</v>
      </c>
      <c r="V47" s="30">
        <v>1.16521283</v>
      </c>
      <c r="W47" s="27">
        <v>3.8921368300000001</v>
      </c>
      <c r="X47" s="27">
        <v>3.6259679956781183</v>
      </c>
      <c r="Y47" s="27">
        <v>0.15680687913854791</v>
      </c>
      <c r="Z47" s="31">
        <v>0</v>
      </c>
      <c r="AA47" s="27">
        <v>0.73499312130000005</v>
      </c>
      <c r="AB47" s="27">
        <v>3.6259679956794271</v>
      </c>
      <c r="AC47" s="27">
        <v>0</v>
      </c>
      <c r="AD47" s="27">
        <v>0</v>
      </c>
      <c r="AE47" s="27">
        <v>0.34420000000000001</v>
      </c>
      <c r="AF47" s="27">
        <v>0.34420000000000001</v>
      </c>
      <c r="AG47" s="28">
        <v>53.0455680382277</v>
      </c>
    </row>
    <row r="48" spans="1:33" s="34" customFormat="1" ht="13.5" customHeight="1" x14ac:dyDescent="0.2">
      <c r="A48" s="26"/>
      <c r="B48" s="26"/>
      <c r="C48" s="21"/>
      <c r="D48" s="21"/>
      <c r="E48" s="27"/>
      <c r="F48" s="27"/>
      <c r="G48" s="28"/>
      <c r="H48" s="28"/>
      <c r="I48" s="29"/>
      <c r="J48" s="3"/>
      <c r="K48" s="3"/>
      <c r="L48" s="23"/>
      <c r="M48" s="28"/>
      <c r="N48" s="28"/>
      <c r="O48" s="28"/>
      <c r="P48" s="28"/>
      <c r="Q48" s="30"/>
      <c r="R48" s="30"/>
      <c r="S48" s="30"/>
      <c r="T48" s="30"/>
      <c r="U48" s="30"/>
      <c r="V48" s="30"/>
      <c r="W48" s="27"/>
      <c r="X48" s="27"/>
      <c r="Y48" s="27"/>
      <c r="Z48" s="31"/>
      <c r="AA48" s="27"/>
      <c r="AB48" s="27"/>
      <c r="AC48" s="27"/>
      <c r="AD48" s="27"/>
      <c r="AE48" s="27"/>
      <c r="AF48" s="27"/>
      <c r="AG48" s="28"/>
    </row>
    <row r="49" spans="1:33" s="34" customFormat="1" ht="13.5" customHeight="1" x14ac:dyDescent="0.2">
      <c r="A49" s="26"/>
      <c r="B49" s="64" t="s">
        <v>76</v>
      </c>
      <c r="C49" s="64"/>
      <c r="D49" s="64"/>
      <c r="E49" s="64"/>
      <c r="F49" s="64"/>
      <c r="G49" s="64"/>
      <c r="H49" s="64"/>
      <c r="I49" s="64"/>
      <c r="J49" s="64"/>
      <c r="K49" s="64"/>
      <c r="L49" s="64"/>
      <c r="M49" s="64"/>
      <c r="N49" s="64"/>
      <c r="O49" s="64"/>
      <c r="P49" s="64"/>
      <c r="Q49" s="64"/>
      <c r="R49" s="64"/>
      <c r="S49" s="64"/>
      <c r="T49" s="64"/>
      <c r="U49" s="64"/>
      <c r="V49" s="64"/>
      <c r="W49" s="64"/>
      <c r="X49" s="64"/>
      <c r="Y49" s="64"/>
      <c r="Z49" s="64"/>
      <c r="AA49" s="64"/>
      <c r="AB49" s="64"/>
      <c r="AC49" s="64"/>
      <c r="AD49" s="64"/>
      <c r="AE49" s="64"/>
      <c r="AF49" s="64"/>
      <c r="AG49" s="64"/>
    </row>
    <row r="50" spans="1:33" s="34" customFormat="1" ht="13.5" customHeight="1" x14ac:dyDescent="0.2">
      <c r="A50" s="26"/>
      <c r="B50" s="26" t="s">
        <v>77</v>
      </c>
      <c r="C50" s="21"/>
      <c r="D50" s="21"/>
      <c r="E50" s="27">
        <v>100.59171750260001</v>
      </c>
      <c r="F50" s="27">
        <v>99.859470402801506</v>
      </c>
      <c r="G50" s="28">
        <v>85.879144546409194</v>
      </c>
      <c r="H50" s="28">
        <v>85.999999999999901</v>
      </c>
      <c r="I50" s="29">
        <v>3.2044816414000001</v>
      </c>
      <c r="J50" s="3"/>
      <c r="K50" s="3"/>
      <c r="L50" s="23"/>
      <c r="M50" s="28">
        <v>20</v>
      </c>
      <c r="N50" s="28">
        <v>48</v>
      </c>
      <c r="O50" s="28">
        <v>720</v>
      </c>
      <c r="P50" s="28">
        <v>75</v>
      </c>
      <c r="Q50" s="30">
        <v>3.06237278</v>
      </c>
      <c r="R50" s="30">
        <v>1.5577538200000001</v>
      </c>
      <c r="S50" s="30">
        <v>1.5629999999999998E-5</v>
      </c>
      <c r="T50" s="30">
        <v>0.35202660999999996</v>
      </c>
      <c r="U50" s="30">
        <v>1.1525767200000001</v>
      </c>
      <c r="V50" s="30">
        <v>1.16521283</v>
      </c>
      <c r="W50" s="27">
        <v>3.8921368300000005</v>
      </c>
      <c r="X50" s="27">
        <v>3.6259679956776107</v>
      </c>
      <c r="Y50" s="27">
        <v>0.1568068791355052</v>
      </c>
      <c r="Z50" s="31">
        <v>0</v>
      </c>
      <c r="AA50" s="27">
        <v>0.73499312130000005</v>
      </c>
      <c r="AB50" s="27">
        <v>3.6259679956787689</v>
      </c>
      <c r="AC50" s="27">
        <v>0</v>
      </c>
      <c r="AD50" s="27">
        <v>0</v>
      </c>
      <c r="AE50" s="27">
        <v>0.34420000000000001</v>
      </c>
      <c r="AF50" s="27">
        <v>0.34420000000000001</v>
      </c>
      <c r="AG50" s="28">
        <v>1.0924135180287</v>
      </c>
    </row>
    <row r="51" spans="1:33" s="34" customFormat="1" ht="13.5" customHeight="1" x14ac:dyDescent="0.2">
      <c r="A51" s="26"/>
      <c r="B51" s="26"/>
      <c r="C51" s="21"/>
      <c r="D51" s="21"/>
      <c r="E51" s="27"/>
      <c r="F51" s="27"/>
      <c r="G51" s="28"/>
      <c r="H51" s="28"/>
      <c r="I51" s="29"/>
      <c r="J51" s="3"/>
      <c r="K51" s="3"/>
      <c r="L51" s="23"/>
      <c r="M51" s="28"/>
      <c r="N51" s="28"/>
      <c r="O51" s="28"/>
      <c r="P51" s="28"/>
      <c r="Q51" s="30"/>
      <c r="R51" s="30"/>
      <c r="S51" s="30"/>
      <c r="T51" s="30"/>
      <c r="U51" s="30"/>
      <c r="V51" s="30"/>
      <c r="W51" s="27"/>
      <c r="X51" s="27"/>
      <c r="Y51" s="27"/>
      <c r="Z51" s="31"/>
      <c r="AA51" s="27"/>
      <c r="AB51" s="27"/>
      <c r="AC51" s="27"/>
      <c r="AD51" s="27"/>
      <c r="AE51" s="27"/>
      <c r="AF51" s="27"/>
      <c r="AG51" s="28"/>
    </row>
    <row r="52" spans="1:33" s="34" customFormat="1" ht="13.5" customHeight="1" x14ac:dyDescent="0.2">
      <c r="A52" s="26"/>
      <c r="B52" s="26"/>
      <c r="C52" s="21"/>
      <c r="D52" s="21"/>
      <c r="E52" s="27"/>
      <c r="F52" s="27"/>
      <c r="G52" s="28"/>
      <c r="H52" s="28"/>
      <c r="I52" s="29"/>
      <c r="J52" s="3"/>
      <c r="K52" s="3"/>
      <c r="L52" s="23"/>
      <c r="M52" s="28"/>
      <c r="N52" s="28"/>
      <c r="O52" s="28"/>
      <c r="P52" s="28"/>
      <c r="Q52" s="30"/>
      <c r="R52" s="30"/>
      <c r="S52" s="30"/>
      <c r="T52" s="30"/>
      <c r="U52" s="30"/>
      <c r="V52" s="30"/>
      <c r="W52" s="27"/>
      <c r="X52" s="27"/>
      <c r="Y52" s="27"/>
      <c r="Z52" s="31"/>
      <c r="AA52" s="27"/>
      <c r="AB52" s="27"/>
      <c r="AC52" s="27"/>
      <c r="AD52" s="27"/>
      <c r="AE52" s="27"/>
      <c r="AF52" s="27"/>
      <c r="AG52" s="28"/>
    </row>
    <row r="53" spans="1:33" s="34" customFormat="1" ht="13.5" customHeight="1" x14ac:dyDescent="0.2">
      <c r="A53" s="26"/>
      <c r="B53" s="26"/>
      <c r="C53" s="21"/>
      <c r="D53" s="21"/>
      <c r="E53" s="27"/>
      <c r="F53" s="27"/>
      <c r="G53" s="28"/>
      <c r="H53" s="28"/>
      <c r="I53" s="29"/>
      <c r="J53" s="3"/>
      <c r="K53" s="3"/>
      <c r="L53" s="23"/>
      <c r="M53" s="28"/>
      <c r="N53" s="28"/>
      <c r="O53" s="28"/>
      <c r="P53" s="28"/>
      <c r="Q53" s="30"/>
      <c r="R53" s="30"/>
      <c r="S53" s="30"/>
      <c r="T53" s="30"/>
      <c r="U53" s="30"/>
      <c r="V53" s="30"/>
      <c r="W53" s="27"/>
      <c r="X53" s="27"/>
      <c r="Y53" s="27"/>
      <c r="Z53" s="31"/>
      <c r="AA53" s="27"/>
      <c r="AB53" s="27"/>
      <c r="AC53" s="27"/>
      <c r="AD53" s="27"/>
      <c r="AE53" s="27"/>
      <c r="AF53" s="27"/>
      <c r="AG53" s="28"/>
    </row>
    <row r="54" spans="1:33" ht="12" customHeight="1" x14ac:dyDescent="0.2">
      <c r="B54" s="55" t="s">
        <v>54</v>
      </c>
      <c r="C54" s="56"/>
      <c r="D54" s="56"/>
      <c r="E54" s="56"/>
      <c r="F54" s="56"/>
      <c r="G54" s="56"/>
      <c r="H54" s="56"/>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57"/>
    </row>
    <row r="55" spans="1:33" ht="12" customHeight="1" x14ac:dyDescent="0.2">
      <c r="B55" s="58"/>
      <c r="C55" s="59"/>
      <c r="D55" s="59"/>
      <c r="E55" s="59"/>
      <c r="F55" s="59"/>
      <c r="G55" s="59"/>
      <c r="H55" s="59"/>
      <c r="I55" s="59"/>
      <c r="J55" s="59"/>
      <c r="K55" s="59"/>
      <c r="L55" s="59"/>
      <c r="M55" s="59"/>
      <c r="N55" s="59"/>
      <c r="O55" s="59"/>
      <c r="P55" s="59"/>
      <c r="Q55" s="59"/>
      <c r="R55" s="59"/>
      <c r="S55" s="59"/>
      <c r="T55" s="59"/>
      <c r="U55" s="59"/>
      <c r="V55" s="59"/>
      <c r="W55" s="59"/>
      <c r="X55" s="59"/>
      <c r="Y55" s="59"/>
      <c r="Z55" s="59"/>
      <c r="AA55" s="59"/>
      <c r="AB55" s="59"/>
      <c r="AC55" s="59"/>
      <c r="AD55" s="59"/>
      <c r="AE55" s="59"/>
      <c r="AF55" s="59"/>
      <c r="AG55" s="60"/>
    </row>
    <row r="56" spans="1:33" ht="12" customHeight="1" x14ac:dyDescent="0.2">
      <c r="B56" s="58"/>
      <c r="C56" s="59"/>
      <c r="D56" s="59"/>
      <c r="E56" s="59"/>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60"/>
    </row>
    <row r="57" spans="1:33" ht="12" customHeight="1" x14ac:dyDescent="0.2">
      <c r="B57" s="58"/>
      <c r="C57" s="59"/>
      <c r="D57" s="59"/>
      <c r="E57" s="59"/>
      <c r="F57" s="59"/>
      <c r="G57" s="59"/>
      <c r="H57" s="59"/>
      <c r="I57" s="59"/>
      <c r="J57" s="59"/>
      <c r="K57" s="59"/>
      <c r="L57" s="59"/>
      <c r="M57" s="59"/>
      <c r="N57" s="59"/>
      <c r="O57" s="59"/>
      <c r="P57" s="59"/>
      <c r="Q57" s="59"/>
      <c r="R57" s="59"/>
      <c r="S57" s="59"/>
      <c r="T57" s="59"/>
      <c r="U57" s="59"/>
      <c r="V57" s="59"/>
      <c r="W57" s="59"/>
      <c r="X57" s="59"/>
      <c r="Y57" s="59"/>
      <c r="Z57" s="59"/>
      <c r="AA57" s="59"/>
      <c r="AB57" s="59"/>
      <c r="AC57" s="59"/>
      <c r="AD57" s="59"/>
      <c r="AE57" s="59"/>
      <c r="AF57" s="59"/>
      <c r="AG57" s="60"/>
    </row>
    <row r="58" spans="1:33" ht="12" customHeight="1" x14ac:dyDescent="0.2">
      <c r="B58" s="58"/>
      <c r="C58" s="59"/>
      <c r="D58" s="59"/>
      <c r="E58" s="59"/>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60"/>
    </row>
    <row r="59" spans="1:33" ht="12" customHeight="1" x14ac:dyDescent="0.2">
      <c r="B59" s="58"/>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60"/>
    </row>
    <row r="60" spans="1:33" ht="12" customHeight="1" x14ac:dyDescent="0.2">
      <c r="B60" s="58"/>
      <c r="C60" s="59"/>
      <c r="D60" s="59"/>
      <c r="E60" s="59"/>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60"/>
    </row>
    <row r="61" spans="1:33" ht="12" customHeight="1" x14ac:dyDescent="0.2">
      <c r="B61" s="58"/>
      <c r="C61" s="59"/>
      <c r="D61" s="59"/>
      <c r="E61" s="59"/>
      <c r="F61" s="59"/>
      <c r="G61" s="59"/>
      <c r="H61" s="59"/>
      <c r="I61" s="59"/>
      <c r="J61" s="59"/>
      <c r="K61" s="59"/>
      <c r="L61" s="59"/>
      <c r="M61" s="59"/>
      <c r="N61" s="59"/>
      <c r="O61" s="59"/>
      <c r="P61" s="59"/>
      <c r="Q61" s="59"/>
      <c r="R61" s="59"/>
      <c r="S61" s="59"/>
      <c r="T61" s="59"/>
      <c r="U61" s="59"/>
      <c r="V61" s="59"/>
      <c r="W61" s="59"/>
      <c r="X61" s="59"/>
      <c r="Y61" s="59"/>
      <c r="Z61" s="59"/>
      <c r="AA61" s="59"/>
      <c r="AB61" s="59"/>
      <c r="AC61" s="59"/>
      <c r="AD61" s="59"/>
      <c r="AE61" s="59"/>
      <c r="AF61" s="59"/>
      <c r="AG61" s="60"/>
    </row>
    <row r="62" spans="1:33" ht="12" customHeight="1" x14ac:dyDescent="0.2">
      <c r="B62" s="58"/>
      <c r="C62" s="59"/>
      <c r="D62" s="59"/>
      <c r="E62" s="59"/>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60"/>
    </row>
    <row r="63" spans="1:33" ht="12" customHeight="1" x14ac:dyDescent="0.2">
      <c r="B63" s="58"/>
      <c r="C63" s="59"/>
      <c r="D63" s="59"/>
      <c r="E63" s="59"/>
      <c r="F63" s="59"/>
      <c r="G63" s="59"/>
      <c r="H63" s="59"/>
      <c r="I63" s="59"/>
      <c r="J63" s="59"/>
      <c r="K63" s="59"/>
      <c r="L63" s="59"/>
      <c r="M63" s="59"/>
      <c r="N63" s="59"/>
      <c r="O63" s="59"/>
      <c r="P63" s="59"/>
      <c r="Q63" s="59"/>
      <c r="R63" s="59"/>
      <c r="S63" s="59"/>
      <c r="T63" s="59"/>
      <c r="U63" s="59"/>
      <c r="V63" s="59"/>
      <c r="W63" s="59"/>
      <c r="X63" s="59"/>
      <c r="Y63" s="59"/>
      <c r="Z63" s="59"/>
      <c r="AA63" s="59"/>
      <c r="AB63" s="59"/>
      <c r="AC63" s="59"/>
      <c r="AD63" s="59"/>
      <c r="AE63" s="59"/>
      <c r="AF63" s="59"/>
      <c r="AG63" s="60"/>
    </row>
    <row r="64" spans="1:33" ht="12" customHeight="1" x14ac:dyDescent="0.2">
      <c r="B64" s="58"/>
      <c r="C64" s="59"/>
      <c r="D64" s="59"/>
      <c r="E64" s="59"/>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60"/>
    </row>
    <row r="65" spans="2:33" ht="12" customHeight="1" x14ac:dyDescent="0.2">
      <c r="B65" s="58"/>
      <c r="C65" s="59"/>
      <c r="D65" s="59"/>
      <c r="E65" s="59"/>
      <c r="F65" s="59"/>
      <c r="G65" s="59"/>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60"/>
    </row>
    <row r="66" spans="2:33" ht="12" customHeight="1" x14ac:dyDescent="0.2">
      <c r="B66" s="58"/>
      <c r="C66" s="59"/>
      <c r="D66" s="59"/>
      <c r="E66" s="59"/>
      <c r="F66" s="59"/>
      <c r="G66" s="59"/>
      <c r="H66" s="59"/>
      <c r="I66" s="59"/>
      <c r="J66" s="59"/>
      <c r="K66" s="59"/>
      <c r="L66" s="59"/>
      <c r="M66" s="59"/>
      <c r="N66" s="59"/>
      <c r="O66" s="59"/>
      <c r="P66" s="59"/>
      <c r="Q66" s="59"/>
      <c r="R66" s="59"/>
      <c r="S66" s="59"/>
      <c r="T66" s="59"/>
      <c r="U66" s="59"/>
      <c r="V66" s="59"/>
      <c r="W66" s="59"/>
      <c r="X66" s="59"/>
      <c r="Y66" s="59"/>
      <c r="Z66" s="59"/>
      <c r="AA66" s="59"/>
      <c r="AB66" s="59"/>
      <c r="AC66" s="59"/>
      <c r="AD66" s="59"/>
      <c r="AE66" s="59"/>
      <c r="AF66" s="59"/>
      <c r="AG66" s="60"/>
    </row>
    <row r="67" spans="2:33" ht="12" customHeight="1" x14ac:dyDescent="0.2">
      <c r="B67" s="58"/>
      <c r="C67" s="59"/>
      <c r="D67" s="59"/>
      <c r="E67" s="59"/>
      <c r="F67" s="59"/>
      <c r="G67" s="59"/>
      <c r="H67" s="59"/>
      <c r="I67" s="59"/>
      <c r="J67" s="59"/>
      <c r="K67" s="59"/>
      <c r="L67" s="59"/>
      <c r="M67" s="59"/>
      <c r="N67" s="59"/>
      <c r="O67" s="59"/>
      <c r="P67" s="59"/>
      <c r="Q67" s="59"/>
      <c r="R67" s="59"/>
      <c r="S67" s="59"/>
      <c r="T67" s="59"/>
      <c r="U67" s="59"/>
      <c r="V67" s="59"/>
      <c r="W67" s="59"/>
      <c r="X67" s="59"/>
      <c r="Y67" s="59"/>
      <c r="Z67" s="59"/>
      <c r="AA67" s="59"/>
      <c r="AB67" s="59"/>
      <c r="AC67" s="59"/>
      <c r="AD67" s="59"/>
      <c r="AE67" s="59"/>
      <c r="AF67" s="59"/>
      <c r="AG67" s="60"/>
    </row>
    <row r="68" spans="2:33" ht="12" customHeight="1" x14ac:dyDescent="0.2">
      <c r="B68" s="58"/>
      <c r="C68" s="59"/>
      <c r="D68" s="59"/>
      <c r="E68" s="59"/>
      <c r="F68" s="59"/>
      <c r="G68" s="59"/>
      <c r="H68" s="59"/>
      <c r="I68" s="59"/>
      <c r="J68" s="59"/>
      <c r="K68" s="59"/>
      <c r="L68" s="59"/>
      <c r="M68" s="59"/>
      <c r="N68" s="59"/>
      <c r="O68" s="59"/>
      <c r="P68" s="59"/>
      <c r="Q68" s="59"/>
      <c r="R68" s="59"/>
      <c r="S68" s="59"/>
      <c r="T68" s="59"/>
      <c r="U68" s="59"/>
      <c r="V68" s="59"/>
      <c r="W68" s="59"/>
      <c r="X68" s="59"/>
      <c r="Y68" s="59"/>
      <c r="Z68" s="59"/>
      <c r="AA68" s="59"/>
      <c r="AB68" s="59"/>
      <c r="AC68" s="59"/>
      <c r="AD68" s="59"/>
      <c r="AE68" s="59"/>
      <c r="AF68" s="59"/>
      <c r="AG68" s="60"/>
    </row>
    <row r="69" spans="2:33" ht="12" customHeight="1" x14ac:dyDescent="0.2">
      <c r="B69" s="58"/>
      <c r="C69" s="59"/>
      <c r="D69" s="59"/>
      <c r="E69" s="59"/>
      <c r="F69" s="59"/>
      <c r="G69" s="59"/>
      <c r="H69" s="59"/>
      <c r="I69" s="59"/>
      <c r="J69" s="59"/>
      <c r="K69" s="59"/>
      <c r="L69" s="59"/>
      <c r="M69" s="59"/>
      <c r="N69" s="59"/>
      <c r="O69" s="59"/>
      <c r="P69" s="59"/>
      <c r="Q69" s="59"/>
      <c r="R69" s="59"/>
      <c r="S69" s="59"/>
      <c r="T69" s="59"/>
      <c r="U69" s="59"/>
      <c r="V69" s="59"/>
      <c r="W69" s="59"/>
      <c r="X69" s="59"/>
      <c r="Y69" s="59"/>
      <c r="Z69" s="59"/>
      <c r="AA69" s="59"/>
      <c r="AB69" s="59"/>
      <c r="AC69" s="59"/>
      <c r="AD69" s="59"/>
      <c r="AE69" s="59"/>
      <c r="AF69" s="59"/>
      <c r="AG69" s="60"/>
    </row>
    <row r="70" spans="2:33" ht="12" customHeight="1" x14ac:dyDescent="0.2">
      <c r="B70" s="58"/>
      <c r="C70" s="59"/>
      <c r="D70" s="59"/>
      <c r="E70" s="59"/>
      <c r="F70" s="59"/>
      <c r="G70" s="59"/>
      <c r="H70" s="59"/>
      <c r="I70" s="59"/>
      <c r="J70" s="59"/>
      <c r="K70" s="59"/>
      <c r="L70" s="59"/>
      <c r="M70" s="59"/>
      <c r="N70" s="59"/>
      <c r="O70" s="59"/>
      <c r="P70" s="59"/>
      <c r="Q70" s="59"/>
      <c r="R70" s="59"/>
      <c r="S70" s="59"/>
      <c r="T70" s="59"/>
      <c r="U70" s="59"/>
      <c r="V70" s="59"/>
      <c r="W70" s="59"/>
      <c r="X70" s="59"/>
      <c r="Y70" s="59"/>
      <c r="Z70" s="59"/>
      <c r="AA70" s="59"/>
      <c r="AB70" s="59"/>
      <c r="AC70" s="59"/>
      <c r="AD70" s="59"/>
      <c r="AE70" s="59"/>
      <c r="AF70" s="59"/>
      <c r="AG70" s="60"/>
    </row>
    <row r="71" spans="2:33" ht="12" customHeight="1" x14ac:dyDescent="0.2">
      <c r="B71" s="58"/>
      <c r="C71" s="59"/>
      <c r="D71" s="59"/>
      <c r="E71" s="59"/>
      <c r="F71" s="59"/>
      <c r="G71" s="59"/>
      <c r="H71" s="59"/>
      <c r="I71" s="59"/>
      <c r="J71" s="59"/>
      <c r="K71" s="59"/>
      <c r="L71" s="59"/>
      <c r="M71" s="59"/>
      <c r="N71" s="59"/>
      <c r="O71" s="59"/>
      <c r="P71" s="59"/>
      <c r="Q71" s="59"/>
      <c r="R71" s="59"/>
      <c r="S71" s="59"/>
      <c r="T71" s="59"/>
      <c r="U71" s="59"/>
      <c r="V71" s="59"/>
      <c r="W71" s="59"/>
      <c r="X71" s="59"/>
      <c r="Y71" s="59"/>
      <c r="Z71" s="59"/>
      <c r="AA71" s="59"/>
      <c r="AB71" s="59"/>
      <c r="AC71" s="59"/>
      <c r="AD71" s="59"/>
      <c r="AE71" s="59"/>
      <c r="AF71" s="59"/>
      <c r="AG71" s="60"/>
    </row>
    <row r="72" spans="2:33" ht="12" customHeight="1" x14ac:dyDescent="0.2">
      <c r="B72" s="58"/>
      <c r="C72" s="59"/>
      <c r="D72" s="59"/>
      <c r="E72" s="59"/>
      <c r="F72" s="59"/>
      <c r="G72" s="59"/>
      <c r="H72" s="59"/>
      <c r="I72" s="59"/>
      <c r="J72" s="59"/>
      <c r="K72" s="59"/>
      <c r="L72" s="59"/>
      <c r="M72" s="59"/>
      <c r="N72" s="59"/>
      <c r="O72" s="59"/>
      <c r="P72" s="59"/>
      <c r="Q72" s="59"/>
      <c r="R72" s="59"/>
      <c r="S72" s="59"/>
      <c r="T72" s="59"/>
      <c r="U72" s="59"/>
      <c r="V72" s="59"/>
      <c r="W72" s="59"/>
      <c r="X72" s="59"/>
      <c r="Y72" s="59"/>
      <c r="Z72" s="59"/>
      <c r="AA72" s="59"/>
      <c r="AB72" s="59"/>
      <c r="AC72" s="59"/>
      <c r="AD72" s="59"/>
      <c r="AE72" s="59"/>
      <c r="AF72" s="59"/>
      <c r="AG72" s="60"/>
    </row>
    <row r="73" spans="2:33" ht="12" customHeight="1" x14ac:dyDescent="0.2">
      <c r="B73" s="58"/>
      <c r="C73" s="59"/>
      <c r="D73" s="59"/>
      <c r="E73" s="59"/>
      <c r="F73" s="59"/>
      <c r="G73" s="59"/>
      <c r="H73" s="59"/>
      <c r="I73" s="59"/>
      <c r="J73" s="59"/>
      <c r="K73" s="59"/>
      <c r="L73" s="59"/>
      <c r="M73" s="59"/>
      <c r="N73" s="59"/>
      <c r="O73" s="59"/>
      <c r="P73" s="59"/>
      <c r="Q73" s="59"/>
      <c r="R73" s="59"/>
      <c r="S73" s="59"/>
      <c r="T73" s="59"/>
      <c r="U73" s="59"/>
      <c r="V73" s="59"/>
      <c r="W73" s="59"/>
      <c r="X73" s="59"/>
      <c r="Y73" s="59"/>
      <c r="Z73" s="59"/>
      <c r="AA73" s="59"/>
      <c r="AB73" s="59"/>
      <c r="AC73" s="59"/>
      <c r="AD73" s="59"/>
      <c r="AE73" s="59"/>
      <c r="AF73" s="59"/>
      <c r="AG73" s="60"/>
    </row>
    <row r="74" spans="2:33" ht="12" customHeight="1" x14ac:dyDescent="0.2">
      <c r="B74" s="58"/>
      <c r="C74" s="59"/>
      <c r="D74" s="59"/>
      <c r="E74" s="59"/>
      <c r="F74" s="59"/>
      <c r="G74" s="59"/>
      <c r="H74" s="59"/>
      <c r="I74" s="59"/>
      <c r="J74" s="59"/>
      <c r="K74" s="59"/>
      <c r="L74" s="59"/>
      <c r="M74" s="59"/>
      <c r="N74" s="59"/>
      <c r="O74" s="59"/>
      <c r="P74" s="59"/>
      <c r="Q74" s="59"/>
      <c r="R74" s="59"/>
      <c r="S74" s="59"/>
      <c r="T74" s="59"/>
      <c r="U74" s="59"/>
      <c r="V74" s="59"/>
      <c r="W74" s="59"/>
      <c r="X74" s="59"/>
      <c r="Y74" s="59"/>
      <c r="Z74" s="59"/>
      <c r="AA74" s="59"/>
      <c r="AB74" s="59"/>
      <c r="AC74" s="59"/>
      <c r="AD74" s="59"/>
      <c r="AE74" s="59"/>
      <c r="AF74" s="59"/>
      <c r="AG74" s="60"/>
    </row>
    <row r="75" spans="2:33" ht="12" customHeight="1" x14ac:dyDescent="0.2">
      <c r="B75" s="58"/>
      <c r="C75" s="59"/>
      <c r="D75" s="59"/>
      <c r="E75" s="59"/>
      <c r="F75" s="59"/>
      <c r="G75" s="59"/>
      <c r="H75" s="59"/>
      <c r="I75" s="59"/>
      <c r="J75" s="59"/>
      <c r="K75" s="59"/>
      <c r="L75" s="59"/>
      <c r="M75" s="59"/>
      <c r="N75" s="59"/>
      <c r="O75" s="59"/>
      <c r="P75" s="59"/>
      <c r="Q75" s="59"/>
      <c r="R75" s="59"/>
      <c r="S75" s="59"/>
      <c r="T75" s="59"/>
      <c r="U75" s="59"/>
      <c r="V75" s="59"/>
      <c r="W75" s="59"/>
      <c r="X75" s="59"/>
      <c r="Y75" s="59"/>
      <c r="Z75" s="59"/>
      <c r="AA75" s="59"/>
      <c r="AB75" s="59"/>
      <c r="AC75" s="59"/>
      <c r="AD75" s="59"/>
      <c r="AE75" s="59"/>
      <c r="AF75" s="59"/>
      <c r="AG75" s="60"/>
    </row>
    <row r="76" spans="2:33" ht="12" customHeight="1" x14ac:dyDescent="0.2">
      <c r="B76" s="58"/>
      <c r="C76" s="59"/>
      <c r="D76" s="59"/>
      <c r="E76" s="59"/>
      <c r="F76" s="59"/>
      <c r="G76" s="59"/>
      <c r="H76" s="59"/>
      <c r="I76" s="59"/>
      <c r="J76" s="59"/>
      <c r="K76" s="59"/>
      <c r="L76" s="59"/>
      <c r="M76" s="59"/>
      <c r="N76" s="59"/>
      <c r="O76" s="59"/>
      <c r="P76" s="59"/>
      <c r="Q76" s="59"/>
      <c r="R76" s="59"/>
      <c r="S76" s="59"/>
      <c r="T76" s="59"/>
      <c r="U76" s="59"/>
      <c r="V76" s="59"/>
      <c r="W76" s="59"/>
      <c r="X76" s="59"/>
      <c r="Y76" s="59"/>
      <c r="Z76" s="59"/>
      <c r="AA76" s="59"/>
      <c r="AB76" s="59"/>
      <c r="AC76" s="59"/>
      <c r="AD76" s="59"/>
      <c r="AE76" s="59"/>
      <c r="AF76" s="59"/>
      <c r="AG76" s="60"/>
    </row>
    <row r="77" spans="2:33" ht="12" customHeight="1" x14ac:dyDescent="0.2">
      <c r="B77" s="58"/>
      <c r="C77" s="59"/>
      <c r="D77" s="59"/>
      <c r="E77" s="59"/>
      <c r="F77" s="59"/>
      <c r="G77" s="59"/>
      <c r="H77" s="59"/>
      <c r="I77" s="59"/>
      <c r="J77" s="59"/>
      <c r="K77" s="59"/>
      <c r="L77" s="59"/>
      <c r="M77" s="59"/>
      <c r="N77" s="59"/>
      <c r="O77" s="59"/>
      <c r="P77" s="59"/>
      <c r="Q77" s="59"/>
      <c r="R77" s="59"/>
      <c r="S77" s="59"/>
      <c r="T77" s="59"/>
      <c r="U77" s="59"/>
      <c r="V77" s="59"/>
      <c r="W77" s="59"/>
      <c r="X77" s="59"/>
      <c r="Y77" s="59"/>
      <c r="Z77" s="59"/>
      <c r="AA77" s="59"/>
      <c r="AB77" s="59"/>
      <c r="AC77" s="59"/>
      <c r="AD77" s="59"/>
      <c r="AE77" s="59"/>
      <c r="AF77" s="59"/>
      <c r="AG77" s="60"/>
    </row>
    <row r="78" spans="2:33" ht="12" customHeight="1" x14ac:dyDescent="0.2">
      <c r="B78" s="58"/>
      <c r="C78" s="59"/>
      <c r="D78" s="59"/>
      <c r="E78" s="59"/>
      <c r="F78" s="59"/>
      <c r="G78" s="59"/>
      <c r="H78" s="59"/>
      <c r="I78" s="59"/>
      <c r="J78" s="59"/>
      <c r="K78" s="59"/>
      <c r="L78" s="59"/>
      <c r="M78" s="59"/>
      <c r="N78" s="59"/>
      <c r="O78" s="59"/>
      <c r="P78" s="59"/>
      <c r="Q78" s="59"/>
      <c r="R78" s="59"/>
      <c r="S78" s="59"/>
      <c r="T78" s="59"/>
      <c r="U78" s="59"/>
      <c r="V78" s="59"/>
      <c r="W78" s="59"/>
      <c r="X78" s="59"/>
      <c r="Y78" s="59"/>
      <c r="Z78" s="59"/>
      <c r="AA78" s="59"/>
      <c r="AB78" s="59"/>
      <c r="AC78" s="59"/>
      <c r="AD78" s="59"/>
      <c r="AE78" s="59"/>
      <c r="AF78" s="59"/>
      <c r="AG78" s="60"/>
    </row>
    <row r="79" spans="2:33" ht="12" customHeight="1" x14ac:dyDescent="0.2">
      <c r="B79" s="58"/>
      <c r="C79" s="59"/>
      <c r="D79" s="59"/>
      <c r="E79" s="59"/>
      <c r="F79" s="59"/>
      <c r="G79" s="59"/>
      <c r="H79" s="59"/>
      <c r="I79" s="59"/>
      <c r="J79" s="59"/>
      <c r="K79" s="59"/>
      <c r="L79" s="59"/>
      <c r="M79" s="59"/>
      <c r="N79" s="59"/>
      <c r="O79" s="59"/>
      <c r="P79" s="59"/>
      <c r="Q79" s="59"/>
      <c r="R79" s="59"/>
      <c r="S79" s="59"/>
      <c r="T79" s="59"/>
      <c r="U79" s="59"/>
      <c r="V79" s="59"/>
      <c r="W79" s="59"/>
      <c r="X79" s="59"/>
      <c r="Y79" s="59"/>
      <c r="Z79" s="59"/>
      <c r="AA79" s="59"/>
      <c r="AB79" s="59"/>
      <c r="AC79" s="59"/>
      <c r="AD79" s="59"/>
      <c r="AE79" s="59"/>
      <c r="AF79" s="59"/>
      <c r="AG79" s="60"/>
    </row>
    <row r="80" spans="2:33" ht="12" customHeight="1" x14ac:dyDescent="0.2">
      <c r="B80" s="58"/>
      <c r="C80" s="59"/>
      <c r="D80" s="59"/>
      <c r="E80" s="59"/>
      <c r="F80" s="59"/>
      <c r="G80" s="59"/>
      <c r="H80" s="59"/>
      <c r="I80" s="59"/>
      <c r="J80" s="59"/>
      <c r="K80" s="59"/>
      <c r="L80" s="59"/>
      <c r="M80" s="59"/>
      <c r="N80" s="59"/>
      <c r="O80" s="59"/>
      <c r="P80" s="59"/>
      <c r="Q80" s="59"/>
      <c r="R80" s="59"/>
      <c r="S80" s="59"/>
      <c r="T80" s="59"/>
      <c r="U80" s="59"/>
      <c r="V80" s="59"/>
      <c r="W80" s="59"/>
      <c r="X80" s="59"/>
      <c r="Y80" s="59"/>
      <c r="Z80" s="59"/>
      <c r="AA80" s="59"/>
      <c r="AB80" s="59"/>
      <c r="AC80" s="59"/>
      <c r="AD80" s="59"/>
      <c r="AE80" s="59"/>
      <c r="AF80" s="59"/>
      <c r="AG80" s="60"/>
    </row>
    <row r="81" spans="2:33" ht="12" customHeight="1" x14ac:dyDescent="0.2">
      <c r="B81" s="58"/>
      <c r="C81" s="59"/>
      <c r="D81" s="59"/>
      <c r="E81" s="59"/>
      <c r="F81" s="59"/>
      <c r="G81" s="59"/>
      <c r="H81" s="59"/>
      <c r="I81" s="59"/>
      <c r="J81" s="59"/>
      <c r="K81" s="59"/>
      <c r="L81" s="59"/>
      <c r="M81" s="59"/>
      <c r="N81" s="59"/>
      <c r="O81" s="59"/>
      <c r="P81" s="59"/>
      <c r="Q81" s="59"/>
      <c r="R81" s="59"/>
      <c r="S81" s="59"/>
      <c r="T81" s="59"/>
      <c r="U81" s="59"/>
      <c r="V81" s="59"/>
      <c r="W81" s="59"/>
      <c r="X81" s="59"/>
      <c r="Y81" s="59"/>
      <c r="Z81" s="59"/>
      <c r="AA81" s="59"/>
      <c r="AB81" s="59"/>
      <c r="AC81" s="59"/>
      <c r="AD81" s="59"/>
      <c r="AE81" s="59"/>
      <c r="AF81" s="59"/>
      <c r="AG81" s="60"/>
    </row>
    <row r="82" spans="2:33" ht="12" customHeight="1" x14ac:dyDescent="0.2">
      <c r="B82" s="61"/>
      <c r="C82" s="62"/>
      <c r="D82" s="62"/>
      <c r="E82" s="62"/>
      <c r="F82" s="62"/>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62"/>
      <c r="AG82" s="63"/>
    </row>
  </sheetData>
  <mergeCells count="66">
    <mergeCell ref="B36:AG36"/>
    <mergeCell ref="B39:AG39"/>
    <mergeCell ref="B42:AG42"/>
    <mergeCell ref="B46:AG46"/>
    <mergeCell ref="B49:AG49"/>
    <mergeCell ref="B19:AG19"/>
    <mergeCell ref="B22:AG22"/>
    <mergeCell ref="B25:AG25"/>
    <mergeCell ref="B28:AG28"/>
    <mergeCell ref="B32:AG32"/>
    <mergeCell ref="B54:AG82"/>
    <mergeCell ref="Y12:Y13"/>
    <mergeCell ref="Z12:Z13"/>
    <mergeCell ref="AA12:AA13"/>
    <mergeCell ref="B16:AG16"/>
    <mergeCell ref="U12:U13"/>
    <mergeCell ref="S12:S13"/>
    <mergeCell ref="AE12:AF12"/>
    <mergeCell ref="F12:F13"/>
    <mergeCell ref="V12:V13"/>
    <mergeCell ref="W14:Y15"/>
    <mergeCell ref="T12:T13"/>
    <mergeCell ref="C12:C13"/>
    <mergeCell ref="D12:D13"/>
    <mergeCell ref="B14:P15"/>
    <mergeCell ref="Q14:Q15"/>
    <mergeCell ref="J12:J13"/>
    <mergeCell ref="K12:K13"/>
    <mergeCell ref="P12:P13"/>
    <mergeCell ref="Q12:Q13"/>
    <mergeCell ref="N12:N13"/>
    <mergeCell ref="M12:M13"/>
    <mergeCell ref="G12:G13"/>
    <mergeCell ref="H12:H13"/>
    <mergeCell ref="C10:D10"/>
    <mergeCell ref="B11:B13"/>
    <mergeCell ref="E12:E13"/>
    <mergeCell ref="Z11:AB11"/>
    <mergeCell ref="B3:V3"/>
    <mergeCell ref="B4:Q4"/>
    <mergeCell ref="B5:Q5"/>
    <mergeCell ref="B6:Q6"/>
    <mergeCell ref="B7:Q7"/>
    <mergeCell ref="C11:G11"/>
    <mergeCell ref="H11:P11"/>
    <mergeCell ref="Q11:V11"/>
    <mergeCell ref="W11:Y11"/>
    <mergeCell ref="H9:M9"/>
    <mergeCell ref="C9:D9"/>
    <mergeCell ref="I12:I13"/>
    <mergeCell ref="AC12:AD12"/>
    <mergeCell ref="AB12:AB13"/>
    <mergeCell ref="AG12:AG13"/>
    <mergeCell ref="L12:L13"/>
    <mergeCell ref="T14:T15"/>
    <mergeCell ref="V14:V15"/>
    <mergeCell ref="U14:U15"/>
    <mergeCell ref="Z14:AB15"/>
    <mergeCell ref="O12:O13"/>
    <mergeCell ref="R14:R15"/>
    <mergeCell ref="S14:S15"/>
    <mergeCell ref="R12:R13"/>
    <mergeCell ref="W12:W13"/>
    <mergeCell ref="X12:X13"/>
    <mergeCell ref="AC14:AG15"/>
    <mergeCell ref="AC11:AG11"/>
  </mergeCells>
  <phoneticPr fontId="1" type="noConversion"/>
  <pageMargins left="0.19097222222222221" right="0.19097222222222221" top="0.19097222222222221" bottom="0.19097222222222221" header="0" footer="0"/>
  <pageSetup paperSize="9" scale="38" fitToWidth="0" fitToHeight="0" orientation="landscape" horizontalDpi="1200" verticalDpi="1200" r:id="rId1"/>
  <headerFooter alignWithMargins="0"/>
  <rowBreaks count="5" manualBreakCount="5">
    <brk id="400" max="1048575" man="1"/>
    <brk id="442" max="1048575" man="1"/>
    <brk id="472" max="1048575" man="1"/>
    <brk id="504" max="1048575" man="1"/>
    <brk id="514" max="104857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129"/>
  <sheetViews>
    <sheetView zoomScaleNormal="100" workbookViewId="0">
      <selection activeCell="A2" sqref="A2"/>
    </sheetView>
  </sheetViews>
  <sheetFormatPr defaultRowHeight="15" x14ac:dyDescent="0.25"/>
  <cols>
    <col min="1" max="1" width="9.5703125" style="1" customWidth="1"/>
    <col min="2" max="13" width="9.140625" style="1" customWidth="1"/>
    <col min="14" max="14" width="21.140625" style="1" customWidth="1"/>
    <col min="15" max="15" width="12.7109375" style="1" customWidth="1"/>
    <col min="16" max="16" width="1" style="1" customWidth="1"/>
    <col min="17" max="17" width="1.28515625" style="1" customWidth="1"/>
    <col min="18" max="69" width="9.140625" style="1" customWidth="1"/>
    <col min="70" max="16384" width="9.140625" style="1"/>
  </cols>
  <sheetData>
    <row r="1" s="2" customFormat="1" ht="46.5" customHeight="1" x14ac:dyDescent="0.25"/>
    <row r="2" s="2" customFormat="1" ht="27" customHeight="1" x14ac:dyDescent="0.25"/>
    <row r="3" s="2" customFormat="1" x14ac:dyDescent="0.25"/>
    <row r="4" s="2" customFormat="1" x14ac:dyDescent="0.25"/>
    <row r="5" s="2" customFormat="1" x14ac:dyDescent="0.25"/>
    <row r="6" s="2" customFormat="1" x14ac:dyDescent="0.25"/>
    <row r="7" s="2" customFormat="1" x14ac:dyDescent="0.25"/>
    <row r="8" s="2" customFormat="1" x14ac:dyDescent="0.25"/>
    <row r="9" s="2" customFormat="1" x14ac:dyDescent="0.25"/>
    <row r="10" s="2" customFormat="1" x14ac:dyDescent="0.25"/>
    <row r="11" s="2" customFormat="1" x14ac:dyDescent="0.25"/>
    <row r="12" s="2" customFormat="1" x14ac:dyDescent="0.25"/>
    <row r="13" s="2" customFormat="1" x14ac:dyDescent="0.25"/>
    <row r="14" s="2" customFormat="1" x14ac:dyDescent="0.25"/>
    <row r="15" s="2" customFormat="1" x14ac:dyDescent="0.25"/>
    <row r="16" s="2" customFormat="1" x14ac:dyDescent="0.25"/>
    <row r="17" s="2" customFormat="1" x14ac:dyDescent="0.25"/>
    <row r="18" s="2" customFormat="1" x14ac:dyDescent="0.25"/>
    <row r="19" s="2" customFormat="1" x14ac:dyDescent="0.25"/>
    <row r="20" s="2" customFormat="1" x14ac:dyDescent="0.25"/>
    <row r="21" s="2" customFormat="1" x14ac:dyDescent="0.25"/>
    <row r="22" s="2" customFormat="1" x14ac:dyDescent="0.25"/>
    <row r="23" s="2" customFormat="1" x14ac:dyDescent="0.25"/>
    <row r="24" s="2" customFormat="1" x14ac:dyDescent="0.25"/>
    <row r="25" s="2" customFormat="1" x14ac:dyDescent="0.25"/>
    <row r="26" s="2" customFormat="1" x14ac:dyDescent="0.25"/>
    <row r="27" s="2" customFormat="1" x14ac:dyDescent="0.25"/>
    <row r="28" s="2" customFormat="1" x14ac:dyDescent="0.25"/>
    <row r="29" s="2" customFormat="1" x14ac:dyDescent="0.25"/>
    <row r="30" s="2" customFormat="1" x14ac:dyDescent="0.25"/>
    <row r="31" s="2" customFormat="1" x14ac:dyDescent="0.25"/>
    <row r="32" s="2" customFormat="1" x14ac:dyDescent="0.25"/>
    <row r="33" s="2" customFormat="1" x14ac:dyDescent="0.25"/>
    <row r="34" s="2" customFormat="1" x14ac:dyDescent="0.25"/>
    <row r="35" s="2" customFormat="1" x14ac:dyDescent="0.25"/>
    <row r="36" s="2" customFormat="1" x14ac:dyDescent="0.25"/>
    <row r="37" s="2" customFormat="1" x14ac:dyDescent="0.25"/>
    <row r="38" s="2" customFormat="1" x14ac:dyDescent="0.25"/>
    <row r="39" s="2" customFormat="1" x14ac:dyDescent="0.25"/>
    <row r="40" s="2" customFormat="1" x14ac:dyDescent="0.25"/>
    <row r="41" s="2" customFormat="1" x14ac:dyDescent="0.25"/>
    <row r="42" s="2" customFormat="1" x14ac:dyDescent="0.25"/>
    <row r="43" s="2" customFormat="1" x14ac:dyDescent="0.25"/>
    <row r="44" s="2" customFormat="1" x14ac:dyDescent="0.25"/>
    <row r="45" s="2" customFormat="1" x14ac:dyDescent="0.25"/>
    <row r="46" s="2" customFormat="1" x14ac:dyDescent="0.25"/>
    <row r="47" s="2" customFormat="1" x14ac:dyDescent="0.25"/>
    <row r="48" s="2" customFormat="1" x14ac:dyDescent="0.25"/>
    <row r="49" s="2" customFormat="1" x14ac:dyDescent="0.25"/>
    <row r="50" s="2" customFormat="1" x14ac:dyDescent="0.25"/>
    <row r="51" s="2" customFormat="1" x14ac:dyDescent="0.25"/>
    <row r="52" s="2" customFormat="1" x14ac:dyDescent="0.25"/>
    <row r="53" s="2" customFormat="1" x14ac:dyDescent="0.25"/>
    <row r="54" s="2" customFormat="1" x14ac:dyDescent="0.25"/>
    <row r="55" s="2" customFormat="1" x14ac:dyDescent="0.25"/>
    <row r="56" s="2" customFormat="1" x14ac:dyDescent="0.25"/>
    <row r="57" s="2" customFormat="1" x14ac:dyDescent="0.25"/>
    <row r="58" s="2" customFormat="1" x14ac:dyDescent="0.25"/>
    <row r="59" s="2" customFormat="1" x14ac:dyDescent="0.25"/>
    <row r="60" s="2" customFormat="1" x14ac:dyDescent="0.25"/>
    <row r="61" s="2" customFormat="1" x14ac:dyDescent="0.25"/>
    <row r="62" s="2" customFormat="1" x14ac:dyDescent="0.25"/>
    <row r="63" s="2" customFormat="1" x14ac:dyDescent="0.25"/>
    <row r="64" s="2" customFormat="1" x14ac:dyDescent="0.25"/>
    <row r="65" s="2" customFormat="1" x14ac:dyDescent="0.25"/>
    <row r="66" s="2" customFormat="1" x14ac:dyDescent="0.25"/>
    <row r="67" s="2" customFormat="1" x14ac:dyDescent="0.25"/>
    <row r="68" s="2" customFormat="1" x14ac:dyDescent="0.25"/>
    <row r="69" s="2" customFormat="1" x14ac:dyDescent="0.25"/>
    <row r="70" s="2" customFormat="1" x14ac:dyDescent="0.25"/>
    <row r="71" s="2" customFormat="1" x14ac:dyDescent="0.25"/>
    <row r="72" s="2" customFormat="1" x14ac:dyDescent="0.25"/>
    <row r="73" s="2" customFormat="1" x14ac:dyDescent="0.25"/>
    <row r="74" s="2" customFormat="1" x14ac:dyDescent="0.25"/>
    <row r="75" s="2" customFormat="1" x14ac:dyDescent="0.25"/>
    <row r="76" s="2" customFormat="1" x14ac:dyDescent="0.25"/>
    <row r="77" s="2" customFormat="1" x14ac:dyDescent="0.25"/>
    <row r="78" s="2" customFormat="1" x14ac:dyDescent="0.25"/>
    <row r="79" s="2" customFormat="1" x14ac:dyDescent="0.25"/>
    <row r="80" s="2" customFormat="1" x14ac:dyDescent="0.25"/>
    <row r="81" s="2" customFormat="1" x14ac:dyDescent="0.25"/>
    <row r="82" s="2" customFormat="1" x14ac:dyDescent="0.25"/>
    <row r="83" s="2" customFormat="1" x14ac:dyDescent="0.25"/>
    <row r="84" s="2" customFormat="1" x14ac:dyDescent="0.25"/>
    <row r="85" s="2" customFormat="1" x14ac:dyDescent="0.25"/>
    <row r="86" s="2" customFormat="1" x14ac:dyDescent="0.25"/>
    <row r="87" s="2" customFormat="1" x14ac:dyDescent="0.25"/>
    <row r="88" s="2" customFormat="1" x14ac:dyDescent="0.25"/>
    <row r="89" s="2" customFormat="1" x14ac:dyDescent="0.25"/>
    <row r="90" s="2" customFormat="1" x14ac:dyDescent="0.25"/>
    <row r="91" s="2" customFormat="1" x14ac:dyDescent="0.25"/>
    <row r="92" s="2" customFormat="1" x14ac:dyDescent="0.25"/>
    <row r="93" s="2" customFormat="1" x14ac:dyDescent="0.25"/>
    <row r="94" s="2" customFormat="1" x14ac:dyDescent="0.25"/>
    <row r="95" s="2" customFormat="1" x14ac:dyDescent="0.25"/>
    <row r="96" s="2" customFormat="1" x14ac:dyDescent="0.25"/>
    <row r="97" s="2" customFormat="1" x14ac:dyDescent="0.25"/>
    <row r="98" s="2" customFormat="1" x14ac:dyDescent="0.25"/>
    <row r="99" s="2" customFormat="1" x14ac:dyDescent="0.25"/>
    <row r="100" s="2" customFormat="1" x14ac:dyDescent="0.25"/>
    <row r="101" s="2" customFormat="1" x14ac:dyDescent="0.25"/>
    <row r="102" s="2" customFormat="1" x14ac:dyDescent="0.25"/>
    <row r="103" s="2" customFormat="1" x14ac:dyDescent="0.25"/>
    <row r="104" s="2" customFormat="1" x14ac:dyDescent="0.25"/>
    <row r="105" s="2" customFormat="1" x14ac:dyDescent="0.25"/>
    <row r="106" s="2" customFormat="1" x14ac:dyDescent="0.25"/>
    <row r="107" s="2" customFormat="1" x14ac:dyDescent="0.25"/>
    <row r="108" s="2" customFormat="1" x14ac:dyDescent="0.25"/>
    <row r="109" s="2" customFormat="1" x14ac:dyDescent="0.25"/>
    <row r="110" s="2" customFormat="1" x14ac:dyDescent="0.25"/>
    <row r="111" s="2" customFormat="1" x14ac:dyDescent="0.25"/>
    <row r="112"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sheetData>
  <phoneticPr fontId="1" type="noConversion"/>
  <pageMargins left="0.70866141732283472" right="0.70866141732283472" top="0.74803149606299213" bottom="0.74803149606299213" header="0.31496062992125984" footer="0.31496062992125984"/>
  <pageSetup paperSize="9" scale="87"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X113"/>
  <sheetViews>
    <sheetView workbookViewId="0"/>
  </sheetViews>
  <sheetFormatPr defaultRowHeight="12.75" x14ac:dyDescent="0.2"/>
  <sheetData>
    <row r="1" spans="1:11" x14ac:dyDescent="0.2">
      <c r="A1" t="s">
        <v>80</v>
      </c>
      <c r="B1">
        <v>163</v>
      </c>
      <c r="D1" t="s">
        <v>87</v>
      </c>
      <c r="E1">
        <v>26078.000000000004</v>
      </c>
      <c r="K1" t="s">
        <v>0</v>
      </c>
    </row>
    <row r="2" spans="1:11" x14ac:dyDescent="0.2">
      <c r="A2" t="s">
        <v>81</v>
      </c>
      <c r="B2">
        <v>2630</v>
      </c>
    </row>
    <row r="3" spans="1:11" x14ac:dyDescent="0.2">
      <c r="A3" t="s">
        <v>82</v>
      </c>
      <c r="B3">
        <v>66</v>
      </c>
    </row>
    <row r="4" spans="1:11" x14ac:dyDescent="0.2">
      <c r="A4" t="s">
        <v>83</v>
      </c>
      <c r="B4">
        <v>11163</v>
      </c>
    </row>
    <row r="5" spans="1:11" x14ac:dyDescent="0.2">
      <c r="A5" t="s">
        <v>84</v>
      </c>
      <c r="B5">
        <v>7906</v>
      </c>
    </row>
    <row r="6" spans="1:11" x14ac:dyDescent="0.2">
      <c r="A6" t="s">
        <v>85</v>
      </c>
      <c r="B6">
        <v>2749</v>
      </c>
    </row>
    <row r="7" spans="1:11" x14ac:dyDescent="0.2">
      <c r="A7" t="s">
        <v>86</v>
      </c>
      <c r="B7">
        <v>1402</v>
      </c>
    </row>
    <row r="101" spans="1:50" x14ac:dyDescent="0.2">
      <c r="A101">
        <f>'Mortgage Performance'!A20</f>
        <v>0</v>
      </c>
      <c r="B101" t="str">
        <f>'Mortgage Performance'!B20</f>
        <v>-Other construction loans and all land development and other land loans</v>
      </c>
      <c r="C101" s="65">
        <f>'Mortgage Performance'!C20</f>
        <v>0</v>
      </c>
      <c r="D101" s="65">
        <f>'Mortgage Performance'!D20</f>
        <v>0</v>
      </c>
      <c r="E101">
        <f>'Mortgage Performance'!E20</f>
        <v>122.68416002550001</v>
      </c>
      <c r="F101">
        <f>'Mortgage Performance'!F20</f>
        <v>122.12332246815278</v>
      </c>
      <c r="G101">
        <f>'Mortgage Performance'!G20</f>
        <v>199.06101562308902</v>
      </c>
      <c r="H101">
        <f>'Mortgage Performance'!H20</f>
        <v>163</v>
      </c>
      <c r="I101">
        <f>'Mortgage Performance'!I20</f>
        <v>11.401234178599999</v>
      </c>
      <c r="J101">
        <f>'Mortgage Performance'!J20</f>
        <v>0</v>
      </c>
      <c r="K101">
        <f>'Mortgage Performance'!K20</f>
        <v>0</v>
      </c>
      <c r="L101" s="65">
        <f>'Mortgage Performance'!L20</f>
        <v>0</v>
      </c>
      <c r="M101">
        <f>'Mortgage Performance'!M20</f>
        <v>20</v>
      </c>
      <c r="N101">
        <f>'Mortgage Performance'!N20</f>
        <v>36.008213552361397</v>
      </c>
      <c r="O101">
        <f>'Mortgage Performance'!O20</f>
        <v>720</v>
      </c>
      <c r="P101">
        <f>'Mortgage Performance'!P20</f>
        <v>75</v>
      </c>
      <c r="Q101">
        <f>'Mortgage Performance'!Q20</f>
        <v>3.28981507</v>
      </c>
      <c r="R101">
        <f>'Mortgage Performance'!R20</f>
        <v>1.57208839</v>
      </c>
      <c r="S101">
        <f>'Mortgage Performance'!S20</f>
        <v>2.7E-6</v>
      </c>
      <c r="T101">
        <f>'Mortgage Performance'!T20</f>
        <v>0.44455201</v>
      </c>
      <c r="U101">
        <f>'Mortgage Performance'!U20</f>
        <v>1.2731719699999999</v>
      </c>
      <c r="V101">
        <f>'Mortgage Performance'!V20</f>
        <v>1.2891861100000002</v>
      </c>
      <c r="W101">
        <f>'Mortgage Performance'!W20</f>
        <v>2.9502848635000003</v>
      </c>
      <c r="X101">
        <f>'Mortgage Performance'!X20</f>
        <v>2.5411368499157816</v>
      </c>
      <c r="Y101">
        <f>'Mortgage Performance'!Y20</f>
        <v>8.3563013871916864E-2</v>
      </c>
      <c r="Z101">
        <f>'Mortgage Performance'!Z20</f>
        <v>0</v>
      </c>
      <c r="AA101">
        <f>'Mortgage Performance'!AA20</f>
        <v>0.95593438109999995</v>
      </c>
      <c r="AB101">
        <f>'Mortgage Performance'!AB20</f>
        <v>2.5411368499157816</v>
      </c>
      <c r="AC101">
        <f>'Mortgage Performance'!AC20</f>
        <v>0</v>
      </c>
      <c r="AD101">
        <f>'Mortgage Performance'!AD20</f>
        <v>0</v>
      </c>
      <c r="AE101">
        <f>'Mortgage Performance'!AE20</f>
        <v>0.48339000000000004</v>
      </c>
      <c r="AF101">
        <f>'Mortgage Performance'!AF20</f>
        <v>0.48339000000000004</v>
      </c>
      <c r="AG101">
        <f>'Mortgage Performance'!AG20</f>
        <v>2.2259789732179001</v>
      </c>
      <c r="AH101">
        <f>'Mortgage Performance'!AH20</f>
        <v>0</v>
      </c>
      <c r="AI101">
        <f>'Mortgage Performance'!AI20</f>
        <v>0</v>
      </c>
      <c r="AJ101">
        <f>'Mortgage Performance'!AJ20</f>
        <v>0</v>
      </c>
      <c r="AK101">
        <f>'Mortgage Performance'!AK20</f>
        <v>0</v>
      </c>
      <c r="AL101">
        <f>'Mortgage Performance'!AL20</f>
        <v>0</v>
      </c>
      <c r="AM101">
        <f>'Mortgage Performance'!AM20</f>
        <v>0</v>
      </c>
      <c r="AN101">
        <f>'Mortgage Performance'!AN20</f>
        <v>0</v>
      </c>
      <c r="AO101">
        <f>'Mortgage Performance'!AO20</f>
        <v>0</v>
      </c>
      <c r="AP101">
        <f>'Mortgage Performance'!AP20</f>
        <v>0</v>
      </c>
      <c r="AQ101">
        <f>'Mortgage Performance'!AQ20</f>
        <v>0</v>
      </c>
      <c r="AR101">
        <f>'Mortgage Performance'!AR20</f>
        <v>0</v>
      </c>
      <c r="AS101">
        <f>'Mortgage Performance'!AS20</f>
        <v>0</v>
      </c>
      <c r="AT101">
        <f>'Mortgage Performance'!AT20</f>
        <v>0</v>
      </c>
      <c r="AU101">
        <f>'Mortgage Performance'!AU20</f>
        <v>0</v>
      </c>
      <c r="AV101">
        <f>'Mortgage Performance'!AV20</f>
        <v>0</v>
      </c>
      <c r="AW101">
        <f>'Mortgage Performance'!AW20</f>
        <v>0</v>
      </c>
      <c r="AX101">
        <f>'Mortgage Performance'!AX20</f>
        <v>0</v>
      </c>
    </row>
    <row r="102" spans="1:50" x14ac:dyDescent="0.2">
      <c r="A102">
        <f>'Mortgage Performance'!A23</f>
        <v>0</v>
      </c>
      <c r="B102" t="str">
        <f>'Mortgage Performance'!B23</f>
        <v>-Secured by farmland (including farm residential and other improvements)</v>
      </c>
      <c r="C102" s="65">
        <f>'Mortgage Performance'!C23</f>
        <v>0</v>
      </c>
      <c r="D102" s="65">
        <f>'Mortgage Performance'!D23</f>
        <v>0</v>
      </c>
      <c r="E102">
        <f>'Mortgage Performance'!E23</f>
        <v>106.7061896955</v>
      </c>
      <c r="F102">
        <f>'Mortgage Performance'!F23</f>
        <v>106.39976316098227</v>
      </c>
      <c r="G102">
        <f>'Mortgage Performance'!G23</f>
        <v>845.87811712980795</v>
      </c>
      <c r="H102">
        <f>'Mortgage Performance'!H23</f>
        <v>794.99999999999898</v>
      </c>
      <c r="I102">
        <f>'Mortgage Performance'!I23</f>
        <v>7.2712471511999999</v>
      </c>
      <c r="J102">
        <f>'Mortgage Performance'!J23</f>
        <v>0</v>
      </c>
      <c r="K102">
        <f>'Mortgage Performance'!K23</f>
        <v>0</v>
      </c>
      <c r="L102" s="65">
        <f>'Mortgage Performance'!L23</f>
        <v>0</v>
      </c>
      <c r="M102">
        <f>'Mortgage Performance'!M23</f>
        <v>20</v>
      </c>
      <c r="N102">
        <f>'Mortgage Performance'!N23</f>
        <v>36.008213552361397</v>
      </c>
      <c r="O102">
        <f>'Mortgage Performance'!O23</f>
        <v>720</v>
      </c>
      <c r="P102">
        <f>'Mortgage Performance'!P23</f>
        <v>75</v>
      </c>
      <c r="Q102">
        <f>'Mortgage Performance'!Q23</f>
        <v>2.9055194799999997</v>
      </c>
      <c r="R102">
        <f>'Mortgage Performance'!R23</f>
        <v>1.6417039199999999</v>
      </c>
      <c r="S102">
        <f>'Mortgage Performance'!S23</f>
        <v>-9.6999999999999982E-7</v>
      </c>
      <c r="T102">
        <f>'Mortgage Performance'!T23</f>
        <v>0.24239747</v>
      </c>
      <c r="U102">
        <f>'Mortgage Performance'!U23</f>
        <v>1.0214190600000002</v>
      </c>
      <c r="V102">
        <f>'Mortgage Performance'!V23</f>
        <v>0.99821648000000007</v>
      </c>
      <c r="W102">
        <f>'Mortgage Performance'!W23</f>
        <v>1.5770870835000002</v>
      </c>
      <c r="X102">
        <f>'Mortgage Performance'!X23</f>
        <v>1.4869083226567446</v>
      </c>
      <c r="Y102">
        <f>'Mortgage Performance'!Y23</f>
        <v>3.6739097444973841E-2</v>
      </c>
      <c r="Z102">
        <f>'Mortgage Performance'!Z23</f>
        <v>0</v>
      </c>
      <c r="AA102">
        <f>'Mortgage Performance'!AA23</f>
        <v>0.34952610169999998</v>
      </c>
      <c r="AB102">
        <f>'Mortgage Performance'!AB23</f>
        <v>1.4869083226573494</v>
      </c>
      <c r="AC102">
        <f>'Mortgage Performance'!AC23</f>
        <v>0</v>
      </c>
      <c r="AD102">
        <f>'Mortgage Performance'!AD23</f>
        <v>0</v>
      </c>
      <c r="AE102">
        <f>'Mortgage Performance'!AE23</f>
        <v>0.24726000000000001</v>
      </c>
      <c r="AF102">
        <f>'Mortgage Performance'!AF23</f>
        <v>0.24726000000000001</v>
      </c>
      <c r="AG102">
        <f>'Mortgage Performance'!AG23</f>
        <v>3.0289409059657002</v>
      </c>
      <c r="AH102">
        <f>'Mortgage Performance'!AH23</f>
        <v>0</v>
      </c>
      <c r="AI102">
        <f>'Mortgage Performance'!AI23</f>
        <v>0</v>
      </c>
      <c r="AJ102">
        <f>'Mortgage Performance'!AJ23</f>
        <v>0</v>
      </c>
      <c r="AK102">
        <f>'Mortgage Performance'!AK23</f>
        <v>0</v>
      </c>
      <c r="AL102">
        <f>'Mortgage Performance'!AL23</f>
        <v>0</v>
      </c>
      <c r="AM102">
        <f>'Mortgage Performance'!AM23</f>
        <v>0</v>
      </c>
      <c r="AN102">
        <f>'Mortgage Performance'!AN23</f>
        <v>0</v>
      </c>
      <c r="AO102">
        <f>'Mortgage Performance'!AO23</f>
        <v>0</v>
      </c>
      <c r="AP102">
        <f>'Mortgage Performance'!AP23</f>
        <v>0</v>
      </c>
      <c r="AQ102">
        <f>'Mortgage Performance'!AQ23</f>
        <v>0</v>
      </c>
      <c r="AR102">
        <f>'Mortgage Performance'!AR23</f>
        <v>0</v>
      </c>
      <c r="AS102">
        <f>'Mortgage Performance'!AS23</f>
        <v>0</v>
      </c>
      <c r="AT102">
        <f>'Mortgage Performance'!AT23</f>
        <v>0</v>
      </c>
      <c r="AU102">
        <f>'Mortgage Performance'!AU23</f>
        <v>0</v>
      </c>
      <c r="AV102">
        <f>'Mortgage Performance'!AV23</f>
        <v>0</v>
      </c>
      <c r="AW102">
        <f>'Mortgage Performance'!AW23</f>
        <v>0</v>
      </c>
      <c r="AX102">
        <f>'Mortgage Performance'!AX23</f>
        <v>0</v>
      </c>
    </row>
    <row r="103" spans="1:50" x14ac:dyDescent="0.2">
      <c r="A103">
        <f>'Mortgage Performance'!A26</f>
        <v>0</v>
      </c>
      <c r="B103" t="str">
        <f>'Mortgage Performance'!B26</f>
        <v>-Revolving, open-end loans secured by 1-4 family residential properties and extended under lines of credit</v>
      </c>
      <c r="C103" s="65">
        <f>'Mortgage Performance'!C26</f>
        <v>0</v>
      </c>
      <c r="D103" s="65">
        <f>'Mortgage Performance'!D26</f>
        <v>0</v>
      </c>
      <c r="E103">
        <f>'Mortgage Performance'!E26</f>
        <v>107.41611858559999</v>
      </c>
      <c r="F103">
        <f>'Mortgage Performance'!F26</f>
        <v>106.95614317187268</v>
      </c>
      <c r="G103">
        <f>'Mortgage Performance'!G26</f>
        <v>43.852018700467802</v>
      </c>
      <c r="H103">
        <f>'Mortgage Performance'!H26</f>
        <v>41</v>
      </c>
      <c r="I103">
        <f>'Mortgage Performance'!I26</f>
        <v>7.3199272149999999</v>
      </c>
      <c r="J103">
        <f>'Mortgage Performance'!J26</f>
        <v>0</v>
      </c>
      <c r="K103">
        <f>'Mortgage Performance'!K26</f>
        <v>0</v>
      </c>
      <c r="L103" s="65">
        <f>'Mortgage Performance'!L26</f>
        <v>0</v>
      </c>
      <c r="M103">
        <f>'Mortgage Performance'!M26</f>
        <v>20</v>
      </c>
      <c r="N103">
        <f>'Mortgage Performance'!N26</f>
        <v>120.01642710472279</v>
      </c>
      <c r="O103">
        <f>'Mortgage Performance'!O26</f>
        <v>720</v>
      </c>
      <c r="P103">
        <f>'Mortgage Performance'!P26</f>
        <v>75</v>
      </c>
      <c r="Q103">
        <f>'Mortgage Performance'!Q26</f>
        <v>3.65438675</v>
      </c>
      <c r="R103">
        <f>'Mortgage Performance'!R26</f>
        <v>1.6131995400000001</v>
      </c>
      <c r="S103">
        <f>'Mortgage Performance'!S26</f>
        <v>6.2999999999999998E-6</v>
      </c>
      <c r="T103">
        <f>'Mortgage Performance'!T26</f>
        <v>0.62831935999999999</v>
      </c>
      <c r="U103">
        <f>'Mortgage Performance'!U26</f>
        <v>1.4128615499999999</v>
      </c>
      <c r="V103">
        <f>'Mortgage Performance'!V26</f>
        <v>1.4392152999999999</v>
      </c>
      <c r="W103">
        <f>'Mortgage Performance'!W26</f>
        <v>2.4626684298999999</v>
      </c>
      <c r="X103">
        <f>'Mortgage Performance'!X26</f>
        <v>0.8807035319023544</v>
      </c>
      <c r="Y103">
        <f>'Mortgage Performance'!Y26</f>
        <v>1.3352593888894095E-2</v>
      </c>
      <c r="Z103">
        <f>'Mortgage Performance'!Z26</f>
        <v>3.7507499200000002E-2</v>
      </c>
      <c r="AA103">
        <f>'Mortgage Performance'!AA26</f>
        <v>1.0083415042999999</v>
      </c>
      <c r="AB103">
        <f>'Mortgage Performance'!AB26</f>
        <v>2.2544061464859775</v>
      </c>
      <c r="AC103">
        <f>'Mortgage Performance'!AC26</f>
        <v>24.999821399999998</v>
      </c>
      <c r="AD103">
        <f>'Mortgage Performance'!AD26</f>
        <v>24.99966294</v>
      </c>
      <c r="AE103">
        <f>'Mortgage Performance'!AE26</f>
        <v>0.77114452999999994</v>
      </c>
      <c r="AF103">
        <f>'Mortgage Performance'!AF26</f>
        <v>0.65377585999999999</v>
      </c>
      <c r="AG103">
        <f>'Mortgage Performance'!AG26</f>
        <v>0.61494215900409999</v>
      </c>
      <c r="AH103">
        <f>'Mortgage Performance'!AH26</f>
        <v>0</v>
      </c>
      <c r="AI103">
        <f>'Mortgage Performance'!AI26</f>
        <v>0</v>
      </c>
      <c r="AJ103">
        <f>'Mortgage Performance'!AJ26</f>
        <v>0</v>
      </c>
      <c r="AK103">
        <f>'Mortgage Performance'!AK26</f>
        <v>0</v>
      </c>
      <c r="AL103">
        <f>'Mortgage Performance'!AL26</f>
        <v>0</v>
      </c>
      <c r="AM103">
        <f>'Mortgage Performance'!AM26</f>
        <v>0</v>
      </c>
      <c r="AN103">
        <f>'Mortgage Performance'!AN26</f>
        <v>0</v>
      </c>
      <c r="AO103">
        <f>'Mortgage Performance'!AO26</f>
        <v>0</v>
      </c>
      <c r="AP103">
        <f>'Mortgage Performance'!AP26</f>
        <v>0</v>
      </c>
      <c r="AQ103">
        <f>'Mortgage Performance'!AQ26</f>
        <v>0</v>
      </c>
      <c r="AR103">
        <f>'Mortgage Performance'!AR26</f>
        <v>0</v>
      </c>
      <c r="AS103">
        <f>'Mortgage Performance'!AS26</f>
        <v>0</v>
      </c>
      <c r="AT103">
        <f>'Mortgage Performance'!AT26</f>
        <v>0</v>
      </c>
      <c r="AU103">
        <f>'Mortgage Performance'!AU26</f>
        <v>0</v>
      </c>
      <c r="AV103">
        <f>'Mortgage Performance'!AV26</f>
        <v>0</v>
      </c>
      <c r="AW103">
        <f>'Mortgage Performance'!AW26</f>
        <v>0</v>
      </c>
      <c r="AX103">
        <f>'Mortgage Performance'!AX26</f>
        <v>0</v>
      </c>
    </row>
    <row r="104" spans="1:50" x14ac:dyDescent="0.2">
      <c r="A104">
        <f>'Mortgage Performance'!A29</f>
        <v>0</v>
      </c>
      <c r="B104" t="str">
        <f>'Mortgage Performance'!B29</f>
        <v>-Secured by first liens</v>
      </c>
      <c r="C104" s="65">
        <f>'Mortgage Performance'!C29</f>
        <v>0</v>
      </c>
      <c r="D104" s="65">
        <f>'Mortgage Performance'!D29</f>
        <v>0</v>
      </c>
      <c r="E104">
        <f>'Mortgage Performance'!E29</f>
        <v>105.291559235856</v>
      </c>
      <c r="F104">
        <f>'Mortgage Performance'!F29</f>
        <v>104.98830022389626</v>
      </c>
      <c r="G104">
        <f>'Mortgage Performance'!G29</f>
        <v>11718.7940709913</v>
      </c>
      <c r="H104">
        <f>'Mortgage Performance'!H29</f>
        <v>11162</v>
      </c>
      <c r="I104">
        <f>'Mortgage Performance'!I29</f>
        <v>6.3116124472999999</v>
      </c>
      <c r="J104">
        <f>'Mortgage Performance'!J29</f>
        <v>0</v>
      </c>
      <c r="K104">
        <f>'Mortgage Performance'!K29</f>
        <v>0</v>
      </c>
      <c r="L104" s="65">
        <f>'Mortgage Performance'!L29</f>
        <v>0</v>
      </c>
      <c r="M104">
        <f>'Mortgage Performance'!M29</f>
        <v>20</v>
      </c>
      <c r="N104">
        <f>'Mortgage Performance'!N29</f>
        <v>360.01642710472282</v>
      </c>
      <c r="O104">
        <f>'Mortgage Performance'!O29</f>
        <v>720</v>
      </c>
      <c r="P104">
        <f>'Mortgage Performance'!P29</f>
        <v>75</v>
      </c>
      <c r="Q104">
        <f>'Mortgage Performance'!Q29</f>
        <v>2.83138091</v>
      </c>
      <c r="R104">
        <f>'Mortgage Performance'!R29</f>
        <v>1.64813867</v>
      </c>
      <c r="S104">
        <f>'Mortgage Performance'!S29</f>
        <v>-3.6073259999999996E-2</v>
      </c>
      <c r="T104">
        <f>'Mortgage Performance'!T29</f>
        <v>0.23011941999999999</v>
      </c>
      <c r="U104">
        <f>'Mortgage Performance'!U29</f>
        <v>0.98919608000000003</v>
      </c>
      <c r="V104">
        <f>'Mortgage Performance'!V29</f>
        <v>0.9352096299999999</v>
      </c>
      <c r="W104">
        <f>'Mortgage Performance'!W29</f>
        <v>1.5663329044000001</v>
      </c>
      <c r="X104">
        <f>'Mortgage Performance'!X29</f>
        <v>1.4870380007092157</v>
      </c>
      <c r="Y104">
        <f>'Mortgage Performance'!Y29</f>
        <v>4.2470538520214492E-2</v>
      </c>
      <c r="Z104">
        <f>'Mortgage Performance'!Z29</f>
        <v>3.5588875700000001E-2</v>
      </c>
      <c r="AA104">
        <f>'Mortgage Performance'!AA29</f>
        <v>0.47417360950000004</v>
      </c>
      <c r="AB104">
        <f>'Mortgage Performance'!AB29</f>
        <v>1.4870380008073922</v>
      </c>
      <c r="AC104">
        <f>'Mortgage Performance'!AC29</f>
        <v>41.198040170000006</v>
      </c>
      <c r="AD104">
        <f>'Mortgage Performance'!AD29</f>
        <v>52.936176769999996</v>
      </c>
      <c r="AE104">
        <f>'Mortgage Performance'!AE29</f>
        <v>0.23606126999999999</v>
      </c>
      <c r="AF104">
        <f>'Mortgage Performance'!AF29</f>
        <v>0.23498174999999999</v>
      </c>
      <c r="AG104">
        <f>'Mortgage Performance'!AG29</f>
        <v>39.8794560219388</v>
      </c>
      <c r="AH104">
        <f>'Mortgage Performance'!AH29</f>
        <v>0</v>
      </c>
      <c r="AI104">
        <f>'Mortgage Performance'!AI29</f>
        <v>0</v>
      </c>
      <c r="AJ104">
        <f>'Mortgage Performance'!AJ29</f>
        <v>0</v>
      </c>
      <c r="AK104">
        <f>'Mortgage Performance'!AK29</f>
        <v>0</v>
      </c>
      <c r="AL104">
        <f>'Mortgage Performance'!AL29</f>
        <v>0</v>
      </c>
      <c r="AM104">
        <f>'Mortgage Performance'!AM29</f>
        <v>0</v>
      </c>
      <c r="AN104">
        <f>'Mortgage Performance'!AN29</f>
        <v>0</v>
      </c>
      <c r="AO104">
        <f>'Mortgage Performance'!AO29</f>
        <v>0</v>
      </c>
      <c r="AP104">
        <f>'Mortgage Performance'!AP29</f>
        <v>0</v>
      </c>
      <c r="AQ104">
        <f>'Mortgage Performance'!AQ29</f>
        <v>0</v>
      </c>
      <c r="AR104">
        <f>'Mortgage Performance'!AR29</f>
        <v>0</v>
      </c>
      <c r="AS104">
        <f>'Mortgage Performance'!AS29</f>
        <v>0</v>
      </c>
      <c r="AT104">
        <f>'Mortgage Performance'!AT29</f>
        <v>0</v>
      </c>
      <c r="AU104">
        <f>'Mortgage Performance'!AU29</f>
        <v>0</v>
      </c>
      <c r="AV104">
        <f>'Mortgage Performance'!AV29</f>
        <v>0</v>
      </c>
      <c r="AW104">
        <f>'Mortgage Performance'!AW29</f>
        <v>0</v>
      </c>
      <c r="AX104">
        <f>'Mortgage Performance'!AX29</f>
        <v>0</v>
      </c>
    </row>
    <row r="105" spans="1:50" x14ac:dyDescent="0.2">
      <c r="A105">
        <f>'Mortgage Performance'!A30</f>
        <v>0</v>
      </c>
      <c r="B105" t="str">
        <f>'Mortgage Performance'!B30</f>
        <v>-Secured by junior liens</v>
      </c>
      <c r="C105" s="65">
        <f>'Mortgage Performance'!C30</f>
        <v>0</v>
      </c>
      <c r="D105" s="65">
        <f>'Mortgage Performance'!D30</f>
        <v>0</v>
      </c>
      <c r="E105">
        <f>'Mortgage Performance'!E30</f>
        <v>107.4161185856</v>
      </c>
      <c r="F105">
        <f>'Mortgage Performance'!F30</f>
        <v>106.9561431718728</v>
      </c>
      <c r="G105">
        <f>'Mortgage Performance'!G30</f>
        <v>26.739035792968199</v>
      </c>
      <c r="H105">
        <f>'Mortgage Performance'!H30</f>
        <v>25</v>
      </c>
      <c r="I105">
        <f>'Mortgage Performance'!I30</f>
        <v>7.3199272149999999</v>
      </c>
      <c r="J105">
        <f>'Mortgage Performance'!J30</f>
        <v>0</v>
      </c>
      <c r="K105">
        <f>'Mortgage Performance'!K30</f>
        <v>0</v>
      </c>
      <c r="L105" s="65">
        <f>'Mortgage Performance'!L30</f>
        <v>0</v>
      </c>
      <c r="M105">
        <f>'Mortgage Performance'!M30</f>
        <v>20</v>
      </c>
      <c r="N105">
        <f>'Mortgage Performance'!N30</f>
        <v>120.01642710472279</v>
      </c>
      <c r="O105">
        <f>'Mortgage Performance'!O30</f>
        <v>720</v>
      </c>
      <c r="P105">
        <f>'Mortgage Performance'!P30</f>
        <v>75</v>
      </c>
      <c r="Q105">
        <f>'Mortgage Performance'!Q30</f>
        <v>3.65438675</v>
      </c>
      <c r="R105">
        <f>'Mortgage Performance'!R30</f>
        <v>1.6131995399999999</v>
      </c>
      <c r="S105">
        <f>'Mortgage Performance'!S30</f>
        <v>6.2999999999999998E-6</v>
      </c>
      <c r="T105">
        <f>'Mortgage Performance'!T30</f>
        <v>0.6283193600000001</v>
      </c>
      <c r="U105">
        <f>'Mortgage Performance'!U30</f>
        <v>1.4128615500000001</v>
      </c>
      <c r="V105">
        <f>'Mortgage Performance'!V30</f>
        <v>1.4392152999999999</v>
      </c>
      <c r="W105">
        <f>'Mortgage Performance'!W30</f>
        <v>2.4626684298999999</v>
      </c>
      <c r="X105">
        <f>'Mortgage Performance'!X30</f>
        <v>0.88070353190498163</v>
      </c>
      <c r="Y105">
        <f>'Mortgage Performance'!Y30</f>
        <v>1.3352593816433401E-2</v>
      </c>
      <c r="Z105">
        <f>'Mortgage Performance'!Z30</f>
        <v>3.7507499200000002E-2</v>
      </c>
      <c r="AA105">
        <f>'Mortgage Performance'!AA30</f>
        <v>1.0083415042999999</v>
      </c>
      <c r="AB105">
        <f>'Mortgage Performance'!AB30</f>
        <v>2.2544061464830976</v>
      </c>
      <c r="AC105">
        <f>'Mortgage Performance'!AC30</f>
        <v>24.999821399999998</v>
      </c>
      <c r="AD105">
        <f>'Mortgage Performance'!AD30</f>
        <v>24.999662940000004</v>
      </c>
      <c r="AE105">
        <f>'Mortgage Performance'!AE30</f>
        <v>0.77114452999999994</v>
      </c>
      <c r="AF105">
        <f>'Mortgage Performance'!AF30</f>
        <v>0.65377585999999999</v>
      </c>
      <c r="AG105">
        <f>'Mortgage Performance'!AG30</f>
        <v>0.37496473110009998</v>
      </c>
      <c r="AH105">
        <f>'Mortgage Performance'!AH30</f>
        <v>0</v>
      </c>
      <c r="AI105">
        <f>'Mortgage Performance'!AI30</f>
        <v>0</v>
      </c>
      <c r="AJ105">
        <f>'Mortgage Performance'!AJ30</f>
        <v>0</v>
      </c>
      <c r="AK105">
        <f>'Mortgage Performance'!AK30</f>
        <v>0</v>
      </c>
      <c r="AL105">
        <f>'Mortgage Performance'!AL30</f>
        <v>0</v>
      </c>
      <c r="AM105">
        <f>'Mortgage Performance'!AM30</f>
        <v>0</v>
      </c>
      <c r="AN105">
        <f>'Mortgage Performance'!AN30</f>
        <v>0</v>
      </c>
      <c r="AO105">
        <f>'Mortgage Performance'!AO30</f>
        <v>0</v>
      </c>
      <c r="AP105">
        <f>'Mortgage Performance'!AP30</f>
        <v>0</v>
      </c>
      <c r="AQ105">
        <f>'Mortgage Performance'!AQ30</f>
        <v>0</v>
      </c>
      <c r="AR105">
        <f>'Mortgage Performance'!AR30</f>
        <v>0</v>
      </c>
      <c r="AS105">
        <f>'Mortgage Performance'!AS30</f>
        <v>0</v>
      </c>
      <c r="AT105">
        <f>'Mortgage Performance'!AT30</f>
        <v>0</v>
      </c>
      <c r="AU105">
        <f>'Mortgage Performance'!AU30</f>
        <v>0</v>
      </c>
      <c r="AV105">
        <f>'Mortgage Performance'!AV30</f>
        <v>0</v>
      </c>
      <c r="AW105">
        <f>'Mortgage Performance'!AW30</f>
        <v>0</v>
      </c>
      <c r="AX105">
        <f>'Mortgage Performance'!AX30</f>
        <v>0</v>
      </c>
    </row>
    <row r="106" spans="1:50" x14ac:dyDescent="0.2">
      <c r="A106">
        <f>'Mortgage Performance'!A33</f>
        <v>0</v>
      </c>
      <c r="B106" t="str">
        <f>'Mortgage Performance'!B33</f>
        <v>-Loans secured by owner-occupied nonfarm nonresidential properties</v>
      </c>
      <c r="C106" s="65">
        <f>'Mortgage Performance'!C33</f>
        <v>0</v>
      </c>
      <c r="D106" s="65">
        <f>'Mortgage Performance'!D33</f>
        <v>0</v>
      </c>
      <c r="E106">
        <f>'Mortgage Performance'!E33</f>
        <v>106.7061896955</v>
      </c>
      <c r="F106">
        <f>'Mortgage Performance'!F33</f>
        <v>106.3997631609825</v>
      </c>
      <c r="G106">
        <f>'Mortgage Performance'!G33</f>
        <v>1034.20569792475</v>
      </c>
      <c r="H106">
        <f>'Mortgage Performance'!H33</f>
        <v>972</v>
      </c>
      <c r="I106">
        <f>'Mortgage Performance'!I33</f>
        <v>7.271247151199999</v>
      </c>
      <c r="J106">
        <f>'Mortgage Performance'!J33</f>
        <v>0</v>
      </c>
      <c r="K106">
        <f>'Mortgage Performance'!K33</f>
        <v>0</v>
      </c>
      <c r="L106" s="65">
        <f>'Mortgage Performance'!L33</f>
        <v>0</v>
      </c>
      <c r="M106">
        <f>'Mortgage Performance'!M33</f>
        <v>20</v>
      </c>
      <c r="N106">
        <f>'Mortgage Performance'!N33</f>
        <v>36.008213552361397</v>
      </c>
      <c r="O106">
        <f>'Mortgage Performance'!O33</f>
        <v>720</v>
      </c>
      <c r="P106">
        <f>'Mortgage Performance'!P33</f>
        <v>75</v>
      </c>
      <c r="Q106">
        <f>'Mortgage Performance'!Q33</f>
        <v>2.9055194799999997</v>
      </c>
      <c r="R106">
        <f>'Mortgage Performance'!R33</f>
        <v>1.6417039199999999</v>
      </c>
      <c r="S106">
        <f>'Mortgage Performance'!S33</f>
        <v>-9.6999999999999982E-7</v>
      </c>
      <c r="T106">
        <f>'Mortgage Performance'!T33</f>
        <v>0.24239747</v>
      </c>
      <c r="U106">
        <f>'Mortgage Performance'!U33</f>
        <v>1.0214190600000002</v>
      </c>
      <c r="V106">
        <f>'Mortgage Performance'!V33</f>
        <v>0.99821648000000007</v>
      </c>
      <c r="W106">
        <f>'Mortgage Performance'!W33</f>
        <v>1.5770870834999999</v>
      </c>
      <c r="X106">
        <f>'Mortgage Performance'!X33</f>
        <v>1.4869083226583544</v>
      </c>
      <c r="Y106">
        <f>'Mortgage Performance'!Y33</f>
        <v>3.6739097433864887E-2</v>
      </c>
      <c r="Z106">
        <f>'Mortgage Performance'!Z33</f>
        <v>0</v>
      </c>
      <c r="AA106">
        <f>'Mortgage Performance'!AA33</f>
        <v>0.34952610169999998</v>
      </c>
      <c r="AB106">
        <f>'Mortgage Performance'!AB33</f>
        <v>1.4869083226583544</v>
      </c>
      <c r="AC106">
        <f>'Mortgage Performance'!AC33</f>
        <v>0</v>
      </c>
      <c r="AD106">
        <f>'Mortgage Performance'!AD33</f>
        <v>0</v>
      </c>
      <c r="AE106">
        <f>'Mortgage Performance'!AE33</f>
        <v>0.24726000000000001</v>
      </c>
      <c r="AF106">
        <f>'Mortgage Performance'!AF33</f>
        <v>0.24726000000000001</v>
      </c>
      <c r="AG106">
        <f>'Mortgage Performance'!AG33</f>
        <v>3.703308881256</v>
      </c>
      <c r="AH106">
        <f>'Mortgage Performance'!AH33</f>
        <v>0</v>
      </c>
      <c r="AI106">
        <f>'Mortgage Performance'!AI33</f>
        <v>0</v>
      </c>
      <c r="AJ106">
        <f>'Mortgage Performance'!AJ33</f>
        <v>0</v>
      </c>
      <c r="AK106">
        <f>'Mortgage Performance'!AK33</f>
        <v>0</v>
      </c>
      <c r="AL106">
        <f>'Mortgage Performance'!AL33</f>
        <v>0</v>
      </c>
      <c r="AM106">
        <f>'Mortgage Performance'!AM33</f>
        <v>0</v>
      </c>
      <c r="AN106">
        <f>'Mortgage Performance'!AN33</f>
        <v>0</v>
      </c>
      <c r="AO106">
        <f>'Mortgage Performance'!AO33</f>
        <v>0</v>
      </c>
      <c r="AP106">
        <f>'Mortgage Performance'!AP33</f>
        <v>0</v>
      </c>
      <c r="AQ106">
        <f>'Mortgage Performance'!AQ33</f>
        <v>0</v>
      </c>
      <c r="AR106">
        <f>'Mortgage Performance'!AR33</f>
        <v>0</v>
      </c>
      <c r="AS106">
        <f>'Mortgage Performance'!AS33</f>
        <v>0</v>
      </c>
      <c r="AT106">
        <f>'Mortgage Performance'!AT33</f>
        <v>0</v>
      </c>
      <c r="AU106">
        <f>'Mortgage Performance'!AU33</f>
        <v>0</v>
      </c>
      <c r="AV106">
        <f>'Mortgage Performance'!AV33</f>
        <v>0</v>
      </c>
      <c r="AW106">
        <f>'Mortgage Performance'!AW33</f>
        <v>0</v>
      </c>
      <c r="AX106">
        <f>'Mortgage Performance'!AX33</f>
        <v>0</v>
      </c>
    </row>
    <row r="107" spans="1:50" x14ac:dyDescent="0.2">
      <c r="A107">
        <f>'Mortgage Performance'!A34</f>
        <v>0</v>
      </c>
      <c r="B107" t="str">
        <f>'Mortgage Performance'!B34</f>
        <v>-Loans secured by other nonfarm nonresidential properties</v>
      </c>
      <c r="C107" s="65">
        <f>'Mortgage Performance'!C34</f>
        <v>0</v>
      </c>
      <c r="D107" s="65">
        <f>'Mortgage Performance'!D34</f>
        <v>0</v>
      </c>
      <c r="E107">
        <f>'Mortgage Performance'!E34</f>
        <v>106.7061896955</v>
      </c>
      <c r="F107">
        <f>'Mortgage Performance'!F34</f>
        <v>106.39976316098222</v>
      </c>
      <c r="G107">
        <f>'Mortgage Performance'!G34</f>
        <v>891.63001528903101</v>
      </c>
      <c r="H107">
        <f>'Mortgage Performance'!H34</f>
        <v>838</v>
      </c>
      <c r="I107">
        <f>'Mortgage Performance'!I34</f>
        <v>7.271247151199999</v>
      </c>
      <c r="J107">
        <f>'Mortgage Performance'!J34</f>
        <v>0</v>
      </c>
      <c r="K107">
        <f>'Mortgage Performance'!K34</f>
        <v>0</v>
      </c>
      <c r="L107" s="65">
        <f>'Mortgage Performance'!L34</f>
        <v>0</v>
      </c>
      <c r="M107">
        <f>'Mortgage Performance'!M34</f>
        <v>20</v>
      </c>
      <c r="N107">
        <f>'Mortgage Performance'!N34</f>
        <v>36.008213552361397</v>
      </c>
      <c r="O107">
        <f>'Mortgage Performance'!O34</f>
        <v>720</v>
      </c>
      <c r="P107">
        <f>'Mortgage Performance'!P34</f>
        <v>75</v>
      </c>
      <c r="Q107">
        <f>'Mortgage Performance'!Q34</f>
        <v>2.9055194799999997</v>
      </c>
      <c r="R107">
        <f>'Mortgage Performance'!R34</f>
        <v>1.6417039199999999</v>
      </c>
      <c r="S107">
        <f>'Mortgage Performance'!S34</f>
        <v>-9.6999999999999982E-7</v>
      </c>
      <c r="T107">
        <f>'Mortgage Performance'!T34</f>
        <v>0.24239747</v>
      </c>
      <c r="U107">
        <f>'Mortgage Performance'!U34</f>
        <v>1.0214190600000002</v>
      </c>
      <c r="V107">
        <f>'Mortgage Performance'!V34</f>
        <v>0.99821648000000007</v>
      </c>
      <c r="W107">
        <f>'Mortgage Performance'!W34</f>
        <v>1.5770870834999999</v>
      </c>
      <c r="X107">
        <f>'Mortgage Performance'!X34</f>
        <v>1.4869083226569453</v>
      </c>
      <c r="Y107">
        <f>'Mortgage Performance'!Y34</f>
        <v>3.673909744757041E-2</v>
      </c>
      <c r="Z107">
        <f>'Mortgage Performance'!Z34</f>
        <v>0</v>
      </c>
      <c r="AA107">
        <f>'Mortgage Performance'!AA34</f>
        <v>0.34952610169999992</v>
      </c>
      <c r="AB107">
        <f>'Mortgage Performance'!AB34</f>
        <v>1.4869083226574553</v>
      </c>
      <c r="AC107">
        <f>'Mortgage Performance'!AC34</f>
        <v>0</v>
      </c>
      <c r="AD107">
        <f>'Mortgage Performance'!AD34</f>
        <v>0</v>
      </c>
      <c r="AE107">
        <f>'Mortgage Performance'!AE34</f>
        <v>0.24726000000000001</v>
      </c>
      <c r="AF107">
        <f>'Mortgage Performance'!AF34</f>
        <v>0.24726000000000001</v>
      </c>
      <c r="AG107">
        <f>'Mortgage Performance'!AG34</f>
        <v>3.1927704140869002</v>
      </c>
      <c r="AH107">
        <f>'Mortgage Performance'!AH34</f>
        <v>0</v>
      </c>
      <c r="AI107">
        <f>'Mortgage Performance'!AI34</f>
        <v>0</v>
      </c>
      <c r="AJ107">
        <f>'Mortgage Performance'!AJ34</f>
        <v>0</v>
      </c>
      <c r="AK107">
        <f>'Mortgage Performance'!AK34</f>
        <v>0</v>
      </c>
      <c r="AL107">
        <f>'Mortgage Performance'!AL34</f>
        <v>0</v>
      </c>
      <c r="AM107">
        <f>'Mortgage Performance'!AM34</f>
        <v>0</v>
      </c>
      <c r="AN107">
        <f>'Mortgage Performance'!AN34</f>
        <v>0</v>
      </c>
      <c r="AO107">
        <f>'Mortgage Performance'!AO34</f>
        <v>0</v>
      </c>
      <c r="AP107">
        <f>'Mortgage Performance'!AP34</f>
        <v>0</v>
      </c>
      <c r="AQ107">
        <f>'Mortgage Performance'!AQ34</f>
        <v>0</v>
      </c>
      <c r="AR107">
        <f>'Mortgage Performance'!AR34</f>
        <v>0</v>
      </c>
      <c r="AS107">
        <f>'Mortgage Performance'!AS34</f>
        <v>0</v>
      </c>
      <c r="AT107">
        <f>'Mortgage Performance'!AT34</f>
        <v>0</v>
      </c>
      <c r="AU107">
        <f>'Mortgage Performance'!AU34</f>
        <v>0</v>
      </c>
      <c r="AV107">
        <f>'Mortgage Performance'!AV34</f>
        <v>0</v>
      </c>
      <c r="AW107">
        <f>'Mortgage Performance'!AW34</f>
        <v>0</v>
      </c>
      <c r="AX107">
        <f>'Mortgage Performance'!AX34</f>
        <v>0</v>
      </c>
    </row>
    <row r="108" spans="1:50" x14ac:dyDescent="0.2">
      <c r="A108">
        <f>'Mortgage Performance'!A37</f>
        <v>0</v>
      </c>
      <c r="B108" t="str">
        <f>'Mortgage Performance'!B37</f>
        <v>-Loans to finance agricultural production and other loans to farmers</v>
      </c>
      <c r="C108" s="65">
        <f>'Mortgage Performance'!C37</f>
        <v>0</v>
      </c>
      <c r="D108" s="65">
        <f>'Mortgage Performance'!D37</f>
        <v>0</v>
      </c>
      <c r="E108">
        <f>'Mortgage Performance'!E37</f>
        <v>100.19051573119999</v>
      </c>
      <c r="F108">
        <f>'Mortgage Performance'!F37</f>
        <v>99.890067284480793</v>
      </c>
      <c r="G108">
        <f>'Mortgage Performance'!G37</f>
        <v>24.972516821120198</v>
      </c>
      <c r="H108">
        <f>'Mortgage Performance'!H37</f>
        <v>25</v>
      </c>
      <c r="I108">
        <f>'Mortgage Performance'!I37</f>
        <v>3.0333031008000004</v>
      </c>
      <c r="J108">
        <f>'Mortgage Performance'!J37</f>
        <v>0</v>
      </c>
      <c r="K108">
        <f>'Mortgage Performance'!K37</f>
        <v>0</v>
      </c>
      <c r="L108" s="65">
        <f>'Mortgage Performance'!L37</f>
        <v>0</v>
      </c>
      <c r="M108">
        <f>'Mortgage Performance'!M37</f>
        <v>20</v>
      </c>
      <c r="N108">
        <f>'Mortgage Performance'!N37</f>
        <v>36.008213552361397</v>
      </c>
      <c r="O108">
        <f>'Mortgage Performance'!O37</f>
        <v>720</v>
      </c>
      <c r="P108">
        <f>'Mortgage Performance'!P37</f>
        <v>75</v>
      </c>
      <c r="Q108">
        <f>'Mortgage Performance'!Q37</f>
        <v>2.92666249</v>
      </c>
      <c r="R108">
        <f>'Mortgage Performance'!R37</f>
        <v>1.6417310600000001</v>
      </c>
      <c r="S108">
        <f>'Mortgage Performance'!S37</f>
        <v>-9.5999999999999991E-7</v>
      </c>
      <c r="T108">
        <f>'Mortgage Performance'!T37</f>
        <v>0.25236375</v>
      </c>
      <c r="U108">
        <f>'Mortgage Performance'!U37</f>
        <v>1.03256864</v>
      </c>
      <c r="V108">
        <f>'Mortgage Performance'!V37</f>
        <v>1.0060618299999999</v>
      </c>
      <c r="W108">
        <f>'Mortgage Performance'!W37</f>
        <v>1.5459907581000001</v>
      </c>
      <c r="X108">
        <f>'Mortgage Performance'!X37</f>
        <v>1.4864140737951599</v>
      </c>
      <c r="Y108">
        <f>'Mortgage Performance'!Y37</f>
        <v>3.6721194367120721E-2</v>
      </c>
      <c r="Z108">
        <f>'Mortgage Performance'!Z37</f>
        <v>0</v>
      </c>
      <c r="AA108">
        <f>'Mortgage Performance'!AA37</f>
        <v>0.30188605219999998</v>
      </c>
      <c r="AB108">
        <f>'Mortgage Performance'!AB37</f>
        <v>1.4864140737951599</v>
      </c>
      <c r="AC108">
        <f>'Mortgage Performance'!AC37</f>
        <v>0</v>
      </c>
      <c r="AD108">
        <f>'Mortgage Performance'!AD37</f>
        <v>0</v>
      </c>
      <c r="AE108">
        <f>'Mortgage Performance'!AE37</f>
        <v>0.24726000000000001</v>
      </c>
      <c r="AF108">
        <f>'Mortgage Performance'!AF37</f>
        <v>0.24726000000000001</v>
      </c>
      <c r="AG108">
        <f>'Mortgage Performance'!AG37</f>
        <v>9.3391483448899998E-2</v>
      </c>
      <c r="AH108">
        <f>'Mortgage Performance'!AH37</f>
        <v>0</v>
      </c>
      <c r="AI108">
        <f>'Mortgage Performance'!AI37</f>
        <v>0</v>
      </c>
      <c r="AJ108">
        <f>'Mortgage Performance'!AJ37</f>
        <v>0</v>
      </c>
      <c r="AK108">
        <f>'Mortgage Performance'!AK37</f>
        <v>0</v>
      </c>
      <c r="AL108">
        <f>'Mortgage Performance'!AL37</f>
        <v>0</v>
      </c>
      <c r="AM108">
        <f>'Mortgage Performance'!AM37</f>
        <v>0</v>
      </c>
      <c r="AN108">
        <f>'Mortgage Performance'!AN37</f>
        <v>0</v>
      </c>
      <c r="AO108">
        <f>'Mortgage Performance'!AO37</f>
        <v>0</v>
      </c>
      <c r="AP108">
        <f>'Mortgage Performance'!AP37</f>
        <v>0</v>
      </c>
      <c r="AQ108">
        <f>'Mortgage Performance'!AQ37</f>
        <v>0</v>
      </c>
      <c r="AR108">
        <f>'Mortgage Performance'!AR37</f>
        <v>0</v>
      </c>
      <c r="AS108">
        <f>'Mortgage Performance'!AS37</f>
        <v>0</v>
      </c>
      <c r="AT108">
        <f>'Mortgage Performance'!AT37</f>
        <v>0</v>
      </c>
      <c r="AU108">
        <f>'Mortgage Performance'!AU37</f>
        <v>0</v>
      </c>
      <c r="AV108">
        <f>'Mortgage Performance'!AV37</f>
        <v>0</v>
      </c>
      <c r="AW108">
        <f>'Mortgage Performance'!AW37</f>
        <v>0</v>
      </c>
      <c r="AX108">
        <f>'Mortgage Performance'!AX37</f>
        <v>0</v>
      </c>
    </row>
    <row r="109" spans="1:50" x14ac:dyDescent="0.2">
      <c r="A109">
        <f>'Mortgage Performance'!A40</f>
        <v>0</v>
      </c>
      <c r="B109" t="str">
        <f>'Mortgage Performance'!B40</f>
        <v>-Commercial and industrial loans</v>
      </c>
      <c r="C109" s="65">
        <f>'Mortgage Performance'!C40</f>
        <v>0</v>
      </c>
      <c r="D109" s="65">
        <f>'Mortgage Performance'!D40</f>
        <v>0</v>
      </c>
      <c r="E109">
        <f>'Mortgage Performance'!E40</f>
        <v>111.9918043917</v>
      </c>
      <c r="F109">
        <f>'Mortgage Performance'!F40</f>
        <v>111.2592321704079</v>
      </c>
      <c r="G109">
        <f>'Mortgage Performance'!G40</f>
        <v>4053.1738279679598</v>
      </c>
      <c r="H109">
        <f>'Mortgage Performance'!H40</f>
        <v>3643</v>
      </c>
      <c r="I109">
        <f>'Mortgage Performance'!I40</f>
        <v>6.2951779668999999</v>
      </c>
      <c r="J109">
        <f>'Mortgage Performance'!J40</f>
        <v>0</v>
      </c>
      <c r="K109">
        <f>'Mortgage Performance'!K40</f>
        <v>0</v>
      </c>
      <c r="L109" s="65">
        <f>'Mortgage Performance'!L40</f>
        <v>0</v>
      </c>
      <c r="M109">
        <f>'Mortgage Performance'!M40</f>
        <v>20</v>
      </c>
      <c r="N109">
        <f>'Mortgage Performance'!N40</f>
        <v>48</v>
      </c>
      <c r="O109">
        <f>'Mortgage Performance'!O40</f>
        <v>720</v>
      </c>
      <c r="P109">
        <f>'Mortgage Performance'!P40</f>
        <v>75</v>
      </c>
      <c r="Q109">
        <f>'Mortgage Performance'!Q40</f>
        <v>3.0226137199999998</v>
      </c>
      <c r="R109">
        <f>'Mortgage Performance'!R40</f>
        <v>1.5603357999999998</v>
      </c>
      <c r="S109">
        <f>'Mortgage Performance'!S40</f>
        <v>1.5150000000000001E-5</v>
      </c>
      <c r="T109">
        <f>'Mortgage Performance'!T40</f>
        <v>0.33238870000000004</v>
      </c>
      <c r="U109">
        <f>'Mortgage Performance'!U40</f>
        <v>1.1298740700000001</v>
      </c>
      <c r="V109">
        <f>'Mortgage Performance'!V40</f>
        <v>1.1450916799999999</v>
      </c>
      <c r="W109">
        <f>'Mortgage Performance'!W40</f>
        <v>3.8921368300000001</v>
      </c>
      <c r="X109">
        <f>'Mortgage Performance'!X40</f>
        <v>3.4565680652855586</v>
      </c>
      <c r="Y109">
        <f>'Mortgage Performance'!Y40</f>
        <v>0.14708542480724909</v>
      </c>
      <c r="Z109">
        <f>'Mortgage Performance'!Z40</f>
        <v>0</v>
      </c>
      <c r="AA109">
        <f>'Mortgage Performance'!AA40</f>
        <v>0.85651270869999996</v>
      </c>
      <c r="AB109">
        <f>'Mortgage Performance'!AB40</f>
        <v>3.4565680652867368</v>
      </c>
      <c r="AC109">
        <f>'Mortgage Performance'!AC40</f>
        <v>0</v>
      </c>
      <c r="AD109">
        <f>'Mortgage Performance'!AD40</f>
        <v>0</v>
      </c>
      <c r="AE109">
        <f>'Mortgage Performance'!AE40</f>
        <v>0.34420000000000001</v>
      </c>
      <c r="AF109">
        <f>'Mortgage Performance'!AF40</f>
        <v>0.34420000000000001</v>
      </c>
      <c r="AG109">
        <f>'Mortgage Performance'!AG40</f>
        <v>46.2956911254443</v>
      </c>
      <c r="AH109">
        <f>'Mortgage Performance'!AH40</f>
        <v>0</v>
      </c>
      <c r="AI109">
        <f>'Mortgage Performance'!AI40</f>
        <v>0</v>
      </c>
      <c r="AJ109">
        <f>'Mortgage Performance'!AJ40</f>
        <v>0</v>
      </c>
      <c r="AK109">
        <f>'Mortgage Performance'!AK40</f>
        <v>0</v>
      </c>
      <c r="AL109">
        <f>'Mortgage Performance'!AL40</f>
        <v>0</v>
      </c>
      <c r="AM109">
        <f>'Mortgage Performance'!AM40</f>
        <v>0</v>
      </c>
      <c r="AN109">
        <f>'Mortgage Performance'!AN40</f>
        <v>0</v>
      </c>
      <c r="AO109">
        <f>'Mortgage Performance'!AO40</f>
        <v>0</v>
      </c>
      <c r="AP109">
        <f>'Mortgage Performance'!AP40</f>
        <v>0</v>
      </c>
      <c r="AQ109">
        <f>'Mortgage Performance'!AQ40</f>
        <v>0</v>
      </c>
      <c r="AR109">
        <f>'Mortgage Performance'!AR40</f>
        <v>0</v>
      </c>
      <c r="AS109">
        <f>'Mortgage Performance'!AS40</f>
        <v>0</v>
      </c>
      <c r="AT109">
        <f>'Mortgage Performance'!AT40</f>
        <v>0</v>
      </c>
      <c r="AU109">
        <f>'Mortgage Performance'!AU40</f>
        <v>0</v>
      </c>
      <c r="AV109">
        <f>'Mortgage Performance'!AV40</f>
        <v>0</v>
      </c>
      <c r="AW109">
        <f>'Mortgage Performance'!AW40</f>
        <v>0</v>
      </c>
      <c r="AX109">
        <f>'Mortgage Performance'!AX40</f>
        <v>0</v>
      </c>
    </row>
    <row r="110" spans="1:50" x14ac:dyDescent="0.2">
      <c r="A110">
        <f>'Mortgage Performance'!A43</f>
        <v>0</v>
      </c>
      <c r="B110" t="str">
        <f>'Mortgage Performance'!B43</f>
        <v>-Automobile loans</v>
      </c>
      <c r="C110" s="65">
        <f>'Mortgage Performance'!C43</f>
        <v>0</v>
      </c>
      <c r="D110" s="65">
        <f>'Mortgage Performance'!D43</f>
        <v>0</v>
      </c>
      <c r="E110">
        <f>'Mortgage Performance'!E43</f>
        <v>116.9669115719</v>
      </c>
      <c r="F110">
        <f>'Mortgage Performance'!F43</f>
        <v>116.64151721014952</v>
      </c>
      <c r="G110">
        <f>'Mortgage Performance'!G43</f>
        <v>3206.4753081070103</v>
      </c>
      <c r="H110">
        <f>'Mortgage Performance'!H43</f>
        <v>2749</v>
      </c>
      <c r="I110">
        <f>'Mortgage Performance'!I43</f>
        <v>14.065510597299999</v>
      </c>
      <c r="J110">
        <f>'Mortgage Performance'!J43</f>
        <v>0</v>
      </c>
      <c r="K110">
        <f>'Mortgage Performance'!K43</f>
        <v>0</v>
      </c>
      <c r="L110" s="65">
        <f>'Mortgage Performance'!L43</f>
        <v>0</v>
      </c>
      <c r="M110">
        <f>'Mortgage Performance'!M43</f>
        <v>20</v>
      </c>
      <c r="N110">
        <f>'Mortgage Performance'!N43</f>
        <v>48</v>
      </c>
      <c r="O110">
        <f>'Mortgage Performance'!O43</f>
        <v>720</v>
      </c>
      <c r="P110">
        <f>'Mortgage Performance'!P43</f>
        <v>75</v>
      </c>
      <c r="Q110">
        <f>'Mortgage Performance'!Q43</f>
        <v>3.5985271999999999</v>
      </c>
      <c r="R110">
        <f>'Mortgage Performance'!R43</f>
        <v>1.62726525</v>
      </c>
      <c r="S110">
        <f>'Mortgage Performance'!S43</f>
        <v>-1.9079999999999997E-5</v>
      </c>
      <c r="T110">
        <f>'Mortgage Performance'!T43</f>
        <v>0.57461116000000001</v>
      </c>
      <c r="U110">
        <f>'Mortgage Performance'!U43</f>
        <v>1.39666987</v>
      </c>
      <c r="V110">
        <f>'Mortgage Performance'!V43</f>
        <v>1.3710006899999998</v>
      </c>
      <c r="W110">
        <f>'Mortgage Performance'!W43</f>
        <v>1.6928812024</v>
      </c>
      <c r="X110">
        <f>'Mortgage Performance'!X43</f>
        <v>1.5512884190684342</v>
      </c>
      <c r="Y110">
        <f>'Mortgage Performance'!Y43</f>
        <v>4.3212073439845844E-2</v>
      </c>
      <c r="Z110">
        <f>'Mortgage Performance'!Z43</f>
        <v>3.3227843600000001E-2</v>
      </c>
      <c r="AA110">
        <f>'Mortgage Performance'!AA43</f>
        <v>0.63547676259999997</v>
      </c>
      <c r="AB110">
        <f>'Mortgage Performance'!AB43</f>
        <v>1.5512884190684342</v>
      </c>
      <c r="AC110">
        <f>'Mortgage Performance'!AC43</f>
        <v>17.99950999</v>
      </c>
      <c r="AD110">
        <f>'Mortgage Performance'!AD43</f>
        <v>17.99872431</v>
      </c>
      <c r="AE110">
        <f>'Mortgage Performance'!AE43</f>
        <v>0.62735367000000009</v>
      </c>
      <c r="AF110">
        <f>'Mortgage Performance'!AF43</f>
        <v>0.62550844000000005</v>
      </c>
      <c r="AG110">
        <f>'Mortgage Performance'!AG43</f>
        <v>28.222349889059299</v>
      </c>
      <c r="AH110">
        <f>'Mortgage Performance'!AH43</f>
        <v>0</v>
      </c>
      <c r="AI110">
        <f>'Mortgage Performance'!AI43</f>
        <v>0</v>
      </c>
      <c r="AJ110">
        <f>'Mortgage Performance'!AJ43</f>
        <v>0</v>
      </c>
      <c r="AK110">
        <f>'Mortgage Performance'!AK43</f>
        <v>0</v>
      </c>
      <c r="AL110">
        <f>'Mortgage Performance'!AL43</f>
        <v>0</v>
      </c>
      <c r="AM110">
        <f>'Mortgage Performance'!AM43</f>
        <v>0</v>
      </c>
      <c r="AN110">
        <f>'Mortgage Performance'!AN43</f>
        <v>0</v>
      </c>
      <c r="AO110">
        <f>'Mortgage Performance'!AO43</f>
        <v>0</v>
      </c>
      <c r="AP110">
        <f>'Mortgage Performance'!AP43</f>
        <v>0</v>
      </c>
      <c r="AQ110">
        <f>'Mortgage Performance'!AQ43</f>
        <v>0</v>
      </c>
      <c r="AR110">
        <f>'Mortgage Performance'!AR43</f>
        <v>0</v>
      </c>
      <c r="AS110">
        <f>'Mortgage Performance'!AS43</f>
        <v>0</v>
      </c>
      <c r="AT110">
        <f>'Mortgage Performance'!AT43</f>
        <v>0</v>
      </c>
      <c r="AU110">
        <f>'Mortgage Performance'!AU43</f>
        <v>0</v>
      </c>
      <c r="AV110">
        <f>'Mortgage Performance'!AV43</f>
        <v>0</v>
      </c>
      <c r="AW110">
        <f>'Mortgage Performance'!AW43</f>
        <v>0</v>
      </c>
      <c r="AX110">
        <f>'Mortgage Performance'!AX43</f>
        <v>0</v>
      </c>
    </row>
    <row r="111" spans="1:50" x14ac:dyDescent="0.2">
      <c r="A111">
        <f>'Mortgage Performance'!A44</f>
        <v>0</v>
      </c>
      <c r="B111" t="str">
        <f>'Mortgage Performance'!B44</f>
        <v>-Other consumer loans (includes single payment, installment, and all student loans)</v>
      </c>
      <c r="C111" s="65">
        <f>'Mortgage Performance'!C44</f>
        <v>0</v>
      </c>
      <c r="D111" s="65">
        <f>'Mortgage Performance'!D44</f>
        <v>0</v>
      </c>
      <c r="E111">
        <f>'Mortgage Performance'!E44</f>
        <v>113.67793042300001</v>
      </c>
      <c r="F111">
        <f>'Mortgage Performance'!F44</f>
        <v>113.32379803336707</v>
      </c>
      <c r="G111">
        <f>'Mortgage Performance'!G44</f>
        <v>1589.9328864081399</v>
      </c>
      <c r="H111">
        <f>'Mortgage Performance'!H44</f>
        <v>1403</v>
      </c>
      <c r="I111">
        <f>'Mortgage Performance'!I44</f>
        <v>14.065510597299999</v>
      </c>
      <c r="J111">
        <f>'Mortgage Performance'!J44</f>
        <v>0</v>
      </c>
      <c r="K111">
        <f>'Mortgage Performance'!K44</f>
        <v>0</v>
      </c>
      <c r="L111" s="65">
        <f>'Mortgage Performance'!L44</f>
        <v>0</v>
      </c>
      <c r="M111">
        <f>'Mortgage Performance'!M44</f>
        <v>20</v>
      </c>
      <c r="N111">
        <f>'Mortgage Performance'!N44</f>
        <v>48</v>
      </c>
      <c r="O111">
        <f>'Mortgage Performance'!O44</f>
        <v>720</v>
      </c>
      <c r="P111">
        <f>'Mortgage Performance'!P44</f>
        <v>75</v>
      </c>
      <c r="Q111">
        <f>'Mortgage Performance'!Q44</f>
        <v>6.2589948499999997</v>
      </c>
      <c r="R111">
        <f>'Mortgage Performance'!R44</f>
        <v>1.6174123699999998</v>
      </c>
      <c r="S111">
        <f>'Mortgage Performance'!S44</f>
        <v>-4.1100000000000003E-5</v>
      </c>
      <c r="T111">
        <f>'Mortgage Performance'!T44</f>
        <v>1.7635003699999998</v>
      </c>
      <c r="U111">
        <f>'Mortgage Performance'!U44</f>
        <v>2.87812321</v>
      </c>
      <c r="V111">
        <f>'Mortgage Performance'!V44</f>
        <v>2.8623521599999999</v>
      </c>
      <c r="W111">
        <f>'Mortgage Performance'!W44</f>
        <v>1.8963104222</v>
      </c>
      <c r="X111">
        <f>'Mortgage Performance'!X44</f>
        <v>1.6831478565838818</v>
      </c>
      <c r="Y111">
        <f>'Mortgage Performance'!Y44</f>
        <v>4.8638533527808885E-2</v>
      </c>
      <c r="Z111">
        <f>'Mortgage Performance'!Z44</f>
        <v>1.5296034599999999E-2</v>
      </c>
      <c r="AA111">
        <f>'Mortgage Performance'!AA44</f>
        <v>1.3304364568999998</v>
      </c>
      <c r="AB111">
        <f>'Mortgage Performance'!AB44</f>
        <v>1.6831478565838818</v>
      </c>
      <c r="AC111">
        <f>'Mortgage Performance'!AC44</f>
        <v>9.9996276999999996</v>
      </c>
      <c r="AD111">
        <f>'Mortgage Performance'!AD44</f>
        <v>9.998943559999999</v>
      </c>
      <c r="AE111">
        <f>'Mortgage Performance'!AE44</f>
        <v>1.8504750000000001</v>
      </c>
      <c r="AF111">
        <f>'Mortgage Performance'!AF44</f>
        <v>1.8504750000000001</v>
      </c>
      <c r="AG111">
        <f>'Mortgage Performance'!AG44</f>
        <v>46.4984135284381</v>
      </c>
      <c r="AH111">
        <f>'Mortgage Performance'!AH44</f>
        <v>0</v>
      </c>
      <c r="AI111">
        <f>'Mortgage Performance'!AI44</f>
        <v>0</v>
      </c>
      <c r="AJ111">
        <f>'Mortgage Performance'!AJ44</f>
        <v>0</v>
      </c>
      <c r="AK111">
        <f>'Mortgage Performance'!AK44</f>
        <v>0</v>
      </c>
      <c r="AL111">
        <f>'Mortgage Performance'!AL44</f>
        <v>0</v>
      </c>
      <c r="AM111">
        <f>'Mortgage Performance'!AM44</f>
        <v>0</v>
      </c>
      <c r="AN111">
        <f>'Mortgage Performance'!AN44</f>
        <v>0</v>
      </c>
      <c r="AO111">
        <f>'Mortgage Performance'!AO44</f>
        <v>0</v>
      </c>
      <c r="AP111">
        <f>'Mortgage Performance'!AP44</f>
        <v>0</v>
      </c>
      <c r="AQ111">
        <f>'Mortgage Performance'!AQ44</f>
        <v>0</v>
      </c>
      <c r="AR111">
        <f>'Mortgage Performance'!AR44</f>
        <v>0</v>
      </c>
      <c r="AS111">
        <f>'Mortgage Performance'!AS44</f>
        <v>0</v>
      </c>
      <c r="AT111">
        <f>'Mortgage Performance'!AT44</f>
        <v>0</v>
      </c>
      <c r="AU111">
        <f>'Mortgage Performance'!AU44</f>
        <v>0</v>
      </c>
      <c r="AV111">
        <f>'Mortgage Performance'!AV44</f>
        <v>0</v>
      </c>
      <c r="AW111">
        <f>'Mortgage Performance'!AW44</f>
        <v>0</v>
      </c>
      <c r="AX111">
        <f>'Mortgage Performance'!AX44</f>
        <v>0</v>
      </c>
    </row>
    <row r="112" spans="1:50" x14ac:dyDescent="0.2">
      <c r="A112">
        <f>'Mortgage Performance'!A47</f>
        <v>0</v>
      </c>
      <c r="B112" t="str">
        <f>'Mortgage Performance'!B47</f>
        <v>-Obligations (other than securities and leases) of states and political subdivisions in the U.S.</v>
      </c>
      <c r="C112" s="65">
        <f>'Mortgage Performance'!C47</f>
        <v>0</v>
      </c>
      <c r="D112" s="65">
        <f>'Mortgage Performance'!D47</f>
        <v>0</v>
      </c>
      <c r="E112">
        <f>'Mortgage Performance'!E47</f>
        <v>100.59171750260001</v>
      </c>
      <c r="F112">
        <f>'Mortgage Performance'!F47</f>
        <v>99.859470402801719</v>
      </c>
      <c r="G112">
        <f>'Mortgage Performance'!G47</f>
        <v>4170.1314840209998</v>
      </c>
      <c r="H112">
        <f>'Mortgage Performance'!H47</f>
        <v>4176</v>
      </c>
      <c r="I112">
        <f>'Mortgage Performance'!I47</f>
        <v>3.2044816414000001</v>
      </c>
      <c r="J112">
        <f>'Mortgage Performance'!J47</f>
        <v>0</v>
      </c>
      <c r="K112">
        <f>'Mortgage Performance'!K47</f>
        <v>0</v>
      </c>
      <c r="L112" s="65">
        <f>'Mortgage Performance'!L47</f>
        <v>0</v>
      </c>
      <c r="M112">
        <f>'Mortgage Performance'!M47</f>
        <v>20</v>
      </c>
      <c r="N112">
        <f>'Mortgage Performance'!N47</f>
        <v>48</v>
      </c>
      <c r="O112">
        <f>'Mortgage Performance'!O47</f>
        <v>720</v>
      </c>
      <c r="P112">
        <f>'Mortgage Performance'!P47</f>
        <v>75</v>
      </c>
      <c r="Q112">
        <f>'Mortgage Performance'!Q47</f>
        <v>3.06237278</v>
      </c>
      <c r="R112">
        <f>'Mortgage Performance'!R47</f>
        <v>1.5577538200000001</v>
      </c>
      <c r="S112">
        <f>'Mortgage Performance'!S47</f>
        <v>1.5629999999999998E-5</v>
      </c>
      <c r="T112">
        <f>'Mortgage Performance'!T47</f>
        <v>0.35202660999999996</v>
      </c>
      <c r="U112">
        <f>'Mortgage Performance'!U47</f>
        <v>1.1525767200000001</v>
      </c>
      <c r="V112">
        <f>'Mortgage Performance'!V47</f>
        <v>1.16521283</v>
      </c>
      <c r="W112">
        <f>'Mortgage Performance'!W47</f>
        <v>3.8921368300000001</v>
      </c>
      <c r="X112">
        <f>'Mortgage Performance'!X47</f>
        <v>3.6259679956781183</v>
      </c>
      <c r="Y112">
        <f>'Mortgage Performance'!Y47</f>
        <v>0.15680687913854791</v>
      </c>
      <c r="Z112">
        <f>'Mortgage Performance'!Z47</f>
        <v>0</v>
      </c>
      <c r="AA112">
        <f>'Mortgage Performance'!AA47</f>
        <v>0.73499312130000005</v>
      </c>
      <c r="AB112">
        <f>'Mortgage Performance'!AB47</f>
        <v>3.6259679956794271</v>
      </c>
      <c r="AC112">
        <f>'Mortgage Performance'!AC47</f>
        <v>0</v>
      </c>
      <c r="AD112">
        <f>'Mortgage Performance'!AD47</f>
        <v>0</v>
      </c>
      <c r="AE112">
        <f>'Mortgage Performance'!AE47</f>
        <v>0.34420000000000001</v>
      </c>
      <c r="AF112">
        <f>'Mortgage Performance'!AF47</f>
        <v>0.34420000000000001</v>
      </c>
      <c r="AG112">
        <f>'Mortgage Performance'!AG47</f>
        <v>53.0455680382277</v>
      </c>
      <c r="AH112">
        <f>'Mortgage Performance'!AH47</f>
        <v>0</v>
      </c>
      <c r="AI112">
        <f>'Mortgage Performance'!AI47</f>
        <v>0</v>
      </c>
      <c r="AJ112">
        <f>'Mortgage Performance'!AJ47</f>
        <v>0</v>
      </c>
      <c r="AK112">
        <f>'Mortgage Performance'!AK47</f>
        <v>0</v>
      </c>
      <c r="AL112">
        <f>'Mortgage Performance'!AL47</f>
        <v>0</v>
      </c>
      <c r="AM112">
        <f>'Mortgage Performance'!AM47</f>
        <v>0</v>
      </c>
      <c r="AN112">
        <f>'Mortgage Performance'!AN47</f>
        <v>0</v>
      </c>
      <c r="AO112">
        <f>'Mortgage Performance'!AO47</f>
        <v>0</v>
      </c>
      <c r="AP112">
        <f>'Mortgage Performance'!AP47</f>
        <v>0</v>
      </c>
      <c r="AQ112">
        <f>'Mortgage Performance'!AQ47</f>
        <v>0</v>
      </c>
      <c r="AR112">
        <f>'Mortgage Performance'!AR47</f>
        <v>0</v>
      </c>
      <c r="AS112">
        <f>'Mortgage Performance'!AS47</f>
        <v>0</v>
      </c>
      <c r="AT112">
        <f>'Mortgage Performance'!AT47</f>
        <v>0</v>
      </c>
      <c r="AU112">
        <f>'Mortgage Performance'!AU47</f>
        <v>0</v>
      </c>
      <c r="AV112">
        <f>'Mortgage Performance'!AV47</f>
        <v>0</v>
      </c>
      <c r="AW112">
        <f>'Mortgage Performance'!AW47</f>
        <v>0</v>
      </c>
      <c r="AX112">
        <f>'Mortgage Performance'!AX47</f>
        <v>0</v>
      </c>
    </row>
    <row r="113" spans="1:50" x14ac:dyDescent="0.2">
      <c r="A113">
        <f>'Mortgage Performance'!A50</f>
        <v>0</v>
      </c>
      <c r="B113" t="str">
        <f>'Mortgage Performance'!B50</f>
        <v>-Other loans</v>
      </c>
      <c r="C113" s="65">
        <f>'Mortgage Performance'!C50</f>
        <v>0</v>
      </c>
      <c r="D113" s="65">
        <f>'Mortgage Performance'!D50</f>
        <v>0</v>
      </c>
      <c r="E113">
        <f>'Mortgage Performance'!E50</f>
        <v>100.59171750260001</v>
      </c>
      <c r="F113">
        <f>'Mortgage Performance'!F50</f>
        <v>99.859470402801506</v>
      </c>
      <c r="G113">
        <f>'Mortgage Performance'!G50</f>
        <v>85.879144546409194</v>
      </c>
      <c r="H113">
        <f>'Mortgage Performance'!H50</f>
        <v>85.999999999999901</v>
      </c>
      <c r="I113">
        <f>'Mortgage Performance'!I50</f>
        <v>3.2044816414000001</v>
      </c>
      <c r="J113">
        <f>'Mortgage Performance'!J50</f>
        <v>0</v>
      </c>
      <c r="K113">
        <f>'Mortgage Performance'!K50</f>
        <v>0</v>
      </c>
      <c r="L113" s="65">
        <f>'Mortgage Performance'!L50</f>
        <v>0</v>
      </c>
      <c r="M113">
        <f>'Mortgage Performance'!M50</f>
        <v>20</v>
      </c>
      <c r="N113">
        <f>'Mortgage Performance'!N50</f>
        <v>48</v>
      </c>
      <c r="O113">
        <f>'Mortgage Performance'!O50</f>
        <v>720</v>
      </c>
      <c r="P113">
        <f>'Mortgage Performance'!P50</f>
        <v>75</v>
      </c>
      <c r="Q113">
        <f>'Mortgage Performance'!Q50</f>
        <v>3.06237278</v>
      </c>
      <c r="R113">
        <f>'Mortgage Performance'!R50</f>
        <v>1.5577538200000001</v>
      </c>
      <c r="S113">
        <f>'Mortgage Performance'!S50</f>
        <v>1.5629999999999998E-5</v>
      </c>
      <c r="T113">
        <f>'Mortgage Performance'!T50</f>
        <v>0.35202660999999996</v>
      </c>
      <c r="U113">
        <f>'Mortgage Performance'!U50</f>
        <v>1.1525767200000001</v>
      </c>
      <c r="V113">
        <f>'Mortgage Performance'!V50</f>
        <v>1.16521283</v>
      </c>
      <c r="W113">
        <f>'Mortgage Performance'!W50</f>
        <v>3.8921368300000005</v>
      </c>
      <c r="X113">
        <f>'Mortgage Performance'!X50</f>
        <v>3.6259679956776107</v>
      </c>
      <c r="Y113">
        <f>'Mortgage Performance'!Y50</f>
        <v>0.1568068791355052</v>
      </c>
      <c r="Z113">
        <f>'Mortgage Performance'!Z50</f>
        <v>0</v>
      </c>
      <c r="AA113">
        <f>'Mortgage Performance'!AA50</f>
        <v>0.73499312130000005</v>
      </c>
      <c r="AB113">
        <f>'Mortgage Performance'!AB50</f>
        <v>3.6259679956787689</v>
      </c>
      <c r="AC113">
        <f>'Mortgage Performance'!AC50</f>
        <v>0</v>
      </c>
      <c r="AD113">
        <f>'Mortgage Performance'!AD50</f>
        <v>0</v>
      </c>
      <c r="AE113">
        <f>'Mortgage Performance'!AE50</f>
        <v>0.34420000000000001</v>
      </c>
      <c r="AF113">
        <f>'Mortgage Performance'!AF50</f>
        <v>0.34420000000000001</v>
      </c>
      <c r="AG113">
        <f>'Mortgage Performance'!AG50</f>
        <v>1.0924135180287</v>
      </c>
      <c r="AH113">
        <f>'Mortgage Performance'!AH50</f>
        <v>0</v>
      </c>
      <c r="AI113">
        <f>'Mortgage Performance'!AI50</f>
        <v>0</v>
      </c>
      <c r="AJ113">
        <f>'Mortgage Performance'!AJ50</f>
        <v>0</v>
      </c>
      <c r="AK113">
        <f>'Mortgage Performance'!AK50</f>
        <v>0</v>
      </c>
      <c r="AL113">
        <f>'Mortgage Performance'!AL50</f>
        <v>0</v>
      </c>
      <c r="AM113">
        <f>'Mortgage Performance'!AM50</f>
        <v>0</v>
      </c>
      <c r="AN113">
        <f>'Mortgage Performance'!AN50</f>
        <v>0</v>
      </c>
      <c r="AO113">
        <f>'Mortgage Performance'!AO50</f>
        <v>0</v>
      </c>
      <c r="AP113">
        <f>'Mortgage Performance'!AP50</f>
        <v>0</v>
      </c>
      <c r="AQ113">
        <f>'Mortgage Performance'!AQ50</f>
        <v>0</v>
      </c>
      <c r="AR113">
        <f>'Mortgage Performance'!AR50</f>
        <v>0</v>
      </c>
      <c r="AS113">
        <f>'Mortgage Performance'!AS50</f>
        <v>0</v>
      </c>
      <c r="AT113">
        <f>'Mortgage Performance'!AT50</f>
        <v>0</v>
      </c>
      <c r="AU113">
        <f>'Mortgage Performance'!AU50</f>
        <v>0</v>
      </c>
      <c r="AV113">
        <f>'Mortgage Performance'!AV50</f>
        <v>0</v>
      </c>
      <c r="AW113">
        <f>'Mortgage Performance'!AW50</f>
        <v>0</v>
      </c>
      <c r="AX113">
        <f>'Mortgage Performance'!AX50</f>
        <v>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Mortgage Performance</vt:lpstr>
      <vt:lpstr>DISCLAIMER</vt:lpstr>
      <vt:lpstr>DATATEMP</vt:lpstr>
      <vt:lpstr>DISCLAIMER!Print_Area</vt:lpstr>
      <vt:lpstr>'Mortgage Performance'!Print_Area</vt:lpstr>
      <vt:lpstr>DISCLAIMER!Print_Titles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RESIDENTIAL MORTGAGE PORTFOLIO ANALYTICS REPORT</dc:title>
  <dc:creator>Crystal Decisions</dc:creator>
  <dc:description>Powered by Crystal</dc:description>
  <cp:lastModifiedBy>Administrator</cp:lastModifiedBy>
  <dcterms:created xsi:type="dcterms:W3CDTF">2014-04-03T09:01:52Z</dcterms:created>
  <dcterms:modified xsi:type="dcterms:W3CDTF">2019-11-12T04:14:57Z</dcterms:modified>
</cp:coreProperties>
</file>