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0FB76521-9136-414D-9882-6CA42028AE1D}" xr6:coauthVersionLast="45" xr6:coauthVersionMax="45" xr10:uidLastSave="{00000000-0000-0000-0000-000000000000}"/>
  <bookViews>
    <workbookView xWindow="390" yWindow="39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G10" i="1"/>
  <c r="E10" i="1"/>
</calcChain>
</file>

<file path=xl/sharedStrings.xml><?xml version="1.0" encoding="utf-8"?>
<sst xmlns="http://schemas.openxmlformats.org/spreadsheetml/2006/main" count="91" uniqueCount="88">
  <si>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</si>
  <si>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</si>
  <si>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</si>
  <si>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</si>
  <si>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</si>
  <si>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</si>
  <si>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</si>
  <si>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</si>
  <si>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</si>
  <si>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</si>
  <si>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</si>
  <si>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</si>
  <si>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</si>
  <si>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</si>
  <si>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</si>
  <si>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</si>
  <si>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</si>
  <si>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</si>
  <si>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</si>
  <si>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</si>
  <si>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</si>
  <si>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</si>
  <si>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</si>
  <si>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</si>
  <si>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</si>
  <si>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</si>
  <si>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</si>
  <si>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</si>
  <si>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</si>
  <si>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</si>
  <si>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</si>
  <si>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</si>
  <si>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</si>
  <si>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</si>
  <si>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</si>
  <si>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</si>
  <si>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</si>
  <si>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</si>
  <si>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</si>
  <si>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</si>
  <si>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</si>
  <si>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</si>
  <si>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</si>
  <si>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</si>
  <si>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</si>
  <si>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</si>
  <si>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</si>
  <si>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</si>
  <si>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</si>
  <si>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</si>
  <si>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</si>
  <si>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</si>
  <si>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</si>
  <si>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2019           Evaluation Date: September 30, 2019</t>
  </si>
  <si>
    <t>Printed on: 11/20/2019 12:05:22PM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</si>
  <si>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</si>
  <si>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</si>
  <si>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</si>
  <si>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</si>
  <si>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</si>
  <si>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</si>
  <si>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</si>
  <si>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</si>
  <si>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</si>
  <si>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</si>
  <si>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</si>
  <si>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</si>
  <si>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</si>
  <si>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</si>
  <si>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</si>
  <si>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</si>
  <si>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</si>
  <si>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</si>
  <si>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</si>
  <si>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</si>
  <si>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</si>
  <si>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</si>
  <si>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</si>
  <si>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</si>
  <si>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</si>
  <si>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</si>
  <si>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</si>
  <si>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Multi-family_Fixed</t>
  </si>
  <si>
    <t>2ndMortgage_Floating</t>
  </si>
  <si>
    <t>Fix30</t>
  </si>
  <si>
    <t>C&amp;I_Fixed</t>
  </si>
  <si>
    <t>Auto Loan</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</si>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</sst>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9"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C461-4B08-B78B-40FF4C1A7BC8}"/>
              </c:ext>
            </c:extLst>
          </c:dPt>
          <c:dPt>
            <c:idx val="1"/>
            <c:bubble3D val="0"/>
            <c:spPr>
              <a:solidFill>
                <a:srgbClr val="0E153C"/>
              </a:solidFill>
            </c:spPr>
            <c:extLst>
              <c:ext xmlns:c16="http://schemas.microsoft.com/office/drawing/2014/chart" uri="{C3380CC4-5D6E-409C-BE32-E72D297353CC}">
                <c16:uniqueId val="{00000001-C461-4B08-B78B-40FF4C1A7BC8}"/>
              </c:ext>
            </c:extLst>
          </c:dPt>
          <c:dPt>
            <c:idx val="2"/>
            <c:bubble3D val="0"/>
            <c:spPr>
              <a:solidFill>
                <a:srgbClr val="ED2F3A"/>
              </a:solidFill>
            </c:spPr>
            <c:extLst>
              <c:ext xmlns:c16="http://schemas.microsoft.com/office/drawing/2014/chart" uri="{C3380CC4-5D6E-409C-BE32-E72D297353CC}">
                <c16:uniqueId val="{00000002-C461-4B08-B78B-40FF4C1A7BC8}"/>
              </c:ext>
            </c:extLst>
          </c:dPt>
          <c:dPt>
            <c:idx val="3"/>
            <c:bubble3D val="0"/>
            <c:spPr>
              <a:solidFill>
                <a:srgbClr val="FFFFC8"/>
              </a:solidFill>
            </c:spPr>
            <c:extLst>
              <c:ext xmlns:c16="http://schemas.microsoft.com/office/drawing/2014/chart" uri="{C3380CC4-5D6E-409C-BE32-E72D297353CC}">
                <c16:uniqueId val="{00000003-C461-4B08-B78B-40FF4C1A7BC8}"/>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C461-4B08-B78B-40FF4C1A7BC8}"/>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163</c:v>
                </c:pt>
                <c:pt idx="1">
                  <c:v>2630</c:v>
                </c:pt>
                <c:pt idx="2">
                  <c:v>66</c:v>
                </c:pt>
                <c:pt idx="3">
                  <c:v>11163</c:v>
                </c:pt>
                <c:pt idx="4">
                  <c:v>7906</c:v>
                </c:pt>
                <c:pt idx="5">
                  <c:v>2749</c:v>
                </c:pt>
                <c:pt idx="6">
                  <c:v>1402</c:v>
                </c:pt>
              </c:numCache>
            </c:numRef>
          </c:val>
          <c:extLst>
            <c:ext xmlns:c16="http://schemas.microsoft.com/office/drawing/2014/chart" uri="{C3380CC4-5D6E-409C-BE32-E72D297353CC}">
              <c16:uniqueId val="{00000004-C461-4B08-B78B-40FF4C1A7BC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45CC-429E-B0B5-A99433C31328}"/>
              </c:ext>
            </c:extLst>
          </c:dPt>
          <c:dPt>
            <c:idx val="1"/>
            <c:bubble3D val="0"/>
            <c:spPr>
              <a:solidFill>
                <a:srgbClr val="0E153C"/>
              </a:solidFill>
            </c:spPr>
            <c:extLst>
              <c:ext xmlns:c16="http://schemas.microsoft.com/office/drawing/2014/chart" uri="{C3380CC4-5D6E-409C-BE32-E72D297353CC}">
                <c16:uniqueId val="{00000001-45CC-429E-B0B5-A99433C31328}"/>
              </c:ext>
            </c:extLst>
          </c:dPt>
          <c:dPt>
            <c:idx val="2"/>
            <c:bubble3D val="0"/>
            <c:spPr>
              <a:solidFill>
                <a:srgbClr val="ED2F3A"/>
              </a:solidFill>
            </c:spPr>
            <c:extLst>
              <c:ext xmlns:c16="http://schemas.microsoft.com/office/drawing/2014/chart" uri="{C3380CC4-5D6E-409C-BE32-E72D297353CC}">
                <c16:uniqueId val="{00000002-45CC-429E-B0B5-A99433C31328}"/>
              </c:ext>
            </c:extLst>
          </c:dPt>
          <c:dPt>
            <c:idx val="3"/>
            <c:bubble3D val="0"/>
            <c:spPr>
              <a:solidFill>
                <a:srgbClr val="FFFFC8"/>
              </a:solidFill>
            </c:spPr>
            <c:extLst>
              <c:ext xmlns:c16="http://schemas.microsoft.com/office/drawing/2014/chart" uri="{C3380CC4-5D6E-409C-BE32-E72D297353CC}">
                <c16:uniqueId val="{00000003-45CC-429E-B0B5-A99433C31328}"/>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26078.000000000004</c:v>
                </c:pt>
              </c:numCache>
            </c:numRef>
          </c:val>
          <c:extLst>
            <c:ext xmlns:c16="http://schemas.microsoft.com/office/drawing/2014/chart" uri="{C3380CC4-5D6E-409C-BE32-E72D297353CC}">
              <c16:uniqueId val="{00000004-45CC-429E-B0B5-A99433C3132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5"/>
  <sheetViews>
    <sheetView showGridLines="0" tabSelected="1" showOutlineSymbols="0" topLeftCell="A3"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8" width="6.85546875" style="8" customWidth="1"/>
    <col min="69" max="16384" width="6.85546875" style="8"/>
  </cols>
  <sheetData>
    <row r="1" spans="2:33" ht="27" customHeight="1" x14ac:dyDescent="0.2"/>
    <row r="2" spans="2:33" ht="27" customHeight="1" x14ac:dyDescent="0.2"/>
    <row r="3" spans="2:33" ht="33.75" customHeight="1" x14ac:dyDescent="0.2">
      <c r="B3" s="51" t="s">
        <v>4</v>
      </c>
      <c r="C3" s="51"/>
      <c r="D3" s="51"/>
      <c r="E3" s="51"/>
      <c r="F3" s="51"/>
      <c r="G3" s="51"/>
      <c r="H3" s="51"/>
      <c r="I3" s="51"/>
      <c r="J3" s="51"/>
      <c r="K3" s="51"/>
      <c r="L3" s="51"/>
      <c r="M3" s="51"/>
      <c r="N3" s="51"/>
      <c r="O3" s="51"/>
      <c r="P3" s="51"/>
      <c r="Q3" s="51"/>
      <c r="R3" s="51"/>
      <c r="S3" s="51"/>
      <c r="T3" s="51"/>
      <c r="U3" s="51"/>
      <c r="V3" s="51"/>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4" t="s">
        <v>8</v>
      </c>
      <c r="D9" s="55"/>
      <c r="E9" s="37" t="s">
        <v>9</v>
      </c>
      <c r="F9" s="37" t="s">
        <v>10</v>
      </c>
      <c r="G9" s="37" t="s">
        <v>11</v>
      </c>
      <c r="H9" s="52" t="s">
        <v>12</v>
      </c>
      <c r="I9" s="53"/>
      <c r="J9" s="53"/>
      <c r="K9" s="53"/>
      <c r="L9" s="53"/>
      <c r="M9" s="53"/>
      <c r="N9" s="12"/>
      <c r="O9" s="12"/>
      <c r="P9" s="12"/>
      <c r="Q9" s="12"/>
      <c r="R9" s="12"/>
      <c r="AD9" s="12"/>
      <c r="AE9" s="12"/>
      <c r="AF9" s="12"/>
      <c r="AG9" s="12"/>
    </row>
    <row r="10" spans="2:33" ht="15.95" customHeight="1" x14ac:dyDescent="0.2">
      <c r="C10" s="49">
        <v>100</v>
      </c>
      <c r="D10" s="50"/>
      <c r="E10" s="38">
        <f>C10/100-U17+Q17</f>
        <v>2.9873312587265133</v>
      </c>
      <c r="F10" s="39">
        <f>(1-(C10/10000-U17/100)*AB17)*E17</f>
        <v>107.81942219445754</v>
      </c>
      <c r="G10" s="40">
        <f>(1-(C10/10000-U17/100)*AB17)*F17</f>
        <v>107.37693374369962</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8"/>
      <c r="C14" s="58"/>
      <c r="D14" s="58"/>
      <c r="E14" s="58"/>
      <c r="F14" s="58"/>
      <c r="G14" s="58"/>
      <c r="H14" s="58"/>
      <c r="I14" s="58"/>
      <c r="J14" s="58"/>
      <c r="K14" s="58"/>
      <c r="L14" s="58"/>
      <c r="M14" s="58"/>
      <c r="N14" s="58"/>
      <c r="O14" s="58"/>
      <c r="P14" s="58"/>
      <c r="Q14" s="57" t="s">
        <v>48</v>
      </c>
      <c r="R14" s="57" t="s">
        <v>49</v>
      </c>
      <c r="S14" s="57" t="s">
        <v>50</v>
      </c>
      <c r="T14" s="57" t="s">
        <v>51</v>
      </c>
      <c r="U14" s="57" t="s">
        <v>52</v>
      </c>
      <c r="V14" s="57"/>
      <c r="W14" s="48"/>
      <c r="X14" s="48"/>
      <c r="Y14" s="48"/>
      <c r="Z14" s="56"/>
      <c r="AA14" s="56"/>
      <c r="AB14" s="56"/>
      <c r="AC14" s="68"/>
      <c r="AD14" s="68"/>
      <c r="AE14" s="68"/>
      <c r="AF14" s="68"/>
      <c r="AG14" s="68"/>
    </row>
    <row r="15" spans="2:33" ht="15" customHeight="1" x14ac:dyDescent="0.2">
      <c r="B15" s="58"/>
      <c r="C15" s="58"/>
      <c r="D15" s="58"/>
      <c r="E15" s="58"/>
      <c r="F15" s="58"/>
      <c r="G15" s="58"/>
      <c r="H15" s="58"/>
      <c r="I15" s="58"/>
      <c r="J15" s="58"/>
      <c r="K15" s="58"/>
      <c r="L15" s="58"/>
      <c r="M15" s="58"/>
      <c r="N15" s="58"/>
      <c r="O15" s="58"/>
      <c r="P15" s="58"/>
      <c r="Q15" s="57"/>
      <c r="R15" s="57"/>
      <c r="S15" s="57"/>
      <c r="T15" s="57"/>
      <c r="U15" s="57"/>
      <c r="V15" s="57"/>
      <c r="W15" s="48"/>
      <c r="X15" s="48"/>
      <c r="Y15" s="48"/>
      <c r="Z15" s="56"/>
      <c r="AA15" s="56"/>
      <c r="AB15" s="56"/>
      <c r="AC15" s="68"/>
      <c r="AD15" s="68"/>
      <c r="AE15" s="68"/>
      <c r="AF15" s="68"/>
      <c r="AG15" s="68"/>
    </row>
    <row r="16" spans="2:33" ht="15.75" customHeight="1" x14ac:dyDescent="0.2">
      <c r="B16" s="44" t="s">
        <v>80</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79</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107.39190017797203</v>
      </c>
      <c r="F17" s="16">
        <f>IF(SUM(DATATEMP!H101:H113) = 0,"",SUMPRODUCT(DATATEMP!F101:F113,DATATEMP!H101:H113)/SUM(DATATEMP!H101:H113))</f>
        <v>106.95116626782367</v>
      </c>
      <c r="G17" s="17">
        <f>SUM(DATATEMP!G101:G113)</f>
        <v>27890.725139323051</v>
      </c>
      <c r="H17" s="17">
        <f>SUM(DATATEMP!H101:H113)</f>
        <v>26078</v>
      </c>
      <c r="I17" s="18">
        <f>IF(SUM(DATATEMP!H101:H113) = 0,"",SUMPRODUCT(DATATEMP!I101:I113,DATATEMP!H101:H113)/SUM(DATATEMP!H101:H113))</f>
        <v>7.1631260065769409</v>
      </c>
      <c r="J17" s="19"/>
      <c r="K17" s="19"/>
      <c r="L17" s="20">
        <f>IF(SUM(DATATEMP!H101:H113) = 0,"",SUMPRODUCT(DATATEMP!L101:L113,DATATEMP!H101:H113)/SUM(DATATEMP!H101:H113))</f>
        <v>0</v>
      </c>
      <c r="M17" s="17">
        <f>IF(SUM(DATATEMP!H101:H113) = 0,"",SUMPRODUCT(DATATEMP!M101:M113,DATATEMP!H101:H113)/SUM(DATATEMP!H101:H113))</f>
        <v>20</v>
      </c>
      <c r="N17" s="17">
        <f>IF(SUM(DATATEMP!H101:H113) = 0,"",SUMPRODUCT(DATATEMP!N101:N113,DATATEMP!H101:H113)/SUM(DATATEMP!H101:H113))</f>
        <v>180.44832364382134</v>
      </c>
      <c r="O17" s="17">
        <f>IF(SUM(DATATEMP!H101:H113) = 0,"",SUMPRODUCT(DATATEMP!O101:O113,DATATEMP!H101:H113)/SUM(DATATEMP!H101:H113))</f>
        <v>720</v>
      </c>
      <c r="P17" s="17">
        <f>IF(SUM(DATATEMP!H101:H113) = 0,"",SUMPRODUCT(DATATEMP!P101:P113,DATATEMP!H101:H113)/SUM(DATATEMP!H101:H113))</f>
        <v>75</v>
      </c>
      <c r="Q17" s="21">
        <f>IF(SUM(DATATEMP!H101:H113) = 0,"",SUMPRODUCT(DATATEMP!Q101:Q113,DATATEMP!H101:H113)/SUM(DATATEMP!H101:H113))</f>
        <v>3.1735671264916796</v>
      </c>
      <c r="R17" s="21">
        <f>IF(SUM(DATATEMP!H101:H113) = 0,"",SUMPRODUCT(DATATEMP!R101:R113,DATATEMP!H101:H113)/SUM(DATATEMP!H101:H113))</f>
        <v>1.616034942382468</v>
      </c>
      <c r="S17" s="21">
        <f>IF(SUM(DATATEMP!H101:H113) = 0,"",SUMPRODUCT(DATATEMP!S101:S113,DATATEMP!H101:H113)/SUM(DATATEMP!H101:H113))</f>
        <v>-1.5439824019480021E-2</v>
      </c>
      <c r="T17" s="21">
        <f>IF(SUM(DATATEMP!H101:H113) = 0,"",SUMPRODUCT(DATATEMP!T101:T113,DATATEMP!H101:H113)/SUM(DATATEMP!H101:H113))</f>
        <v>0.38673614036352477</v>
      </c>
      <c r="U17" s="21">
        <f>IF(SUM(DATATEMP!H101:H113) = 0,"",SUMPRODUCT(DATATEMP!U101:U113,DATATEMP!H101:H113)/SUM(DATATEMP!H101:H113))</f>
        <v>1.1862358677651661</v>
      </c>
      <c r="V17" s="21">
        <f>IF(SUM(DATATEMP!H101:H113) = 0,"",SUMPRODUCT(DATATEMP!V101:V113,DATATEMP!H101:H113)/SUM(DATATEMP!H101:H113))</f>
        <v>1.1615886172609098</v>
      </c>
      <c r="W17" s="16">
        <f>IF(SUM(DATATEMP!H101:H113) = 0,"",SUMPRODUCT(DATATEMP!W101:W113,DATATEMP!H101:H113)/SUM(DATATEMP!H101:H113))</f>
        <v>2.3144181930516488</v>
      </c>
      <c r="X17" s="16">
        <f>IF(SUM(DATATEMP!H101:H113) = 0,"",SUMPRODUCT(DATATEMP!X101:X113,DATATEMP!H101:H113)/SUM(DATATEMP!H101:H113))</f>
        <v>2.1341095100140843</v>
      </c>
      <c r="Y17" s="16">
        <f>IF(SUM(DATATEMP!H101:H113) = 0,"",SUMPRODUCT(DATATEMP!Y101:Y113,DATATEMP!H101:H113)/SUM(DATATEMP!H101:H113))</f>
        <v>7.5786277551960074E-2</v>
      </c>
      <c r="Z17" s="22">
        <f>IF(SUM(DATATEMP!H101:H113) = 0,"",SUMPRODUCT(DATATEMP!Z101:Z113,DATATEMP!H101:H113)/SUM(DATATEMP!H101:H113))</f>
        <v>1.9653432169292127E-2</v>
      </c>
      <c r="AA17" s="16">
        <f>IF(SUM(DATATEMP!H101:H113) = 0,"",SUMPRODUCT(DATATEMP!AA101:AA113,DATATEMP!H101:H113)/SUM(DATATEMP!H101:H113))</f>
        <v>0.62502878936530404</v>
      </c>
      <c r="AB17" s="16">
        <f>IF(SUM(DATATEMP!H101:H113) = 0,"",SUMPRODUCT(DATATEMP!AB101:AB113,DATATEMP!H101:H113)/SUM(DATATEMP!H101:H113))</f>
        <v>2.1375861713251121</v>
      </c>
      <c r="AC17" s="16">
        <f>IF(SUM(DATATEMP!H101:H113) = 0,"",SUMPRODUCT(DATATEMP!AC101:AC113,DATATEMP!H101:H113)/SUM(DATATEMP!H101:H113))</f>
        <v>20.132396779490378</v>
      </c>
      <c r="AD17" s="16">
        <f>IF(SUM(DATATEMP!H101:H113) = 0,"",SUMPRODUCT(DATATEMP!AD101:AD113,DATATEMP!H101:H113)/SUM(DATATEMP!H101:H113))</f>
        <v>25.156476486066801</v>
      </c>
      <c r="AE17" s="16">
        <f>IF(SUM(DATATEMP!H101:H113) = 0,"",SUMPRODUCT(DATATEMP!AE101:AE113,DATATEMP!H101:H113)/SUM(DATATEMP!H101:H113))</f>
        <v>0.40097440250594368</v>
      </c>
      <c r="AF17" s="16">
        <f>IF(SUM(DATATEMP!H101:H113) = 0,"",SUMPRODUCT(DATATEMP!AF101:AF113,DATATEMP!H101:H113)/SUM(DATATEMP!H101:H113))</f>
        <v>0.40002078368049693</v>
      </c>
      <c r="AG17" s="17">
        <f>SUM(DATATEMP!AG101:AG113)</f>
        <v>228.2681896692165</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122.68416002550001</v>
      </c>
      <c r="F20" s="23">
        <v>122.12332246815278</v>
      </c>
      <c r="G20" s="26">
        <v>199.06101562308902</v>
      </c>
      <c r="H20" s="26">
        <v>163</v>
      </c>
      <c r="I20" s="27">
        <v>11.401234178599999</v>
      </c>
      <c r="J20" s="28"/>
      <c r="K20" s="28"/>
      <c r="L20" s="29"/>
      <c r="M20" s="26">
        <v>20</v>
      </c>
      <c r="N20" s="26">
        <v>36.008213552361397</v>
      </c>
      <c r="O20" s="26">
        <v>720</v>
      </c>
      <c r="P20" s="26">
        <v>75</v>
      </c>
      <c r="Q20" s="30">
        <v>3.28981507</v>
      </c>
      <c r="R20" s="30">
        <v>1.57208839</v>
      </c>
      <c r="S20" s="30">
        <v>2.7E-6</v>
      </c>
      <c r="T20" s="30">
        <v>0.44455201</v>
      </c>
      <c r="U20" s="30">
        <v>1.2731719699999999</v>
      </c>
      <c r="V20" s="30">
        <v>1.2891861100000002</v>
      </c>
      <c r="W20" s="23">
        <v>2.9502848635000003</v>
      </c>
      <c r="X20" s="23">
        <v>2.5411368499157816</v>
      </c>
      <c r="Y20" s="23">
        <v>8.3563013871916864E-2</v>
      </c>
      <c r="Z20" s="31">
        <v>0</v>
      </c>
      <c r="AA20" s="23">
        <v>0.95593438109999995</v>
      </c>
      <c r="AB20" s="23">
        <v>2.5411368499157816</v>
      </c>
      <c r="AC20" s="23">
        <v>0</v>
      </c>
      <c r="AD20" s="23">
        <v>0</v>
      </c>
      <c r="AE20" s="23">
        <v>0.48339000000000004</v>
      </c>
      <c r="AF20" s="23">
        <v>0.48339000000000004</v>
      </c>
      <c r="AG20" s="26">
        <v>2.2259789732179001</v>
      </c>
    </row>
    <row r="21" spans="1:33" s="41" customFormat="1" ht="13.5" customHeight="1" x14ac:dyDescent="0.2">
      <c r="A21" s="24"/>
      <c r="B21" s="24"/>
      <c r="C21" s="25"/>
      <c r="D21" s="25"/>
      <c r="E21" s="23"/>
      <c r="F21" s="23"/>
      <c r="G21" s="26"/>
      <c r="H21" s="26"/>
      <c r="I21" s="27"/>
      <c r="J21" s="28"/>
      <c r="K21" s="28"/>
      <c r="L21" s="29"/>
      <c r="M21" s="26"/>
      <c r="N21" s="26"/>
      <c r="O21" s="26"/>
      <c r="P21" s="26"/>
      <c r="Q21" s="30"/>
      <c r="R21" s="30"/>
      <c r="S21" s="30"/>
      <c r="T21" s="30"/>
      <c r="U21" s="30"/>
      <c r="V21" s="30"/>
      <c r="W21" s="23"/>
      <c r="X21" s="23"/>
      <c r="Y21" s="23"/>
      <c r="Z21" s="31"/>
      <c r="AA21" s="23"/>
      <c r="AB21" s="23"/>
      <c r="AC21" s="23"/>
      <c r="AD21" s="23"/>
      <c r="AE21" s="23"/>
      <c r="AF21" s="23"/>
      <c r="AG21" s="26"/>
    </row>
    <row r="22" spans="1:33" s="41" customFormat="1" ht="13.5" customHeight="1" x14ac:dyDescent="0.2">
      <c r="A22" s="24"/>
      <c r="B22" s="69" t="s">
        <v>58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1:33" s="32" customFormat="1" ht="13.5" customHeight="1" x14ac:dyDescent="0.2">
      <c r="A23" s="24"/>
      <c r="B23" s="24" t="s">
        <v>59</v>
      </c>
      <c r="C23" s="25"/>
      <c r="D23" s="25"/>
      <c r="E23" s="23">
        <v>106.7061896955</v>
      </c>
      <c r="F23" s="23">
        <v>106.39976316098227</v>
      </c>
      <c r="G23" s="26">
        <v>845.87811712980795</v>
      </c>
      <c r="H23" s="26">
        <v>794.99999999999898</v>
      </c>
      <c r="I23" s="27">
        <v>7.2712471511999999</v>
      </c>
      <c r="J23" s="28"/>
      <c r="K23" s="28"/>
      <c r="L23" s="29"/>
      <c r="M23" s="26">
        <v>20</v>
      </c>
      <c r="N23" s="26">
        <v>36.008213552361397</v>
      </c>
      <c r="O23" s="26">
        <v>720</v>
      </c>
      <c r="P23" s="26">
        <v>75</v>
      </c>
      <c r="Q23" s="30">
        <v>2.9055194799999997</v>
      </c>
      <c r="R23" s="30">
        <v>1.6417039199999999</v>
      </c>
      <c r="S23" s="30">
        <v>-9.6999999999999982E-7</v>
      </c>
      <c r="T23" s="30">
        <v>0.24239747</v>
      </c>
      <c r="U23" s="30">
        <v>1.0214190600000002</v>
      </c>
      <c r="V23" s="30">
        <v>0.99821648000000007</v>
      </c>
      <c r="W23" s="23">
        <v>1.5770870835000002</v>
      </c>
      <c r="X23" s="23">
        <v>1.4869083226567446</v>
      </c>
      <c r="Y23" s="23">
        <v>3.6739097444973841E-2</v>
      </c>
      <c r="Z23" s="31">
        <v>0</v>
      </c>
      <c r="AA23" s="23">
        <v>0.34952610169999998</v>
      </c>
      <c r="AB23" s="23">
        <v>1.4869083226573494</v>
      </c>
      <c r="AC23" s="23">
        <v>0</v>
      </c>
      <c r="AD23" s="23">
        <v>0</v>
      </c>
      <c r="AE23" s="23">
        <v>0.24726000000000001</v>
      </c>
      <c r="AF23" s="23">
        <v>0.24726000000000001</v>
      </c>
      <c r="AG23" s="26">
        <v>3.0289409059657002</v>
      </c>
    </row>
    <row r="24" spans="1:33" s="41" customFormat="1" ht="13.5" customHeight="1" x14ac:dyDescent="0.2">
      <c r="A24" s="24"/>
      <c r="B24" s="24"/>
      <c r="C24" s="25"/>
      <c r="D24" s="25"/>
      <c r="E24" s="23"/>
      <c r="F24" s="23"/>
      <c r="G24" s="26"/>
      <c r="H24" s="26"/>
      <c r="I24" s="27"/>
      <c r="J24" s="28"/>
      <c r="K24" s="28"/>
      <c r="L24" s="29"/>
      <c r="M24" s="26"/>
      <c r="N24" s="26"/>
      <c r="O24" s="26"/>
      <c r="P24" s="26"/>
      <c r="Q24" s="30"/>
      <c r="R24" s="30"/>
      <c r="S24" s="30"/>
      <c r="T24" s="30"/>
      <c r="U24" s="30"/>
      <c r="V24" s="30"/>
      <c r="W24" s="23"/>
      <c r="X24" s="23"/>
      <c r="Y24" s="23"/>
      <c r="Z24" s="31"/>
      <c r="AA24" s="23"/>
      <c r="AB24" s="23"/>
      <c r="AC24" s="23"/>
      <c r="AD24" s="23"/>
      <c r="AE24" s="23"/>
      <c r="AF24" s="23"/>
      <c r="AG24" s="26"/>
    </row>
    <row r="25" spans="1:33" s="41" customFormat="1" ht="13.5" customHeight="1" x14ac:dyDescent="0.2">
      <c r="A25" s="24"/>
      <c r="B25" s="69" t="s">
        <v>60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1:33" s="33" customFormat="1" ht="13.5" customHeight="1" x14ac:dyDescent="0.2">
      <c r="A26" s="24"/>
      <c r="B26" s="24" t="s">
        <v>61</v>
      </c>
      <c r="C26" s="25"/>
      <c r="D26" s="25"/>
      <c r="E26" s="23">
        <v>107.41611858559999</v>
      </c>
      <c r="F26" s="23">
        <v>106.95614317187268</v>
      </c>
      <c r="G26" s="26">
        <v>43.852018700467802</v>
      </c>
      <c r="H26" s="26">
        <v>41</v>
      </c>
      <c r="I26" s="27">
        <v>7.3199272149999999</v>
      </c>
      <c r="J26" s="28"/>
      <c r="K26" s="28"/>
      <c r="L26" s="29"/>
      <c r="M26" s="26">
        <v>20</v>
      </c>
      <c r="N26" s="26">
        <v>120.01642710472279</v>
      </c>
      <c r="O26" s="26">
        <v>720</v>
      </c>
      <c r="P26" s="26">
        <v>75</v>
      </c>
      <c r="Q26" s="30">
        <v>3.65438675</v>
      </c>
      <c r="R26" s="30">
        <v>1.6131995400000001</v>
      </c>
      <c r="S26" s="30">
        <v>6.2999999999999998E-6</v>
      </c>
      <c r="T26" s="30">
        <v>0.62831935999999999</v>
      </c>
      <c r="U26" s="30">
        <v>1.4128615499999999</v>
      </c>
      <c r="V26" s="30">
        <v>1.4392152999999999</v>
      </c>
      <c r="W26" s="23">
        <v>2.4626684298999999</v>
      </c>
      <c r="X26" s="23">
        <v>0.8807035319023544</v>
      </c>
      <c r="Y26" s="23">
        <v>1.3352593888894095E-2</v>
      </c>
      <c r="Z26" s="31">
        <v>3.7507499200000002E-2</v>
      </c>
      <c r="AA26" s="23">
        <v>1.0083415042999999</v>
      </c>
      <c r="AB26" s="23">
        <v>2.2544061464859775</v>
      </c>
      <c r="AC26" s="23">
        <v>24.999821399999998</v>
      </c>
      <c r="AD26" s="23">
        <v>24.99966294</v>
      </c>
      <c r="AE26" s="23">
        <v>0.77114452999999994</v>
      </c>
      <c r="AF26" s="23">
        <v>0.65377585999999999</v>
      </c>
      <c r="AG26" s="26">
        <v>0.61494215900409999</v>
      </c>
    </row>
    <row r="27" spans="1:33" s="41" customFormat="1" ht="13.5" customHeight="1" x14ac:dyDescent="0.2">
      <c r="A27" s="24"/>
      <c r="B27" s="24"/>
      <c r="C27" s="25"/>
      <c r="D27" s="25"/>
      <c r="E27" s="23"/>
      <c r="F27" s="23"/>
      <c r="G27" s="26"/>
      <c r="H27" s="26"/>
      <c r="I27" s="27"/>
      <c r="J27" s="28"/>
      <c r="K27" s="28"/>
      <c r="L27" s="29"/>
      <c r="M27" s="26"/>
      <c r="N27" s="26"/>
      <c r="O27" s="26"/>
      <c r="P27" s="26"/>
      <c r="Q27" s="30"/>
      <c r="R27" s="30"/>
      <c r="S27" s="30"/>
      <c r="T27" s="30"/>
      <c r="U27" s="30"/>
      <c r="V27" s="30"/>
      <c r="W27" s="23"/>
      <c r="X27" s="23"/>
      <c r="Y27" s="23"/>
      <c r="Z27" s="31"/>
      <c r="AA27" s="23"/>
      <c r="AB27" s="23"/>
      <c r="AC27" s="23"/>
      <c r="AD27" s="23"/>
      <c r="AE27" s="23"/>
      <c r="AF27" s="23"/>
      <c r="AG27" s="26"/>
    </row>
    <row r="28" spans="1:33" s="41" customFormat="1" ht="13.5" customHeight="1" x14ac:dyDescent="0.2">
      <c r="A28" s="24"/>
      <c r="B28" s="69" t="s">
        <v>62</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row>
    <row r="29" spans="1:33" s="41" customFormat="1" ht="13.5" customHeight="1" x14ac:dyDescent="0.2">
      <c r="A29" s="24"/>
      <c r="B29" s="24" t="s">
        <v>63</v>
      </c>
      <c r="C29" s="25"/>
      <c r="D29" s="25"/>
      <c r="E29" s="23">
        <v>105.291559235856</v>
      </c>
      <c r="F29" s="23">
        <v>104.98830022389626</v>
      </c>
      <c r="G29" s="26">
        <v>11718.7940709913</v>
      </c>
      <c r="H29" s="26">
        <v>11162</v>
      </c>
      <c r="I29" s="27">
        <v>6.3116124472999999</v>
      </c>
      <c r="J29" s="28"/>
      <c r="K29" s="28"/>
      <c r="L29" s="29"/>
      <c r="M29" s="26">
        <v>20</v>
      </c>
      <c r="N29" s="26">
        <v>360.01642710472282</v>
      </c>
      <c r="O29" s="26">
        <v>720</v>
      </c>
      <c r="P29" s="26">
        <v>75</v>
      </c>
      <c r="Q29" s="30">
        <v>2.83138091</v>
      </c>
      <c r="R29" s="30">
        <v>1.64813867</v>
      </c>
      <c r="S29" s="30">
        <v>-3.6073259999999996E-2</v>
      </c>
      <c r="T29" s="30">
        <v>0.23011941999999999</v>
      </c>
      <c r="U29" s="30">
        <v>0.98919608000000003</v>
      </c>
      <c r="V29" s="30">
        <v>0.9352096299999999</v>
      </c>
      <c r="W29" s="23">
        <v>1.5663329044000001</v>
      </c>
      <c r="X29" s="23">
        <v>1.4870380007092157</v>
      </c>
      <c r="Y29" s="23">
        <v>4.2470538520214492E-2</v>
      </c>
      <c r="Z29" s="31">
        <v>3.5588875700000001E-2</v>
      </c>
      <c r="AA29" s="23">
        <v>0.47417360950000004</v>
      </c>
      <c r="AB29" s="23">
        <v>1.4870380008073922</v>
      </c>
      <c r="AC29" s="23">
        <v>41.198040170000006</v>
      </c>
      <c r="AD29" s="23">
        <v>52.936176769999996</v>
      </c>
      <c r="AE29" s="23">
        <v>0.23606126999999999</v>
      </c>
      <c r="AF29" s="23">
        <v>0.23498174999999999</v>
      </c>
      <c r="AG29" s="26">
        <v>39.8794560219388</v>
      </c>
    </row>
    <row r="30" spans="1:33" s="41" customFormat="1" ht="13.5" customHeight="1" x14ac:dyDescent="0.2">
      <c r="A30" s="24"/>
      <c r="B30" s="24" t="s">
        <v>64</v>
      </c>
      <c r="C30" s="25"/>
      <c r="D30" s="25"/>
      <c r="E30" s="23">
        <v>107.4161185856</v>
      </c>
      <c r="F30" s="23">
        <v>106.9561431718728</v>
      </c>
      <c r="G30" s="26">
        <v>26.739035792968199</v>
      </c>
      <c r="H30" s="26">
        <v>25</v>
      </c>
      <c r="I30" s="27">
        <v>7.3199272149999999</v>
      </c>
      <c r="J30" s="28"/>
      <c r="K30" s="28"/>
      <c r="L30" s="29"/>
      <c r="M30" s="26">
        <v>20</v>
      </c>
      <c r="N30" s="26">
        <v>120.01642710472279</v>
      </c>
      <c r="O30" s="26">
        <v>720</v>
      </c>
      <c r="P30" s="26">
        <v>75</v>
      </c>
      <c r="Q30" s="30">
        <v>3.65438675</v>
      </c>
      <c r="R30" s="30">
        <v>1.6131995399999999</v>
      </c>
      <c r="S30" s="30">
        <v>6.2999999999999998E-6</v>
      </c>
      <c r="T30" s="30">
        <v>0.6283193600000001</v>
      </c>
      <c r="U30" s="30">
        <v>1.4128615500000001</v>
      </c>
      <c r="V30" s="30">
        <v>1.4392152999999999</v>
      </c>
      <c r="W30" s="23">
        <v>2.4626684298999999</v>
      </c>
      <c r="X30" s="23">
        <v>0.88070353190498163</v>
      </c>
      <c r="Y30" s="23">
        <v>1.3352593816433401E-2</v>
      </c>
      <c r="Z30" s="31">
        <v>3.7507499200000002E-2</v>
      </c>
      <c r="AA30" s="23">
        <v>1.0083415042999999</v>
      </c>
      <c r="AB30" s="23">
        <v>2.2544061464830976</v>
      </c>
      <c r="AC30" s="23">
        <v>24.999821399999998</v>
      </c>
      <c r="AD30" s="23">
        <v>24.999662940000004</v>
      </c>
      <c r="AE30" s="23">
        <v>0.77114452999999994</v>
      </c>
      <c r="AF30" s="23">
        <v>0.65377585999999999</v>
      </c>
      <c r="AG30" s="26">
        <v>0.37496473110009998</v>
      </c>
    </row>
    <row r="31" spans="1:33" s="41" customFormat="1" ht="13.5" customHeight="1" x14ac:dyDescent="0.2">
      <c r="A31" s="24"/>
      <c r="B31" s="24"/>
      <c r="C31" s="25"/>
      <c r="D31" s="25"/>
      <c r="E31" s="23"/>
      <c r="F31" s="23"/>
      <c r="G31" s="26"/>
      <c r="H31" s="26"/>
      <c r="I31" s="27"/>
      <c r="J31" s="28"/>
      <c r="K31" s="28"/>
      <c r="L31" s="29"/>
      <c r="M31" s="26"/>
      <c r="N31" s="26"/>
      <c r="O31" s="26"/>
      <c r="P31" s="26"/>
      <c r="Q31" s="30"/>
      <c r="R31" s="30"/>
      <c r="S31" s="30"/>
      <c r="T31" s="30"/>
      <c r="U31" s="30"/>
      <c r="V31" s="30"/>
      <c r="W31" s="23"/>
      <c r="X31" s="23"/>
      <c r="Y31" s="23"/>
      <c r="Z31" s="31"/>
      <c r="AA31" s="23"/>
      <c r="AB31" s="23"/>
      <c r="AC31" s="23"/>
      <c r="AD31" s="23"/>
      <c r="AE31" s="23"/>
      <c r="AF31" s="23"/>
      <c r="AG31" s="26"/>
    </row>
    <row r="32" spans="1:33" s="41" customFormat="1" ht="13.5" customHeight="1" x14ac:dyDescent="0.2">
      <c r="A32" s="24"/>
      <c r="B32" s="69" t="s">
        <v>65</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row>
    <row r="33" spans="1:33" s="41" customFormat="1" ht="13.5" customHeight="1" x14ac:dyDescent="0.2">
      <c r="A33" s="24"/>
      <c r="B33" s="24" t="s">
        <v>66</v>
      </c>
      <c r="C33" s="25"/>
      <c r="D33" s="25"/>
      <c r="E33" s="23">
        <v>106.7061896955</v>
      </c>
      <c r="F33" s="23">
        <v>106.3997631609825</v>
      </c>
      <c r="G33" s="26">
        <v>1034.20569792475</v>
      </c>
      <c r="H33" s="26">
        <v>972</v>
      </c>
      <c r="I33" s="27">
        <v>7.271247151199999</v>
      </c>
      <c r="J33" s="28"/>
      <c r="K33" s="28"/>
      <c r="L33" s="29"/>
      <c r="M33" s="26">
        <v>20</v>
      </c>
      <c r="N33" s="26">
        <v>36.008213552361397</v>
      </c>
      <c r="O33" s="26">
        <v>720</v>
      </c>
      <c r="P33" s="26">
        <v>75</v>
      </c>
      <c r="Q33" s="30">
        <v>2.9055194799999997</v>
      </c>
      <c r="R33" s="30">
        <v>1.6417039199999999</v>
      </c>
      <c r="S33" s="30">
        <v>-9.6999999999999982E-7</v>
      </c>
      <c r="T33" s="30">
        <v>0.24239747</v>
      </c>
      <c r="U33" s="30">
        <v>1.0214190600000002</v>
      </c>
      <c r="V33" s="30">
        <v>0.99821648000000007</v>
      </c>
      <c r="W33" s="23">
        <v>1.5770870834999999</v>
      </c>
      <c r="X33" s="23">
        <v>1.4869083226583544</v>
      </c>
      <c r="Y33" s="23">
        <v>3.6739097433864887E-2</v>
      </c>
      <c r="Z33" s="31">
        <v>0</v>
      </c>
      <c r="AA33" s="23">
        <v>0.34952610169999998</v>
      </c>
      <c r="AB33" s="23">
        <v>1.4869083226583544</v>
      </c>
      <c r="AC33" s="23">
        <v>0</v>
      </c>
      <c r="AD33" s="23">
        <v>0</v>
      </c>
      <c r="AE33" s="23">
        <v>0.24726000000000001</v>
      </c>
      <c r="AF33" s="23">
        <v>0.24726000000000001</v>
      </c>
      <c r="AG33" s="26">
        <v>3.703308881256</v>
      </c>
    </row>
    <row r="34" spans="1:33" s="41" customFormat="1" ht="13.5" customHeight="1" x14ac:dyDescent="0.2">
      <c r="A34" s="24"/>
      <c r="B34" s="24" t="s">
        <v>67</v>
      </c>
      <c r="C34" s="25"/>
      <c r="D34" s="25"/>
      <c r="E34" s="23">
        <v>106.7061896955</v>
      </c>
      <c r="F34" s="23">
        <v>106.39976316098222</v>
      </c>
      <c r="G34" s="26">
        <v>891.63001528903101</v>
      </c>
      <c r="H34" s="26">
        <v>838</v>
      </c>
      <c r="I34" s="27">
        <v>7.271247151199999</v>
      </c>
      <c r="J34" s="28"/>
      <c r="K34" s="28"/>
      <c r="L34" s="29"/>
      <c r="M34" s="26">
        <v>20</v>
      </c>
      <c r="N34" s="26">
        <v>36.008213552361397</v>
      </c>
      <c r="O34" s="26">
        <v>720</v>
      </c>
      <c r="P34" s="26">
        <v>75</v>
      </c>
      <c r="Q34" s="30">
        <v>2.9055194799999997</v>
      </c>
      <c r="R34" s="30">
        <v>1.6417039199999999</v>
      </c>
      <c r="S34" s="30">
        <v>-9.6999999999999982E-7</v>
      </c>
      <c r="T34" s="30">
        <v>0.24239747</v>
      </c>
      <c r="U34" s="30">
        <v>1.0214190600000002</v>
      </c>
      <c r="V34" s="30">
        <v>0.99821648000000007</v>
      </c>
      <c r="W34" s="23">
        <v>1.5770870834999999</v>
      </c>
      <c r="X34" s="23">
        <v>1.4869083226569453</v>
      </c>
      <c r="Y34" s="23">
        <v>3.673909744757041E-2</v>
      </c>
      <c r="Z34" s="31">
        <v>0</v>
      </c>
      <c r="AA34" s="23">
        <v>0.34952610169999992</v>
      </c>
      <c r="AB34" s="23">
        <v>1.4869083226574553</v>
      </c>
      <c r="AC34" s="23">
        <v>0</v>
      </c>
      <c r="AD34" s="23">
        <v>0</v>
      </c>
      <c r="AE34" s="23">
        <v>0.24726000000000001</v>
      </c>
      <c r="AF34" s="23">
        <v>0.24726000000000001</v>
      </c>
      <c r="AG34" s="26">
        <v>3.1927704140869002</v>
      </c>
    </row>
    <row r="35" spans="1:33" s="41" customFormat="1" ht="13.5" customHeight="1" x14ac:dyDescent="0.2">
      <c r="A35" s="24"/>
      <c r="B35" s="24"/>
      <c r="C35" s="25"/>
      <c r="D35" s="25"/>
      <c r="E35" s="23"/>
      <c r="F35" s="23"/>
      <c r="G35" s="26"/>
      <c r="H35" s="26"/>
      <c r="I35" s="27"/>
      <c r="J35" s="28"/>
      <c r="K35" s="28"/>
      <c r="L35" s="29"/>
      <c r="M35" s="26"/>
      <c r="N35" s="26"/>
      <c r="O35" s="26"/>
      <c r="P35" s="26"/>
      <c r="Q35" s="30"/>
      <c r="R35" s="30"/>
      <c r="S35" s="30"/>
      <c r="T35" s="30"/>
      <c r="U35" s="30"/>
      <c r="V35" s="30"/>
      <c r="W35" s="23"/>
      <c r="X35" s="23"/>
      <c r="Y35" s="23"/>
      <c r="Z35" s="31"/>
      <c r="AA35" s="23"/>
      <c r="AB35" s="23"/>
      <c r="AC35" s="23"/>
      <c r="AD35" s="23"/>
      <c r="AE35" s="23"/>
      <c r="AF35" s="23"/>
      <c r="AG35" s="26"/>
    </row>
    <row r="36" spans="1:33" s="41" customFormat="1" ht="13.5" customHeight="1" x14ac:dyDescent="0.2">
      <c r="A36" s="24"/>
      <c r="B36" s="69" t="s">
        <v>68</v>
      </c>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row>
    <row r="37" spans="1:33" s="41" customFormat="1" ht="13.5" customHeight="1" x14ac:dyDescent="0.2">
      <c r="A37" s="24"/>
      <c r="B37" s="24" t="s">
        <v>69</v>
      </c>
      <c r="C37" s="25"/>
      <c r="D37" s="25"/>
      <c r="E37" s="23">
        <v>100.19051573119999</v>
      </c>
      <c r="F37" s="23">
        <v>99.890067284480793</v>
      </c>
      <c r="G37" s="26">
        <v>24.972516821120198</v>
      </c>
      <c r="H37" s="26">
        <v>25</v>
      </c>
      <c r="I37" s="27">
        <v>3.0333031008000004</v>
      </c>
      <c r="J37" s="28"/>
      <c r="K37" s="28"/>
      <c r="L37" s="29"/>
      <c r="M37" s="26">
        <v>20</v>
      </c>
      <c r="N37" s="26">
        <v>36.008213552361397</v>
      </c>
      <c r="O37" s="26">
        <v>720</v>
      </c>
      <c r="P37" s="26">
        <v>75</v>
      </c>
      <c r="Q37" s="30">
        <v>2.92666249</v>
      </c>
      <c r="R37" s="30">
        <v>1.6417310600000001</v>
      </c>
      <c r="S37" s="30">
        <v>-9.5999999999999991E-7</v>
      </c>
      <c r="T37" s="30">
        <v>0.25236375</v>
      </c>
      <c r="U37" s="30">
        <v>1.03256864</v>
      </c>
      <c r="V37" s="30">
        <v>1.0060618299999999</v>
      </c>
      <c r="W37" s="23">
        <v>1.5459907581000001</v>
      </c>
      <c r="X37" s="23">
        <v>1.4864140737951599</v>
      </c>
      <c r="Y37" s="23">
        <v>3.6721194367120721E-2</v>
      </c>
      <c r="Z37" s="31">
        <v>0</v>
      </c>
      <c r="AA37" s="23">
        <v>0.30188605219999998</v>
      </c>
      <c r="AB37" s="23">
        <v>1.4864140737951599</v>
      </c>
      <c r="AC37" s="23">
        <v>0</v>
      </c>
      <c r="AD37" s="23">
        <v>0</v>
      </c>
      <c r="AE37" s="23">
        <v>0.24726000000000001</v>
      </c>
      <c r="AF37" s="23">
        <v>0.24726000000000001</v>
      </c>
      <c r="AG37" s="26">
        <v>9.3391483448899998E-2</v>
      </c>
    </row>
    <row r="38" spans="1:33" s="41" customFormat="1" ht="13.5" customHeight="1" x14ac:dyDescent="0.2">
      <c r="A38" s="24"/>
      <c r="B38" s="24"/>
      <c r="C38" s="25"/>
      <c r="D38" s="25"/>
      <c r="E38" s="23"/>
      <c r="F38" s="23"/>
      <c r="G38" s="26"/>
      <c r="H38" s="26"/>
      <c r="I38" s="27"/>
      <c r="J38" s="28"/>
      <c r="K38" s="28"/>
      <c r="L38" s="29"/>
      <c r="M38" s="26"/>
      <c r="N38" s="26"/>
      <c r="O38" s="26"/>
      <c r="P38" s="26"/>
      <c r="Q38" s="30"/>
      <c r="R38" s="30"/>
      <c r="S38" s="30"/>
      <c r="T38" s="30"/>
      <c r="U38" s="30"/>
      <c r="V38" s="30"/>
      <c r="W38" s="23"/>
      <c r="X38" s="23"/>
      <c r="Y38" s="23"/>
      <c r="Z38" s="31"/>
      <c r="AA38" s="23"/>
      <c r="AB38" s="23"/>
      <c r="AC38" s="23"/>
      <c r="AD38" s="23"/>
      <c r="AE38" s="23"/>
      <c r="AF38" s="23"/>
      <c r="AG38" s="26"/>
    </row>
    <row r="39" spans="1:33" s="41" customFormat="1" ht="13.5" customHeight="1" x14ac:dyDescent="0.2">
      <c r="A39" s="24"/>
      <c r="B39" s="69" t="s">
        <v>70</v>
      </c>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row>
    <row r="40" spans="1:33" s="41" customFormat="1" ht="13.5" customHeight="1" x14ac:dyDescent="0.2">
      <c r="A40" s="24"/>
      <c r="B40" s="24" t="s">
        <v>71</v>
      </c>
      <c r="C40" s="25"/>
      <c r="D40" s="25"/>
      <c r="E40" s="23">
        <v>111.9918043917</v>
      </c>
      <c r="F40" s="23">
        <v>111.2592321704079</v>
      </c>
      <c r="G40" s="26">
        <v>4053.1738279679598</v>
      </c>
      <c r="H40" s="26">
        <v>3643</v>
      </c>
      <c r="I40" s="27">
        <v>6.2951779668999999</v>
      </c>
      <c r="J40" s="28"/>
      <c r="K40" s="28"/>
      <c r="L40" s="29"/>
      <c r="M40" s="26">
        <v>20</v>
      </c>
      <c r="N40" s="26">
        <v>48</v>
      </c>
      <c r="O40" s="26">
        <v>720</v>
      </c>
      <c r="P40" s="26">
        <v>75</v>
      </c>
      <c r="Q40" s="30">
        <v>3.0226137199999998</v>
      </c>
      <c r="R40" s="30">
        <v>1.5603357999999998</v>
      </c>
      <c r="S40" s="30">
        <v>1.5150000000000001E-5</v>
      </c>
      <c r="T40" s="30">
        <v>0.33238870000000004</v>
      </c>
      <c r="U40" s="30">
        <v>1.1298740700000001</v>
      </c>
      <c r="V40" s="30">
        <v>1.1450916799999999</v>
      </c>
      <c r="W40" s="23">
        <v>3.8921368300000001</v>
      </c>
      <c r="X40" s="23">
        <v>3.4565680652855586</v>
      </c>
      <c r="Y40" s="23">
        <v>0.14708542480724909</v>
      </c>
      <c r="Z40" s="31">
        <v>0</v>
      </c>
      <c r="AA40" s="23">
        <v>0.85651270869999996</v>
      </c>
      <c r="AB40" s="23">
        <v>3.4565680652867368</v>
      </c>
      <c r="AC40" s="23">
        <v>0</v>
      </c>
      <c r="AD40" s="23">
        <v>0</v>
      </c>
      <c r="AE40" s="23">
        <v>0.34420000000000001</v>
      </c>
      <c r="AF40" s="23">
        <v>0.34420000000000001</v>
      </c>
      <c r="AG40" s="26">
        <v>46.2956911254443</v>
      </c>
    </row>
    <row r="41" spans="1:33" s="41" customFormat="1" ht="13.5" customHeight="1" x14ac:dyDescent="0.2">
      <c r="A41" s="24"/>
      <c r="B41" s="24"/>
      <c r="C41" s="25"/>
      <c r="D41" s="25"/>
      <c r="E41" s="23"/>
      <c r="F41" s="23"/>
      <c r="G41" s="26"/>
      <c r="H41" s="26"/>
      <c r="I41" s="27"/>
      <c r="J41" s="28"/>
      <c r="K41" s="28"/>
      <c r="L41" s="29"/>
      <c r="M41" s="26"/>
      <c r="N41" s="26"/>
      <c r="O41" s="26"/>
      <c r="P41" s="26"/>
      <c r="Q41" s="30"/>
      <c r="R41" s="30"/>
      <c r="S41" s="30"/>
      <c r="T41" s="30"/>
      <c r="U41" s="30"/>
      <c r="V41" s="30"/>
      <c r="W41" s="23"/>
      <c r="X41" s="23"/>
      <c r="Y41" s="23"/>
      <c r="Z41" s="31"/>
      <c r="AA41" s="23"/>
      <c r="AB41" s="23"/>
      <c r="AC41" s="23"/>
      <c r="AD41" s="23"/>
      <c r="AE41" s="23"/>
      <c r="AF41" s="23"/>
      <c r="AG41" s="26"/>
    </row>
    <row r="42" spans="1:33" s="41" customFormat="1" ht="13.5" customHeight="1" x14ac:dyDescent="0.2">
      <c r="A42" s="24"/>
      <c r="B42" s="69" t="s">
        <v>72</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row>
    <row r="43" spans="1:33" s="41" customFormat="1" ht="13.5" customHeight="1" x14ac:dyDescent="0.2">
      <c r="A43" s="24"/>
      <c r="B43" s="24" t="s">
        <v>73</v>
      </c>
      <c r="C43" s="25"/>
      <c r="D43" s="25"/>
      <c r="E43" s="23">
        <v>116.9669115719</v>
      </c>
      <c r="F43" s="23">
        <v>116.64151721014952</v>
      </c>
      <c r="G43" s="26">
        <v>3206.4753081070103</v>
      </c>
      <c r="H43" s="26">
        <v>2749</v>
      </c>
      <c r="I43" s="27">
        <v>14.065510597299999</v>
      </c>
      <c r="J43" s="28"/>
      <c r="K43" s="28"/>
      <c r="L43" s="29"/>
      <c r="M43" s="26">
        <v>20</v>
      </c>
      <c r="N43" s="26">
        <v>48</v>
      </c>
      <c r="O43" s="26">
        <v>720</v>
      </c>
      <c r="P43" s="26">
        <v>75</v>
      </c>
      <c r="Q43" s="30">
        <v>3.5985271999999999</v>
      </c>
      <c r="R43" s="30">
        <v>1.62726525</v>
      </c>
      <c r="S43" s="30">
        <v>-1.9079999999999997E-5</v>
      </c>
      <c r="T43" s="30">
        <v>0.57461116000000001</v>
      </c>
      <c r="U43" s="30">
        <v>1.39666987</v>
      </c>
      <c r="V43" s="30">
        <v>1.3710006899999998</v>
      </c>
      <c r="W43" s="23">
        <v>1.6928812024</v>
      </c>
      <c r="X43" s="23">
        <v>1.5512884190684342</v>
      </c>
      <c r="Y43" s="23">
        <v>4.3212073439845844E-2</v>
      </c>
      <c r="Z43" s="31">
        <v>3.3227843600000001E-2</v>
      </c>
      <c r="AA43" s="23">
        <v>0.63547676259999997</v>
      </c>
      <c r="AB43" s="23">
        <v>1.5512884190684342</v>
      </c>
      <c r="AC43" s="23">
        <v>17.99950999</v>
      </c>
      <c r="AD43" s="23">
        <v>17.99872431</v>
      </c>
      <c r="AE43" s="23">
        <v>0.62735367000000009</v>
      </c>
      <c r="AF43" s="23">
        <v>0.62550844000000005</v>
      </c>
      <c r="AG43" s="26">
        <v>28.222349889059299</v>
      </c>
    </row>
    <row r="44" spans="1:33" s="41" customFormat="1" ht="13.5" customHeight="1" x14ac:dyDescent="0.2">
      <c r="A44" s="24"/>
      <c r="B44" s="24" t="s">
        <v>74</v>
      </c>
      <c r="C44" s="25"/>
      <c r="D44" s="25"/>
      <c r="E44" s="23">
        <v>113.67793042300001</v>
      </c>
      <c r="F44" s="23">
        <v>113.32379803336707</v>
      </c>
      <c r="G44" s="26">
        <v>1589.9328864081399</v>
      </c>
      <c r="H44" s="26">
        <v>1403</v>
      </c>
      <c r="I44" s="27">
        <v>14.065510597299999</v>
      </c>
      <c r="J44" s="28"/>
      <c r="K44" s="28"/>
      <c r="L44" s="29"/>
      <c r="M44" s="26">
        <v>20</v>
      </c>
      <c r="N44" s="26">
        <v>48</v>
      </c>
      <c r="O44" s="26">
        <v>720</v>
      </c>
      <c r="P44" s="26">
        <v>75</v>
      </c>
      <c r="Q44" s="30">
        <v>6.2589948499999997</v>
      </c>
      <c r="R44" s="30">
        <v>1.6174123699999998</v>
      </c>
      <c r="S44" s="30">
        <v>-4.1100000000000003E-5</v>
      </c>
      <c r="T44" s="30">
        <v>1.7635003699999998</v>
      </c>
      <c r="U44" s="30">
        <v>2.87812321</v>
      </c>
      <c r="V44" s="30">
        <v>2.8623521599999999</v>
      </c>
      <c r="W44" s="23">
        <v>1.8963104222</v>
      </c>
      <c r="X44" s="23">
        <v>1.6831478565838818</v>
      </c>
      <c r="Y44" s="23">
        <v>4.8638533527808885E-2</v>
      </c>
      <c r="Z44" s="31">
        <v>1.5296034599999999E-2</v>
      </c>
      <c r="AA44" s="23">
        <v>1.3304364568999998</v>
      </c>
      <c r="AB44" s="23">
        <v>1.6831478565838818</v>
      </c>
      <c r="AC44" s="23">
        <v>9.9996276999999996</v>
      </c>
      <c r="AD44" s="23">
        <v>9.998943559999999</v>
      </c>
      <c r="AE44" s="23">
        <v>1.8504750000000001</v>
      </c>
      <c r="AF44" s="23">
        <v>1.8504750000000001</v>
      </c>
      <c r="AG44" s="26">
        <v>46.4984135284381</v>
      </c>
    </row>
    <row r="45" spans="1:33" s="41" customFormat="1" ht="13.5" customHeight="1" x14ac:dyDescent="0.2">
      <c r="A45" s="24"/>
      <c r="B45" s="24"/>
      <c r="C45" s="25"/>
      <c r="D45" s="25"/>
      <c r="E45" s="23"/>
      <c r="F45" s="23"/>
      <c r="G45" s="26"/>
      <c r="H45" s="26"/>
      <c r="I45" s="27"/>
      <c r="J45" s="28"/>
      <c r="K45" s="28"/>
      <c r="L45" s="29"/>
      <c r="M45" s="26"/>
      <c r="N45" s="26"/>
      <c r="O45" s="26"/>
      <c r="P45" s="26"/>
      <c r="Q45" s="30"/>
      <c r="R45" s="30"/>
      <c r="S45" s="30"/>
      <c r="T45" s="30"/>
      <c r="U45" s="30"/>
      <c r="V45" s="30"/>
      <c r="W45" s="23"/>
      <c r="X45" s="23"/>
      <c r="Y45" s="23"/>
      <c r="Z45" s="31"/>
      <c r="AA45" s="23"/>
      <c r="AB45" s="23"/>
      <c r="AC45" s="23"/>
      <c r="AD45" s="23"/>
      <c r="AE45" s="23"/>
      <c r="AF45" s="23"/>
      <c r="AG45" s="26"/>
    </row>
    <row r="46" spans="1:33" s="41" customFormat="1" ht="13.5" customHeight="1" x14ac:dyDescent="0.2">
      <c r="A46" s="24"/>
      <c r="B46" s="69" t="s">
        <v>75</v>
      </c>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row>
    <row r="47" spans="1:33" s="41" customFormat="1" ht="13.5" customHeight="1" x14ac:dyDescent="0.2">
      <c r="A47" s="24"/>
      <c r="B47" s="24" t="s">
        <v>76</v>
      </c>
      <c r="C47" s="25"/>
      <c r="D47" s="25"/>
      <c r="E47" s="23">
        <v>100.59171750260001</v>
      </c>
      <c r="F47" s="23">
        <v>99.859470402801719</v>
      </c>
      <c r="G47" s="26">
        <v>4170.1314840209998</v>
      </c>
      <c r="H47" s="26">
        <v>4176</v>
      </c>
      <c r="I47" s="27">
        <v>3.2044816414000001</v>
      </c>
      <c r="J47" s="28"/>
      <c r="K47" s="28"/>
      <c r="L47" s="29"/>
      <c r="M47" s="26">
        <v>20</v>
      </c>
      <c r="N47" s="26">
        <v>48</v>
      </c>
      <c r="O47" s="26">
        <v>720</v>
      </c>
      <c r="P47" s="26">
        <v>75</v>
      </c>
      <c r="Q47" s="30">
        <v>3.06237278</v>
      </c>
      <c r="R47" s="30">
        <v>1.5577538200000001</v>
      </c>
      <c r="S47" s="30">
        <v>1.5629999999999998E-5</v>
      </c>
      <c r="T47" s="30">
        <v>0.35202660999999996</v>
      </c>
      <c r="U47" s="30">
        <v>1.1525767200000001</v>
      </c>
      <c r="V47" s="30">
        <v>1.16521283</v>
      </c>
      <c r="W47" s="23">
        <v>3.8921368300000001</v>
      </c>
      <c r="X47" s="23">
        <v>3.6259679956781183</v>
      </c>
      <c r="Y47" s="23">
        <v>0.15680687913854791</v>
      </c>
      <c r="Z47" s="31">
        <v>0</v>
      </c>
      <c r="AA47" s="23">
        <v>0.73499312130000005</v>
      </c>
      <c r="AB47" s="23">
        <v>3.6259679956794271</v>
      </c>
      <c r="AC47" s="23">
        <v>0</v>
      </c>
      <c r="AD47" s="23">
        <v>0</v>
      </c>
      <c r="AE47" s="23">
        <v>0.34420000000000001</v>
      </c>
      <c r="AF47" s="23">
        <v>0.34420000000000001</v>
      </c>
      <c r="AG47" s="26">
        <v>53.0455680382277</v>
      </c>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1:33" s="41" customFormat="1" ht="13.5" customHeight="1" x14ac:dyDescent="0.2">
      <c r="A49" s="24"/>
      <c r="B49" s="69" t="s">
        <v>77</v>
      </c>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row>
    <row r="50" spans="1:33" s="41" customFormat="1" ht="13.5" customHeight="1" x14ac:dyDescent="0.2">
      <c r="A50" s="24"/>
      <c r="B50" s="24" t="s">
        <v>78</v>
      </c>
      <c r="C50" s="25"/>
      <c r="D50" s="25"/>
      <c r="E50" s="23">
        <v>100.59171750260001</v>
      </c>
      <c r="F50" s="23">
        <v>99.859470402801506</v>
      </c>
      <c r="G50" s="26">
        <v>85.879144546409194</v>
      </c>
      <c r="H50" s="26">
        <v>85.999999999999901</v>
      </c>
      <c r="I50" s="27">
        <v>3.2044816414000001</v>
      </c>
      <c r="J50" s="28"/>
      <c r="K50" s="28"/>
      <c r="L50" s="29"/>
      <c r="M50" s="26">
        <v>20</v>
      </c>
      <c r="N50" s="26">
        <v>48</v>
      </c>
      <c r="O50" s="26">
        <v>720</v>
      </c>
      <c r="P50" s="26">
        <v>75</v>
      </c>
      <c r="Q50" s="30">
        <v>3.06237278</v>
      </c>
      <c r="R50" s="30">
        <v>1.5577538200000001</v>
      </c>
      <c r="S50" s="30">
        <v>1.5629999999999998E-5</v>
      </c>
      <c r="T50" s="30">
        <v>0.35202660999999996</v>
      </c>
      <c r="U50" s="30">
        <v>1.1525767200000001</v>
      </c>
      <c r="V50" s="30">
        <v>1.16521283</v>
      </c>
      <c r="W50" s="23">
        <v>3.8921368300000005</v>
      </c>
      <c r="X50" s="23">
        <v>3.6259679956776107</v>
      </c>
      <c r="Y50" s="23">
        <v>0.1568068791355052</v>
      </c>
      <c r="Z50" s="31">
        <v>0</v>
      </c>
      <c r="AA50" s="23">
        <v>0.73499312130000005</v>
      </c>
      <c r="AB50" s="23">
        <v>3.6259679956787689</v>
      </c>
      <c r="AC50" s="23">
        <v>0</v>
      </c>
      <c r="AD50" s="23">
        <v>0</v>
      </c>
      <c r="AE50" s="23">
        <v>0.34420000000000001</v>
      </c>
      <c r="AF50" s="23">
        <v>0.34420000000000001</v>
      </c>
      <c r="AG50" s="26">
        <v>1.0924135180287</v>
      </c>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ht="12" customHeight="1" x14ac:dyDescent="0.2">
      <c r="B54" s="59" t="s">
        <v>55</v>
      </c>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1"/>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33" ht="12"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c r="AC81" s="34"/>
      <c r="AD81" s="34"/>
      <c r="AE81" s="34"/>
      <c r="AF81" s="34"/>
      <c r="AG81" s="34"/>
    </row>
    <row r="82" spans="2:33" ht="12"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c r="AC82" s="34"/>
      <c r="AD82" s="34"/>
      <c r="AE82" s="34"/>
      <c r="AF82" s="34"/>
      <c r="AG82" s="34"/>
    </row>
    <row r="83" spans="2:33" ht="12.75" customHeight="1" x14ac:dyDescent="0.2">
      <c r="B83" s="62"/>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4"/>
    </row>
    <row r="84" spans="2:33" ht="12.75" customHeight="1" x14ac:dyDescent="0.2">
      <c r="B84" s="62"/>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4"/>
    </row>
    <row r="85" spans="2:33" ht="12.75" customHeight="1" x14ac:dyDescent="0.2">
      <c r="B85" s="65"/>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7"/>
    </row>
    <row r="431" ht="13.5" x14ac:dyDescent="0.2"/>
    <row r="473" ht="13.5" x14ac:dyDescent="0.2"/>
    <row r="503" ht="13.5" x14ac:dyDescent="0.2"/>
    <row r="535" ht="13.5" x14ac:dyDescent="0.2"/>
    <row r="545" ht="13.5" x14ac:dyDescent="0.2"/>
  </sheetData>
  <mergeCells count="62">
    <mergeCell ref="B36:AG36"/>
    <mergeCell ref="B39:AG39"/>
    <mergeCell ref="B42:AG42"/>
    <mergeCell ref="B46:AG46"/>
    <mergeCell ref="B49:AG49"/>
    <mergeCell ref="B19:AG19"/>
    <mergeCell ref="B22:AG22"/>
    <mergeCell ref="B25:AG25"/>
    <mergeCell ref="B28:AG28"/>
    <mergeCell ref="B32:AG32"/>
    <mergeCell ref="B54:AB85"/>
    <mergeCell ref="AC14:AG15"/>
    <mergeCell ref="AC11:AG11"/>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B14:P15"/>
    <mergeCell ref="Q14:Q15"/>
    <mergeCell ref="Q12:Q13"/>
    <mergeCell ref="N12:N13"/>
    <mergeCell ref="M12:M13"/>
    <mergeCell ref="G12:G13"/>
    <mergeCell ref="H12:H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81</v>
      </c>
      <c r="B1" s="5">
        <v>163</v>
      </c>
      <c r="C1" s="5"/>
      <c r="D1" s="7" t="s">
        <v>0</v>
      </c>
      <c r="E1" s="5">
        <v>26078.000000000004</v>
      </c>
      <c r="F1" s="5"/>
      <c r="G1" s="5"/>
      <c r="H1" s="5"/>
      <c r="I1" s="5"/>
      <c r="J1" s="5"/>
      <c r="K1" s="5" t="s">
        <v>1</v>
      </c>
    </row>
    <row r="2" spans="1:11" x14ac:dyDescent="0.2">
      <c r="A2" s="5" t="s">
        <v>82</v>
      </c>
      <c r="B2" s="5">
        <v>2630</v>
      </c>
      <c r="C2" s="5"/>
      <c r="D2" s="7"/>
      <c r="E2" s="5"/>
      <c r="F2" s="5"/>
      <c r="G2" s="5"/>
      <c r="H2" s="5"/>
      <c r="I2" s="5"/>
      <c r="J2" s="5"/>
      <c r="K2" s="5"/>
    </row>
    <row r="3" spans="1:11" x14ac:dyDescent="0.2">
      <c r="A3" s="5" t="s">
        <v>83</v>
      </c>
      <c r="B3" s="5">
        <v>66</v>
      </c>
      <c r="C3" s="5"/>
      <c r="D3" s="7"/>
      <c r="E3" s="5"/>
      <c r="F3" s="5"/>
      <c r="G3" s="5"/>
      <c r="H3" s="5"/>
      <c r="I3" s="5"/>
      <c r="J3" s="5"/>
      <c r="K3" s="5"/>
    </row>
    <row r="4" spans="1:11" x14ac:dyDescent="0.2">
      <c r="A4" s="5" t="s">
        <v>84</v>
      </c>
      <c r="B4" s="5">
        <v>11163</v>
      </c>
      <c r="C4" s="5"/>
      <c r="D4" s="7"/>
      <c r="E4" s="5"/>
      <c r="F4" s="5"/>
      <c r="G4" s="5"/>
      <c r="H4" s="5"/>
      <c r="I4" s="5"/>
      <c r="J4" s="5"/>
      <c r="K4" s="5"/>
    </row>
    <row r="5" spans="1:11" x14ac:dyDescent="0.2">
      <c r="A5" s="5" t="s">
        <v>85</v>
      </c>
      <c r="B5" s="5">
        <v>7906</v>
      </c>
      <c r="C5" s="5"/>
      <c r="D5" s="5"/>
      <c r="E5" s="5"/>
      <c r="F5" s="5"/>
      <c r="G5" s="5"/>
      <c r="H5" s="5"/>
      <c r="I5" s="5"/>
      <c r="J5" s="5"/>
      <c r="K5" s="5"/>
    </row>
    <row r="6" spans="1:11" x14ac:dyDescent="0.2">
      <c r="A6" s="5" t="s">
        <v>86</v>
      </c>
      <c r="B6" s="5">
        <v>2749</v>
      </c>
      <c r="C6" s="5"/>
      <c r="D6" s="5"/>
      <c r="E6" s="5"/>
      <c r="F6" s="5"/>
      <c r="G6" s="5"/>
      <c r="H6" s="5"/>
      <c r="I6" s="5"/>
      <c r="J6" s="5"/>
      <c r="K6" s="5"/>
    </row>
    <row r="7" spans="1:11" x14ac:dyDescent="0.2">
      <c r="A7" s="5" t="s">
        <v>87</v>
      </c>
      <c r="B7" s="5">
        <v>1402</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-Other construction loans and all land development and other land loans</v>
      </c>
      <c r="C101" s="6">
        <f>'Mortgage Performance'!C20</f>
        <v>0</v>
      </c>
      <c r="D101" s="6">
        <f>'Mortgage Performance'!D20</f>
        <v>0</v>
      </c>
      <c r="E101" s="5">
        <f>'Mortgage Performance'!E20</f>
        <v>122.68416002550001</v>
      </c>
      <c r="F101" s="5">
        <f>'Mortgage Performance'!F20</f>
        <v>122.12332246815278</v>
      </c>
      <c r="G101" s="5">
        <f>'Mortgage Performance'!G20</f>
        <v>199.06101562308902</v>
      </c>
      <c r="H101" s="5">
        <f>'Mortgage Performance'!H20</f>
        <v>163</v>
      </c>
      <c r="I101" s="5">
        <f>'Mortgage Performance'!I20</f>
        <v>11.401234178599999</v>
      </c>
      <c r="J101" s="5">
        <f>'Mortgage Performance'!J20</f>
        <v>0</v>
      </c>
      <c r="K101" s="5">
        <f>'Mortgage Performance'!K20</f>
        <v>0</v>
      </c>
      <c r="L101" s="6">
        <f>'Mortgage Performance'!L20</f>
        <v>0</v>
      </c>
      <c r="M101" s="5">
        <f>'Mortgage Performance'!M20</f>
        <v>20</v>
      </c>
      <c r="N101" s="5">
        <f>'Mortgage Performance'!N20</f>
        <v>36.008213552361397</v>
      </c>
      <c r="O101" s="5">
        <f>'Mortgage Performance'!O20</f>
        <v>720</v>
      </c>
      <c r="P101" s="5">
        <f>'Mortgage Performance'!P20</f>
        <v>75</v>
      </c>
      <c r="Q101" s="5">
        <f>'Mortgage Performance'!Q20</f>
        <v>3.28981507</v>
      </c>
      <c r="R101" s="5">
        <f>'Mortgage Performance'!R20</f>
        <v>1.57208839</v>
      </c>
      <c r="S101" s="5">
        <f>'Mortgage Performance'!S20</f>
        <v>2.7E-6</v>
      </c>
      <c r="T101" s="5">
        <f>'Mortgage Performance'!T20</f>
        <v>0.44455201</v>
      </c>
      <c r="U101" s="5">
        <f>'Mortgage Performance'!U20</f>
        <v>1.2731719699999999</v>
      </c>
      <c r="V101" s="5">
        <f>'Mortgage Performance'!V20</f>
        <v>1.2891861100000002</v>
      </c>
      <c r="W101" s="5">
        <f>'Mortgage Performance'!W20</f>
        <v>2.9502848635000003</v>
      </c>
      <c r="X101" s="5">
        <f>'Mortgage Performance'!X20</f>
        <v>2.5411368499157816</v>
      </c>
      <c r="Y101" s="5">
        <f>'Mortgage Performance'!Y20</f>
        <v>8.3563013871916864E-2</v>
      </c>
      <c r="Z101" s="5">
        <f>'Mortgage Performance'!Z20</f>
        <v>0</v>
      </c>
      <c r="AA101" s="5">
        <f>'Mortgage Performance'!AA20</f>
        <v>0.95593438109999995</v>
      </c>
      <c r="AB101" s="5">
        <f>'Mortgage Performance'!AB20</f>
        <v>2.5411368499157816</v>
      </c>
      <c r="AC101" s="5">
        <f>'Mortgage Performance'!AC20</f>
        <v>0</v>
      </c>
      <c r="AD101" s="5">
        <f>'Mortgage Performance'!AD20</f>
        <v>0</v>
      </c>
      <c r="AE101" s="5">
        <f>'Mortgage Performance'!AE20</f>
        <v>0.48339000000000004</v>
      </c>
      <c r="AF101" s="5">
        <f>'Mortgage Performance'!AF20</f>
        <v>0.48339000000000004</v>
      </c>
      <c r="AG101" s="5">
        <f>'Mortgage Performance'!AG20</f>
        <v>2.2259789732179001</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Performance'!A23</f>
        <v>0</v>
      </c>
      <c r="B102" s="5" t="str">
        <f>'Mortgage Performance'!B23</f>
        <v>-Secured by farmland (including farm residential and other improvements)</v>
      </c>
      <c r="C102" s="6">
        <f>'Mortgage Performance'!C23</f>
        <v>0</v>
      </c>
      <c r="D102" s="6">
        <f>'Mortgage Performance'!D23</f>
        <v>0</v>
      </c>
      <c r="E102" s="5">
        <f>'Mortgage Performance'!E23</f>
        <v>106.7061896955</v>
      </c>
      <c r="F102" s="5">
        <f>'Mortgage Performance'!F23</f>
        <v>106.39976316098227</v>
      </c>
      <c r="G102" s="5">
        <f>'Mortgage Performance'!G23</f>
        <v>845.87811712980795</v>
      </c>
      <c r="H102" s="5">
        <f>'Mortgage Performance'!H23</f>
        <v>794.99999999999898</v>
      </c>
      <c r="I102" s="5">
        <f>'Mortgage Performance'!I23</f>
        <v>7.2712471511999999</v>
      </c>
      <c r="J102" s="5">
        <f>'Mortgage Performance'!J23</f>
        <v>0</v>
      </c>
      <c r="K102" s="5">
        <f>'Mortgage Performance'!K23</f>
        <v>0</v>
      </c>
      <c r="L102" s="6">
        <f>'Mortgage Performance'!L23</f>
        <v>0</v>
      </c>
      <c r="M102" s="5">
        <f>'Mortgage Performance'!M23</f>
        <v>20</v>
      </c>
      <c r="N102" s="5">
        <f>'Mortgage Performance'!N23</f>
        <v>36.008213552361397</v>
      </c>
      <c r="O102" s="5">
        <f>'Mortgage Performance'!O23</f>
        <v>720</v>
      </c>
      <c r="P102" s="5">
        <f>'Mortgage Performance'!P23</f>
        <v>75</v>
      </c>
      <c r="Q102" s="5">
        <f>'Mortgage Performance'!Q23</f>
        <v>2.9055194799999997</v>
      </c>
      <c r="R102" s="5">
        <f>'Mortgage Performance'!R23</f>
        <v>1.6417039199999999</v>
      </c>
      <c r="S102" s="5">
        <f>'Mortgage Performance'!S23</f>
        <v>-9.6999999999999982E-7</v>
      </c>
      <c r="T102" s="5">
        <f>'Mortgage Performance'!T23</f>
        <v>0.24239747</v>
      </c>
      <c r="U102" s="5">
        <f>'Mortgage Performance'!U23</f>
        <v>1.0214190600000002</v>
      </c>
      <c r="V102" s="5">
        <f>'Mortgage Performance'!V23</f>
        <v>0.99821648000000007</v>
      </c>
      <c r="W102" s="5">
        <f>'Mortgage Performance'!W23</f>
        <v>1.5770870835000002</v>
      </c>
      <c r="X102" s="5">
        <f>'Mortgage Performance'!X23</f>
        <v>1.4869083226567446</v>
      </c>
      <c r="Y102" s="5">
        <f>'Mortgage Performance'!Y23</f>
        <v>3.6739097444973841E-2</v>
      </c>
      <c r="Z102" s="5">
        <f>'Mortgage Performance'!Z23</f>
        <v>0</v>
      </c>
      <c r="AA102" s="5">
        <f>'Mortgage Performance'!AA23</f>
        <v>0.34952610169999998</v>
      </c>
      <c r="AB102" s="5">
        <f>'Mortgage Performance'!AB23</f>
        <v>1.4869083226573494</v>
      </c>
      <c r="AC102" s="5">
        <f>'Mortgage Performance'!AC23</f>
        <v>0</v>
      </c>
      <c r="AD102" s="5">
        <f>'Mortgage Performance'!AD23</f>
        <v>0</v>
      </c>
      <c r="AE102" s="5">
        <f>'Mortgage Performance'!AE23</f>
        <v>0.24726000000000001</v>
      </c>
      <c r="AF102" s="5">
        <f>'Mortgage Performance'!AF23</f>
        <v>0.24726000000000001</v>
      </c>
      <c r="AG102" s="5">
        <f>'Mortgage Performance'!AG23</f>
        <v>3.0289409059657002</v>
      </c>
      <c r="AH102" s="5">
        <f>'Mortgage Performance'!AH23</f>
        <v>0</v>
      </c>
      <c r="AI102" s="5">
        <f>'Mortgage Performance'!AI23</f>
        <v>0</v>
      </c>
      <c r="AJ102" s="5">
        <f>'Mortgage Performance'!AJ23</f>
        <v>0</v>
      </c>
      <c r="AK102" s="5">
        <f>'Mortgage Performance'!AK23</f>
        <v>0</v>
      </c>
      <c r="AL102" s="5">
        <f>'Mortgage Performance'!AL23</f>
        <v>0</v>
      </c>
      <c r="AM102" s="5">
        <f>'Mortgage Performance'!AM23</f>
        <v>0</v>
      </c>
      <c r="AN102" s="5">
        <f>'Mortgage Performance'!AN23</f>
        <v>0</v>
      </c>
      <c r="AO102" s="5">
        <f>'Mortgage Performance'!AO23</f>
        <v>0</v>
      </c>
      <c r="AP102" s="5">
        <f>'Mortgage Performance'!AP23</f>
        <v>0</v>
      </c>
      <c r="AQ102" s="5">
        <f>'Mortgage Performance'!AQ23</f>
        <v>0</v>
      </c>
      <c r="AR102" s="5">
        <f>'Mortgage Performance'!AR23</f>
        <v>0</v>
      </c>
      <c r="AS102" s="5">
        <f>'Mortgage Performance'!AS23</f>
        <v>0</v>
      </c>
      <c r="AT102" s="5">
        <f>'Mortgage Performance'!AT23</f>
        <v>0</v>
      </c>
      <c r="AU102" s="5">
        <f>'Mortgage Performance'!AU23</f>
        <v>0</v>
      </c>
      <c r="AV102" s="5">
        <f>'Mortgage Performance'!AV23</f>
        <v>0</v>
      </c>
      <c r="AW102" s="5">
        <f>'Mortgage Performance'!AW23</f>
        <v>0</v>
      </c>
      <c r="AX102" s="5">
        <f>'Mortgage Performance'!AX23</f>
        <v>0</v>
      </c>
      <c r="AY102" s="5"/>
    </row>
    <row r="103" spans="1:51" x14ac:dyDescent="0.2">
      <c r="A103" s="5">
        <f>'Mortgage Performance'!A26</f>
        <v>0</v>
      </c>
      <c r="B103" s="5" t="str">
        <f>'Mortgage Performance'!B26</f>
        <v>-Revolving, open-end loans secured by 1-4 family residential properties and extended under lines of credit</v>
      </c>
      <c r="C103" s="6">
        <f>'Mortgage Performance'!C26</f>
        <v>0</v>
      </c>
      <c r="D103" s="6">
        <f>'Mortgage Performance'!D26</f>
        <v>0</v>
      </c>
      <c r="E103" s="5">
        <f>'Mortgage Performance'!E26</f>
        <v>107.41611858559999</v>
      </c>
      <c r="F103" s="5">
        <f>'Mortgage Performance'!F26</f>
        <v>106.95614317187268</v>
      </c>
      <c r="G103" s="5">
        <f>'Mortgage Performance'!G26</f>
        <v>43.852018700467802</v>
      </c>
      <c r="H103" s="5">
        <f>'Mortgage Performance'!H26</f>
        <v>41</v>
      </c>
      <c r="I103" s="5">
        <f>'Mortgage Performance'!I26</f>
        <v>7.3199272149999999</v>
      </c>
      <c r="J103" s="5">
        <f>'Mortgage Performance'!J26</f>
        <v>0</v>
      </c>
      <c r="K103" s="5">
        <f>'Mortgage Performance'!K26</f>
        <v>0</v>
      </c>
      <c r="L103" s="6">
        <f>'Mortgage Performance'!L26</f>
        <v>0</v>
      </c>
      <c r="M103" s="5">
        <f>'Mortgage Performance'!M26</f>
        <v>20</v>
      </c>
      <c r="N103" s="5">
        <f>'Mortgage Performance'!N26</f>
        <v>120.01642710472279</v>
      </c>
      <c r="O103" s="5">
        <f>'Mortgage Performance'!O26</f>
        <v>720</v>
      </c>
      <c r="P103" s="5">
        <f>'Mortgage Performance'!P26</f>
        <v>75</v>
      </c>
      <c r="Q103" s="5">
        <f>'Mortgage Performance'!Q26</f>
        <v>3.65438675</v>
      </c>
      <c r="R103" s="5">
        <f>'Mortgage Performance'!R26</f>
        <v>1.6131995400000001</v>
      </c>
      <c r="S103" s="5">
        <f>'Mortgage Performance'!S26</f>
        <v>6.2999999999999998E-6</v>
      </c>
      <c r="T103" s="5">
        <f>'Mortgage Performance'!T26</f>
        <v>0.62831935999999999</v>
      </c>
      <c r="U103" s="5">
        <f>'Mortgage Performance'!U26</f>
        <v>1.4128615499999999</v>
      </c>
      <c r="V103" s="5">
        <f>'Mortgage Performance'!V26</f>
        <v>1.4392152999999999</v>
      </c>
      <c r="W103" s="5">
        <f>'Mortgage Performance'!W26</f>
        <v>2.4626684298999999</v>
      </c>
      <c r="X103" s="5">
        <f>'Mortgage Performance'!X26</f>
        <v>0.8807035319023544</v>
      </c>
      <c r="Y103" s="5">
        <f>'Mortgage Performance'!Y26</f>
        <v>1.3352593888894095E-2</v>
      </c>
      <c r="Z103" s="5">
        <f>'Mortgage Performance'!Z26</f>
        <v>3.7507499200000002E-2</v>
      </c>
      <c r="AA103" s="5">
        <f>'Mortgage Performance'!AA26</f>
        <v>1.0083415042999999</v>
      </c>
      <c r="AB103" s="5">
        <f>'Mortgage Performance'!AB26</f>
        <v>2.2544061464859775</v>
      </c>
      <c r="AC103" s="5">
        <f>'Mortgage Performance'!AC26</f>
        <v>24.999821399999998</v>
      </c>
      <c r="AD103" s="5">
        <f>'Mortgage Performance'!AD26</f>
        <v>24.99966294</v>
      </c>
      <c r="AE103" s="5">
        <f>'Mortgage Performance'!AE26</f>
        <v>0.77114452999999994</v>
      </c>
      <c r="AF103" s="5">
        <f>'Mortgage Performance'!AF26</f>
        <v>0.65377585999999999</v>
      </c>
      <c r="AG103" s="5">
        <f>'Mortgage Performance'!AG26</f>
        <v>0.61494215900409999</v>
      </c>
      <c r="AH103" s="5">
        <f>'Mortgage Performance'!AH26</f>
        <v>0</v>
      </c>
      <c r="AI103" s="5">
        <f>'Mortgage Performance'!AI26</f>
        <v>0</v>
      </c>
      <c r="AJ103" s="5">
        <f>'Mortgage Performance'!AJ26</f>
        <v>0</v>
      </c>
      <c r="AK103" s="5">
        <f>'Mortgage Performance'!AK26</f>
        <v>0</v>
      </c>
      <c r="AL103" s="5">
        <f>'Mortgage Performance'!AL26</f>
        <v>0</v>
      </c>
      <c r="AM103" s="5">
        <f>'Mortgage Performance'!AM26</f>
        <v>0</v>
      </c>
      <c r="AN103" s="5">
        <f>'Mortgage Performance'!AN26</f>
        <v>0</v>
      </c>
      <c r="AO103" s="5">
        <f>'Mortgage Performance'!AO26</f>
        <v>0</v>
      </c>
      <c r="AP103" s="5">
        <f>'Mortgage Performance'!AP26</f>
        <v>0</v>
      </c>
      <c r="AQ103" s="5">
        <f>'Mortgage Performance'!AQ26</f>
        <v>0</v>
      </c>
      <c r="AR103" s="5">
        <f>'Mortgage Performance'!AR26</f>
        <v>0</v>
      </c>
      <c r="AS103" s="5">
        <f>'Mortgage Performance'!AS26</f>
        <v>0</v>
      </c>
      <c r="AT103" s="5">
        <f>'Mortgage Performance'!AT26</f>
        <v>0</v>
      </c>
      <c r="AU103" s="5">
        <f>'Mortgage Performance'!AU26</f>
        <v>0</v>
      </c>
      <c r="AV103" s="5">
        <f>'Mortgage Performance'!AV26</f>
        <v>0</v>
      </c>
      <c r="AW103" s="5">
        <f>'Mortgage Performance'!AW26</f>
        <v>0</v>
      </c>
      <c r="AX103" s="5">
        <f>'Mortgage Performance'!AX26</f>
        <v>0</v>
      </c>
      <c r="AY103" s="5"/>
    </row>
    <row r="104" spans="1:51" x14ac:dyDescent="0.2">
      <c r="A104" s="5">
        <f>'Mortgage Performance'!A29</f>
        <v>0</v>
      </c>
      <c r="B104" s="5" t="str">
        <f>'Mortgage Performance'!B29</f>
        <v>-Secured by first liens</v>
      </c>
      <c r="C104" s="6">
        <f>'Mortgage Performance'!C29</f>
        <v>0</v>
      </c>
      <c r="D104" s="6">
        <f>'Mortgage Performance'!D29</f>
        <v>0</v>
      </c>
      <c r="E104" s="5">
        <f>'Mortgage Performance'!E29</f>
        <v>105.291559235856</v>
      </c>
      <c r="F104" s="5">
        <f>'Mortgage Performance'!F29</f>
        <v>104.98830022389626</v>
      </c>
      <c r="G104" s="5">
        <f>'Mortgage Performance'!G29</f>
        <v>11718.7940709913</v>
      </c>
      <c r="H104" s="5">
        <f>'Mortgage Performance'!H29</f>
        <v>11162</v>
      </c>
      <c r="I104" s="5">
        <f>'Mortgage Performance'!I29</f>
        <v>6.3116124472999999</v>
      </c>
      <c r="J104" s="5">
        <f>'Mortgage Performance'!J29</f>
        <v>0</v>
      </c>
      <c r="K104" s="5">
        <f>'Mortgage Performance'!K29</f>
        <v>0</v>
      </c>
      <c r="L104" s="6">
        <f>'Mortgage Performance'!L29</f>
        <v>0</v>
      </c>
      <c r="M104" s="5">
        <f>'Mortgage Performance'!M29</f>
        <v>20</v>
      </c>
      <c r="N104" s="5">
        <f>'Mortgage Performance'!N29</f>
        <v>360.01642710472282</v>
      </c>
      <c r="O104" s="5">
        <f>'Mortgage Performance'!O29</f>
        <v>720</v>
      </c>
      <c r="P104" s="5">
        <f>'Mortgage Performance'!P29</f>
        <v>75</v>
      </c>
      <c r="Q104" s="5">
        <f>'Mortgage Performance'!Q29</f>
        <v>2.83138091</v>
      </c>
      <c r="R104" s="5">
        <f>'Mortgage Performance'!R29</f>
        <v>1.64813867</v>
      </c>
      <c r="S104" s="5">
        <f>'Mortgage Performance'!S29</f>
        <v>-3.6073259999999996E-2</v>
      </c>
      <c r="T104" s="5">
        <f>'Mortgage Performance'!T29</f>
        <v>0.23011941999999999</v>
      </c>
      <c r="U104" s="5">
        <f>'Mortgage Performance'!U29</f>
        <v>0.98919608000000003</v>
      </c>
      <c r="V104" s="5">
        <f>'Mortgage Performance'!V29</f>
        <v>0.9352096299999999</v>
      </c>
      <c r="W104" s="5">
        <f>'Mortgage Performance'!W29</f>
        <v>1.5663329044000001</v>
      </c>
      <c r="X104" s="5">
        <f>'Mortgage Performance'!X29</f>
        <v>1.4870380007092157</v>
      </c>
      <c r="Y104" s="5">
        <f>'Mortgage Performance'!Y29</f>
        <v>4.2470538520214492E-2</v>
      </c>
      <c r="Z104" s="5">
        <f>'Mortgage Performance'!Z29</f>
        <v>3.5588875700000001E-2</v>
      </c>
      <c r="AA104" s="5">
        <f>'Mortgage Performance'!AA29</f>
        <v>0.47417360950000004</v>
      </c>
      <c r="AB104" s="5">
        <f>'Mortgage Performance'!AB29</f>
        <v>1.4870380008073922</v>
      </c>
      <c r="AC104" s="5">
        <f>'Mortgage Performance'!AC29</f>
        <v>41.198040170000006</v>
      </c>
      <c r="AD104" s="5">
        <f>'Mortgage Performance'!AD29</f>
        <v>52.936176769999996</v>
      </c>
      <c r="AE104" s="5">
        <f>'Mortgage Performance'!AE29</f>
        <v>0.23606126999999999</v>
      </c>
      <c r="AF104" s="5">
        <f>'Mortgage Performance'!AF29</f>
        <v>0.23498174999999999</v>
      </c>
      <c r="AG104" s="5">
        <f>'Mortgage Performance'!AG29</f>
        <v>39.8794560219388</v>
      </c>
      <c r="AH104" s="5">
        <f>'Mortgage Performance'!AH29</f>
        <v>0</v>
      </c>
      <c r="AI104" s="5">
        <f>'Mortgage Performance'!AI29</f>
        <v>0</v>
      </c>
      <c r="AJ104" s="5">
        <f>'Mortgage Performance'!AJ29</f>
        <v>0</v>
      </c>
      <c r="AK104" s="5">
        <f>'Mortgage Performance'!AK29</f>
        <v>0</v>
      </c>
      <c r="AL104" s="5">
        <f>'Mortgage Performance'!AL29</f>
        <v>0</v>
      </c>
      <c r="AM104" s="5">
        <f>'Mortgage Performance'!AM29</f>
        <v>0</v>
      </c>
      <c r="AN104" s="5">
        <f>'Mortgage Performance'!AN29</f>
        <v>0</v>
      </c>
      <c r="AO104" s="5">
        <f>'Mortgage Performance'!AO29</f>
        <v>0</v>
      </c>
      <c r="AP104" s="5">
        <f>'Mortgage Performance'!AP29</f>
        <v>0</v>
      </c>
      <c r="AQ104" s="5">
        <f>'Mortgage Performance'!AQ29</f>
        <v>0</v>
      </c>
      <c r="AR104" s="5">
        <f>'Mortgage Performance'!AR29</f>
        <v>0</v>
      </c>
      <c r="AS104" s="5">
        <f>'Mortgage Performance'!AS29</f>
        <v>0</v>
      </c>
      <c r="AT104" s="5">
        <f>'Mortgage Performance'!AT29</f>
        <v>0</v>
      </c>
      <c r="AU104" s="5">
        <f>'Mortgage Performance'!AU29</f>
        <v>0</v>
      </c>
      <c r="AV104" s="5">
        <f>'Mortgage Performance'!AV29</f>
        <v>0</v>
      </c>
      <c r="AW104" s="5">
        <f>'Mortgage Performance'!AW29</f>
        <v>0</v>
      </c>
      <c r="AX104" s="5">
        <f>'Mortgage Performance'!AX29</f>
        <v>0</v>
      </c>
      <c r="AY104" s="5"/>
    </row>
    <row r="105" spans="1:51" x14ac:dyDescent="0.2">
      <c r="A105" s="5">
        <f>'Mortgage Performance'!A30</f>
        <v>0</v>
      </c>
      <c r="B105" s="5" t="str">
        <f>'Mortgage Performance'!B30</f>
        <v>-Secured by junior liens</v>
      </c>
      <c r="C105" s="6">
        <f>'Mortgage Performance'!C30</f>
        <v>0</v>
      </c>
      <c r="D105" s="6">
        <f>'Mortgage Performance'!D30</f>
        <v>0</v>
      </c>
      <c r="E105" s="5">
        <f>'Mortgage Performance'!E30</f>
        <v>107.4161185856</v>
      </c>
      <c r="F105" s="5">
        <f>'Mortgage Performance'!F30</f>
        <v>106.9561431718728</v>
      </c>
      <c r="G105" s="5">
        <f>'Mortgage Performance'!G30</f>
        <v>26.739035792968199</v>
      </c>
      <c r="H105" s="5">
        <f>'Mortgage Performance'!H30</f>
        <v>25</v>
      </c>
      <c r="I105" s="5">
        <f>'Mortgage Performance'!I30</f>
        <v>7.3199272149999999</v>
      </c>
      <c r="J105" s="5">
        <f>'Mortgage Performance'!J30</f>
        <v>0</v>
      </c>
      <c r="K105" s="5">
        <f>'Mortgage Performance'!K30</f>
        <v>0</v>
      </c>
      <c r="L105" s="6">
        <f>'Mortgage Performance'!L30</f>
        <v>0</v>
      </c>
      <c r="M105" s="5">
        <f>'Mortgage Performance'!M30</f>
        <v>20</v>
      </c>
      <c r="N105" s="5">
        <f>'Mortgage Performance'!N30</f>
        <v>120.01642710472279</v>
      </c>
      <c r="O105" s="5">
        <f>'Mortgage Performance'!O30</f>
        <v>720</v>
      </c>
      <c r="P105" s="5">
        <f>'Mortgage Performance'!P30</f>
        <v>75</v>
      </c>
      <c r="Q105" s="5">
        <f>'Mortgage Performance'!Q30</f>
        <v>3.65438675</v>
      </c>
      <c r="R105" s="5">
        <f>'Mortgage Performance'!R30</f>
        <v>1.6131995399999999</v>
      </c>
      <c r="S105" s="5">
        <f>'Mortgage Performance'!S30</f>
        <v>6.2999999999999998E-6</v>
      </c>
      <c r="T105" s="5">
        <f>'Mortgage Performance'!T30</f>
        <v>0.6283193600000001</v>
      </c>
      <c r="U105" s="5">
        <f>'Mortgage Performance'!U30</f>
        <v>1.4128615500000001</v>
      </c>
      <c r="V105" s="5">
        <f>'Mortgage Performance'!V30</f>
        <v>1.4392152999999999</v>
      </c>
      <c r="W105" s="5">
        <f>'Mortgage Performance'!W30</f>
        <v>2.4626684298999999</v>
      </c>
      <c r="X105" s="5">
        <f>'Mortgage Performance'!X30</f>
        <v>0.88070353190498163</v>
      </c>
      <c r="Y105" s="5">
        <f>'Mortgage Performance'!Y30</f>
        <v>1.3352593816433401E-2</v>
      </c>
      <c r="Z105" s="5">
        <f>'Mortgage Performance'!Z30</f>
        <v>3.7507499200000002E-2</v>
      </c>
      <c r="AA105" s="5">
        <f>'Mortgage Performance'!AA30</f>
        <v>1.0083415042999999</v>
      </c>
      <c r="AB105" s="5">
        <f>'Mortgage Performance'!AB30</f>
        <v>2.2544061464830976</v>
      </c>
      <c r="AC105" s="5">
        <f>'Mortgage Performance'!AC30</f>
        <v>24.999821399999998</v>
      </c>
      <c r="AD105" s="5">
        <f>'Mortgage Performance'!AD30</f>
        <v>24.999662940000004</v>
      </c>
      <c r="AE105" s="5">
        <f>'Mortgage Performance'!AE30</f>
        <v>0.77114452999999994</v>
      </c>
      <c r="AF105" s="5">
        <f>'Mortgage Performance'!AF30</f>
        <v>0.65377585999999999</v>
      </c>
      <c r="AG105" s="5">
        <f>'Mortgage Performance'!AG30</f>
        <v>0.37496473110009998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Performance'!A33</f>
        <v>0</v>
      </c>
      <c r="B106" s="5" t="str">
        <f>'Mortgage Performance'!B33</f>
        <v>-Loans secured by owner-occupied nonfarm nonresidential properties</v>
      </c>
      <c r="C106" s="6">
        <f>'Mortgage Performance'!C33</f>
        <v>0</v>
      </c>
      <c r="D106" s="6">
        <f>'Mortgage Performance'!D33</f>
        <v>0</v>
      </c>
      <c r="E106" s="5">
        <f>'Mortgage Performance'!E33</f>
        <v>106.7061896955</v>
      </c>
      <c r="F106" s="5">
        <f>'Mortgage Performance'!F33</f>
        <v>106.3997631609825</v>
      </c>
      <c r="G106" s="5">
        <f>'Mortgage Performance'!G33</f>
        <v>1034.20569792475</v>
      </c>
      <c r="H106" s="5">
        <f>'Mortgage Performance'!H33</f>
        <v>972</v>
      </c>
      <c r="I106" s="5">
        <f>'Mortgage Performance'!I33</f>
        <v>7.271247151199999</v>
      </c>
      <c r="J106" s="5">
        <f>'Mortgage Performance'!J33</f>
        <v>0</v>
      </c>
      <c r="K106" s="5">
        <f>'Mortgage Performance'!K33</f>
        <v>0</v>
      </c>
      <c r="L106" s="6">
        <f>'Mortgage Performance'!L33</f>
        <v>0</v>
      </c>
      <c r="M106" s="5">
        <f>'Mortgage Performance'!M33</f>
        <v>20</v>
      </c>
      <c r="N106" s="5">
        <f>'Mortgage Performance'!N33</f>
        <v>36.008213552361397</v>
      </c>
      <c r="O106" s="5">
        <f>'Mortgage Performance'!O33</f>
        <v>720</v>
      </c>
      <c r="P106" s="5">
        <f>'Mortgage Performance'!P33</f>
        <v>75</v>
      </c>
      <c r="Q106" s="5">
        <f>'Mortgage Performance'!Q33</f>
        <v>2.9055194799999997</v>
      </c>
      <c r="R106" s="5">
        <f>'Mortgage Performance'!R33</f>
        <v>1.6417039199999999</v>
      </c>
      <c r="S106" s="5">
        <f>'Mortgage Performance'!S33</f>
        <v>-9.6999999999999982E-7</v>
      </c>
      <c r="T106" s="5">
        <f>'Mortgage Performance'!T33</f>
        <v>0.24239747</v>
      </c>
      <c r="U106" s="5">
        <f>'Mortgage Performance'!U33</f>
        <v>1.0214190600000002</v>
      </c>
      <c r="V106" s="5">
        <f>'Mortgage Performance'!V33</f>
        <v>0.99821648000000007</v>
      </c>
      <c r="W106" s="5">
        <f>'Mortgage Performance'!W33</f>
        <v>1.5770870834999999</v>
      </c>
      <c r="X106" s="5">
        <f>'Mortgage Performance'!X33</f>
        <v>1.4869083226583544</v>
      </c>
      <c r="Y106" s="5">
        <f>'Mortgage Performance'!Y33</f>
        <v>3.6739097433864887E-2</v>
      </c>
      <c r="Z106" s="5">
        <f>'Mortgage Performance'!Z33</f>
        <v>0</v>
      </c>
      <c r="AA106" s="5">
        <f>'Mortgage Performance'!AA33</f>
        <v>0.34952610169999998</v>
      </c>
      <c r="AB106" s="5">
        <f>'Mortgage Performance'!AB33</f>
        <v>1.4869083226583544</v>
      </c>
      <c r="AC106" s="5">
        <f>'Mortgage Performance'!AC33</f>
        <v>0</v>
      </c>
      <c r="AD106" s="5">
        <f>'Mortgage Performance'!AD33</f>
        <v>0</v>
      </c>
      <c r="AE106" s="5">
        <f>'Mortgage Performance'!AE33</f>
        <v>0.24726000000000001</v>
      </c>
      <c r="AF106" s="5">
        <f>'Mortgage Performance'!AF33</f>
        <v>0.24726000000000001</v>
      </c>
      <c r="AG106" s="5">
        <f>'Mortgage Performance'!AG33</f>
        <v>3.703308881256</v>
      </c>
      <c r="AH106" s="5">
        <f>'Mortgage Performance'!AH33</f>
        <v>0</v>
      </c>
      <c r="AI106" s="5">
        <f>'Mortgage Performance'!AI33</f>
        <v>0</v>
      </c>
      <c r="AJ106" s="5">
        <f>'Mortgage Performance'!AJ33</f>
        <v>0</v>
      </c>
      <c r="AK106" s="5">
        <f>'Mortgage Performance'!AK33</f>
        <v>0</v>
      </c>
      <c r="AL106" s="5">
        <f>'Mortgage Performance'!AL33</f>
        <v>0</v>
      </c>
      <c r="AM106" s="5">
        <f>'Mortgage Performance'!AM33</f>
        <v>0</v>
      </c>
      <c r="AN106" s="5">
        <f>'Mortgage Performance'!AN33</f>
        <v>0</v>
      </c>
      <c r="AO106" s="5">
        <f>'Mortgage Performance'!AO33</f>
        <v>0</v>
      </c>
      <c r="AP106" s="5">
        <f>'Mortgage Performance'!AP33</f>
        <v>0</v>
      </c>
      <c r="AQ106" s="5">
        <f>'Mortgage Performance'!AQ33</f>
        <v>0</v>
      </c>
      <c r="AR106" s="5">
        <f>'Mortgage Performance'!AR33</f>
        <v>0</v>
      </c>
      <c r="AS106" s="5">
        <f>'Mortgage Performance'!AS33</f>
        <v>0</v>
      </c>
      <c r="AT106" s="5">
        <f>'Mortgage Performance'!AT33</f>
        <v>0</v>
      </c>
      <c r="AU106" s="5">
        <f>'Mortgage Performance'!AU33</f>
        <v>0</v>
      </c>
      <c r="AV106" s="5">
        <f>'Mortgage Performance'!AV33</f>
        <v>0</v>
      </c>
      <c r="AW106" s="5">
        <f>'Mortgage Performance'!AW33</f>
        <v>0</v>
      </c>
      <c r="AX106" s="5">
        <f>'Mortgage Performance'!AX33</f>
        <v>0</v>
      </c>
      <c r="AY106" s="5"/>
    </row>
    <row r="107" spans="1:51" x14ac:dyDescent="0.2">
      <c r="A107" s="5">
        <f>'Mortgage Performance'!A34</f>
        <v>0</v>
      </c>
      <c r="B107" s="5" t="str">
        <f>'Mortgage Performance'!B34</f>
        <v>-Loans secured by other nonfarm nonresidential properties</v>
      </c>
      <c r="C107" s="6">
        <f>'Mortgage Performance'!C34</f>
        <v>0</v>
      </c>
      <c r="D107" s="6">
        <f>'Mortgage Performance'!D34</f>
        <v>0</v>
      </c>
      <c r="E107" s="5">
        <f>'Mortgage Performance'!E34</f>
        <v>106.7061896955</v>
      </c>
      <c r="F107" s="5">
        <f>'Mortgage Performance'!F34</f>
        <v>106.39976316098222</v>
      </c>
      <c r="G107" s="5">
        <f>'Mortgage Performance'!G34</f>
        <v>891.63001528903101</v>
      </c>
      <c r="H107" s="5">
        <f>'Mortgage Performance'!H34</f>
        <v>838</v>
      </c>
      <c r="I107" s="5">
        <f>'Mortgage Performance'!I34</f>
        <v>7.271247151199999</v>
      </c>
      <c r="J107" s="5">
        <f>'Mortgage Performance'!J34</f>
        <v>0</v>
      </c>
      <c r="K107" s="5">
        <f>'Mortgage Performance'!K34</f>
        <v>0</v>
      </c>
      <c r="L107" s="6">
        <f>'Mortgage Performance'!L34</f>
        <v>0</v>
      </c>
      <c r="M107" s="5">
        <f>'Mortgage Performance'!M34</f>
        <v>20</v>
      </c>
      <c r="N107" s="5">
        <f>'Mortgage Performance'!N34</f>
        <v>36.008213552361397</v>
      </c>
      <c r="O107" s="5">
        <f>'Mortgage Performance'!O34</f>
        <v>720</v>
      </c>
      <c r="P107" s="5">
        <f>'Mortgage Performance'!P34</f>
        <v>75</v>
      </c>
      <c r="Q107" s="5">
        <f>'Mortgage Performance'!Q34</f>
        <v>2.9055194799999997</v>
      </c>
      <c r="R107" s="5">
        <f>'Mortgage Performance'!R34</f>
        <v>1.6417039199999999</v>
      </c>
      <c r="S107" s="5">
        <f>'Mortgage Performance'!S34</f>
        <v>-9.6999999999999982E-7</v>
      </c>
      <c r="T107" s="5">
        <f>'Mortgage Performance'!T34</f>
        <v>0.24239747</v>
      </c>
      <c r="U107" s="5">
        <f>'Mortgage Performance'!U34</f>
        <v>1.0214190600000002</v>
      </c>
      <c r="V107" s="5">
        <f>'Mortgage Performance'!V34</f>
        <v>0.99821648000000007</v>
      </c>
      <c r="W107" s="5">
        <f>'Mortgage Performance'!W34</f>
        <v>1.5770870834999999</v>
      </c>
      <c r="X107" s="5">
        <f>'Mortgage Performance'!X34</f>
        <v>1.4869083226569453</v>
      </c>
      <c r="Y107" s="5">
        <f>'Mortgage Performance'!Y34</f>
        <v>3.673909744757041E-2</v>
      </c>
      <c r="Z107" s="5">
        <f>'Mortgage Performance'!Z34</f>
        <v>0</v>
      </c>
      <c r="AA107" s="5">
        <f>'Mortgage Performance'!AA34</f>
        <v>0.34952610169999992</v>
      </c>
      <c r="AB107" s="5">
        <f>'Mortgage Performance'!AB34</f>
        <v>1.4869083226574553</v>
      </c>
      <c r="AC107" s="5">
        <f>'Mortgage Performance'!AC34</f>
        <v>0</v>
      </c>
      <c r="AD107" s="5">
        <f>'Mortgage Performance'!AD34</f>
        <v>0</v>
      </c>
      <c r="AE107" s="5">
        <f>'Mortgage Performance'!AE34</f>
        <v>0.24726000000000001</v>
      </c>
      <c r="AF107" s="5">
        <f>'Mortgage Performance'!AF34</f>
        <v>0.24726000000000001</v>
      </c>
      <c r="AG107" s="5">
        <f>'Mortgage Performance'!AG34</f>
        <v>3.1927704140869002</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Performance'!A37</f>
        <v>0</v>
      </c>
      <c r="B108" s="5" t="str">
        <f>'Mortgage Performance'!B37</f>
        <v>-Loans to finance agricultural production and other loans to farmers</v>
      </c>
      <c r="C108" s="6">
        <f>'Mortgage Performance'!C37</f>
        <v>0</v>
      </c>
      <c r="D108" s="6">
        <f>'Mortgage Performance'!D37</f>
        <v>0</v>
      </c>
      <c r="E108" s="5">
        <f>'Mortgage Performance'!E37</f>
        <v>100.19051573119999</v>
      </c>
      <c r="F108" s="5">
        <f>'Mortgage Performance'!F37</f>
        <v>99.890067284480793</v>
      </c>
      <c r="G108" s="5">
        <f>'Mortgage Performance'!G37</f>
        <v>24.972516821120198</v>
      </c>
      <c r="H108" s="5">
        <f>'Mortgage Performance'!H37</f>
        <v>25</v>
      </c>
      <c r="I108" s="5">
        <f>'Mortgage Performance'!I37</f>
        <v>3.0333031008000004</v>
      </c>
      <c r="J108" s="5">
        <f>'Mortgage Performance'!J37</f>
        <v>0</v>
      </c>
      <c r="K108" s="5">
        <f>'Mortgage Performance'!K37</f>
        <v>0</v>
      </c>
      <c r="L108" s="6">
        <f>'Mortgage Performance'!L37</f>
        <v>0</v>
      </c>
      <c r="M108" s="5">
        <f>'Mortgage Performance'!M37</f>
        <v>20</v>
      </c>
      <c r="N108" s="5">
        <f>'Mortgage Performance'!N37</f>
        <v>36.008213552361397</v>
      </c>
      <c r="O108" s="5">
        <f>'Mortgage Performance'!O37</f>
        <v>720</v>
      </c>
      <c r="P108" s="5">
        <f>'Mortgage Performance'!P37</f>
        <v>75</v>
      </c>
      <c r="Q108" s="5">
        <f>'Mortgage Performance'!Q37</f>
        <v>2.92666249</v>
      </c>
      <c r="R108" s="5">
        <f>'Mortgage Performance'!R37</f>
        <v>1.6417310600000001</v>
      </c>
      <c r="S108" s="5">
        <f>'Mortgage Performance'!S37</f>
        <v>-9.5999999999999991E-7</v>
      </c>
      <c r="T108" s="5">
        <f>'Mortgage Performance'!T37</f>
        <v>0.25236375</v>
      </c>
      <c r="U108" s="5">
        <f>'Mortgage Performance'!U37</f>
        <v>1.03256864</v>
      </c>
      <c r="V108" s="5">
        <f>'Mortgage Performance'!V37</f>
        <v>1.0060618299999999</v>
      </c>
      <c r="W108" s="5">
        <f>'Mortgage Performance'!W37</f>
        <v>1.5459907581000001</v>
      </c>
      <c r="X108" s="5">
        <f>'Mortgage Performance'!X37</f>
        <v>1.4864140737951599</v>
      </c>
      <c r="Y108" s="5">
        <f>'Mortgage Performance'!Y37</f>
        <v>3.6721194367120721E-2</v>
      </c>
      <c r="Z108" s="5">
        <f>'Mortgage Performance'!Z37</f>
        <v>0</v>
      </c>
      <c r="AA108" s="5">
        <f>'Mortgage Performance'!AA37</f>
        <v>0.30188605219999998</v>
      </c>
      <c r="AB108" s="5">
        <f>'Mortgage Performance'!AB37</f>
        <v>1.4864140737951599</v>
      </c>
      <c r="AC108" s="5">
        <f>'Mortgage Performance'!AC37</f>
        <v>0</v>
      </c>
      <c r="AD108" s="5">
        <f>'Mortgage Performance'!AD37</f>
        <v>0</v>
      </c>
      <c r="AE108" s="5">
        <f>'Mortgage Performance'!AE37</f>
        <v>0.24726000000000001</v>
      </c>
      <c r="AF108" s="5">
        <f>'Mortgage Performance'!AF37</f>
        <v>0.24726000000000001</v>
      </c>
      <c r="AG108" s="5">
        <f>'Mortgage Performance'!AG37</f>
        <v>9.3391483448899998E-2</v>
      </c>
      <c r="AH108" s="5">
        <f>'Mortgage Performance'!AH37</f>
        <v>0</v>
      </c>
      <c r="AI108" s="5">
        <f>'Mortgage Performance'!AI37</f>
        <v>0</v>
      </c>
      <c r="AJ108" s="5">
        <f>'Mortgage Performance'!AJ37</f>
        <v>0</v>
      </c>
      <c r="AK108" s="5">
        <f>'Mortgage Performance'!AK37</f>
        <v>0</v>
      </c>
      <c r="AL108" s="5">
        <f>'Mortgage Performance'!AL37</f>
        <v>0</v>
      </c>
      <c r="AM108" s="5">
        <f>'Mortgage Performance'!AM37</f>
        <v>0</v>
      </c>
      <c r="AN108" s="5">
        <f>'Mortgage Performance'!AN37</f>
        <v>0</v>
      </c>
      <c r="AO108" s="5">
        <f>'Mortgage Performance'!AO37</f>
        <v>0</v>
      </c>
      <c r="AP108" s="5">
        <f>'Mortgage Performance'!AP37</f>
        <v>0</v>
      </c>
      <c r="AQ108" s="5">
        <f>'Mortgage Performance'!AQ37</f>
        <v>0</v>
      </c>
      <c r="AR108" s="5">
        <f>'Mortgage Performance'!AR37</f>
        <v>0</v>
      </c>
      <c r="AS108" s="5">
        <f>'Mortgage Performance'!AS37</f>
        <v>0</v>
      </c>
      <c r="AT108" s="5">
        <f>'Mortgage Performance'!AT37</f>
        <v>0</v>
      </c>
      <c r="AU108" s="5">
        <f>'Mortgage Performance'!AU37</f>
        <v>0</v>
      </c>
      <c r="AV108" s="5">
        <f>'Mortgage Performance'!AV37</f>
        <v>0</v>
      </c>
      <c r="AW108" s="5">
        <f>'Mortgage Performance'!AW37</f>
        <v>0</v>
      </c>
      <c r="AX108" s="5">
        <f>'Mortgage Performance'!AX37</f>
        <v>0</v>
      </c>
      <c r="AY108" s="5"/>
    </row>
    <row r="109" spans="1:51" x14ac:dyDescent="0.2">
      <c r="A109" s="5">
        <f>'Mortgage Performance'!A40</f>
        <v>0</v>
      </c>
      <c r="B109" s="5" t="str">
        <f>'Mortgage Performance'!B40</f>
        <v>-Commercial and industrial loans</v>
      </c>
      <c r="C109" s="6">
        <f>'Mortgage Performance'!C40</f>
        <v>0</v>
      </c>
      <c r="D109" s="6">
        <f>'Mortgage Performance'!D40</f>
        <v>0</v>
      </c>
      <c r="E109" s="5">
        <f>'Mortgage Performance'!E40</f>
        <v>111.9918043917</v>
      </c>
      <c r="F109" s="5">
        <f>'Mortgage Performance'!F40</f>
        <v>111.2592321704079</v>
      </c>
      <c r="G109" s="5">
        <f>'Mortgage Performance'!G40</f>
        <v>4053.1738279679598</v>
      </c>
      <c r="H109" s="5">
        <f>'Mortgage Performance'!H40</f>
        <v>3643</v>
      </c>
      <c r="I109" s="5">
        <f>'Mortgage Performance'!I40</f>
        <v>6.2951779668999999</v>
      </c>
      <c r="J109" s="5">
        <f>'Mortgage Performance'!J40</f>
        <v>0</v>
      </c>
      <c r="K109" s="5">
        <f>'Mortgage Performance'!K40</f>
        <v>0</v>
      </c>
      <c r="L109" s="6">
        <f>'Mortgage Performance'!L40</f>
        <v>0</v>
      </c>
      <c r="M109" s="5">
        <f>'Mortgage Performance'!M40</f>
        <v>20</v>
      </c>
      <c r="N109" s="5">
        <f>'Mortgage Performance'!N40</f>
        <v>48</v>
      </c>
      <c r="O109" s="5">
        <f>'Mortgage Performance'!O40</f>
        <v>720</v>
      </c>
      <c r="P109" s="5">
        <f>'Mortgage Performance'!P40</f>
        <v>75</v>
      </c>
      <c r="Q109" s="5">
        <f>'Mortgage Performance'!Q40</f>
        <v>3.0226137199999998</v>
      </c>
      <c r="R109" s="5">
        <f>'Mortgage Performance'!R40</f>
        <v>1.5603357999999998</v>
      </c>
      <c r="S109" s="5">
        <f>'Mortgage Performance'!S40</f>
        <v>1.5150000000000001E-5</v>
      </c>
      <c r="T109" s="5">
        <f>'Mortgage Performance'!T40</f>
        <v>0.33238870000000004</v>
      </c>
      <c r="U109" s="5">
        <f>'Mortgage Performance'!U40</f>
        <v>1.1298740700000001</v>
      </c>
      <c r="V109" s="5">
        <f>'Mortgage Performance'!V40</f>
        <v>1.1450916799999999</v>
      </c>
      <c r="W109" s="5">
        <f>'Mortgage Performance'!W40</f>
        <v>3.8921368300000001</v>
      </c>
      <c r="X109" s="5">
        <f>'Mortgage Performance'!X40</f>
        <v>3.4565680652855586</v>
      </c>
      <c r="Y109" s="5">
        <f>'Mortgage Performance'!Y40</f>
        <v>0.14708542480724909</v>
      </c>
      <c r="Z109" s="5">
        <f>'Mortgage Performance'!Z40</f>
        <v>0</v>
      </c>
      <c r="AA109" s="5">
        <f>'Mortgage Performance'!AA40</f>
        <v>0.85651270869999996</v>
      </c>
      <c r="AB109" s="5">
        <f>'Mortgage Performance'!AB40</f>
        <v>3.4565680652867368</v>
      </c>
      <c r="AC109" s="5">
        <f>'Mortgage Performance'!AC40</f>
        <v>0</v>
      </c>
      <c r="AD109" s="5">
        <f>'Mortgage Performance'!AD40</f>
        <v>0</v>
      </c>
      <c r="AE109" s="5">
        <f>'Mortgage Performance'!AE40</f>
        <v>0.34420000000000001</v>
      </c>
      <c r="AF109" s="5">
        <f>'Mortgage Performance'!AF40</f>
        <v>0.34420000000000001</v>
      </c>
      <c r="AG109" s="5">
        <f>'Mortgage Performance'!AG40</f>
        <v>46.2956911254443</v>
      </c>
      <c r="AH109" s="5">
        <f>'Mortgage Performance'!AH40</f>
        <v>0</v>
      </c>
      <c r="AI109" s="5">
        <f>'Mortgage Performance'!AI40</f>
        <v>0</v>
      </c>
      <c r="AJ109" s="5">
        <f>'Mortgage Performance'!AJ40</f>
        <v>0</v>
      </c>
      <c r="AK109" s="5">
        <f>'Mortgage Performance'!AK40</f>
        <v>0</v>
      </c>
      <c r="AL109" s="5">
        <f>'Mortgage Performance'!AL40</f>
        <v>0</v>
      </c>
      <c r="AM109" s="5">
        <f>'Mortgage Performance'!AM40</f>
        <v>0</v>
      </c>
      <c r="AN109" s="5">
        <f>'Mortgage Performance'!AN40</f>
        <v>0</v>
      </c>
      <c r="AO109" s="5">
        <f>'Mortgage Performance'!AO40</f>
        <v>0</v>
      </c>
      <c r="AP109" s="5">
        <f>'Mortgage Performance'!AP40</f>
        <v>0</v>
      </c>
      <c r="AQ109" s="5">
        <f>'Mortgage Performance'!AQ40</f>
        <v>0</v>
      </c>
      <c r="AR109" s="5">
        <f>'Mortgage Performance'!AR40</f>
        <v>0</v>
      </c>
      <c r="AS109" s="5">
        <f>'Mortgage Performance'!AS40</f>
        <v>0</v>
      </c>
      <c r="AT109" s="5">
        <f>'Mortgage Performance'!AT40</f>
        <v>0</v>
      </c>
      <c r="AU109" s="5">
        <f>'Mortgage Performance'!AU40</f>
        <v>0</v>
      </c>
      <c r="AV109" s="5">
        <f>'Mortgage Performance'!AV40</f>
        <v>0</v>
      </c>
      <c r="AW109" s="5">
        <f>'Mortgage Performance'!AW40</f>
        <v>0</v>
      </c>
      <c r="AX109" s="5">
        <f>'Mortgage Performance'!AX40</f>
        <v>0</v>
      </c>
      <c r="AY109" s="5"/>
    </row>
    <row r="110" spans="1:51" x14ac:dyDescent="0.2">
      <c r="A110" s="5">
        <f>'Mortgage Performance'!A43</f>
        <v>0</v>
      </c>
      <c r="B110" s="5" t="str">
        <f>'Mortgage Performance'!B43</f>
        <v>-Automobile loans</v>
      </c>
      <c r="C110" s="6">
        <f>'Mortgage Performance'!C43</f>
        <v>0</v>
      </c>
      <c r="D110" s="6">
        <f>'Mortgage Performance'!D43</f>
        <v>0</v>
      </c>
      <c r="E110" s="5">
        <f>'Mortgage Performance'!E43</f>
        <v>116.9669115719</v>
      </c>
      <c r="F110" s="5">
        <f>'Mortgage Performance'!F43</f>
        <v>116.64151721014952</v>
      </c>
      <c r="G110" s="5">
        <f>'Mortgage Performance'!G43</f>
        <v>3206.4753081070103</v>
      </c>
      <c r="H110" s="5">
        <f>'Mortgage Performance'!H43</f>
        <v>2749</v>
      </c>
      <c r="I110" s="5">
        <f>'Mortgage Performance'!I43</f>
        <v>14.065510597299999</v>
      </c>
      <c r="J110" s="5">
        <f>'Mortgage Performance'!J43</f>
        <v>0</v>
      </c>
      <c r="K110" s="5">
        <f>'Mortgage Performance'!K43</f>
        <v>0</v>
      </c>
      <c r="L110" s="6">
        <f>'Mortgage Performance'!L43</f>
        <v>0</v>
      </c>
      <c r="M110" s="5">
        <f>'Mortgage Performance'!M43</f>
        <v>20</v>
      </c>
      <c r="N110" s="5">
        <f>'Mortgage Performance'!N43</f>
        <v>48</v>
      </c>
      <c r="O110" s="5">
        <f>'Mortgage Performance'!O43</f>
        <v>720</v>
      </c>
      <c r="P110" s="5">
        <f>'Mortgage Performance'!P43</f>
        <v>75</v>
      </c>
      <c r="Q110" s="5">
        <f>'Mortgage Performance'!Q43</f>
        <v>3.5985271999999999</v>
      </c>
      <c r="R110" s="5">
        <f>'Mortgage Performance'!R43</f>
        <v>1.62726525</v>
      </c>
      <c r="S110" s="5">
        <f>'Mortgage Performance'!S43</f>
        <v>-1.9079999999999997E-5</v>
      </c>
      <c r="T110" s="5">
        <f>'Mortgage Performance'!T43</f>
        <v>0.57461116000000001</v>
      </c>
      <c r="U110" s="5">
        <f>'Mortgage Performance'!U43</f>
        <v>1.39666987</v>
      </c>
      <c r="V110" s="5">
        <f>'Mortgage Performance'!V43</f>
        <v>1.3710006899999998</v>
      </c>
      <c r="W110" s="5">
        <f>'Mortgage Performance'!W43</f>
        <v>1.6928812024</v>
      </c>
      <c r="X110" s="5">
        <f>'Mortgage Performance'!X43</f>
        <v>1.5512884190684342</v>
      </c>
      <c r="Y110" s="5">
        <f>'Mortgage Performance'!Y43</f>
        <v>4.3212073439845844E-2</v>
      </c>
      <c r="Z110" s="5">
        <f>'Mortgage Performance'!Z43</f>
        <v>3.3227843600000001E-2</v>
      </c>
      <c r="AA110" s="5">
        <f>'Mortgage Performance'!AA43</f>
        <v>0.63547676259999997</v>
      </c>
      <c r="AB110" s="5">
        <f>'Mortgage Performance'!AB43</f>
        <v>1.5512884190684342</v>
      </c>
      <c r="AC110" s="5">
        <f>'Mortgage Performance'!AC43</f>
        <v>17.99950999</v>
      </c>
      <c r="AD110" s="5">
        <f>'Mortgage Performance'!AD43</f>
        <v>17.99872431</v>
      </c>
      <c r="AE110" s="5">
        <f>'Mortgage Performance'!AE43</f>
        <v>0.62735367000000009</v>
      </c>
      <c r="AF110" s="5">
        <f>'Mortgage Performance'!AF43</f>
        <v>0.62550844000000005</v>
      </c>
      <c r="AG110" s="5">
        <f>'Mortgage Performance'!AG43</f>
        <v>28.222349889059299</v>
      </c>
      <c r="AH110" s="5">
        <f>'Mortgage Performance'!AH43</f>
        <v>0</v>
      </c>
      <c r="AI110" s="5">
        <f>'Mortgage Performance'!AI43</f>
        <v>0</v>
      </c>
      <c r="AJ110" s="5">
        <f>'Mortgage Performance'!AJ43</f>
        <v>0</v>
      </c>
      <c r="AK110" s="5">
        <f>'Mortgage Performance'!AK43</f>
        <v>0</v>
      </c>
      <c r="AL110" s="5">
        <f>'Mortgage Performance'!AL43</f>
        <v>0</v>
      </c>
      <c r="AM110" s="5">
        <f>'Mortgage Performance'!AM43</f>
        <v>0</v>
      </c>
      <c r="AN110" s="5">
        <f>'Mortgage Performance'!AN43</f>
        <v>0</v>
      </c>
      <c r="AO110" s="5">
        <f>'Mortgage Performance'!AO43</f>
        <v>0</v>
      </c>
      <c r="AP110" s="5">
        <f>'Mortgage Performance'!AP43</f>
        <v>0</v>
      </c>
      <c r="AQ110" s="5">
        <f>'Mortgage Performance'!AQ43</f>
        <v>0</v>
      </c>
      <c r="AR110" s="5">
        <f>'Mortgage Performance'!AR43</f>
        <v>0</v>
      </c>
      <c r="AS110" s="5">
        <f>'Mortgage Performance'!AS43</f>
        <v>0</v>
      </c>
      <c r="AT110" s="5">
        <f>'Mortgage Performance'!AT43</f>
        <v>0</v>
      </c>
      <c r="AU110" s="5">
        <f>'Mortgage Performance'!AU43</f>
        <v>0</v>
      </c>
      <c r="AV110" s="5">
        <f>'Mortgage Performance'!AV43</f>
        <v>0</v>
      </c>
      <c r="AW110" s="5">
        <f>'Mortgage Performance'!AW43</f>
        <v>0</v>
      </c>
      <c r="AX110" s="5">
        <f>'Mortgage Performance'!AX43</f>
        <v>0</v>
      </c>
      <c r="AY110" s="5"/>
    </row>
    <row r="111" spans="1:51" x14ac:dyDescent="0.2">
      <c r="A111" s="5">
        <f>'Mortgage Performance'!A44</f>
        <v>0</v>
      </c>
      <c r="B111" s="5" t="str">
        <f>'Mortgage Performance'!B44</f>
        <v>-Other consumer loans (includes single payment, installment, and all student loans)</v>
      </c>
      <c r="C111" s="6">
        <f>'Mortgage Performance'!C44</f>
        <v>0</v>
      </c>
      <c r="D111" s="6">
        <f>'Mortgage Performance'!D44</f>
        <v>0</v>
      </c>
      <c r="E111" s="5">
        <f>'Mortgage Performance'!E44</f>
        <v>113.67793042300001</v>
      </c>
      <c r="F111" s="5">
        <f>'Mortgage Performance'!F44</f>
        <v>113.32379803336707</v>
      </c>
      <c r="G111" s="5">
        <f>'Mortgage Performance'!G44</f>
        <v>1589.9328864081399</v>
      </c>
      <c r="H111" s="5">
        <f>'Mortgage Performance'!H44</f>
        <v>1403</v>
      </c>
      <c r="I111" s="5">
        <f>'Mortgage Performance'!I44</f>
        <v>14.065510597299999</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6.2589948499999997</v>
      </c>
      <c r="R111" s="5">
        <f>'Mortgage Performance'!R44</f>
        <v>1.6174123699999998</v>
      </c>
      <c r="S111" s="5">
        <f>'Mortgage Performance'!S44</f>
        <v>-4.1100000000000003E-5</v>
      </c>
      <c r="T111" s="5">
        <f>'Mortgage Performance'!T44</f>
        <v>1.7635003699999998</v>
      </c>
      <c r="U111" s="5">
        <f>'Mortgage Performance'!U44</f>
        <v>2.87812321</v>
      </c>
      <c r="V111" s="5">
        <f>'Mortgage Performance'!V44</f>
        <v>2.8623521599999999</v>
      </c>
      <c r="W111" s="5">
        <f>'Mortgage Performance'!W44</f>
        <v>1.8963104222</v>
      </c>
      <c r="X111" s="5">
        <f>'Mortgage Performance'!X44</f>
        <v>1.6831478565838818</v>
      </c>
      <c r="Y111" s="5">
        <f>'Mortgage Performance'!Y44</f>
        <v>4.8638533527808885E-2</v>
      </c>
      <c r="Z111" s="5">
        <f>'Mortgage Performance'!Z44</f>
        <v>1.5296034599999999E-2</v>
      </c>
      <c r="AA111" s="5">
        <f>'Mortgage Performance'!AA44</f>
        <v>1.3304364568999998</v>
      </c>
      <c r="AB111" s="5">
        <f>'Mortgage Performance'!AB44</f>
        <v>1.6831478565838818</v>
      </c>
      <c r="AC111" s="5">
        <f>'Mortgage Performance'!AC44</f>
        <v>9.9996276999999996</v>
      </c>
      <c r="AD111" s="5">
        <f>'Mortgage Performance'!AD44</f>
        <v>9.998943559999999</v>
      </c>
      <c r="AE111" s="5">
        <f>'Mortgage Performance'!AE44</f>
        <v>1.8504750000000001</v>
      </c>
      <c r="AF111" s="5">
        <f>'Mortgage Performance'!AF44</f>
        <v>1.8504750000000001</v>
      </c>
      <c r="AG111" s="5">
        <f>'Mortgage Performance'!AG44</f>
        <v>46.4984135284381</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Performance'!A47</f>
        <v>0</v>
      </c>
      <c r="B112" s="5" t="str">
        <f>'Mortgage Performance'!B47</f>
        <v>-Obligations (other than securities and leases) of states and political subdivisions in the U.S.</v>
      </c>
      <c r="C112" s="6">
        <f>'Mortgage Performance'!C47</f>
        <v>0</v>
      </c>
      <c r="D112" s="6">
        <f>'Mortgage Performance'!D47</f>
        <v>0</v>
      </c>
      <c r="E112" s="5">
        <f>'Mortgage Performance'!E47</f>
        <v>100.59171750260001</v>
      </c>
      <c r="F112" s="5">
        <f>'Mortgage Performance'!F47</f>
        <v>99.859470402801719</v>
      </c>
      <c r="G112" s="5">
        <f>'Mortgage Performance'!G47</f>
        <v>4170.1314840209998</v>
      </c>
      <c r="H112" s="5">
        <f>'Mortgage Performance'!H47</f>
        <v>4176</v>
      </c>
      <c r="I112" s="5">
        <f>'Mortgage Performance'!I47</f>
        <v>3.2044816414000001</v>
      </c>
      <c r="J112" s="5">
        <f>'Mortgage Performance'!J47</f>
        <v>0</v>
      </c>
      <c r="K112" s="5">
        <f>'Mortgage Performance'!K47</f>
        <v>0</v>
      </c>
      <c r="L112" s="6">
        <f>'Mortgage Performance'!L47</f>
        <v>0</v>
      </c>
      <c r="M112" s="5">
        <f>'Mortgage Performance'!M47</f>
        <v>20</v>
      </c>
      <c r="N112" s="5">
        <f>'Mortgage Performance'!N47</f>
        <v>48</v>
      </c>
      <c r="O112" s="5">
        <f>'Mortgage Performance'!O47</f>
        <v>720</v>
      </c>
      <c r="P112" s="5">
        <f>'Mortgage Performance'!P47</f>
        <v>75</v>
      </c>
      <c r="Q112" s="5">
        <f>'Mortgage Performance'!Q47</f>
        <v>3.06237278</v>
      </c>
      <c r="R112" s="5">
        <f>'Mortgage Performance'!R47</f>
        <v>1.5577538200000001</v>
      </c>
      <c r="S112" s="5">
        <f>'Mortgage Performance'!S47</f>
        <v>1.5629999999999998E-5</v>
      </c>
      <c r="T112" s="5">
        <f>'Mortgage Performance'!T47</f>
        <v>0.35202660999999996</v>
      </c>
      <c r="U112" s="5">
        <f>'Mortgage Performance'!U47</f>
        <v>1.1525767200000001</v>
      </c>
      <c r="V112" s="5">
        <f>'Mortgage Performance'!V47</f>
        <v>1.16521283</v>
      </c>
      <c r="W112" s="5">
        <f>'Mortgage Performance'!W47</f>
        <v>3.8921368300000001</v>
      </c>
      <c r="X112" s="5">
        <f>'Mortgage Performance'!X47</f>
        <v>3.6259679956781183</v>
      </c>
      <c r="Y112" s="5">
        <f>'Mortgage Performance'!Y47</f>
        <v>0.15680687913854791</v>
      </c>
      <c r="Z112" s="5">
        <f>'Mortgage Performance'!Z47</f>
        <v>0</v>
      </c>
      <c r="AA112" s="5">
        <f>'Mortgage Performance'!AA47</f>
        <v>0.73499312130000005</v>
      </c>
      <c r="AB112" s="5">
        <f>'Mortgage Performance'!AB47</f>
        <v>3.6259679956794271</v>
      </c>
      <c r="AC112" s="5">
        <f>'Mortgage Performance'!AC47</f>
        <v>0</v>
      </c>
      <c r="AD112" s="5">
        <f>'Mortgage Performance'!AD47</f>
        <v>0</v>
      </c>
      <c r="AE112" s="5">
        <f>'Mortgage Performance'!AE47</f>
        <v>0.34420000000000001</v>
      </c>
      <c r="AF112" s="5">
        <f>'Mortgage Performance'!AF47</f>
        <v>0.34420000000000001</v>
      </c>
      <c r="AG112" s="5">
        <f>'Mortgage Performance'!AG47</f>
        <v>53.0455680382277</v>
      </c>
      <c r="AH112" s="5">
        <f>'Mortgage Performance'!AH47</f>
        <v>0</v>
      </c>
      <c r="AI112" s="5">
        <f>'Mortgage Performance'!AI47</f>
        <v>0</v>
      </c>
      <c r="AJ112" s="5">
        <f>'Mortgage Performance'!AJ47</f>
        <v>0</v>
      </c>
      <c r="AK112" s="5">
        <f>'Mortgage Performance'!AK47</f>
        <v>0</v>
      </c>
      <c r="AL112" s="5">
        <f>'Mortgage Performance'!AL47</f>
        <v>0</v>
      </c>
      <c r="AM112" s="5">
        <f>'Mortgage Performance'!AM47</f>
        <v>0</v>
      </c>
      <c r="AN112" s="5">
        <f>'Mortgage Performance'!AN47</f>
        <v>0</v>
      </c>
      <c r="AO112" s="5">
        <f>'Mortgage Performance'!AO47</f>
        <v>0</v>
      </c>
      <c r="AP112" s="5">
        <f>'Mortgage Performance'!AP47</f>
        <v>0</v>
      </c>
      <c r="AQ112" s="5">
        <f>'Mortgage Performance'!AQ47</f>
        <v>0</v>
      </c>
      <c r="AR112" s="5">
        <f>'Mortgage Performance'!AR47</f>
        <v>0</v>
      </c>
      <c r="AS112" s="5">
        <f>'Mortgage Performance'!AS47</f>
        <v>0</v>
      </c>
      <c r="AT112" s="5">
        <f>'Mortgage Performance'!AT47</f>
        <v>0</v>
      </c>
      <c r="AU112" s="5">
        <f>'Mortgage Performance'!AU47</f>
        <v>0</v>
      </c>
      <c r="AV112" s="5">
        <f>'Mortgage Performance'!AV47</f>
        <v>0</v>
      </c>
      <c r="AW112" s="5">
        <f>'Mortgage Performance'!AW47</f>
        <v>0</v>
      </c>
      <c r="AX112" s="5">
        <f>'Mortgage Performance'!AX47</f>
        <v>0</v>
      </c>
      <c r="AY112" s="5"/>
    </row>
    <row r="113" spans="1:51" x14ac:dyDescent="0.2">
      <c r="A113" s="5">
        <f>'Mortgage Performance'!A50</f>
        <v>0</v>
      </c>
      <c r="B113" s="5" t="str">
        <f>'Mortgage Performance'!B50</f>
        <v>-Other loans</v>
      </c>
      <c r="C113" s="6">
        <f>'Mortgage Performance'!C50</f>
        <v>0</v>
      </c>
      <c r="D113" s="6">
        <f>'Mortgage Performance'!D50</f>
        <v>0</v>
      </c>
      <c r="E113" s="5">
        <f>'Mortgage Performance'!E50</f>
        <v>100.59171750260001</v>
      </c>
      <c r="F113" s="5">
        <f>'Mortgage Performance'!F50</f>
        <v>99.859470402801506</v>
      </c>
      <c r="G113" s="5">
        <f>'Mortgage Performance'!G50</f>
        <v>85.879144546409194</v>
      </c>
      <c r="H113" s="5">
        <f>'Mortgage Performance'!H50</f>
        <v>85.999999999999901</v>
      </c>
      <c r="I113" s="5">
        <f>'Mortgage Performance'!I50</f>
        <v>3.2044816414000001</v>
      </c>
      <c r="J113" s="5">
        <f>'Mortgage Performance'!J50</f>
        <v>0</v>
      </c>
      <c r="K113" s="5">
        <f>'Mortgage Performance'!K50</f>
        <v>0</v>
      </c>
      <c r="L113" s="6">
        <f>'Mortgage Performance'!L50</f>
        <v>0</v>
      </c>
      <c r="M113" s="5">
        <f>'Mortgage Performance'!M50</f>
        <v>20</v>
      </c>
      <c r="N113" s="5">
        <f>'Mortgage Performance'!N50</f>
        <v>48</v>
      </c>
      <c r="O113" s="5">
        <f>'Mortgage Performance'!O50</f>
        <v>720</v>
      </c>
      <c r="P113" s="5">
        <f>'Mortgage Performance'!P50</f>
        <v>75</v>
      </c>
      <c r="Q113" s="5">
        <f>'Mortgage Performance'!Q50</f>
        <v>3.06237278</v>
      </c>
      <c r="R113" s="5">
        <f>'Mortgage Performance'!R50</f>
        <v>1.5577538200000001</v>
      </c>
      <c r="S113" s="5">
        <f>'Mortgage Performance'!S50</f>
        <v>1.5629999999999998E-5</v>
      </c>
      <c r="T113" s="5">
        <f>'Mortgage Performance'!T50</f>
        <v>0.35202660999999996</v>
      </c>
      <c r="U113" s="5">
        <f>'Mortgage Performance'!U50</f>
        <v>1.1525767200000001</v>
      </c>
      <c r="V113" s="5">
        <f>'Mortgage Performance'!V50</f>
        <v>1.16521283</v>
      </c>
      <c r="W113" s="5">
        <f>'Mortgage Performance'!W50</f>
        <v>3.8921368300000005</v>
      </c>
      <c r="X113" s="5">
        <f>'Mortgage Performance'!X50</f>
        <v>3.6259679956776107</v>
      </c>
      <c r="Y113" s="5">
        <f>'Mortgage Performance'!Y50</f>
        <v>0.1568068791355052</v>
      </c>
      <c r="Z113" s="5">
        <f>'Mortgage Performance'!Z50</f>
        <v>0</v>
      </c>
      <c r="AA113" s="5">
        <f>'Mortgage Performance'!AA50</f>
        <v>0.73499312130000005</v>
      </c>
      <c r="AB113" s="5">
        <f>'Mortgage Performance'!AB50</f>
        <v>3.6259679956787689</v>
      </c>
      <c r="AC113" s="5">
        <f>'Mortgage Performance'!AC50</f>
        <v>0</v>
      </c>
      <c r="AD113" s="5">
        <f>'Mortgage Performance'!AD50</f>
        <v>0</v>
      </c>
      <c r="AE113" s="5">
        <f>'Mortgage Performance'!AE50</f>
        <v>0.34420000000000001</v>
      </c>
      <c r="AF113" s="5">
        <f>'Mortgage Performance'!AF50</f>
        <v>0.34420000000000001</v>
      </c>
      <c r="AG113" s="5">
        <f>'Mortgage Performance'!AG50</f>
        <v>1.0924135180287</v>
      </c>
      <c r="AH113" s="5">
        <f>'Mortgage Performance'!AH50</f>
        <v>0</v>
      </c>
      <c r="AI113" s="5">
        <f>'Mortgage Performance'!AI50</f>
        <v>0</v>
      </c>
      <c r="AJ113" s="5">
        <f>'Mortgage Performance'!AJ50</f>
        <v>0</v>
      </c>
      <c r="AK113" s="5">
        <f>'Mortgage Performance'!AK50</f>
        <v>0</v>
      </c>
      <c r="AL113" s="5">
        <f>'Mortgage Performance'!AL50</f>
        <v>0</v>
      </c>
      <c r="AM113" s="5">
        <f>'Mortgage Performance'!AM50</f>
        <v>0</v>
      </c>
      <c r="AN113" s="5">
        <f>'Mortgage Performance'!AN50</f>
        <v>0</v>
      </c>
      <c r="AO113" s="5">
        <f>'Mortgage Performance'!AO50</f>
        <v>0</v>
      </c>
      <c r="AP113" s="5">
        <f>'Mortgage Performance'!AP50</f>
        <v>0</v>
      </c>
      <c r="AQ113" s="5">
        <f>'Mortgage Performance'!AQ50</f>
        <v>0</v>
      </c>
      <c r="AR113" s="5">
        <f>'Mortgage Performance'!AR50</f>
        <v>0</v>
      </c>
      <c r="AS113" s="5">
        <f>'Mortgage Performance'!AS50</f>
        <v>0</v>
      </c>
      <c r="AT113" s="5">
        <f>'Mortgage Performance'!AT50</f>
        <v>0</v>
      </c>
      <c r="AU113" s="5">
        <f>'Mortgage Performance'!AU50</f>
        <v>0</v>
      </c>
      <c r="AV113" s="5">
        <f>'Mortgage Performance'!AV50</f>
        <v>0</v>
      </c>
      <c r="AW113" s="5">
        <f>'Mortgage Performance'!AW50</f>
        <v>0</v>
      </c>
      <c r="AX113" s="5">
        <f>'Mortgage Performance'!AX50</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2019-11-19T02:49:42Z</cp:lastPrinted>
  <dcterms:created xsi:type="dcterms:W3CDTF">2014-04-03T09:01:52Z</dcterms:created>
  <dcterms:modified xsi:type="dcterms:W3CDTF">2019-11-20T04:06:11Z</dcterms:modified>
</cp:coreProperties>
</file>