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mc:AlternateContent xmlns:mc="http://schemas.openxmlformats.org/markup-compatibility/2006">
    <mc:Choice Requires="x15">
      <x15ac:absPath xmlns:x15ac="http://schemas.microsoft.com/office/spreadsheetml/2010/11/ac" url="d:\THC\R0702\Web ReportTemplates\2019\"/>
    </mc:Choice>
  </mc:AlternateContent>
  <xr:revisionPtr revIDLastSave="0" documentId="13_ncr:1_{3BE045C8-3FA6-444F-851A-28FCB6A17128}" xr6:coauthVersionLast="45" xr6:coauthVersionMax="45" xr10:uidLastSave="{00000000-0000-0000-0000-000000000000}"/>
  <bookViews>
    <workbookView xWindow="2730" yWindow="273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DISCLAIMER!$A$1:$Q$64</definedName>
    <definedName name="_xlnm.Print_Area" localSheetId="0">'Mortgage Performance'!$A$1:$AH$79</definedName>
    <definedName name="_xlnm.Print_Titles" localSheetId="1">DISCLAIMER!$1:$1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F10" i="1" s="1"/>
  <c r="D17" i="1"/>
  <c r="C17" i="1"/>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E10" i="1"/>
</calcChain>
</file>

<file path=xl/sharedStrings.xml><?xml version="1.0" encoding="utf-8"?>
<sst xmlns="http://schemas.openxmlformats.org/spreadsheetml/2006/main" count="93" uniqueCount="90">
  <si>
    <t>Start</t>
  </si>
  <si>
    <t>FICO</t>
  </si>
  <si>
    <t>WAL</t>
  </si>
  <si>
    <t xml:space="preserve">LOAN PORTFOLIO ANALYTICS REPORT </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</si>
  <si>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</si>
  <si>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</si>
  <si>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</si>
  <si>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</si>
  <si>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</si>
  <si>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</si>
  <si>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</si>
  <si>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</si>
  <si>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</si>
  <si>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</si>
  <si>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</si>
  <si>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</si>
  <si>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</si>
  <si>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</si>
  <si>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</si>
  <si>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</si>
  <si>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</si>
  <si>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</si>
  <si>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</si>
  <si>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</si>
  <si>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</si>
  <si>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</si>
  <si>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</si>
  <si>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</si>
  <si>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</si>
  <si>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</si>
  <si>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</si>
  <si>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</si>
  <si>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</si>
  <si>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</si>
  <si>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</si>
  <si>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</si>
  <si>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</si>
  <si>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</si>
  <si>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</si>
  <si>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</si>
  <si>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</si>
  <si>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</si>
  <si>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</si>
  <si>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</si>
  <si>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</si>
  <si>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</si>
  <si>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</si>
  <si>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</si>
  <si>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</si>
  <si>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</si>
  <si>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</si>
  <si>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</si>
  <si>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2019           Evaluation Date: June 28, 2019</t>
  </si>
  <si>
    <t>Printed on: 10/17/2019 2:25:42PM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</si>
  <si>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85%;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</si>
  <si>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</si>
  <si>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</si>
  <si>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</si>
  <si>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</si>
  <si>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</si>
  <si>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</si>
  <si>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</si>
  <si>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</si>
  <si>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</si>
  <si>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</si>
  <si>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</si>
  <si>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</si>
  <si>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</si>
  <si>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</si>
  <si>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</si>
  <si>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</si>
  <si>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</si>
  <si>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</si>
  <si>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</si>
  <si>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</si>
  <si>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</si>
  <si>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</si>
  <si>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</si>
  <si>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Construction&amp;Land_Floating</t>
  </si>
  <si>
    <t>Construction&amp;Land_Fixed</t>
  </si>
  <si>
    <t>Multi-family_Floating</t>
  </si>
  <si>
    <t>2ndMortgage_Floating</t>
  </si>
  <si>
    <t>Fix30</t>
  </si>
  <si>
    <t>2ndMortgage_Fixed</t>
  </si>
  <si>
    <t>C&amp;I_Fixed</t>
  </si>
  <si>
    <t>C&amp;I_Floating</t>
  </si>
  <si>
    <t>Auto Loan</t>
  </si>
  <si>
    <t>ConsRLoan_FLT</t>
  </si>
  <si>
    <t>ConsRLoan_FIX</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</si>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</sst>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0" x14ac:knownFonts="1">
    <font>
      <sz val="10"/>
      <color indexed="9"/>
      <name val="Arial"/>
      <family val="2"/>
    </font>
    <font>
      <sz val="10"/>
      <name val="Arial"/>
      <family val="2"/>
    </font>
    <font>
      <sz val="9"/>
      <color indexed="9"/>
      <name val="Arial"/>
      <family val="2"/>
    </font>
    <font>
      <b/>
      <sz val="9"/>
      <color indexed="9"/>
      <name val="Arial"/>
      <family val="2"/>
    </font>
    <font>
      <b/>
      <sz val="9"/>
      <name val="Arial"/>
      <family val="2"/>
    </font>
    <font>
      <sz val="11"/>
      <color theme="1"/>
      <name val="Calibri"/>
      <scheme val="minor"/>
    </font>
    <font>
      <b/>
      <sz val="9"/>
      <color theme="0"/>
      <name val="Arial"/>
      <family val="2"/>
    </font>
    <font>
      <b/>
      <sz val="20"/>
      <color theme="3"/>
      <name val="Arial"/>
      <family val="2"/>
    </font>
    <font>
      <b/>
      <sz val="20"/>
      <color rgb="FF0E153C"/>
      <name val="Arial"/>
      <family val="2"/>
    </font>
    <font>
      <b/>
      <sz val="9"/>
      <color rgb="FFFFFFFF"/>
      <name val="Arial"/>
      <family val="2"/>
    </font>
  </fonts>
  <fills count="6">
    <fill>
      <patternFill patternType="none"/>
    </fill>
    <fill>
      <patternFill patternType="gray125"/>
    </fill>
    <fill>
      <patternFill patternType="solid">
        <fgColor theme="0"/>
        <bgColor indexed="64"/>
      </patternFill>
    </fill>
    <fill>
      <patternFill patternType="solid">
        <fgColor rgb="FF4F81BD"/>
        <bgColor indexed="64"/>
      </patternFill>
    </fill>
    <fill>
      <patternFill patternType="solid">
        <fgColor theme="2" tint="-9.9948118533890809E-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9"/>
      </right>
      <top style="thin">
        <color indexed="9"/>
      </top>
      <bottom style="thin">
        <color indexed="9"/>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right style="thin">
        <color indexed="9"/>
      </right>
      <top style="thin">
        <color indexed="9"/>
      </top>
      <bottom/>
      <diagonal/>
    </border>
    <border>
      <left/>
      <right/>
      <top style="thin">
        <color indexed="9"/>
      </top>
      <bottom/>
      <diagonal/>
    </border>
    <border>
      <left style="thin">
        <color indexed="64"/>
      </left>
      <right/>
      <top style="thin">
        <color indexed="64"/>
      </top>
      <bottom style="thin">
        <color indexed="9"/>
      </bottom>
      <diagonal/>
    </border>
    <border>
      <left/>
      <right style="thin">
        <color indexed="64"/>
      </right>
      <top style="thin">
        <color indexed="64"/>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bottom/>
      <diagonal/>
    </border>
    <border>
      <left style="thin">
        <color indexed="64"/>
      </left>
      <right/>
      <top/>
      <bottom/>
      <diagonal/>
    </border>
  </borders>
  <cellStyleXfs count="2">
    <xf numFmtId="0" fontId="0" fillId="0" borderId="0">
      <alignment vertical="top"/>
    </xf>
    <xf numFmtId="0" fontId="5" fillId="0" borderId="0"/>
  </cellStyleXfs>
  <cellXfs count="66">
    <xf numFmtId="0" fontId="0" fillId="0" borderId="0" xfId="0" applyNumberFormat="1" applyFont="1" applyFill="1" applyBorder="1" applyAlignment="1" applyProtection="1">
      <alignment vertical="top"/>
    </xf>
    <xf numFmtId="0" fontId="5" fillId="0" borderId="0" xfId="1" applyNumberFormat="1" applyFont="1" applyFill="1" applyBorder="1" applyProtection="1"/>
    <xf numFmtId="0" fontId="5" fillId="2" borderId="0" xfId="1" applyNumberFormat="1" applyFont="1" applyFill="1" applyBorder="1" applyProtection="1"/>
    <xf numFmtId="0" fontId="2" fillId="0" borderId="0" xfId="0" applyNumberFormat="1" applyFont="1" applyFill="1" applyBorder="1" applyAlignment="1" applyProtection="1">
      <alignment horizontal="right" vertical="top" wrapText="1" readingOrder="1"/>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3" fillId="0" borderId="0" xfId="0" applyNumberFormat="1" applyFont="1" applyFill="1" applyBorder="1" applyAlignment="1" applyProtection="1">
      <alignment horizontal="left" vertical="top" wrapText="1"/>
    </xf>
    <xf numFmtId="169" fontId="2" fillId="0" borderId="1" xfId="0" applyNumberFormat="1" applyFont="1" applyFill="1" applyBorder="1" applyAlignment="1" applyProtection="1">
      <alignment vertical="top"/>
    </xf>
    <xf numFmtId="2" fontId="2" fillId="0" borderId="1" xfId="0" applyNumberFormat="1" applyFont="1" applyFill="1" applyBorder="1" applyAlignment="1" applyProtection="1">
      <alignment vertical="top"/>
    </xf>
    <xf numFmtId="0" fontId="3" fillId="0" borderId="0" xfId="0" applyNumberFormat="1" applyFont="1" applyFill="1" applyBorder="1" applyAlignment="1" applyProtection="1">
      <alignment horizontal="right" vertical="top"/>
    </xf>
    <xf numFmtId="0" fontId="6" fillId="3" borderId="1" xfId="0" applyNumberFormat="1" applyFont="1" applyFill="1" applyBorder="1" applyAlignment="1" applyProtection="1">
      <alignment vertical="center" wrapText="1"/>
    </xf>
    <xf numFmtId="0" fontId="4" fillId="0" borderId="0" xfId="0" applyNumberFormat="1" applyFont="1" applyFill="1" applyBorder="1" applyAlignment="1" applyProtection="1">
      <alignment horizontal="left" vertical="top"/>
    </xf>
    <xf numFmtId="164" fontId="4" fillId="0" borderId="0" xfId="0" applyNumberFormat="1" applyFont="1" applyFill="1" applyBorder="1" applyAlignment="1" applyProtection="1">
      <alignment horizontal="right" vertical="top"/>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2" fontId="4" fillId="0" borderId="0" xfId="0" applyNumberFormat="1" applyFont="1" applyFill="1" applyBorder="1" applyAlignment="1" applyProtection="1">
      <alignment horizontal="left" vertical="top" wrapText="1" readingOrder="1"/>
    </xf>
    <xf numFmtId="2" fontId="2" fillId="0" borderId="0" xfId="0" applyNumberFormat="1" applyFont="1" applyFill="1" applyBorder="1" applyAlignment="1" applyProtection="1">
      <alignment horizontal="left" vertical="top" wrapText="1" readingOrder="1"/>
    </xf>
    <xf numFmtId="2" fontId="4" fillId="0" borderId="0" xfId="0" applyNumberFormat="1" applyFont="1" applyFill="1" applyBorder="1" applyAlignment="1" applyProtection="1">
      <alignment horizontal="right" vertical="top" wrapText="1" readingOrder="1"/>
    </xf>
    <xf numFmtId="2" fontId="2" fillId="0" borderId="0" xfId="0" applyNumberFormat="1" applyFont="1" applyFill="1" applyBorder="1" applyAlignment="1" applyProtection="1">
      <alignment horizontal="right" vertical="top" wrapText="1" readingOrder="1"/>
    </xf>
    <xf numFmtId="0" fontId="3" fillId="0" borderId="0" xfId="0" applyNumberFormat="1" applyFont="1" applyFill="1" applyBorder="1" applyAlignment="1" applyProtection="1">
      <alignment vertical="top" wrapText="1" readingOrder="1"/>
    </xf>
    <xf numFmtId="0" fontId="3" fillId="0" borderId="0" xfId="0" applyNumberFormat="1" applyFont="1" applyFill="1" applyBorder="1" applyAlignment="1" applyProtection="1">
      <alignment vertical="top" wrapText="1"/>
    </xf>
    <xf numFmtId="0" fontId="2" fillId="0" borderId="0" xfId="0" quotePrefix="1" applyNumberFormat="1" applyFont="1" applyFill="1" applyBorder="1" applyAlignment="1" applyProtection="1">
      <alignment horizontal="left" vertical="top"/>
    </xf>
    <xf numFmtId="164" fontId="2" fillId="0" borderId="0" xfId="0" applyNumberFormat="1" applyFont="1" applyFill="1" applyBorder="1" applyAlignment="1" applyProtection="1">
      <alignment horizontal="right" vertical="top"/>
    </xf>
    <xf numFmtId="165" fontId="2" fillId="0" borderId="0" xfId="0" applyNumberFormat="1" applyFont="1" applyFill="1" applyBorder="1" applyAlignment="1" applyProtection="1">
      <alignment horizontal="right" vertical="top"/>
    </xf>
    <xf numFmtId="166" fontId="2" fillId="0" borderId="0" xfId="0" applyNumberFormat="1" applyFont="1" applyFill="1" applyBorder="1" applyAlignment="1" applyProtection="1">
      <alignment horizontal="right" vertical="top"/>
    </xf>
    <xf numFmtId="167" fontId="2" fillId="0" borderId="0" xfId="0" applyNumberFormat="1" applyFont="1" applyFill="1" applyBorder="1" applyAlignment="1" applyProtection="1">
      <alignment horizontal="right" vertical="top"/>
    </xf>
    <xf numFmtId="168" fontId="2" fillId="0" borderId="0" xfId="0" applyNumberFormat="1" applyFont="1" applyFill="1" applyBorder="1" applyAlignment="1" applyProtection="1">
      <alignment horizontal="right" vertical="top"/>
    </xf>
    <xf numFmtId="0" fontId="3" fillId="4" borderId="2" xfId="0" applyNumberFormat="1" applyFont="1" applyFill="1" applyBorder="1" applyAlignment="1" applyProtection="1">
      <alignment horizontal="center" vertical="center" wrapText="1" readingOrder="1"/>
    </xf>
    <xf numFmtId="0" fontId="7" fillId="0" borderId="0" xfId="0" applyNumberFormat="1" applyFont="1" applyFill="1" applyBorder="1" applyAlignment="1" applyProtection="1">
      <alignment vertical="center" wrapText="1" readingOrder="1"/>
    </xf>
    <xf numFmtId="0" fontId="2" fillId="0" borderId="0" xfId="0" applyNumberFormat="1" applyFont="1" applyFill="1" applyBorder="1" applyAlignment="1" applyProtection="1">
      <alignment vertical="top"/>
    </xf>
    <xf numFmtId="0" fontId="3" fillId="4" borderId="11" xfId="0" applyNumberFormat="1" applyFont="1" applyFill="1" applyBorder="1" applyAlignment="1" applyProtection="1">
      <alignment horizontal="center" vertical="center" wrapText="1" readingOrder="1"/>
    </xf>
    <xf numFmtId="0" fontId="3" fillId="4" borderId="2" xfId="0" applyNumberFormat="1" applyFont="1" applyFill="1" applyBorder="1" applyAlignment="1" applyProtection="1">
      <alignment horizontal="center" vertical="center" wrapText="1" readingOrder="1"/>
    </xf>
    <xf numFmtId="0" fontId="2" fillId="4" borderId="12" xfId="0" applyNumberFormat="1" applyFont="1" applyFill="1" applyBorder="1" applyAlignment="1" applyProtection="1">
      <alignment horizontal="center" vertical="center" wrapText="1" readingOrder="1"/>
    </xf>
    <xf numFmtId="0" fontId="2" fillId="4" borderId="0" xfId="0" applyNumberFormat="1" applyFont="1" applyFill="1" applyBorder="1" applyAlignment="1" applyProtection="1">
      <alignment horizontal="center" vertical="center" wrapText="1" readingOrder="1"/>
    </xf>
    <xf numFmtId="0" fontId="3" fillId="4" borderId="15" xfId="0" applyNumberFormat="1" applyFont="1" applyFill="1" applyBorder="1" applyAlignment="1" applyProtection="1">
      <alignment horizontal="center" vertical="center" wrapText="1" readingOrder="1"/>
    </xf>
    <xf numFmtId="0" fontId="3" fillId="4" borderId="16" xfId="0" applyNumberFormat="1" applyFont="1" applyFill="1" applyBorder="1" applyAlignment="1" applyProtection="1">
      <alignment horizontal="center" vertical="center" wrapText="1" readingOrder="1"/>
    </xf>
    <xf numFmtId="0" fontId="6" fillId="3" borderId="0" xfId="0" applyNumberFormat="1" applyFont="1" applyFill="1" applyBorder="1" applyAlignment="1" applyProtection="1">
      <alignment horizontal="left" vertical="center" wrapText="1" readingOrder="1"/>
    </xf>
    <xf numFmtId="0" fontId="3" fillId="4" borderId="0" xfId="0" applyNumberFormat="1" applyFont="1" applyFill="1" applyBorder="1" applyAlignment="1" applyProtection="1">
      <alignment horizontal="center" vertical="center" wrapText="1" readingOrder="1"/>
    </xf>
    <xf numFmtId="0" fontId="2" fillId="5" borderId="13" xfId="0" applyNumberFormat="1" applyFont="1" applyFill="1" applyBorder="1" applyAlignment="1" applyProtection="1">
      <alignment horizontal="center" vertical="top"/>
    </xf>
    <xf numFmtId="0" fontId="2" fillId="5" borderId="14" xfId="0" applyNumberFormat="1" applyFont="1" applyFill="1" applyBorder="1" applyAlignment="1" applyProtection="1">
      <alignment horizontal="center" vertical="top"/>
    </xf>
    <xf numFmtId="0" fontId="3" fillId="4" borderId="17" xfId="0" applyNumberFormat="1" applyFont="1" applyFill="1" applyBorder="1" applyAlignment="1" applyProtection="1">
      <alignment horizontal="center" vertical="center" wrapText="1" readingOrder="1"/>
    </xf>
    <xf numFmtId="0" fontId="3" fillId="4" borderId="21" xfId="0" applyNumberFormat="1" applyFont="1" applyFill="1" applyBorder="1" applyAlignment="1" applyProtection="1">
      <alignment horizontal="center" vertical="center" wrapText="1" readingOrder="1"/>
    </xf>
    <xf numFmtId="0" fontId="3" fillId="4" borderId="18" xfId="0" applyNumberFormat="1" applyFont="1" applyFill="1" applyBorder="1" applyAlignment="1" applyProtection="1">
      <alignment horizontal="center" vertical="center" wrapText="1" readingOrder="1"/>
    </xf>
    <xf numFmtId="0" fontId="8" fillId="0" borderId="0" xfId="0" applyNumberFormat="1" applyFont="1" applyFill="1" applyBorder="1" applyAlignment="1" applyProtection="1">
      <alignment horizontal="center" vertical="center" wrapText="1" readingOrder="1"/>
    </xf>
    <xf numFmtId="0" fontId="3" fillId="0" borderId="0" xfId="0" applyNumberFormat="1" applyFont="1" applyFill="1" applyBorder="1" applyAlignment="1" applyProtection="1">
      <alignment horizontal="left" vertical="top" wrapText="1" readingOrder="1"/>
    </xf>
    <xf numFmtId="0" fontId="3" fillId="0" borderId="0" xfId="0" applyNumberFormat="1" applyFont="1" applyFill="1" applyBorder="1" applyAlignment="1" applyProtection="1">
      <alignment horizontal="left" vertical="top" wrapText="1"/>
    </xf>
    <xf numFmtId="0" fontId="2" fillId="0" borderId="22"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vertical="top"/>
    </xf>
    <xf numFmtId="0" fontId="6" fillId="3" borderId="19" xfId="0" applyNumberFormat="1" applyFont="1" applyFill="1" applyBorder="1" applyAlignment="1" applyProtection="1">
      <alignment horizontal="center" vertical="center" wrapText="1"/>
    </xf>
    <xf numFmtId="0" fontId="6" fillId="3" borderId="20" xfId="0" applyNumberFormat="1" applyFont="1" applyFill="1" applyBorder="1" applyAlignment="1" applyProtection="1">
      <alignment horizontal="center" vertical="center" wrapText="1"/>
    </xf>
    <xf numFmtId="0" fontId="2" fillId="0" borderId="3" xfId="0" applyNumberFormat="1" applyFont="1" applyFill="1" applyBorder="1" applyAlignment="1" applyProtection="1">
      <alignment horizontal="left" vertical="top" wrapText="1" readingOrder="1"/>
    </xf>
    <xf numFmtId="0" fontId="2" fillId="0" borderId="4" xfId="0" applyNumberFormat="1" applyFont="1" applyFill="1" applyBorder="1" applyAlignment="1" applyProtection="1">
      <alignment horizontal="left" vertical="top" wrapText="1" readingOrder="1"/>
    </xf>
    <xf numFmtId="0" fontId="2" fillId="0" borderId="5" xfId="0" applyNumberFormat="1" applyFont="1" applyFill="1" applyBorder="1" applyAlignment="1" applyProtection="1">
      <alignment horizontal="left" vertical="top" wrapText="1" readingOrder="1"/>
    </xf>
    <xf numFmtId="0" fontId="2" fillId="0" borderId="6" xfId="0" applyNumberFormat="1" applyFont="1" applyFill="1" applyBorder="1" applyAlignment="1" applyProtection="1">
      <alignment horizontal="left" vertical="top" wrapText="1" readingOrder="1"/>
    </xf>
    <xf numFmtId="0" fontId="2" fillId="0" borderId="0" xfId="0" applyNumberFormat="1" applyFont="1" applyFill="1" applyBorder="1" applyAlignment="1" applyProtection="1">
      <alignment horizontal="left" vertical="top" wrapText="1" readingOrder="1"/>
    </xf>
    <xf numFmtId="0" fontId="2" fillId="0" borderId="7" xfId="0" applyNumberFormat="1" applyFont="1" applyFill="1" applyBorder="1" applyAlignment="1" applyProtection="1">
      <alignment horizontal="left" vertical="top" wrapText="1" readingOrder="1"/>
    </xf>
    <xf numFmtId="0" fontId="2" fillId="0" borderId="8" xfId="0" applyNumberFormat="1" applyFont="1" applyFill="1" applyBorder="1" applyAlignment="1" applyProtection="1">
      <alignment horizontal="left" vertical="top" wrapText="1" readingOrder="1"/>
    </xf>
    <xf numFmtId="0" fontId="2" fillId="0" borderId="9" xfId="0" applyNumberFormat="1" applyFont="1" applyFill="1" applyBorder="1" applyAlignment="1" applyProtection="1">
      <alignment horizontal="left" vertical="top" wrapText="1" readingOrder="1"/>
    </xf>
    <xf numFmtId="0" fontId="2" fillId="0" borderId="10" xfId="0" applyNumberFormat="1" applyFont="1" applyFill="1" applyBorder="1" applyAlignment="1" applyProtection="1">
      <alignment horizontal="left" vertical="top" wrapText="1" readingOrder="1"/>
    </xf>
    <xf numFmtId="0" fontId="9" fillId="3" borderId="0" xfId="0" quotePrefix="1" applyNumberFormat="1" applyFont="1" applyFill="1" applyBorder="1" applyAlignment="1" applyProtection="1">
      <alignment horizontal="left" vertical="center"/>
    </xf>
    <xf numFmtId="2" fontId="0" fillId="0" borderId="0" xfId="0" applyNumberFormat="1" applyFont="1" applyFill="1" applyBorder="1" applyAlignment="1" applyProtection="1">
      <alignment vertical="top"/>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11"/>
                <c:pt idx="0">
                  <c:v>Construction&amp;Land_Floating</c:v>
                </c:pt>
                <c:pt idx="1">
                  <c:v>Construction&amp;Land_Fixed</c:v>
                </c:pt>
                <c:pt idx="2">
                  <c:v>Multi-family_Floating</c:v>
                </c:pt>
                <c:pt idx="3">
                  <c:v>2ndMortgage_Floating</c:v>
                </c:pt>
                <c:pt idx="4">
                  <c:v>Fix30</c:v>
                </c:pt>
                <c:pt idx="5">
                  <c:v>2ndMortgage_Fixed</c:v>
                </c:pt>
                <c:pt idx="6">
                  <c:v>C&amp;I_Fixed</c:v>
                </c:pt>
                <c:pt idx="7">
                  <c:v>C&amp;I_Floating</c:v>
                </c:pt>
                <c:pt idx="8">
                  <c:v>Auto Loan</c:v>
                </c:pt>
                <c:pt idx="9">
                  <c:v>ConsRLoan_FLT</c:v>
                </c:pt>
                <c:pt idx="10">
                  <c:v>ConsRLoan_FIX</c:v>
                </c:pt>
              </c:strCache>
            </c:strRef>
          </c:cat>
          <c:val>
            <c:numRef>
              <c:f>DATATEMP!$B$1:$B$100</c:f>
              <c:numCache>
                <c:formatCode>General</c:formatCode>
                <c:ptCount val="100"/>
                <c:pt idx="0">
                  <c:v>33</c:v>
                </c:pt>
                <c:pt idx="1">
                  <c:v>50</c:v>
                </c:pt>
                <c:pt idx="2">
                  <c:v>203</c:v>
                </c:pt>
                <c:pt idx="3">
                  <c:v>123</c:v>
                </c:pt>
                <c:pt idx="4">
                  <c:v>331</c:v>
                </c:pt>
                <c:pt idx="5">
                  <c:v>32</c:v>
                </c:pt>
                <c:pt idx="6">
                  <c:v>36</c:v>
                </c:pt>
                <c:pt idx="7">
                  <c:v>419</c:v>
                </c:pt>
                <c:pt idx="8">
                  <c:v>458</c:v>
                </c:pt>
                <c:pt idx="9">
                  <c:v>9</c:v>
                </c:pt>
                <c:pt idx="10">
                  <c:v>46</c:v>
                </c:pt>
              </c:numCache>
            </c:numRef>
          </c:val>
          <c:extLst>
            <c:ext xmlns:c16="http://schemas.microsoft.com/office/drawing/2014/chart" uri="{C3380CC4-5D6E-409C-BE32-E72D297353CC}">
              <c16:uniqueId val="{00000000-7176-4573-8136-977B76714B3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1741.0150617279503</c:v>
                </c:pt>
              </c:numCache>
            </c:numRef>
          </c:val>
          <c:extLst>
            <c:ext xmlns:c16="http://schemas.microsoft.com/office/drawing/2014/chart" uri="{C3380CC4-5D6E-409C-BE32-E72D297353CC}">
              <c16:uniqueId val="{00000000-A065-4889-8423-DD518783092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16</xdr:col>
      <xdr:colOff>0</xdr:colOff>
      <xdr:row>2</xdr:row>
      <xdr:rowOff>371475</xdr:rowOff>
    </xdr:from>
    <xdr:to>
      <xdr:col>20</xdr:col>
      <xdr:colOff>466725</xdr:colOff>
      <xdr:row>9</xdr:row>
      <xdr:rowOff>152400</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xdr:colOff>
      <xdr:row>2</xdr:row>
      <xdr:rowOff>371475</xdr:rowOff>
    </xdr:from>
    <xdr:to>
      <xdr:col>26</xdr:col>
      <xdr:colOff>0</xdr:colOff>
      <xdr:row>9</xdr:row>
      <xdr:rowOff>152400</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66675</xdr:colOff>
      <xdr:row>0</xdr:row>
      <xdr:rowOff>0</xdr:rowOff>
    </xdr:from>
    <xdr:to>
      <xdr:col>0</xdr:col>
      <xdr:colOff>66675</xdr:colOff>
      <xdr:row>0</xdr:row>
      <xdr:rowOff>0</xdr:rowOff>
    </xdr:to>
    <xdr:pic>
      <xdr:nvPicPr>
        <xdr:cNvPr id="6" name="THCLOGO">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6199" y="0"/>
          <a:ext cx="11439526" cy="762000"/>
        </a:xfrm>
        <a:prstGeom prst="rect">
          <a:avLst/>
        </a:prstGeom>
        <a:noFill/>
        <a:ln w="9525">
          <a:noFill/>
          <a:miter lim="800000"/>
          <a:headEnd/>
          <a:tailEnd/>
        </a:ln>
      </xdr:spPr>
    </xdr:pic>
    <xdr:clientData/>
  </xdr:twoCellAnchor>
  <xdr:twoCellAnchor editAs="oneCell">
    <xdr:from>
      <xdr:col>0</xdr:col>
      <xdr:colOff>76199</xdr:colOff>
      <xdr:row>0</xdr:row>
      <xdr:rowOff>0</xdr:rowOff>
    </xdr:from>
    <xdr:to>
      <xdr:col>21</xdr:col>
      <xdr:colOff>542925</xdr:colOff>
      <xdr:row>1</xdr:row>
      <xdr:rowOff>419100</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38100</xdr:colOff>
      <xdr:row>0</xdr:row>
      <xdr:rowOff>0</xdr:rowOff>
    </xdr:from>
    <xdr:to>
      <xdr:col>0</xdr:col>
      <xdr:colOff>38100</xdr:colOff>
      <xdr:row>0</xdr:row>
      <xdr:rowOff>0</xdr:rowOff>
    </xdr:to>
    <xdr:pic>
      <xdr:nvPicPr>
        <xdr:cNvPr id="5" name="THCLOGO">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0"/>
          <a:ext cx="10125075" cy="600075"/>
        </a:xfrm>
        <a:prstGeom prst="rect">
          <a:avLst/>
        </a:prstGeom>
        <a:noFill/>
        <a:ln w="9525">
          <a:noFill/>
          <a:miter lim="800000"/>
          <a:headEnd/>
          <a:tailEnd/>
        </a:ln>
      </xdr:spPr>
    </xdr:pic>
    <xdr:clientData/>
  </xdr:twoCellAnchor>
  <xdr:twoCellAnchor>
    <xdr:from>
      <xdr:col>0</xdr:col>
      <xdr:colOff>0</xdr:colOff>
      <xdr:row>2</xdr:row>
      <xdr:rowOff>0</xdr:rowOff>
    </xdr:from>
    <xdr:to>
      <xdr:col>14</xdr:col>
      <xdr:colOff>742949</xdr:colOff>
      <xdr:row>32</xdr:row>
      <xdr:rowOff>95251</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0" y="933450"/>
          <a:ext cx="10106024"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38100</xdr:colOff>
      <xdr:row>0</xdr:row>
      <xdr:rowOff>0</xdr:rowOff>
    </xdr:from>
    <xdr:to>
      <xdr:col>14</xdr:col>
      <xdr:colOff>800100</xdr:colOff>
      <xdr:row>1</xdr:row>
      <xdr:rowOff>9525</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79"/>
  <sheetViews>
    <sheetView showGridLines="0" tabSelected="1" showOutlineSymbols="0" zoomScaleNormal="100" workbookViewId="0">
      <selection activeCell="B11" sqref="B11:B13"/>
    </sheetView>
  </sheetViews>
  <sheetFormatPr defaultColWidth="6.85546875" defaultRowHeight="12.75" customHeight="1" x14ac:dyDescent="0.2"/>
  <cols>
    <col min="1" max="1" width="1.140625" customWidth="1"/>
    <col min="2" max="2" width="14.7109375" customWidth="1"/>
    <col min="3" max="3" width="6" customWidth="1"/>
    <col min="4" max="4" width="9.7109375" customWidth="1"/>
    <col min="5" max="6" width="8.5703125" customWidth="1"/>
    <col min="7" max="8" width="11.42578125" customWidth="1"/>
    <col min="9" max="10" width="6.85546875" customWidth="1"/>
    <col min="11" max="11" width="8" customWidth="1"/>
    <col min="12" max="12" width="6.85546875" customWidth="1"/>
    <col min="13" max="13" width="8.5703125" customWidth="1"/>
    <col min="14" max="16" width="5.7109375" customWidth="1"/>
    <col min="17" max="17" width="8.5703125" customWidth="1"/>
    <col min="18" max="18" width="7.42578125" customWidth="1"/>
    <col min="19" max="19" width="7.28515625" customWidth="1"/>
    <col min="20" max="21" width="7.7109375" customWidth="1"/>
    <col min="22" max="22" width="8.42578125" customWidth="1"/>
    <col min="23" max="23" width="8" customWidth="1"/>
    <col min="24" max="25" width="6.85546875" customWidth="1"/>
    <col min="26" max="26" width="8.5703125" customWidth="1"/>
    <col min="27" max="28" width="8" customWidth="1"/>
    <col min="29" max="29" width="11" bestFit="1" customWidth="1"/>
    <col min="30" max="30" width="10.42578125" bestFit="1" customWidth="1"/>
    <col min="31" max="31" width="11" bestFit="1" customWidth="1"/>
    <col min="32" max="32" width="10.42578125" bestFit="1" customWidth="1"/>
    <col min="33" max="33" width="9.28515625" customWidth="1"/>
    <col min="34" max="34" width="2.7109375" customWidth="1"/>
  </cols>
  <sheetData>
    <row r="1" spans="2:33" ht="27" customHeight="1" x14ac:dyDescent="0.2"/>
    <row r="2" spans="2:33" ht="37.5" customHeight="1" x14ac:dyDescent="0.2"/>
    <row r="3" spans="2:33" ht="33.75" customHeight="1" x14ac:dyDescent="0.2">
      <c r="B3" s="48" t="s">
        <v>3</v>
      </c>
      <c r="C3" s="48"/>
      <c r="D3" s="48"/>
      <c r="E3" s="48"/>
      <c r="F3" s="48"/>
      <c r="G3" s="48"/>
      <c r="H3" s="48"/>
      <c r="I3" s="48"/>
      <c r="J3" s="48"/>
      <c r="K3" s="48"/>
      <c r="L3" s="48"/>
      <c r="M3" s="48"/>
      <c r="N3" s="48"/>
      <c r="O3" s="48"/>
      <c r="P3" s="48"/>
      <c r="Q3" s="48"/>
      <c r="R3" s="48"/>
      <c r="S3" s="48"/>
      <c r="T3" s="48"/>
      <c r="U3" s="48"/>
      <c r="V3" s="48"/>
      <c r="W3" s="33"/>
      <c r="X3" s="33"/>
      <c r="Y3" s="33"/>
      <c r="Z3" s="33"/>
      <c r="AA3" s="33"/>
      <c r="AB3" s="33"/>
      <c r="AC3" s="33"/>
      <c r="AD3" s="33"/>
      <c r="AE3" s="33"/>
      <c r="AF3" s="33"/>
      <c r="AG3" s="33"/>
    </row>
    <row r="4" spans="2:33" s="5" customFormat="1" ht="15.95" customHeight="1" x14ac:dyDescent="0.2">
      <c r="B4" s="49" t="s">
        <v>52</v>
      </c>
      <c r="C4" s="49"/>
      <c r="D4" s="49"/>
      <c r="E4" s="49"/>
      <c r="F4" s="49"/>
      <c r="G4" s="49"/>
      <c r="H4" s="49"/>
      <c r="I4" s="49"/>
      <c r="J4" s="49"/>
      <c r="K4" s="49"/>
      <c r="L4" s="49"/>
      <c r="M4" s="49"/>
      <c r="N4" s="49"/>
      <c r="O4" s="49"/>
      <c r="P4" s="49"/>
      <c r="Q4" s="49"/>
      <c r="R4" s="24"/>
      <c r="S4" s="24"/>
      <c r="T4" s="24"/>
      <c r="U4" s="24"/>
      <c r="V4" s="24"/>
      <c r="W4" s="24"/>
      <c r="X4" s="24"/>
      <c r="Y4" s="24"/>
      <c r="Z4" s="24"/>
      <c r="AA4" s="24"/>
      <c r="AB4" s="24"/>
      <c r="AC4" s="24"/>
      <c r="AD4" s="24"/>
      <c r="AE4" s="24"/>
      <c r="AF4" s="24"/>
      <c r="AG4" s="24"/>
    </row>
    <row r="5" spans="2:33" s="5" customFormat="1" ht="15.95" customHeight="1" x14ac:dyDescent="0.2">
      <c r="B5" s="49" t="s">
        <v>53</v>
      </c>
      <c r="C5" s="49"/>
      <c r="D5" s="49"/>
      <c r="E5" s="49"/>
      <c r="F5" s="49"/>
      <c r="G5" s="49"/>
      <c r="H5" s="49"/>
      <c r="I5" s="49"/>
      <c r="J5" s="49"/>
      <c r="K5" s="49"/>
      <c r="L5" s="49"/>
      <c r="M5" s="49"/>
      <c r="N5" s="49"/>
      <c r="O5" s="49"/>
      <c r="P5" s="49"/>
      <c r="Q5" s="49"/>
      <c r="R5" s="24"/>
      <c r="S5" s="24"/>
      <c r="T5" s="24"/>
      <c r="U5" s="24"/>
      <c r="V5" s="24"/>
      <c r="W5" s="24"/>
      <c r="X5" s="24"/>
      <c r="Y5" s="24"/>
      <c r="Z5" s="24"/>
      <c r="AA5" s="24"/>
      <c r="AB5" s="24"/>
      <c r="AC5" s="24"/>
      <c r="AD5" s="24"/>
      <c r="AE5" s="24"/>
      <c r="AF5" s="24"/>
      <c r="AG5" s="24"/>
    </row>
    <row r="6" spans="2:33" s="5" customFormat="1" ht="15.95" customHeight="1" x14ac:dyDescent="0.2">
      <c r="B6" s="49" t="s">
        <v>4</v>
      </c>
      <c r="C6" s="49"/>
      <c r="D6" s="49"/>
      <c r="E6" s="49"/>
      <c r="F6" s="49"/>
      <c r="G6" s="49"/>
      <c r="H6" s="49"/>
      <c r="I6" s="49"/>
      <c r="J6" s="49"/>
      <c r="K6" s="49"/>
      <c r="L6" s="49"/>
      <c r="M6" s="49"/>
      <c r="N6" s="49"/>
      <c r="O6" s="49"/>
      <c r="P6" s="49"/>
      <c r="Q6" s="49"/>
      <c r="R6" s="24"/>
      <c r="S6" s="24"/>
      <c r="T6" s="24"/>
      <c r="U6" s="24"/>
      <c r="V6" s="24"/>
      <c r="W6" s="24"/>
      <c r="X6" s="24"/>
      <c r="Y6" s="24"/>
      <c r="Z6" s="24"/>
      <c r="AA6" s="24"/>
      <c r="AB6" s="24"/>
      <c r="AC6" s="24"/>
      <c r="AD6" s="24"/>
      <c r="AE6" s="24"/>
      <c r="AF6" s="24"/>
      <c r="AG6" s="24"/>
    </row>
    <row r="7" spans="2:33" s="5" customFormat="1" ht="15.95" customHeight="1" x14ac:dyDescent="0.2">
      <c r="B7" s="50" t="s">
        <v>5</v>
      </c>
      <c r="C7" s="50"/>
      <c r="D7" s="50"/>
      <c r="E7" s="50"/>
      <c r="F7" s="50"/>
      <c r="G7" s="50"/>
      <c r="H7" s="50"/>
      <c r="I7" s="50"/>
      <c r="J7" s="50"/>
      <c r="K7" s="50"/>
      <c r="L7" s="50"/>
      <c r="M7" s="50"/>
      <c r="N7" s="50"/>
      <c r="O7" s="50"/>
      <c r="P7" s="50"/>
      <c r="Q7" s="50"/>
      <c r="R7" s="25"/>
      <c r="S7" s="25"/>
      <c r="T7" s="25"/>
      <c r="U7" s="25"/>
      <c r="V7" s="25"/>
      <c r="W7" s="25"/>
      <c r="X7" s="25"/>
      <c r="Y7" s="25"/>
      <c r="Z7" s="25"/>
      <c r="AA7" s="25"/>
      <c r="AB7" s="25"/>
      <c r="AC7" s="25"/>
      <c r="AD7" s="25"/>
      <c r="AE7" s="25"/>
      <c r="AF7" s="25"/>
      <c r="AG7" s="25"/>
    </row>
    <row r="8" spans="2:33" s="5" customFormat="1" ht="15.95" customHeight="1" x14ac:dyDescent="0.2">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row>
    <row r="9" spans="2:33" s="5" customFormat="1" ht="27" customHeight="1" x14ac:dyDescent="0.2">
      <c r="B9" s="10" t="s">
        <v>6</v>
      </c>
      <c r="C9" s="53" t="s">
        <v>7</v>
      </c>
      <c r="D9" s="54"/>
      <c r="E9" s="11" t="s">
        <v>8</v>
      </c>
      <c r="F9" s="11" t="s">
        <v>9</v>
      </c>
      <c r="G9" s="11" t="s">
        <v>10</v>
      </c>
      <c r="H9" s="51" t="s">
        <v>11</v>
      </c>
      <c r="I9" s="52"/>
      <c r="J9" s="52"/>
      <c r="K9" s="52"/>
      <c r="L9" s="52"/>
      <c r="M9" s="52"/>
      <c r="N9" s="7"/>
      <c r="O9" s="7"/>
      <c r="P9" s="7"/>
      <c r="Q9" s="7"/>
      <c r="R9" s="7"/>
      <c r="AD9" s="7"/>
      <c r="AE9" s="7"/>
      <c r="AF9" s="7"/>
      <c r="AG9" s="7"/>
    </row>
    <row r="10" spans="2:33" s="5" customFormat="1" ht="15.95" customHeight="1" x14ac:dyDescent="0.2">
      <c r="C10" s="43">
        <v>100</v>
      </c>
      <c r="D10" s="44"/>
      <c r="E10" s="8">
        <f>C10/100-U17+Q17</f>
        <v>3.4694932269935315</v>
      </c>
      <c r="F10" s="9">
        <f>(1-(C10/10000-U17/100)*AB17)*E17</f>
        <v>111.40845247436111</v>
      </c>
      <c r="G10" s="9">
        <f>(1-(C10/10000-U17/100)*AB17)*F17</f>
        <v>110.85894664600474</v>
      </c>
      <c r="N10" s="7"/>
      <c r="O10" s="7"/>
      <c r="P10" s="7"/>
      <c r="Q10" s="7"/>
      <c r="R10" s="7"/>
      <c r="AD10" s="7"/>
      <c r="AE10" s="7"/>
      <c r="AF10" s="7"/>
      <c r="AG10" s="7"/>
    </row>
    <row r="11" spans="2:33" s="5" customFormat="1" ht="37.5" customHeight="1" x14ac:dyDescent="0.2">
      <c r="B11" s="45" t="s">
        <v>12</v>
      </c>
      <c r="C11" s="35" t="s">
        <v>13</v>
      </c>
      <c r="D11" s="35"/>
      <c r="E11" s="35"/>
      <c r="F11" s="35"/>
      <c r="G11" s="35"/>
      <c r="H11" s="35" t="s">
        <v>14</v>
      </c>
      <c r="I11" s="35"/>
      <c r="J11" s="35"/>
      <c r="K11" s="35"/>
      <c r="L11" s="35"/>
      <c r="M11" s="35"/>
      <c r="N11" s="35"/>
      <c r="O11" s="35"/>
      <c r="P11" s="35"/>
      <c r="Q11" s="35" t="s">
        <v>15</v>
      </c>
      <c r="R11" s="35"/>
      <c r="S11" s="35"/>
      <c r="T11" s="35"/>
      <c r="U11" s="35"/>
      <c r="V11" s="35"/>
      <c r="W11" s="35" t="s">
        <v>16</v>
      </c>
      <c r="X11" s="35"/>
      <c r="Y11" s="35"/>
      <c r="Z11" s="35" t="s">
        <v>17</v>
      </c>
      <c r="AA11" s="35"/>
      <c r="AB11" s="35"/>
      <c r="AC11" s="39" t="s">
        <v>18</v>
      </c>
      <c r="AD11" s="40"/>
      <c r="AE11" s="40"/>
      <c r="AF11" s="40"/>
      <c r="AG11" s="36"/>
    </row>
    <row r="12" spans="2:33" s="5" customFormat="1" ht="27.75" customHeight="1" x14ac:dyDescent="0.2">
      <c r="B12" s="46"/>
      <c r="C12" s="36" t="s">
        <v>19</v>
      </c>
      <c r="D12" s="36" t="s">
        <v>20</v>
      </c>
      <c r="E12" s="36" t="s">
        <v>9</v>
      </c>
      <c r="F12" s="36" t="s">
        <v>21</v>
      </c>
      <c r="G12" s="36" t="s">
        <v>22</v>
      </c>
      <c r="H12" s="45" t="s">
        <v>23</v>
      </c>
      <c r="I12" s="36" t="s">
        <v>24</v>
      </c>
      <c r="J12" s="36" t="s">
        <v>25</v>
      </c>
      <c r="K12" s="36" t="s">
        <v>26</v>
      </c>
      <c r="L12" s="36" t="s">
        <v>27</v>
      </c>
      <c r="M12" s="36" t="s">
        <v>28</v>
      </c>
      <c r="N12" s="36" t="s">
        <v>29</v>
      </c>
      <c r="O12" s="36" t="s">
        <v>1</v>
      </c>
      <c r="P12" s="36" t="s">
        <v>30</v>
      </c>
      <c r="Q12" s="36" t="s">
        <v>31</v>
      </c>
      <c r="R12" s="36" t="s">
        <v>32</v>
      </c>
      <c r="S12" s="36" t="s">
        <v>33</v>
      </c>
      <c r="T12" s="36" t="s">
        <v>34</v>
      </c>
      <c r="U12" s="36" t="s">
        <v>35</v>
      </c>
      <c r="V12" s="36" t="s">
        <v>36</v>
      </c>
      <c r="W12" s="36" t="s">
        <v>2</v>
      </c>
      <c r="X12" s="36" t="s">
        <v>37</v>
      </c>
      <c r="Y12" s="36" t="s">
        <v>38</v>
      </c>
      <c r="Z12" s="36" t="s">
        <v>39</v>
      </c>
      <c r="AA12" s="36" t="s">
        <v>40</v>
      </c>
      <c r="AB12" s="36" t="s">
        <v>41</v>
      </c>
      <c r="AC12" s="35" t="s">
        <v>42</v>
      </c>
      <c r="AD12" s="35"/>
      <c r="AE12" s="35" t="s">
        <v>43</v>
      </c>
      <c r="AF12" s="35"/>
      <c r="AG12" s="36" t="s">
        <v>44</v>
      </c>
    </row>
    <row r="13" spans="2:33" s="5" customFormat="1" ht="17.25" customHeight="1" x14ac:dyDescent="0.2">
      <c r="B13" s="47"/>
      <c r="C13" s="36"/>
      <c r="D13" s="36"/>
      <c r="E13" s="36"/>
      <c r="F13" s="36"/>
      <c r="G13" s="36"/>
      <c r="H13" s="47"/>
      <c r="I13" s="36"/>
      <c r="J13" s="36"/>
      <c r="K13" s="36"/>
      <c r="L13" s="36"/>
      <c r="M13" s="36"/>
      <c r="N13" s="36"/>
      <c r="O13" s="36"/>
      <c r="P13" s="36"/>
      <c r="Q13" s="36"/>
      <c r="R13" s="36"/>
      <c r="S13" s="36"/>
      <c r="T13" s="36"/>
      <c r="U13" s="36"/>
      <c r="V13" s="36"/>
      <c r="W13" s="36"/>
      <c r="X13" s="36"/>
      <c r="Y13" s="36"/>
      <c r="Z13" s="36"/>
      <c r="AA13" s="36"/>
      <c r="AB13" s="36"/>
      <c r="AC13" s="32" t="s">
        <v>45</v>
      </c>
      <c r="AD13" s="32" t="s">
        <v>46</v>
      </c>
      <c r="AE13" s="32" t="s">
        <v>45</v>
      </c>
      <c r="AF13" s="32" t="s">
        <v>46</v>
      </c>
      <c r="AG13" s="36"/>
    </row>
    <row r="14" spans="2:33" s="5" customFormat="1" ht="12" customHeight="1" x14ac:dyDescent="0.2">
      <c r="B14" s="38"/>
      <c r="C14" s="38"/>
      <c r="D14" s="38"/>
      <c r="E14" s="38"/>
      <c r="F14" s="38"/>
      <c r="G14" s="38"/>
      <c r="H14" s="38"/>
      <c r="I14" s="38"/>
      <c r="J14" s="38"/>
      <c r="K14" s="38"/>
      <c r="L14" s="38"/>
      <c r="M14" s="38"/>
      <c r="N14" s="38"/>
      <c r="O14" s="38"/>
      <c r="P14" s="38"/>
      <c r="Q14" s="42" t="s">
        <v>47</v>
      </c>
      <c r="R14" s="42" t="s">
        <v>48</v>
      </c>
      <c r="S14" s="42" t="s">
        <v>49</v>
      </c>
      <c r="T14" s="42" t="s">
        <v>50</v>
      </c>
      <c r="U14" s="42" t="s">
        <v>51</v>
      </c>
      <c r="V14" s="42"/>
      <c r="W14" s="37"/>
      <c r="X14" s="37"/>
      <c r="Y14" s="37"/>
      <c r="Z14" s="37"/>
      <c r="AA14" s="37"/>
      <c r="AB14" s="37"/>
      <c r="AC14" s="37"/>
      <c r="AD14" s="37"/>
      <c r="AE14" s="37"/>
      <c r="AF14" s="37"/>
      <c r="AG14" s="37"/>
    </row>
    <row r="15" spans="2:33" s="5" customFormat="1" ht="12" customHeight="1" x14ac:dyDescent="0.2">
      <c r="B15" s="38"/>
      <c r="C15" s="38"/>
      <c r="D15" s="38"/>
      <c r="E15" s="38"/>
      <c r="F15" s="38"/>
      <c r="G15" s="38"/>
      <c r="H15" s="38"/>
      <c r="I15" s="38"/>
      <c r="J15" s="38"/>
      <c r="K15" s="38"/>
      <c r="L15" s="38"/>
      <c r="M15" s="38"/>
      <c r="N15" s="38"/>
      <c r="O15" s="38"/>
      <c r="P15" s="38"/>
      <c r="Q15" s="42"/>
      <c r="R15" s="42"/>
      <c r="S15" s="42"/>
      <c r="T15" s="42"/>
      <c r="U15" s="42"/>
      <c r="V15" s="42"/>
      <c r="W15" s="38"/>
      <c r="X15" s="38"/>
      <c r="Y15" s="38"/>
      <c r="Z15" s="38"/>
      <c r="AA15" s="38"/>
      <c r="AB15" s="38"/>
      <c r="AC15" s="38"/>
      <c r="AD15" s="38"/>
      <c r="AE15" s="38"/>
      <c r="AF15" s="38"/>
      <c r="AG15" s="38"/>
    </row>
    <row r="16" spans="2:33" s="5" customFormat="1" ht="15.75" customHeight="1" x14ac:dyDescent="0.2">
      <c r="B16" s="41" t="s">
        <v>77</v>
      </c>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row>
    <row r="17" spans="1:33" s="19" customFormat="1" ht="13.5" customHeight="1" x14ac:dyDescent="0.2">
      <c r="B17" s="12" t="s">
        <v>76</v>
      </c>
      <c r="C17" s="20">
        <f>IF(SUM(DATATEMP!H101:H112) = 0,"",SUMPRODUCT(DATATEMP!C101:C112,DATATEMP!H101:H112)/SUM(DATATEMP!H101:H112))</f>
        <v>0</v>
      </c>
      <c r="D17" s="20">
        <f>IF(SUM(DATATEMP!H101:H112) = 0,"",SUMPRODUCT(DATATEMP!D101:D112,DATATEMP!H101:H112)/SUM(DATATEMP!H101:H112))</f>
        <v>0</v>
      </c>
      <c r="E17" s="13">
        <f>IF(SUM(DATATEMP!H101:H112) = 0,"",SUMPRODUCT(DATATEMP!E101:E112,DATATEMP!H101:H112)/SUM(DATATEMP!H101:H112))</f>
        <v>110.12800283206319</v>
      </c>
      <c r="F17" s="13">
        <f>IF(SUM(DATATEMP!H101:H112) = 0,"",SUMPRODUCT(DATATEMP!F101:F112,DATATEMP!H101:H112)/SUM(DATATEMP!H101:H112))</f>
        <v>109.58481263349731</v>
      </c>
      <c r="G17" s="14">
        <f>SUM(DATATEMP!G101:G112)</f>
        <v>1907.8880933155419</v>
      </c>
      <c r="H17" s="14">
        <f>SUM(DATATEMP!H101:H112)</f>
        <v>1741.0150617279501</v>
      </c>
      <c r="I17" s="15">
        <f>IF(SUM(DATATEMP!H101:H112) = 0,"",SUMPRODUCT(DATATEMP!I101:I112,DATATEMP!H101:H112)/SUM(DATATEMP!H101:H112))</f>
        <v>7.1595648162157826</v>
      </c>
      <c r="J17" s="16"/>
      <c r="K17" s="16"/>
      <c r="L17" s="22">
        <f>IF(SUM(DATATEMP!H101:H112) = 0,"",SUMPRODUCT(DATATEMP!L101:L112,DATATEMP!H101:H112)/SUM(DATATEMP!H101:H112))</f>
        <v>0</v>
      </c>
      <c r="M17" s="14">
        <f>IF(SUM(DATATEMP!H101:H112) = 0,"",SUMPRODUCT(DATATEMP!M101:M112,DATATEMP!H101:H112)/SUM(DATATEMP!H101:H112))</f>
        <v>20</v>
      </c>
      <c r="N17" s="14">
        <f>IF(SUM(DATATEMP!H101:H112) = 0,"",SUMPRODUCT(DATATEMP!N101:N112,DATATEMP!H101:H112)/SUM(DATATEMP!H101:H112))</f>
        <v>153.90937045098758</v>
      </c>
      <c r="O17" s="14">
        <f>IF(SUM(DATATEMP!H101:H112) = 0,"",SUMPRODUCT(DATATEMP!O101:O112,DATATEMP!H101:H112)/SUM(DATATEMP!H101:H112))</f>
        <v>720.00000000000011</v>
      </c>
      <c r="P17" s="14">
        <f>IF(SUM(DATATEMP!H101:H112) = 0,"",SUMPRODUCT(DATATEMP!P101:P112,DATATEMP!H101:H112)/SUM(DATATEMP!H101:H112))</f>
        <v>75</v>
      </c>
      <c r="Q17" s="17">
        <f>IF(SUM(DATATEMP!H101:H112) = 0,"",SUMPRODUCT(DATATEMP!Q101:Q112,DATATEMP!H101:H112)/SUM(DATATEMP!H101:H112))</f>
        <v>3.8799848900309106</v>
      </c>
      <c r="R17" s="17">
        <f>IF(SUM(DATATEMP!H101:H112) = 0,"",SUMPRODUCT(DATATEMP!R101:R112,DATATEMP!H101:H112)/SUM(DATATEMP!H101:H112))</f>
        <v>1.8944597237977832</v>
      </c>
      <c r="S17" s="17">
        <f>IF(SUM(DATATEMP!H101:H112) = 0,"",SUMPRODUCT(DATATEMP!S101:S112,DATATEMP!H101:H112)/SUM(DATATEMP!H101:H112))</f>
        <v>-7.5962937463513579E-3</v>
      </c>
      <c r="T17" s="17">
        <f>IF(SUM(DATATEMP!H101:H112) = 0,"",SUMPRODUCT(DATATEMP!T101:T112,DATATEMP!H101:H112)/SUM(DATATEMP!H101:H112))</f>
        <v>0.5826297969420996</v>
      </c>
      <c r="U17" s="17">
        <f>IF(SUM(DATATEMP!H101:H112) = 0,"",SUMPRODUCT(DATATEMP!U101:U112,DATATEMP!H101:H112)/SUM(DATATEMP!H101:H112))</f>
        <v>1.4104916630373792</v>
      </c>
      <c r="V17" s="17">
        <f>IF(SUM(DATATEMP!H101:H112) = 0,"",SUMPRODUCT(DATATEMP!V101:V112,DATATEMP!H101:H112)/SUM(DATATEMP!H101:H112))</f>
        <v>1.4633066976037994</v>
      </c>
      <c r="W17" s="13">
        <f>IF(SUM(DATATEMP!H101:H112) = 0,"",SUMPRODUCT(DATATEMP!W101:W112,DATATEMP!H101:H112)/SUM(DATATEMP!H101:H112))</f>
        <v>3.6942052593630845</v>
      </c>
      <c r="X17" s="13">
        <f>IF(SUM(DATATEMP!H101:H112) = 0,"",SUMPRODUCT(DATATEMP!X101:X112,DATATEMP!H101:H112)/SUM(DATATEMP!H101:H112))</f>
        <v>2.1330271633779834</v>
      </c>
      <c r="Y17" s="13">
        <f>IF(SUM(DATATEMP!H101:H112) = 0,"",SUMPRODUCT(DATATEMP!Y101:Y112,DATATEMP!H101:H112)/SUM(DATATEMP!H101:H112))</f>
        <v>7.5191814384708761E-2</v>
      </c>
      <c r="Z17" s="18">
        <f>IF(SUM(DATATEMP!H101:H112) = 0,"",SUMPRODUCT(DATATEMP!Z101:Z112,DATATEMP!H101:H112)/SUM(DATATEMP!H101:H112))</f>
        <v>3.3948269851725117E-2</v>
      </c>
      <c r="AA17" s="13">
        <f>IF(SUM(DATATEMP!H101:H112) = 0,"",SUMPRODUCT(DATATEMP!AA101:AA112,DATATEMP!H101:H112)/SUM(DATATEMP!H101:H112))</f>
        <v>1.3755646095121081</v>
      </c>
      <c r="AB17" s="13">
        <f>IF(SUM(DATATEMP!H101:H112) = 0,"",SUMPRODUCT(DATATEMP!AB101:AB112,DATATEMP!H101:H112)/SUM(DATATEMP!H101:H112))</f>
        <v>2.8324379110651918</v>
      </c>
      <c r="AC17" s="13">
        <f>IF(SUM(DATATEMP!H101:H112) = 0,"",SUMPRODUCT(DATATEMP!AC101:AC112,DATATEMP!H101:H112)/SUM(DATATEMP!H101:H112))</f>
        <v>12.043057947943083</v>
      </c>
      <c r="AD17" s="13">
        <f>IF(SUM(DATATEMP!H101:H112) = 0,"",SUMPRODUCT(DATATEMP!AD101:AD112,DATATEMP!H101:H112)/SUM(DATATEMP!H101:H112))</f>
        <v>12.894126304230406</v>
      </c>
      <c r="AE17" s="13">
        <f>IF(SUM(DATATEMP!H101:H112) = 0,"",SUMPRODUCT(DATATEMP!AE101:AE112,DATATEMP!H101:H112)/SUM(DATATEMP!H101:H112))</f>
        <v>0.46574009974602987</v>
      </c>
      <c r="AF17" s="13">
        <f>IF(SUM(DATATEMP!H101:H112) = 0,"",SUMPRODUCT(DATATEMP!AF101:AF112,DATATEMP!H101:H112)/SUM(DATATEMP!H101:H112))</f>
        <v>0.63682412546824074</v>
      </c>
      <c r="AG17" s="14">
        <f>SUM(DATATEMP!AG101:AG112)</f>
        <v>33.026569055673598</v>
      </c>
    </row>
    <row r="18" spans="1:33" s="5" customFormat="1" ht="13.5" customHeight="1" x14ac:dyDescent="0.2">
      <c r="A18" s="26"/>
      <c r="B18" s="26"/>
      <c r="C18" s="21"/>
      <c r="D18" s="21"/>
      <c r="E18" s="27"/>
      <c r="F18" s="27"/>
      <c r="G18" s="28"/>
      <c r="H18" s="28"/>
      <c r="I18" s="29"/>
      <c r="J18" s="3"/>
      <c r="K18" s="3"/>
      <c r="L18" s="23"/>
      <c r="M18" s="28"/>
      <c r="N18" s="28"/>
      <c r="O18" s="28"/>
      <c r="P18" s="28"/>
      <c r="Q18" s="30"/>
      <c r="R18" s="30"/>
      <c r="S18" s="30"/>
      <c r="T18" s="30"/>
      <c r="U18" s="30"/>
      <c r="V18" s="30"/>
      <c r="W18" s="27"/>
      <c r="X18" s="27"/>
      <c r="Y18" s="27"/>
      <c r="Z18" s="31"/>
      <c r="AA18" s="27"/>
      <c r="AB18" s="27"/>
      <c r="AC18" s="27"/>
      <c r="AD18" s="27"/>
      <c r="AE18" s="27"/>
      <c r="AF18" s="27"/>
      <c r="AG18" s="28"/>
    </row>
    <row r="19" spans="1:33" s="6" customFormat="1" ht="13.5" customHeight="1" x14ac:dyDescent="0.2">
      <c r="A19" s="26"/>
      <c r="B19" s="64" t="s">
        <v>55</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row>
    <row r="20" spans="1:33" s="6" customFormat="1" ht="13.5" customHeight="1" x14ac:dyDescent="0.2">
      <c r="A20" s="26"/>
      <c r="B20" s="26" t="s">
        <v>56</v>
      </c>
      <c r="C20" s="21"/>
      <c r="D20" s="21"/>
      <c r="E20" s="27">
        <v>116.907358049</v>
      </c>
      <c r="F20" s="27">
        <v>115.58657476020753</v>
      </c>
      <c r="G20" s="28">
        <v>37.07215304999</v>
      </c>
      <c r="H20" s="28">
        <v>32.0730613627913</v>
      </c>
      <c r="I20" s="29">
        <v>7.0676774373717404</v>
      </c>
      <c r="J20" s="3"/>
      <c r="K20" s="3"/>
      <c r="L20" s="23"/>
      <c r="M20" s="28">
        <v>20</v>
      </c>
      <c r="N20" s="28">
        <v>125.73305954825463</v>
      </c>
      <c r="O20" s="28">
        <v>720</v>
      </c>
      <c r="P20" s="28">
        <v>75</v>
      </c>
      <c r="Q20" s="30">
        <v>3.685492389351452</v>
      </c>
      <c r="R20" s="30">
        <v>2.0073325022630564</v>
      </c>
      <c r="S20" s="30">
        <v>5.6103131553557396E-5</v>
      </c>
      <c r="T20" s="30">
        <v>0.45308969769882201</v>
      </c>
      <c r="U20" s="30">
        <v>1.2250140862580199</v>
      </c>
      <c r="V20" s="30">
        <v>1.2049466244328999</v>
      </c>
      <c r="W20" s="27">
        <v>9.4119321423512403</v>
      </c>
      <c r="X20" s="27">
        <v>1.795741657350767</v>
      </c>
      <c r="Y20" s="27">
        <v>0.15215783193041973</v>
      </c>
      <c r="Z20" s="31">
        <v>0</v>
      </c>
      <c r="AA20" s="27">
        <v>2.5251637774763198</v>
      </c>
      <c r="AB20" s="27">
        <v>6.4510544082134134</v>
      </c>
      <c r="AC20" s="27">
        <v>0</v>
      </c>
      <c r="AD20" s="27">
        <v>0</v>
      </c>
      <c r="AE20" s="27">
        <v>0.48339000000000004</v>
      </c>
      <c r="AF20" s="27">
        <v>0.48339000000000004</v>
      </c>
      <c r="AG20" s="28">
        <v>1.0314978917402999</v>
      </c>
    </row>
    <row r="21" spans="1:33" s="6" customFormat="1" ht="13.5" customHeight="1" x14ac:dyDescent="0.2">
      <c r="A21" s="26"/>
      <c r="B21" s="26" t="s">
        <v>57</v>
      </c>
      <c r="C21" s="21"/>
      <c r="D21" s="21"/>
      <c r="E21" s="27">
        <v>105.142169303587</v>
      </c>
      <c r="F21" s="27">
        <v>104.16707205394913</v>
      </c>
      <c r="G21" s="28">
        <v>52.467091410212696</v>
      </c>
      <c r="H21" s="28">
        <v>50.368211734932402</v>
      </c>
      <c r="I21" s="29">
        <v>4.6620356220033798</v>
      </c>
      <c r="J21" s="3"/>
      <c r="K21" s="3"/>
      <c r="L21" s="23"/>
      <c r="M21" s="28">
        <v>20</v>
      </c>
      <c r="N21" s="28">
        <v>67.055441478439434</v>
      </c>
      <c r="O21" s="28">
        <v>720</v>
      </c>
      <c r="P21" s="28">
        <v>75</v>
      </c>
      <c r="Q21" s="30">
        <v>3.6137586863313813</v>
      </c>
      <c r="R21" s="30">
        <v>1.788087698229295</v>
      </c>
      <c r="S21" s="30">
        <v>3.1118340051549998E-6</v>
      </c>
      <c r="T21" s="30">
        <v>0.48497273128741103</v>
      </c>
      <c r="U21" s="30">
        <v>1.3406951449806701</v>
      </c>
      <c r="V21" s="30">
        <v>1.3521536282537197</v>
      </c>
      <c r="W21" s="27">
        <v>5.4082360893193497</v>
      </c>
      <c r="X21" s="27">
        <v>4.5573527452067584</v>
      </c>
      <c r="Y21" s="27">
        <v>0.25237040787237802</v>
      </c>
      <c r="Z21" s="31">
        <v>0</v>
      </c>
      <c r="AA21" s="27">
        <v>1.50956090028824</v>
      </c>
      <c r="AB21" s="27">
        <v>4.7272587078311243</v>
      </c>
      <c r="AC21" s="27">
        <v>0</v>
      </c>
      <c r="AD21" s="27">
        <v>0</v>
      </c>
      <c r="AE21" s="27">
        <v>0.48339000000000004</v>
      </c>
      <c r="AF21" s="27">
        <v>0.48339000000000004</v>
      </c>
      <c r="AG21" s="28">
        <v>1.1959164166559</v>
      </c>
    </row>
    <row r="22" spans="1:33" s="34" customFormat="1" ht="13.5" customHeight="1" x14ac:dyDescent="0.2">
      <c r="A22" s="26"/>
      <c r="B22" s="26"/>
      <c r="C22" s="21"/>
      <c r="D22" s="21"/>
      <c r="E22" s="27"/>
      <c r="F22" s="27"/>
      <c r="G22" s="28"/>
      <c r="H22" s="28"/>
      <c r="I22" s="29"/>
      <c r="J22" s="3"/>
      <c r="K22" s="3"/>
      <c r="L22" s="23"/>
      <c r="M22" s="28"/>
      <c r="N22" s="28"/>
      <c r="O22" s="28"/>
      <c r="P22" s="28"/>
      <c r="Q22" s="30"/>
      <c r="R22" s="30"/>
      <c r="S22" s="30"/>
      <c r="T22" s="30"/>
      <c r="U22" s="30"/>
      <c r="V22" s="30"/>
      <c r="W22" s="27"/>
      <c r="X22" s="27"/>
      <c r="Y22" s="27"/>
      <c r="Z22" s="31"/>
      <c r="AA22" s="27"/>
      <c r="AB22" s="27"/>
      <c r="AC22" s="27"/>
      <c r="AD22" s="27"/>
      <c r="AE22" s="27"/>
      <c r="AF22" s="27"/>
      <c r="AG22" s="28"/>
    </row>
    <row r="23" spans="1:33" s="34" customFormat="1" ht="13.5" customHeight="1" x14ac:dyDescent="0.2">
      <c r="A23" s="26"/>
      <c r="B23" s="64" t="s">
        <v>58</v>
      </c>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row>
    <row r="24" spans="1:33" s="4" customFormat="1" ht="13.5" customHeight="1" x14ac:dyDescent="0.2">
      <c r="A24" s="26"/>
      <c r="B24" s="26" t="s">
        <v>59</v>
      </c>
      <c r="C24" s="21"/>
      <c r="D24" s="21"/>
      <c r="E24" s="27">
        <v>99.950093655330505</v>
      </c>
      <c r="F24" s="27">
        <v>99.003330965315016</v>
      </c>
      <c r="G24" s="28">
        <v>22.833142903850501</v>
      </c>
      <c r="H24" s="28">
        <v>23.063004730467</v>
      </c>
      <c r="I24" s="29">
        <v>5.7213292346809901</v>
      </c>
      <c r="J24" s="3"/>
      <c r="K24" s="3"/>
      <c r="L24" s="23"/>
      <c r="M24" s="28">
        <v>20</v>
      </c>
      <c r="N24" s="28">
        <v>127.40862422997947</v>
      </c>
      <c r="O24" s="28">
        <v>720</v>
      </c>
      <c r="P24" s="28">
        <v>75</v>
      </c>
      <c r="Q24" s="30">
        <v>3.2026015440899078</v>
      </c>
      <c r="R24" s="30">
        <v>1.9237933834581287</v>
      </c>
      <c r="S24" s="30">
        <v>3.3370220791414002E-5</v>
      </c>
      <c r="T24" s="30">
        <v>0.25694467443073798</v>
      </c>
      <c r="U24" s="30">
        <v>1.0218301159802501</v>
      </c>
      <c r="V24" s="30">
        <v>1.05061577185994</v>
      </c>
      <c r="W24" s="27">
        <v>5.4143194307583897</v>
      </c>
      <c r="X24" s="27">
        <v>0.33907399220961371</v>
      </c>
      <c r="Y24" s="27">
        <v>1.9429265737797602E-4</v>
      </c>
      <c r="Z24" s="31">
        <v>0</v>
      </c>
      <c r="AA24" s="27">
        <v>0.72602922266849002</v>
      </c>
      <c r="AB24" s="27">
        <v>4.496096282200261</v>
      </c>
      <c r="AC24" s="27">
        <v>0</v>
      </c>
      <c r="AD24" s="27">
        <v>0</v>
      </c>
      <c r="AE24" s="27">
        <v>0.24726000000000001</v>
      </c>
      <c r="AF24" s="27">
        <v>0.24726000000000001</v>
      </c>
      <c r="AG24" s="28">
        <v>0.27149030484370001</v>
      </c>
    </row>
    <row r="25" spans="1:33" s="34" customFormat="1" ht="13.5" customHeight="1" x14ac:dyDescent="0.2">
      <c r="A25" s="26"/>
      <c r="B25" s="26"/>
      <c r="C25" s="21"/>
      <c r="D25" s="21"/>
      <c r="E25" s="27"/>
      <c r="F25" s="27"/>
      <c r="G25" s="28"/>
      <c r="H25" s="28"/>
      <c r="I25" s="29"/>
      <c r="J25" s="3"/>
      <c r="K25" s="3"/>
      <c r="L25" s="23"/>
      <c r="M25" s="28"/>
      <c r="N25" s="28"/>
      <c r="O25" s="28"/>
      <c r="P25" s="28"/>
      <c r="Q25" s="30"/>
      <c r="R25" s="30"/>
      <c r="S25" s="30"/>
      <c r="T25" s="30"/>
      <c r="U25" s="30"/>
      <c r="V25" s="30"/>
      <c r="W25" s="27"/>
      <c r="X25" s="27"/>
      <c r="Y25" s="27"/>
      <c r="Z25" s="31"/>
      <c r="AA25" s="27"/>
      <c r="AB25" s="27"/>
      <c r="AC25" s="27"/>
      <c r="AD25" s="27"/>
      <c r="AE25" s="27"/>
      <c r="AF25" s="27"/>
      <c r="AG25" s="28"/>
    </row>
    <row r="26" spans="1:33" s="34" customFormat="1" ht="13.5" customHeight="1" x14ac:dyDescent="0.2">
      <c r="A26" s="26"/>
      <c r="B26" s="64" t="s">
        <v>60</v>
      </c>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row>
    <row r="27" spans="1:33" s="34" customFormat="1" ht="13.5" customHeight="1" x14ac:dyDescent="0.2">
      <c r="A27" s="26"/>
      <c r="B27" s="26" t="s">
        <v>61</v>
      </c>
      <c r="C27" s="21"/>
      <c r="D27" s="21"/>
      <c r="E27" s="27">
        <v>105.9318749391</v>
      </c>
      <c r="F27" s="27">
        <v>105.4754941269031</v>
      </c>
      <c r="G27" s="28">
        <v>44.999514524884397</v>
      </c>
      <c r="H27" s="28">
        <v>42.663478277469004</v>
      </c>
      <c r="I27" s="29">
        <v>5.3296248561999997</v>
      </c>
      <c r="J27" s="3"/>
      <c r="K27" s="3"/>
      <c r="L27" s="23"/>
      <c r="M27" s="28">
        <v>20</v>
      </c>
      <c r="N27" s="28">
        <v>120.01642710472279</v>
      </c>
      <c r="O27" s="28">
        <v>720</v>
      </c>
      <c r="P27" s="28">
        <v>75</v>
      </c>
      <c r="Q27" s="30">
        <v>3.8206724800000003</v>
      </c>
      <c r="R27" s="30">
        <v>1.8073453600000005</v>
      </c>
      <c r="S27" s="30">
        <v>6.2800000000000009E-6</v>
      </c>
      <c r="T27" s="30">
        <v>0.61480128000000001</v>
      </c>
      <c r="U27" s="30">
        <v>1.3985195599999998</v>
      </c>
      <c r="V27" s="30">
        <v>1.48224859</v>
      </c>
      <c r="W27" s="27">
        <v>2.4549865158999999</v>
      </c>
      <c r="X27" s="27">
        <v>0.89054320426034217</v>
      </c>
      <c r="Y27" s="27">
        <v>1.3571332169884298E-2</v>
      </c>
      <c r="Z27" s="31">
        <v>3.8538842599999998E-2</v>
      </c>
      <c r="AA27" s="27">
        <v>0.9991012253999999</v>
      </c>
      <c r="AB27" s="27">
        <v>2.2704353531969672</v>
      </c>
      <c r="AC27" s="27">
        <v>24.999801900000001</v>
      </c>
      <c r="AD27" s="27">
        <v>24.99966478</v>
      </c>
      <c r="AE27" s="27">
        <v>0.77026799999999995</v>
      </c>
      <c r="AF27" s="27">
        <v>0.63928780000000007</v>
      </c>
      <c r="AG27" s="28">
        <v>0.62209416230589998</v>
      </c>
    </row>
    <row r="28" spans="1:33" s="34" customFormat="1" ht="13.5" customHeight="1" x14ac:dyDescent="0.2">
      <c r="A28" s="26"/>
      <c r="B28" s="26"/>
      <c r="C28" s="21"/>
      <c r="D28" s="21"/>
      <c r="E28" s="27"/>
      <c r="F28" s="27"/>
      <c r="G28" s="28"/>
      <c r="H28" s="28"/>
      <c r="I28" s="29"/>
      <c r="J28" s="3"/>
      <c r="K28" s="3"/>
      <c r="L28" s="23"/>
      <c r="M28" s="28"/>
      <c r="N28" s="28"/>
      <c r="O28" s="28"/>
      <c r="P28" s="28"/>
      <c r="Q28" s="30"/>
      <c r="R28" s="30"/>
      <c r="S28" s="30"/>
      <c r="T28" s="30"/>
      <c r="U28" s="30"/>
      <c r="V28" s="30"/>
      <c r="W28" s="27"/>
      <c r="X28" s="27"/>
      <c r="Y28" s="27"/>
      <c r="Z28" s="31"/>
      <c r="AA28" s="27"/>
      <c r="AB28" s="27"/>
      <c r="AC28" s="27"/>
      <c r="AD28" s="27"/>
      <c r="AE28" s="27"/>
      <c r="AF28" s="27"/>
      <c r="AG28" s="28"/>
    </row>
    <row r="29" spans="1:33" s="34" customFormat="1" ht="13.5" customHeight="1" x14ac:dyDescent="0.2">
      <c r="A29" s="26"/>
      <c r="B29" s="64" t="s">
        <v>62</v>
      </c>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row>
    <row r="30" spans="1:33" s="34" customFormat="1" ht="13.5" customHeight="1" x14ac:dyDescent="0.2">
      <c r="A30" s="26"/>
      <c r="B30" s="26" t="s">
        <v>63</v>
      </c>
      <c r="C30" s="21"/>
      <c r="D30" s="21"/>
      <c r="E30" s="27">
        <v>114.769478173511</v>
      </c>
      <c r="F30" s="27">
        <v>114.2349551439263</v>
      </c>
      <c r="G30" s="28">
        <v>378.69272100674198</v>
      </c>
      <c r="H30" s="28">
        <v>331.50336561135902</v>
      </c>
      <c r="I30" s="29">
        <v>8.5863728490433502</v>
      </c>
      <c r="J30" s="3"/>
      <c r="K30" s="3"/>
      <c r="L30" s="23"/>
      <c r="M30" s="28">
        <v>20</v>
      </c>
      <c r="N30" s="28">
        <v>317.86447638603698</v>
      </c>
      <c r="O30" s="28">
        <v>720</v>
      </c>
      <c r="P30" s="28">
        <v>75</v>
      </c>
      <c r="Q30" s="30">
        <v>3.0179728596111435</v>
      </c>
      <c r="R30" s="30">
        <v>1.8352155259661289</v>
      </c>
      <c r="S30" s="30">
        <v>-3.9911537650359499E-2</v>
      </c>
      <c r="T30" s="30">
        <v>0.22224721915064402</v>
      </c>
      <c r="U30" s="30">
        <v>1.00042165214473</v>
      </c>
      <c r="V30" s="30">
        <v>1.0861859732241903</v>
      </c>
      <c r="W30" s="27">
        <v>2.86794439017438</v>
      </c>
      <c r="X30" s="27">
        <v>1.3709284378106157</v>
      </c>
      <c r="Y30" s="27">
        <v>-0.60255579593000963</v>
      </c>
      <c r="Z30" s="31">
        <v>8.1741426922871896E-2</v>
      </c>
      <c r="AA30" s="27">
        <v>0.91352012993625697</v>
      </c>
      <c r="AB30" s="27">
        <v>2.610636285968873</v>
      </c>
      <c r="AC30" s="27">
        <v>25.015813009504601</v>
      </c>
      <c r="AD30" s="27">
        <v>29.485871019138298</v>
      </c>
      <c r="AE30" s="27">
        <v>0.11528701937913899</v>
      </c>
      <c r="AF30" s="27">
        <v>0.325130728754077</v>
      </c>
      <c r="AG30" s="28">
        <v>2.1857777624961998</v>
      </c>
    </row>
    <row r="31" spans="1:33" s="34" customFormat="1" ht="13.5" customHeight="1" x14ac:dyDescent="0.2">
      <c r="A31" s="26"/>
      <c r="B31" s="26" t="s">
        <v>64</v>
      </c>
      <c r="C31" s="21"/>
      <c r="D31" s="21"/>
      <c r="E31" s="27">
        <v>104.654330494376</v>
      </c>
      <c r="F31" s="27">
        <v>104.24894491488708</v>
      </c>
      <c r="G31" s="28">
        <v>117.25961992589801</v>
      </c>
      <c r="H31" s="28">
        <v>112.480390110071</v>
      </c>
      <c r="I31" s="29">
        <v>6.6150794010878702</v>
      </c>
      <c r="J31" s="3"/>
      <c r="K31" s="3"/>
      <c r="L31" s="23"/>
      <c r="M31" s="28">
        <v>20</v>
      </c>
      <c r="N31" s="28">
        <v>135.81930184804929</v>
      </c>
      <c r="O31" s="28">
        <v>720</v>
      </c>
      <c r="P31" s="28">
        <v>75</v>
      </c>
      <c r="Q31" s="30">
        <v>3.9128452697048228</v>
      </c>
      <c r="R31" s="30">
        <v>1.84825629038964</v>
      </c>
      <c r="S31" s="30">
        <v>7.5124404109864503E-5</v>
      </c>
      <c r="T31" s="30">
        <v>0.63261647423339296</v>
      </c>
      <c r="U31" s="30">
        <v>1.43189738067768</v>
      </c>
      <c r="V31" s="30">
        <v>1.49776436094886</v>
      </c>
      <c r="W31" s="27">
        <v>2.2039454324708601</v>
      </c>
      <c r="X31" s="27">
        <v>0.80011701187753714</v>
      </c>
      <c r="Y31" s="27">
        <v>3.8776584323205403E-2</v>
      </c>
      <c r="Z31" s="31">
        <v>2.4021759133580199E-2</v>
      </c>
      <c r="AA31" s="27">
        <v>0.9126080153526881</v>
      </c>
      <c r="AB31" s="27">
        <v>2.003468103614539</v>
      </c>
      <c r="AC31" s="27">
        <v>24.999398673404897</v>
      </c>
      <c r="AD31" s="27">
        <v>24.9989124959571</v>
      </c>
      <c r="AE31" s="27">
        <v>0.72466143619913315</v>
      </c>
      <c r="AF31" s="27">
        <v>0.64582294277174801</v>
      </c>
      <c r="AG31" s="28">
        <v>1.5551116227191</v>
      </c>
    </row>
    <row r="32" spans="1:33" s="34" customFormat="1" ht="13.5" customHeight="1" x14ac:dyDescent="0.2">
      <c r="A32" s="26"/>
      <c r="B32" s="26"/>
      <c r="C32" s="21"/>
      <c r="D32" s="21"/>
      <c r="E32" s="27"/>
      <c r="F32" s="27"/>
      <c r="G32" s="28"/>
      <c r="H32" s="28"/>
      <c r="I32" s="29"/>
      <c r="J32" s="3"/>
      <c r="K32" s="3"/>
      <c r="L32" s="23"/>
      <c r="M32" s="28"/>
      <c r="N32" s="28"/>
      <c r="O32" s="28"/>
      <c r="P32" s="28"/>
      <c r="Q32" s="30"/>
      <c r="R32" s="30"/>
      <c r="S32" s="30"/>
      <c r="T32" s="30"/>
      <c r="U32" s="30"/>
      <c r="V32" s="30"/>
      <c r="W32" s="27"/>
      <c r="X32" s="27"/>
      <c r="Y32" s="27"/>
      <c r="Z32" s="31"/>
      <c r="AA32" s="27"/>
      <c r="AB32" s="27"/>
      <c r="AC32" s="27"/>
      <c r="AD32" s="27"/>
      <c r="AE32" s="27"/>
      <c r="AF32" s="27"/>
      <c r="AG32" s="28"/>
    </row>
    <row r="33" spans="1:33" s="34" customFormat="1" ht="13.5" customHeight="1" x14ac:dyDescent="0.2">
      <c r="A33" s="26"/>
      <c r="B33" s="64" t="s">
        <v>65</v>
      </c>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row>
    <row r="34" spans="1:33" s="34" customFormat="1" ht="13.5" customHeight="1" x14ac:dyDescent="0.2">
      <c r="A34" s="26"/>
      <c r="B34" s="26" t="s">
        <v>66</v>
      </c>
      <c r="C34" s="21"/>
      <c r="D34" s="21"/>
      <c r="E34" s="27">
        <v>103.180380838959</v>
      </c>
      <c r="F34" s="27">
        <v>102.6539232550406</v>
      </c>
      <c r="G34" s="28">
        <v>21.544473931024399</v>
      </c>
      <c r="H34" s="28">
        <v>20.987482258712898</v>
      </c>
      <c r="I34" s="29">
        <v>5.7381688348901196</v>
      </c>
      <c r="J34" s="3"/>
      <c r="K34" s="3"/>
      <c r="L34" s="23"/>
      <c r="M34" s="28">
        <v>20</v>
      </c>
      <c r="N34" s="28">
        <v>66.168377823408633</v>
      </c>
      <c r="O34" s="28">
        <v>720</v>
      </c>
      <c r="P34" s="28">
        <v>75</v>
      </c>
      <c r="Q34" s="30">
        <v>3.1016444082655021</v>
      </c>
      <c r="R34" s="30">
        <v>1.8364930355399598</v>
      </c>
      <c r="S34" s="30">
        <v>4.606029100051429E-5</v>
      </c>
      <c r="T34" s="30">
        <v>0.24817894608694202</v>
      </c>
      <c r="U34" s="30">
        <v>1.0169263663476</v>
      </c>
      <c r="V34" s="30">
        <v>1.02448897500271</v>
      </c>
      <c r="W34" s="27">
        <v>2.86000665449144</v>
      </c>
      <c r="X34" s="27">
        <v>0.24228733897668783</v>
      </c>
      <c r="Y34" s="27">
        <v>-1.5146012523735906E-2</v>
      </c>
      <c r="Z34" s="31">
        <v>0</v>
      </c>
      <c r="AA34" s="27">
        <v>0.55318602418461504</v>
      </c>
      <c r="AB34" s="27">
        <v>2.5762211560861261</v>
      </c>
      <c r="AC34" s="27">
        <v>0</v>
      </c>
      <c r="AD34" s="27">
        <v>0</v>
      </c>
      <c r="AE34" s="27">
        <v>0.24726000000000001</v>
      </c>
      <c r="AF34" s="27">
        <v>0.24726000000000001</v>
      </c>
      <c r="AG34" s="28">
        <v>0.13737921501889999</v>
      </c>
    </row>
    <row r="35" spans="1:33" s="34" customFormat="1" ht="13.5" customHeight="1" x14ac:dyDescent="0.2">
      <c r="A35" s="26"/>
      <c r="B35" s="26"/>
      <c r="C35" s="21"/>
      <c r="D35" s="21"/>
      <c r="E35" s="27"/>
      <c r="F35" s="27"/>
      <c r="G35" s="28"/>
      <c r="H35" s="28"/>
      <c r="I35" s="29"/>
      <c r="J35" s="3"/>
      <c r="K35" s="3"/>
      <c r="L35" s="23"/>
      <c r="M35" s="28"/>
      <c r="N35" s="28"/>
      <c r="O35" s="28"/>
      <c r="P35" s="28"/>
      <c r="Q35" s="30"/>
      <c r="R35" s="30"/>
      <c r="S35" s="30"/>
      <c r="T35" s="30"/>
      <c r="U35" s="30"/>
      <c r="V35" s="30"/>
      <c r="W35" s="27"/>
      <c r="X35" s="27"/>
      <c r="Y35" s="27"/>
      <c r="Z35" s="31"/>
      <c r="AA35" s="27"/>
      <c r="AB35" s="27"/>
      <c r="AC35" s="27"/>
      <c r="AD35" s="27"/>
      <c r="AE35" s="27"/>
      <c r="AF35" s="27"/>
      <c r="AG35" s="28"/>
    </row>
    <row r="36" spans="1:33" s="34" customFormat="1" ht="13.5" customHeight="1" x14ac:dyDescent="0.2">
      <c r="A36" s="26"/>
      <c r="B36" s="64" t="s">
        <v>67</v>
      </c>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row>
    <row r="37" spans="1:33" s="34" customFormat="1" ht="13.5" customHeight="1" x14ac:dyDescent="0.2">
      <c r="A37" s="26"/>
      <c r="B37" s="26" t="s">
        <v>68</v>
      </c>
      <c r="C37" s="21"/>
      <c r="D37" s="21"/>
      <c r="E37" s="27">
        <v>100.159694099815</v>
      </c>
      <c r="F37" s="27">
        <v>100.03746495652078</v>
      </c>
      <c r="G37" s="28">
        <v>158.99499843057899</v>
      </c>
      <c r="H37" s="28">
        <v>158.93545333209201</v>
      </c>
      <c r="I37" s="29">
        <v>4.2346872293263997</v>
      </c>
      <c r="J37" s="3"/>
      <c r="K37" s="3"/>
      <c r="L37" s="23"/>
      <c r="M37" s="28">
        <v>20</v>
      </c>
      <c r="N37" s="28">
        <v>13.864476386036962</v>
      </c>
      <c r="O37" s="28">
        <v>720</v>
      </c>
      <c r="P37" s="28">
        <v>75</v>
      </c>
      <c r="Q37" s="30">
        <v>3.2660744667115105</v>
      </c>
      <c r="R37" s="30">
        <v>1.989225155663263</v>
      </c>
      <c r="S37" s="30">
        <v>1.3120458467714498E-6</v>
      </c>
      <c r="T37" s="30">
        <v>0.25197464507260103</v>
      </c>
      <c r="U37" s="30">
        <v>1.0248733539298001</v>
      </c>
      <c r="V37" s="30">
        <v>0.97468358773471397</v>
      </c>
      <c r="W37" s="27">
        <v>0.62091706948673298</v>
      </c>
      <c r="X37" s="27">
        <v>0.33119425347819242</v>
      </c>
      <c r="Y37" s="27">
        <v>3.4024258979619467E-3</v>
      </c>
      <c r="Z37" s="31">
        <v>0</v>
      </c>
      <c r="AA37" s="27">
        <v>0.122938776379757</v>
      </c>
      <c r="AB37" s="27">
        <v>0.60499059086763252</v>
      </c>
      <c r="AC37" s="27">
        <v>0</v>
      </c>
      <c r="AD37" s="27">
        <v>0</v>
      </c>
      <c r="AE37" s="27">
        <v>0.24726000000000001</v>
      </c>
      <c r="AF37" s="27">
        <v>0.24726000000000001</v>
      </c>
      <c r="AG37" s="28">
        <v>0.24154210960539998</v>
      </c>
    </row>
    <row r="38" spans="1:33" s="34" customFormat="1" ht="13.5" customHeight="1" x14ac:dyDescent="0.2">
      <c r="A38" s="26"/>
      <c r="B38" s="26"/>
      <c r="C38" s="21"/>
      <c r="D38" s="21"/>
      <c r="E38" s="27"/>
      <c r="F38" s="27"/>
      <c r="G38" s="28"/>
      <c r="H38" s="28"/>
      <c r="I38" s="29"/>
      <c r="J38" s="3"/>
      <c r="K38" s="3"/>
      <c r="L38" s="23"/>
      <c r="M38" s="28"/>
      <c r="N38" s="28"/>
      <c r="O38" s="28"/>
      <c r="P38" s="28"/>
      <c r="Q38" s="30"/>
      <c r="R38" s="30"/>
      <c r="S38" s="30"/>
      <c r="T38" s="30"/>
      <c r="U38" s="30"/>
      <c r="V38" s="30"/>
      <c r="W38" s="27"/>
      <c r="X38" s="27"/>
      <c r="Y38" s="27"/>
      <c r="Z38" s="31"/>
      <c r="AA38" s="27"/>
      <c r="AB38" s="27"/>
      <c r="AC38" s="27"/>
      <c r="AD38" s="27"/>
      <c r="AE38" s="27"/>
      <c r="AF38" s="27"/>
      <c r="AG38" s="28"/>
    </row>
    <row r="39" spans="1:33" s="34" customFormat="1" ht="13.5" customHeight="1" x14ac:dyDescent="0.2">
      <c r="A39" s="26"/>
      <c r="B39" s="64" t="s">
        <v>69</v>
      </c>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row>
    <row r="40" spans="1:33" s="34" customFormat="1" ht="13.5" customHeight="1" x14ac:dyDescent="0.2">
      <c r="A40" s="26"/>
      <c r="B40" s="26" t="s">
        <v>70</v>
      </c>
      <c r="C40" s="21"/>
      <c r="D40" s="21"/>
      <c r="E40" s="27">
        <v>110.39216769048102</v>
      </c>
      <c r="F40" s="27">
        <v>109.94816315487041</v>
      </c>
      <c r="G40" s="28">
        <v>405.51898733504402</v>
      </c>
      <c r="H40" s="28">
        <v>368.82743258187901</v>
      </c>
      <c r="I40" s="29">
        <v>5.8311185521870401</v>
      </c>
      <c r="J40" s="3"/>
      <c r="K40" s="3"/>
      <c r="L40" s="23"/>
      <c r="M40" s="28">
        <v>20</v>
      </c>
      <c r="N40" s="28">
        <v>72.509240246406563</v>
      </c>
      <c r="O40" s="28">
        <v>720</v>
      </c>
      <c r="P40" s="28">
        <v>75</v>
      </c>
      <c r="Q40" s="30">
        <v>3.400576064965148</v>
      </c>
      <c r="R40" s="30">
        <v>1.9652533894668112</v>
      </c>
      <c r="S40" s="30">
        <v>-6.2250004110335404E-6</v>
      </c>
      <c r="T40" s="30">
        <v>0.32564441616758799</v>
      </c>
      <c r="U40" s="30">
        <v>1.10968448433116</v>
      </c>
      <c r="V40" s="30">
        <v>1.0948653576751</v>
      </c>
      <c r="W40" s="27">
        <v>4.9742867507574999</v>
      </c>
      <c r="X40" s="27">
        <v>2.420966364492072</v>
      </c>
      <c r="Y40" s="27">
        <v>0.42558001161450959</v>
      </c>
      <c r="Z40" s="31">
        <v>0</v>
      </c>
      <c r="AA40" s="27">
        <v>1.3895969815807401</v>
      </c>
      <c r="AB40" s="27">
        <v>2.9777188118994955</v>
      </c>
      <c r="AC40" s="27">
        <v>0</v>
      </c>
      <c r="AD40" s="27">
        <v>0</v>
      </c>
      <c r="AE40" s="27">
        <v>0.34420000000000001</v>
      </c>
      <c r="AF40" s="27">
        <v>0.34420000000000001</v>
      </c>
      <c r="AG40" s="28">
        <v>2.8408059974074997</v>
      </c>
    </row>
    <row r="41" spans="1:33" s="34" customFormat="1" ht="13.5" customHeight="1" x14ac:dyDescent="0.2">
      <c r="A41" s="26"/>
      <c r="B41" s="26"/>
      <c r="C41" s="21"/>
      <c r="D41" s="21"/>
      <c r="E41" s="27"/>
      <c r="F41" s="27"/>
      <c r="G41" s="28"/>
      <c r="H41" s="28"/>
      <c r="I41" s="29"/>
      <c r="J41" s="3"/>
      <c r="K41" s="3"/>
      <c r="L41" s="23"/>
      <c r="M41" s="28"/>
      <c r="N41" s="28"/>
      <c r="O41" s="28"/>
      <c r="P41" s="28"/>
      <c r="Q41" s="30"/>
      <c r="R41" s="30"/>
      <c r="S41" s="30"/>
      <c r="T41" s="30"/>
      <c r="U41" s="30"/>
      <c r="V41" s="30"/>
      <c r="W41" s="27"/>
      <c r="X41" s="27"/>
      <c r="Y41" s="27"/>
      <c r="Z41" s="31"/>
      <c r="AA41" s="27"/>
      <c r="AB41" s="27"/>
      <c r="AC41" s="27"/>
      <c r="AD41" s="27"/>
      <c r="AE41" s="27"/>
      <c r="AF41" s="27"/>
      <c r="AG41" s="28"/>
    </row>
    <row r="42" spans="1:33" s="34" customFormat="1" ht="13.5" customHeight="1" x14ac:dyDescent="0.2">
      <c r="A42" s="26"/>
      <c r="B42" s="64" t="s">
        <v>71</v>
      </c>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row>
    <row r="43" spans="1:33" s="34" customFormat="1" ht="13.5" customHeight="1" x14ac:dyDescent="0.2">
      <c r="A43" s="26"/>
      <c r="B43" s="26" t="s">
        <v>72</v>
      </c>
      <c r="C43" s="21"/>
      <c r="D43" s="21"/>
      <c r="E43" s="27">
        <v>114.335318405047</v>
      </c>
      <c r="F43" s="27">
        <v>113.69421807815277</v>
      </c>
      <c r="G43" s="28">
        <v>520.24406322412403</v>
      </c>
      <c r="H43" s="28">
        <v>457.58181200253398</v>
      </c>
      <c r="I43" s="29">
        <v>9.4311024434481592</v>
      </c>
      <c r="J43" s="3"/>
      <c r="K43" s="3"/>
      <c r="L43" s="23"/>
      <c r="M43" s="28">
        <v>20</v>
      </c>
      <c r="N43" s="28">
        <v>170.02053388090349</v>
      </c>
      <c r="O43" s="28">
        <v>720</v>
      </c>
      <c r="P43" s="28">
        <v>75</v>
      </c>
      <c r="Q43" s="30">
        <v>4.8979403514261302</v>
      </c>
      <c r="R43" s="30">
        <v>1.8493930149344848</v>
      </c>
      <c r="S43" s="30">
        <v>-1.0142398874908301E-5</v>
      </c>
      <c r="T43" s="30">
        <v>1.08450322299812</v>
      </c>
      <c r="U43" s="30">
        <v>1.9640542558924001</v>
      </c>
      <c r="V43" s="30">
        <v>2.09671987131718</v>
      </c>
      <c r="W43" s="27">
        <v>3.56954706334461</v>
      </c>
      <c r="X43" s="27">
        <v>3.0787159442172385</v>
      </c>
      <c r="Y43" s="27">
        <v>0.18408616643610087</v>
      </c>
      <c r="Z43" s="31">
        <v>5.9718659765543101E-2</v>
      </c>
      <c r="AA43" s="27">
        <v>2.0637075449042799</v>
      </c>
      <c r="AB43" s="27">
        <v>3.0787159442192054</v>
      </c>
      <c r="AC43" s="27">
        <v>17.999920321954299</v>
      </c>
      <c r="AD43" s="27">
        <v>17.999818006056596</v>
      </c>
      <c r="AE43" s="27">
        <v>0.67302172220003198</v>
      </c>
      <c r="AF43" s="27">
        <v>1.2035319364167498</v>
      </c>
      <c r="AG43" s="28">
        <v>17.387736334677101</v>
      </c>
    </row>
    <row r="44" spans="1:33" s="34" customFormat="1" ht="13.5" customHeight="1" x14ac:dyDescent="0.2">
      <c r="A44" s="26"/>
      <c r="B44" s="26" t="s">
        <v>73</v>
      </c>
      <c r="C44" s="21"/>
      <c r="D44" s="21"/>
      <c r="E44" s="27">
        <v>102.355222773878</v>
      </c>
      <c r="F44" s="27">
        <v>101.46920062692965</v>
      </c>
      <c r="G44" s="28">
        <v>56.758615398198998</v>
      </c>
      <c r="H44" s="28">
        <v>55.936791703802399</v>
      </c>
      <c r="I44" s="29">
        <v>7.1181457945204007</v>
      </c>
      <c r="J44" s="3"/>
      <c r="K44" s="3"/>
      <c r="L44" s="23"/>
      <c r="M44" s="28">
        <v>20</v>
      </c>
      <c r="N44" s="28">
        <v>302.48870636550305</v>
      </c>
      <c r="O44" s="28">
        <v>720</v>
      </c>
      <c r="P44" s="28">
        <v>75</v>
      </c>
      <c r="Q44" s="30">
        <v>7.1421379460925003</v>
      </c>
      <c r="R44" s="30">
        <v>1.9454663017976384</v>
      </c>
      <c r="S44" s="30">
        <v>7.1186113819995908E-6</v>
      </c>
      <c r="T44" s="30">
        <v>1.9233998280650799</v>
      </c>
      <c r="U44" s="30">
        <v>3.2732646976183997</v>
      </c>
      <c r="V44" s="30">
        <v>3.3725387510212297</v>
      </c>
      <c r="W44" s="27">
        <v>5.9508462152590411</v>
      </c>
      <c r="X44" s="27">
        <v>4.1662364876531992</v>
      </c>
      <c r="Y44" s="27">
        <v>0.38830644081822857</v>
      </c>
      <c r="Z44" s="31">
        <v>5.9806887024125201E-3</v>
      </c>
      <c r="AA44" s="27">
        <v>3.3393587793393795</v>
      </c>
      <c r="AB44" s="27">
        <v>4.3304940288324634</v>
      </c>
      <c r="AC44" s="27">
        <v>9.9998994581888709</v>
      </c>
      <c r="AD44" s="27">
        <v>9.9997368733135801</v>
      </c>
      <c r="AE44" s="27">
        <v>1.8504750000000001</v>
      </c>
      <c r="AF44" s="27">
        <v>1.8504750000000001</v>
      </c>
      <c r="AG44" s="28">
        <v>4.6382798223426995</v>
      </c>
    </row>
    <row r="45" spans="1:33" s="34" customFormat="1" ht="13.5" customHeight="1" x14ac:dyDescent="0.2">
      <c r="A45" s="26"/>
      <c r="B45" s="26"/>
      <c r="C45" s="21"/>
      <c r="D45" s="21"/>
      <c r="E45" s="27"/>
      <c r="F45" s="27"/>
      <c r="G45" s="28"/>
      <c r="H45" s="28"/>
      <c r="I45" s="29"/>
      <c r="J45" s="3"/>
      <c r="K45" s="3"/>
      <c r="L45" s="23"/>
      <c r="M45" s="28"/>
      <c r="N45" s="28"/>
      <c r="O45" s="28"/>
      <c r="P45" s="28"/>
      <c r="Q45" s="30"/>
      <c r="R45" s="30"/>
      <c r="S45" s="30"/>
      <c r="T45" s="30"/>
      <c r="U45" s="30"/>
      <c r="V45" s="30"/>
      <c r="W45" s="27"/>
      <c r="X45" s="27"/>
      <c r="Y45" s="27"/>
      <c r="Z45" s="31"/>
      <c r="AA45" s="27"/>
      <c r="AB45" s="27"/>
      <c r="AC45" s="27"/>
      <c r="AD45" s="27"/>
      <c r="AE45" s="27"/>
      <c r="AF45" s="27"/>
      <c r="AG45" s="28"/>
    </row>
    <row r="46" spans="1:33" s="34" customFormat="1" ht="13.5" customHeight="1" x14ac:dyDescent="0.2">
      <c r="A46" s="26"/>
      <c r="B46" s="64" t="s">
        <v>74</v>
      </c>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row>
    <row r="47" spans="1:33" s="34" customFormat="1" ht="13.5" customHeight="1" x14ac:dyDescent="0.2">
      <c r="A47" s="26"/>
      <c r="B47" s="26" t="s">
        <v>75</v>
      </c>
      <c r="C47" s="21"/>
      <c r="D47" s="21"/>
      <c r="E47" s="27">
        <v>106.27968260792798</v>
      </c>
      <c r="F47" s="27">
        <v>105.66794626785502</v>
      </c>
      <c r="G47" s="28">
        <v>91.502712174993789</v>
      </c>
      <c r="H47" s="28">
        <v>86.594578021840107</v>
      </c>
      <c r="I47" s="29">
        <v>4.5705497197340001</v>
      </c>
      <c r="J47" s="3"/>
      <c r="K47" s="3"/>
      <c r="L47" s="23"/>
      <c r="M47" s="28">
        <v>20</v>
      </c>
      <c r="N47" s="28">
        <v>78.357289527720738</v>
      </c>
      <c r="O47" s="28">
        <v>720</v>
      </c>
      <c r="P47" s="28">
        <v>75</v>
      </c>
      <c r="Q47" s="30">
        <v>3.4448352635635509</v>
      </c>
      <c r="R47" s="30">
        <v>1.9802296177109844</v>
      </c>
      <c r="S47" s="30">
        <v>-6.1546037847135597E-6</v>
      </c>
      <c r="T47" s="30">
        <v>0.33742560262499099</v>
      </c>
      <c r="U47" s="30">
        <v>1.12718619783136</v>
      </c>
      <c r="V47" s="30">
        <v>1.1152658327637601</v>
      </c>
      <c r="W47" s="27">
        <v>5.42247803465927</v>
      </c>
      <c r="X47" s="27">
        <v>2.8149630330126412</v>
      </c>
      <c r="Y47" s="27">
        <v>0.51942149237405755</v>
      </c>
      <c r="Z47" s="31">
        <v>0</v>
      </c>
      <c r="AA47" s="27">
        <v>1.1342648066524299</v>
      </c>
      <c r="AB47" s="27">
        <v>3.4122123443229952</v>
      </c>
      <c r="AC47" s="27">
        <v>0</v>
      </c>
      <c r="AD47" s="27">
        <v>0</v>
      </c>
      <c r="AE47" s="27">
        <v>0.34420000000000006</v>
      </c>
      <c r="AF47" s="27">
        <v>0.34420000000000006</v>
      </c>
      <c r="AG47" s="28">
        <v>0.91893741586090005</v>
      </c>
    </row>
    <row r="48" spans="1:33" s="34" customFormat="1" ht="13.5" customHeight="1" x14ac:dyDescent="0.2">
      <c r="A48" s="26"/>
      <c r="B48" s="26"/>
      <c r="C48" s="21"/>
      <c r="D48" s="21"/>
      <c r="E48" s="27"/>
      <c r="F48" s="27"/>
      <c r="G48" s="28"/>
      <c r="H48" s="28"/>
      <c r="I48" s="29"/>
      <c r="J48" s="3"/>
      <c r="K48" s="3"/>
      <c r="L48" s="23"/>
      <c r="M48" s="28"/>
      <c r="N48" s="28"/>
      <c r="O48" s="28"/>
      <c r="P48" s="28"/>
      <c r="Q48" s="30"/>
      <c r="R48" s="30"/>
      <c r="S48" s="30"/>
      <c r="T48" s="30"/>
      <c r="U48" s="30"/>
      <c r="V48" s="30"/>
      <c r="W48" s="27"/>
      <c r="X48" s="27"/>
      <c r="Y48" s="27"/>
      <c r="Z48" s="31"/>
      <c r="AA48" s="27"/>
      <c r="AB48" s="27"/>
      <c r="AC48" s="27"/>
      <c r="AD48" s="27"/>
      <c r="AE48" s="27"/>
      <c r="AF48" s="27"/>
      <c r="AG48" s="28"/>
    </row>
    <row r="49" spans="1:33" s="34" customFormat="1" ht="13.5" customHeight="1" x14ac:dyDescent="0.2">
      <c r="A49" s="26"/>
      <c r="B49" s="26"/>
      <c r="C49" s="21"/>
      <c r="D49" s="21"/>
      <c r="E49" s="27"/>
      <c r="F49" s="27"/>
      <c r="G49" s="28"/>
      <c r="H49" s="28"/>
      <c r="I49" s="29"/>
      <c r="J49" s="3"/>
      <c r="K49" s="3"/>
      <c r="L49" s="23"/>
      <c r="M49" s="28"/>
      <c r="N49" s="28"/>
      <c r="O49" s="28"/>
      <c r="P49" s="28"/>
      <c r="Q49" s="30"/>
      <c r="R49" s="30"/>
      <c r="S49" s="30"/>
      <c r="T49" s="30"/>
      <c r="U49" s="30"/>
      <c r="V49" s="30"/>
      <c r="W49" s="27"/>
      <c r="X49" s="27"/>
      <c r="Y49" s="27"/>
      <c r="Z49" s="31"/>
      <c r="AA49" s="27"/>
      <c r="AB49" s="27"/>
      <c r="AC49" s="27"/>
      <c r="AD49" s="27"/>
      <c r="AE49" s="27"/>
      <c r="AF49" s="27"/>
      <c r="AG49" s="28"/>
    </row>
    <row r="50" spans="1:33" s="34" customFormat="1" ht="13.5" customHeight="1" x14ac:dyDescent="0.2">
      <c r="A50" s="26"/>
      <c r="B50" s="26"/>
      <c r="C50" s="21"/>
      <c r="D50" s="21"/>
      <c r="E50" s="27"/>
      <c r="F50" s="27"/>
      <c r="G50" s="28"/>
      <c r="H50" s="28"/>
      <c r="I50" s="29"/>
      <c r="J50" s="3"/>
      <c r="K50" s="3"/>
      <c r="L50" s="23"/>
      <c r="M50" s="28"/>
      <c r="N50" s="28"/>
      <c r="O50" s="28"/>
      <c r="P50" s="28"/>
      <c r="Q50" s="30"/>
      <c r="R50" s="30"/>
      <c r="S50" s="30"/>
      <c r="T50" s="30"/>
      <c r="U50" s="30"/>
      <c r="V50" s="30"/>
      <c r="W50" s="27"/>
      <c r="X50" s="27"/>
      <c r="Y50" s="27"/>
      <c r="Z50" s="31"/>
      <c r="AA50" s="27"/>
      <c r="AB50" s="27"/>
      <c r="AC50" s="27"/>
      <c r="AD50" s="27"/>
      <c r="AE50" s="27"/>
      <c r="AF50" s="27"/>
      <c r="AG50" s="28"/>
    </row>
    <row r="51" spans="1:33" ht="12" customHeight="1" x14ac:dyDescent="0.2">
      <c r="B51" s="55" t="s">
        <v>54</v>
      </c>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7"/>
    </row>
    <row r="52" spans="1:33" ht="12" customHeight="1" x14ac:dyDescent="0.2">
      <c r="B52" s="58"/>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60"/>
    </row>
    <row r="53" spans="1:33" ht="12" customHeight="1" x14ac:dyDescent="0.2">
      <c r="B53" s="58"/>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60"/>
    </row>
    <row r="54" spans="1:33" ht="12" customHeight="1" x14ac:dyDescent="0.2">
      <c r="B54" s="58"/>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60"/>
    </row>
    <row r="55" spans="1:33" ht="12" customHeight="1" x14ac:dyDescent="0.2">
      <c r="B55" s="5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60"/>
    </row>
    <row r="56" spans="1:33" ht="12" customHeight="1" x14ac:dyDescent="0.2">
      <c r="B56" s="58"/>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60"/>
    </row>
    <row r="57" spans="1:33" ht="12" customHeight="1" x14ac:dyDescent="0.2">
      <c r="B57" s="58"/>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60"/>
    </row>
    <row r="58" spans="1:33" ht="12" customHeight="1" x14ac:dyDescent="0.2">
      <c r="B58" s="58"/>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60"/>
    </row>
    <row r="59" spans="1:33" ht="12" customHeight="1" x14ac:dyDescent="0.2">
      <c r="B59" s="58"/>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60"/>
    </row>
    <row r="60" spans="1:33" ht="12" customHeight="1" x14ac:dyDescent="0.2">
      <c r="B60" s="58"/>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60"/>
    </row>
    <row r="61" spans="1:33" ht="12" customHeight="1" x14ac:dyDescent="0.2">
      <c r="B61" s="58"/>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60"/>
    </row>
    <row r="62" spans="1:33" ht="12" customHeight="1" x14ac:dyDescent="0.2">
      <c r="B62" s="58"/>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60"/>
    </row>
    <row r="63" spans="1:33" ht="12" customHeight="1" x14ac:dyDescent="0.2">
      <c r="B63" s="58"/>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60"/>
    </row>
    <row r="64" spans="1:33" ht="12" customHeight="1" x14ac:dyDescent="0.2">
      <c r="B64" s="58"/>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60"/>
    </row>
    <row r="65" spans="2:33" ht="12" customHeight="1" x14ac:dyDescent="0.2">
      <c r="B65" s="58"/>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60"/>
    </row>
    <row r="66" spans="2:33" ht="12" customHeight="1" x14ac:dyDescent="0.2">
      <c r="B66" s="58"/>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60"/>
    </row>
    <row r="67" spans="2:33" ht="12" customHeight="1" x14ac:dyDescent="0.2">
      <c r="B67" s="58"/>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60"/>
    </row>
    <row r="68" spans="2:33" ht="12" customHeight="1" x14ac:dyDescent="0.2">
      <c r="B68" s="58"/>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60"/>
    </row>
    <row r="69" spans="2:33" ht="12" customHeight="1" x14ac:dyDescent="0.2">
      <c r="B69" s="58"/>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60"/>
    </row>
    <row r="70" spans="2:33" ht="12" customHeight="1" x14ac:dyDescent="0.2">
      <c r="B70" s="58"/>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60"/>
    </row>
    <row r="71" spans="2:33" ht="12" customHeight="1" x14ac:dyDescent="0.2">
      <c r="B71" s="58"/>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60"/>
    </row>
    <row r="72" spans="2:33" ht="12" customHeight="1" x14ac:dyDescent="0.2">
      <c r="B72" s="58"/>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60"/>
    </row>
    <row r="73" spans="2:33" ht="12" customHeight="1" x14ac:dyDescent="0.2">
      <c r="B73" s="58"/>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60"/>
    </row>
    <row r="74" spans="2:33" ht="12" customHeight="1" x14ac:dyDescent="0.2">
      <c r="B74" s="58"/>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60"/>
    </row>
    <row r="75" spans="2:33" ht="12" customHeight="1" x14ac:dyDescent="0.2">
      <c r="B75" s="58"/>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60"/>
    </row>
    <row r="76" spans="2:33" ht="12" customHeight="1" x14ac:dyDescent="0.2">
      <c r="B76" s="58"/>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60"/>
    </row>
    <row r="77" spans="2:33" ht="12" customHeight="1" x14ac:dyDescent="0.2">
      <c r="B77" s="58"/>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60"/>
    </row>
    <row r="78" spans="2:33" ht="12" customHeight="1" x14ac:dyDescent="0.2">
      <c r="B78" s="58"/>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60"/>
    </row>
    <row r="79" spans="2:33" ht="12" customHeight="1" x14ac:dyDescent="0.2">
      <c r="B79" s="61"/>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3"/>
    </row>
  </sheetData>
  <mergeCells count="65">
    <mergeCell ref="B36:AG36"/>
    <mergeCell ref="B39:AG39"/>
    <mergeCell ref="B42:AG42"/>
    <mergeCell ref="B46:AG46"/>
    <mergeCell ref="B19:AG19"/>
    <mergeCell ref="B23:AG23"/>
    <mergeCell ref="B26:AG26"/>
    <mergeCell ref="B29:AG29"/>
    <mergeCell ref="B33:AG33"/>
    <mergeCell ref="B51:AG79"/>
    <mergeCell ref="Y12:Y13"/>
    <mergeCell ref="Z12:Z13"/>
    <mergeCell ref="AA12:AA13"/>
    <mergeCell ref="B16:AG16"/>
    <mergeCell ref="U12:U13"/>
    <mergeCell ref="S12:S13"/>
    <mergeCell ref="AE12:AF12"/>
    <mergeCell ref="F12:F13"/>
    <mergeCell ref="V12:V13"/>
    <mergeCell ref="W14:Y15"/>
    <mergeCell ref="T12:T13"/>
    <mergeCell ref="C12:C13"/>
    <mergeCell ref="D12:D13"/>
    <mergeCell ref="B14:P15"/>
    <mergeCell ref="Q14:Q15"/>
    <mergeCell ref="J12:J13"/>
    <mergeCell ref="K12:K13"/>
    <mergeCell ref="P12:P13"/>
    <mergeCell ref="Q12:Q13"/>
    <mergeCell ref="N12:N13"/>
    <mergeCell ref="M12:M13"/>
    <mergeCell ref="G12:G13"/>
    <mergeCell ref="H12:H13"/>
    <mergeCell ref="C10:D10"/>
    <mergeCell ref="B11:B13"/>
    <mergeCell ref="E12:E13"/>
    <mergeCell ref="Z11:AB11"/>
    <mergeCell ref="B3:V3"/>
    <mergeCell ref="B4:Q4"/>
    <mergeCell ref="B5:Q5"/>
    <mergeCell ref="B6:Q6"/>
    <mergeCell ref="B7:Q7"/>
    <mergeCell ref="C11:G11"/>
    <mergeCell ref="H11:P11"/>
    <mergeCell ref="Q11:V11"/>
    <mergeCell ref="W11:Y11"/>
    <mergeCell ref="H9:M9"/>
    <mergeCell ref="C9:D9"/>
    <mergeCell ref="I12:I13"/>
    <mergeCell ref="AC12:AD12"/>
    <mergeCell ref="AB12:AB13"/>
    <mergeCell ref="AG12:AG13"/>
    <mergeCell ref="L12:L13"/>
    <mergeCell ref="T14:T15"/>
    <mergeCell ref="V14:V15"/>
    <mergeCell ref="U14:U15"/>
    <mergeCell ref="Z14:AB15"/>
    <mergeCell ref="O12:O13"/>
    <mergeCell ref="R14:R15"/>
    <mergeCell ref="S14:S15"/>
    <mergeCell ref="R12:R13"/>
    <mergeCell ref="W12:W13"/>
    <mergeCell ref="X12:X13"/>
    <mergeCell ref="AC14:AG15"/>
    <mergeCell ref="AC11:AG11"/>
  </mergeCells>
  <phoneticPr fontId="1" type="noConversion"/>
  <pageMargins left="0.19097222222222221" right="0.19097222222222221" top="0.19097222222222221" bottom="0.19097222222222221" header="0" footer="0"/>
  <pageSetup paperSize="9" scale="3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220"/>
  <sheetViews>
    <sheetView zoomScaleNormal="100" workbookViewId="0">
      <selection activeCell="A2" sqref="A2"/>
    </sheetView>
  </sheetViews>
  <sheetFormatPr defaultRowHeight="15" x14ac:dyDescent="0.25"/>
  <cols>
    <col min="1" max="1" width="9.5703125" style="1" customWidth="1"/>
    <col min="2" max="13" width="9.140625" style="1" customWidth="1"/>
    <col min="14" max="14" width="21.140625" style="1" customWidth="1"/>
    <col min="15" max="15" width="12.7109375" style="1" customWidth="1"/>
    <col min="16" max="16" width="1" style="1" customWidth="1"/>
    <col min="17" max="17" width="1.28515625" style="1" customWidth="1"/>
    <col min="18" max="19" width="9.140625" style="1" customWidth="1"/>
    <col min="20"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ht="12" customHeight="1" x14ac:dyDescent="0.25"/>
    <row r="40" s="2" customFormat="1" hidden="1" x14ac:dyDescent="0.25"/>
    <row r="41" s="2" customFormat="1" hidden="1" x14ac:dyDescent="0.25"/>
    <row r="42" s="2" customFormat="1" hidden="1" x14ac:dyDescent="0.25"/>
    <row r="43" s="2" customFormat="1" ht="19.5" hidden="1" customHeight="1" x14ac:dyDescent="0.25"/>
    <row r="44" s="2" customFormat="1" x14ac:dyDescent="0.25"/>
    <row r="45" s="2" customFormat="1" x14ac:dyDescent="0.25"/>
    <row r="46" s="2" customFormat="1" x14ac:dyDescent="0.25"/>
    <row r="47" s="2" customFormat="1" ht="18.75" customHeigh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ht="53.25" customHeigh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2" customFormat="1" x14ac:dyDescent="0.25"/>
    <row r="181" s="2" customFormat="1" x14ac:dyDescent="0.25"/>
    <row r="182" s="2" customFormat="1" x14ac:dyDescent="0.25"/>
    <row r="183" s="2" customFormat="1" x14ac:dyDescent="0.25"/>
    <row r="184" s="2" customFormat="1" x14ac:dyDescent="0.25"/>
    <row r="185" s="2" customFormat="1" x14ac:dyDescent="0.25"/>
    <row r="186" s="2" customFormat="1" x14ac:dyDescent="0.25"/>
    <row r="187" s="2" customFormat="1" x14ac:dyDescent="0.25"/>
    <row r="188" s="2" customFormat="1" x14ac:dyDescent="0.25"/>
    <row r="189" s="2" customFormat="1" x14ac:dyDescent="0.25"/>
    <row r="190" s="2" customFormat="1" x14ac:dyDescent="0.25"/>
    <row r="191" s="2" customFormat="1" x14ac:dyDescent="0.25"/>
    <row r="192" s="2" customFormat="1" x14ac:dyDescent="0.25"/>
    <row r="193" s="2" customFormat="1" x14ac:dyDescent="0.25"/>
    <row r="194" s="2" customFormat="1" x14ac:dyDescent="0.25"/>
    <row r="195" s="2" customFormat="1" x14ac:dyDescent="0.25"/>
    <row r="196" s="2" customFormat="1" x14ac:dyDescent="0.25"/>
    <row r="197" s="2" customFormat="1" x14ac:dyDescent="0.25"/>
    <row r="198" s="2" customFormat="1" x14ac:dyDescent="0.25"/>
    <row r="199" s="2" customFormat="1" x14ac:dyDescent="0.25"/>
    <row r="200" s="2" customFormat="1" x14ac:dyDescent="0.25"/>
    <row r="201" s="2" customFormat="1" x14ac:dyDescent="0.25"/>
    <row r="202" s="2" customFormat="1" x14ac:dyDescent="0.25"/>
    <row r="203" s="2" customFormat="1" x14ac:dyDescent="0.25"/>
    <row r="204" s="2" customFormat="1" x14ac:dyDescent="0.25"/>
    <row r="205" s="2" customFormat="1" x14ac:dyDescent="0.25"/>
    <row r="206" s="2" customFormat="1" x14ac:dyDescent="0.25"/>
    <row r="207" s="2" customFormat="1" x14ac:dyDescent="0.25"/>
    <row r="208" s="2" customFormat="1" x14ac:dyDescent="0.25"/>
    <row r="209" s="2" customFormat="1" x14ac:dyDescent="0.25"/>
    <row r="210" s="2" customFormat="1" x14ac:dyDescent="0.25"/>
    <row r="211" s="2" customFormat="1" x14ac:dyDescent="0.25"/>
    <row r="212" s="2" customFormat="1" x14ac:dyDescent="0.25"/>
    <row r="213" s="2" customFormat="1" x14ac:dyDescent="0.25"/>
    <row r="214" s="2" customFormat="1" x14ac:dyDescent="0.25"/>
    <row r="215" s="2" customFormat="1" x14ac:dyDescent="0.25"/>
    <row r="216" s="2" customFormat="1" x14ac:dyDescent="0.25"/>
    <row r="217" s="2" customFormat="1" x14ac:dyDescent="0.25"/>
    <row r="218" s="2" customFormat="1" x14ac:dyDescent="0.25"/>
    <row r="219" s="2" customFormat="1" x14ac:dyDescent="0.25"/>
    <row r="220"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112"/>
  <sheetViews>
    <sheetView workbookViewId="0"/>
  </sheetViews>
  <sheetFormatPr defaultRowHeight="12.75" x14ac:dyDescent="0.2"/>
  <sheetData>
    <row r="1" spans="1:11" x14ac:dyDescent="0.2">
      <c r="A1" t="s">
        <v>78</v>
      </c>
      <c r="B1">
        <v>33</v>
      </c>
      <c r="D1" t="s">
        <v>89</v>
      </c>
      <c r="E1">
        <v>1741.0150617279503</v>
      </c>
      <c r="K1" t="s">
        <v>0</v>
      </c>
    </row>
    <row r="2" spans="1:11" x14ac:dyDescent="0.2">
      <c r="A2" t="s">
        <v>79</v>
      </c>
      <c r="B2">
        <v>50</v>
      </c>
    </row>
    <row r="3" spans="1:11" x14ac:dyDescent="0.2">
      <c r="A3" t="s">
        <v>80</v>
      </c>
      <c r="B3">
        <v>203</v>
      </c>
    </row>
    <row r="4" spans="1:11" x14ac:dyDescent="0.2">
      <c r="A4" t="s">
        <v>81</v>
      </c>
      <c r="B4">
        <v>123</v>
      </c>
    </row>
    <row r="5" spans="1:11" x14ac:dyDescent="0.2">
      <c r="A5" t="s">
        <v>82</v>
      </c>
      <c r="B5">
        <v>331</v>
      </c>
    </row>
    <row r="6" spans="1:11" x14ac:dyDescent="0.2">
      <c r="A6" t="s">
        <v>83</v>
      </c>
      <c r="B6">
        <v>32</v>
      </c>
    </row>
    <row r="7" spans="1:11" x14ac:dyDescent="0.2">
      <c r="A7" t="s">
        <v>84</v>
      </c>
      <c r="B7">
        <v>36</v>
      </c>
    </row>
    <row r="8" spans="1:11" x14ac:dyDescent="0.2">
      <c r="A8" t="s">
        <v>85</v>
      </c>
      <c r="B8">
        <v>419</v>
      </c>
    </row>
    <row r="9" spans="1:11" x14ac:dyDescent="0.2">
      <c r="A9" t="s">
        <v>86</v>
      </c>
      <c r="B9">
        <v>458</v>
      </c>
    </row>
    <row r="10" spans="1:11" x14ac:dyDescent="0.2">
      <c r="A10" t="s">
        <v>87</v>
      </c>
      <c r="B10">
        <v>9</v>
      </c>
    </row>
    <row r="11" spans="1:11" x14ac:dyDescent="0.2">
      <c r="A11" t="s">
        <v>88</v>
      </c>
      <c r="B11">
        <v>46</v>
      </c>
    </row>
    <row r="101" spans="1:50" x14ac:dyDescent="0.2">
      <c r="A101">
        <f>'Mortgage Performance'!A20</f>
        <v>0</v>
      </c>
      <c r="B101" t="str">
        <f>'Mortgage Performance'!B20</f>
        <v>-1-4 family residential construction loans</v>
      </c>
      <c r="C101" s="65">
        <f>'Mortgage Performance'!C20</f>
        <v>0</v>
      </c>
      <c r="D101" s="65">
        <f>'Mortgage Performance'!D20</f>
        <v>0</v>
      </c>
      <c r="E101">
        <f>'Mortgage Performance'!E20</f>
        <v>116.907358049</v>
      </c>
      <c r="F101">
        <f>'Mortgage Performance'!F20</f>
        <v>115.58657476020753</v>
      </c>
      <c r="G101">
        <f>'Mortgage Performance'!G20</f>
        <v>37.07215304999</v>
      </c>
      <c r="H101">
        <f>'Mortgage Performance'!H20</f>
        <v>32.0730613627913</v>
      </c>
      <c r="I101">
        <f>'Mortgage Performance'!I20</f>
        <v>7.0676774373717404</v>
      </c>
      <c r="J101">
        <f>'Mortgage Performance'!J20</f>
        <v>0</v>
      </c>
      <c r="K101">
        <f>'Mortgage Performance'!K20</f>
        <v>0</v>
      </c>
      <c r="L101" s="65">
        <f>'Mortgage Performance'!L20</f>
        <v>0</v>
      </c>
      <c r="M101">
        <f>'Mortgage Performance'!M20</f>
        <v>20</v>
      </c>
      <c r="N101">
        <f>'Mortgage Performance'!N20</f>
        <v>125.73305954825463</v>
      </c>
      <c r="O101">
        <f>'Mortgage Performance'!O20</f>
        <v>720</v>
      </c>
      <c r="P101">
        <f>'Mortgage Performance'!P20</f>
        <v>75</v>
      </c>
      <c r="Q101">
        <f>'Mortgage Performance'!Q20</f>
        <v>3.685492389351452</v>
      </c>
      <c r="R101">
        <f>'Mortgage Performance'!R20</f>
        <v>2.0073325022630564</v>
      </c>
      <c r="S101">
        <f>'Mortgage Performance'!S20</f>
        <v>5.6103131553557396E-5</v>
      </c>
      <c r="T101">
        <f>'Mortgage Performance'!T20</f>
        <v>0.45308969769882201</v>
      </c>
      <c r="U101">
        <f>'Mortgage Performance'!U20</f>
        <v>1.2250140862580199</v>
      </c>
      <c r="V101">
        <f>'Mortgage Performance'!V20</f>
        <v>1.2049466244328999</v>
      </c>
      <c r="W101">
        <f>'Mortgage Performance'!W20</f>
        <v>9.4119321423512403</v>
      </c>
      <c r="X101">
        <f>'Mortgage Performance'!X20</f>
        <v>1.795741657350767</v>
      </c>
      <c r="Y101">
        <f>'Mortgage Performance'!Y20</f>
        <v>0.15215783193041973</v>
      </c>
      <c r="Z101">
        <f>'Mortgage Performance'!Z20</f>
        <v>0</v>
      </c>
      <c r="AA101">
        <f>'Mortgage Performance'!AA20</f>
        <v>2.5251637774763198</v>
      </c>
      <c r="AB101">
        <f>'Mortgage Performance'!AB20</f>
        <v>6.4510544082134134</v>
      </c>
      <c r="AC101">
        <f>'Mortgage Performance'!AC20</f>
        <v>0</v>
      </c>
      <c r="AD101">
        <f>'Mortgage Performance'!AD20</f>
        <v>0</v>
      </c>
      <c r="AE101">
        <f>'Mortgage Performance'!AE20</f>
        <v>0.48339000000000004</v>
      </c>
      <c r="AF101">
        <f>'Mortgage Performance'!AF20</f>
        <v>0.48339000000000004</v>
      </c>
      <c r="AG101">
        <f>'Mortgage Performance'!AG20</f>
        <v>1.0314978917402999</v>
      </c>
      <c r="AH101">
        <f>'Mortgage Performance'!AH20</f>
        <v>0</v>
      </c>
      <c r="AI101">
        <f>'Mortgage Performance'!AI20</f>
        <v>0</v>
      </c>
      <c r="AJ101">
        <f>'Mortgage Performance'!AJ20</f>
        <v>0</v>
      </c>
      <c r="AK101">
        <f>'Mortgage Performance'!AK20</f>
        <v>0</v>
      </c>
      <c r="AL101">
        <f>'Mortgage Performance'!AL20</f>
        <v>0</v>
      </c>
      <c r="AM101">
        <f>'Mortgage Performance'!AM20</f>
        <v>0</v>
      </c>
      <c r="AN101">
        <f>'Mortgage Performance'!AN20</f>
        <v>0</v>
      </c>
      <c r="AO101">
        <f>'Mortgage Performance'!AO20</f>
        <v>0</v>
      </c>
      <c r="AP101">
        <f>'Mortgage Performance'!AP20</f>
        <v>0</v>
      </c>
      <c r="AQ101">
        <f>'Mortgage Performance'!AQ20</f>
        <v>0</v>
      </c>
      <c r="AR101">
        <f>'Mortgage Performance'!AR20</f>
        <v>0</v>
      </c>
      <c r="AS101">
        <f>'Mortgage Performance'!AS20</f>
        <v>0</v>
      </c>
      <c r="AT101">
        <f>'Mortgage Performance'!AT20</f>
        <v>0</v>
      </c>
      <c r="AU101">
        <f>'Mortgage Performance'!AU20</f>
        <v>0</v>
      </c>
      <c r="AV101">
        <f>'Mortgage Performance'!AV20</f>
        <v>0</v>
      </c>
      <c r="AW101">
        <f>'Mortgage Performance'!AW20</f>
        <v>0</v>
      </c>
      <c r="AX101">
        <f>'Mortgage Performance'!AX20</f>
        <v>0</v>
      </c>
    </row>
    <row r="102" spans="1:50" x14ac:dyDescent="0.2">
      <c r="A102">
        <f>'Mortgage Performance'!A21</f>
        <v>0</v>
      </c>
      <c r="B102" t="str">
        <f>'Mortgage Performance'!B21</f>
        <v>-Other construction loans and all land development and other land loans</v>
      </c>
      <c r="C102" s="65">
        <f>'Mortgage Performance'!C21</f>
        <v>0</v>
      </c>
      <c r="D102" s="65">
        <f>'Mortgage Performance'!D21</f>
        <v>0</v>
      </c>
      <c r="E102">
        <f>'Mortgage Performance'!E21</f>
        <v>105.142169303587</v>
      </c>
      <c r="F102">
        <f>'Mortgage Performance'!F21</f>
        <v>104.16707205394913</v>
      </c>
      <c r="G102">
        <f>'Mortgage Performance'!G21</f>
        <v>52.467091410212696</v>
      </c>
      <c r="H102">
        <f>'Mortgage Performance'!H21</f>
        <v>50.368211734932402</v>
      </c>
      <c r="I102">
        <f>'Mortgage Performance'!I21</f>
        <v>4.6620356220033798</v>
      </c>
      <c r="J102">
        <f>'Mortgage Performance'!J21</f>
        <v>0</v>
      </c>
      <c r="K102">
        <f>'Mortgage Performance'!K21</f>
        <v>0</v>
      </c>
      <c r="L102" s="65">
        <f>'Mortgage Performance'!L21</f>
        <v>0</v>
      </c>
      <c r="M102">
        <f>'Mortgage Performance'!M21</f>
        <v>20</v>
      </c>
      <c r="N102">
        <f>'Mortgage Performance'!N21</f>
        <v>67.055441478439434</v>
      </c>
      <c r="O102">
        <f>'Mortgage Performance'!O21</f>
        <v>720</v>
      </c>
      <c r="P102">
        <f>'Mortgage Performance'!P21</f>
        <v>75</v>
      </c>
      <c r="Q102">
        <f>'Mortgage Performance'!Q21</f>
        <v>3.6137586863313813</v>
      </c>
      <c r="R102">
        <f>'Mortgage Performance'!R21</f>
        <v>1.788087698229295</v>
      </c>
      <c r="S102">
        <f>'Mortgage Performance'!S21</f>
        <v>3.1118340051549998E-6</v>
      </c>
      <c r="T102">
        <f>'Mortgage Performance'!T21</f>
        <v>0.48497273128741103</v>
      </c>
      <c r="U102">
        <f>'Mortgage Performance'!U21</f>
        <v>1.3406951449806701</v>
      </c>
      <c r="V102">
        <f>'Mortgage Performance'!V21</f>
        <v>1.3521536282537197</v>
      </c>
      <c r="W102">
        <f>'Mortgage Performance'!W21</f>
        <v>5.4082360893193497</v>
      </c>
      <c r="X102">
        <f>'Mortgage Performance'!X21</f>
        <v>4.5573527452067584</v>
      </c>
      <c r="Y102">
        <f>'Mortgage Performance'!Y21</f>
        <v>0.25237040787237802</v>
      </c>
      <c r="Z102">
        <f>'Mortgage Performance'!Z21</f>
        <v>0</v>
      </c>
      <c r="AA102">
        <f>'Mortgage Performance'!AA21</f>
        <v>1.50956090028824</v>
      </c>
      <c r="AB102">
        <f>'Mortgage Performance'!AB21</f>
        <v>4.7272587078311243</v>
      </c>
      <c r="AC102">
        <f>'Mortgage Performance'!AC21</f>
        <v>0</v>
      </c>
      <c r="AD102">
        <f>'Mortgage Performance'!AD21</f>
        <v>0</v>
      </c>
      <c r="AE102">
        <f>'Mortgage Performance'!AE21</f>
        <v>0.48339000000000004</v>
      </c>
      <c r="AF102">
        <f>'Mortgage Performance'!AF21</f>
        <v>0.48339000000000004</v>
      </c>
      <c r="AG102">
        <f>'Mortgage Performance'!AG21</f>
        <v>1.1959164166559</v>
      </c>
      <c r="AH102">
        <f>'Mortgage Performance'!AH21</f>
        <v>0</v>
      </c>
      <c r="AI102">
        <f>'Mortgage Performance'!AI21</f>
        <v>0</v>
      </c>
      <c r="AJ102">
        <f>'Mortgage Performance'!AJ21</f>
        <v>0</v>
      </c>
      <c r="AK102">
        <f>'Mortgage Performance'!AK21</f>
        <v>0</v>
      </c>
      <c r="AL102">
        <f>'Mortgage Performance'!AL21</f>
        <v>0</v>
      </c>
      <c r="AM102">
        <f>'Mortgage Performance'!AM21</f>
        <v>0</v>
      </c>
      <c r="AN102">
        <f>'Mortgage Performance'!AN21</f>
        <v>0</v>
      </c>
      <c r="AO102">
        <f>'Mortgage Performance'!AO21</f>
        <v>0</v>
      </c>
      <c r="AP102">
        <f>'Mortgage Performance'!AP21</f>
        <v>0</v>
      </c>
      <c r="AQ102">
        <f>'Mortgage Performance'!AQ21</f>
        <v>0</v>
      </c>
      <c r="AR102">
        <f>'Mortgage Performance'!AR21</f>
        <v>0</v>
      </c>
      <c r="AS102">
        <f>'Mortgage Performance'!AS21</f>
        <v>0</v>
      </c>
      <c r="AT102">
        <f>'Mortgage Performance'!AT21</f>
        <v>0</v>
      </c>
      <c r="AU102">
        <f>'Mortgage Performance'!AU21</f>
        <v>0</v>
      </c>
      <c r="AV102">
        <f>'Mortgage Performance'!AV21</f>
        <v>0</v>
      </c>
      <c r="AW102">
        <f>'Mortgage Performance'!AW21</f>
        <v>0</v>
      </c>
      <c r="AX102">
        <f>'Mortgage Performance'!AX21</f>
        <v>0</v>
      </c>
    </row>
    <row r="103" spans="1:50" x14ac:dyDescent="0.2">
      <c r="A103">
        <f>'Mortgage Performance'!A24</f>
        <v>0</v>
      </c>
      <c r="B103" t="str">
        <f>'Mortgage Performance'!B24</f>
        <v>-Secured by farmland (including farm residential and other improvements)</v>
      </c>
      <c r="C103" s="65">
        <f>'Mortgage Performance'!C24</f>
        <v>0</v>
      </c>
      <c r="D103" s="65">
        <f>'Mortgage Performance'!D24</f>
        <v>0</v>
      </c>
      <c r="E103">
        <f>'Mortgage Performance'!E24</f>
        <v>99.950093655330505</v>
      </c>
      <c r="F103">
        <f>'Mortgage Performance'!F24</f>
        <v>99.003330965315016</v>
      </c>
      <c r="G103">
        <f>'Mortgage Performance'!G24</f>
        <v>22.833142903850501</v>
      </c>
      <c r="H103">
        <f>'Mortgage Performance'!H24</f>
        <v>23.063004730467</v>
      </c>
      <c r="I103">
        <f>'Mortgage Performance'!I24</f>
        <v>5.7213292346809901</v>
      </c>
      <c r="J103">
        <f>'Mortgage Performance'!J24</f>
        <v>0</v>
      </c>
      <c r="K103">
        <f>'Mortgage Performance'!K24</f>
        <v>0</v>
      </c>
      <c r="L103" s="65">
        <f>'Mortgage Performance'!L24</f>
        <v>0</v>
      </c>
      <c r="M103">
        <f>'Mortgage Performance'!M24</f>
        <v>20</v>
      </c>
      <c r="N103">
        <f>'Mortgage Performance'!N24</f>
        <v>127.40862422997947</v>
      </c>
      <c r="O103">
        <f>'Mortgage Performance'!O24</f>
        <v>720</v>
      </c>
      <c r="P103">
        <f>'Mortgage Performance'!P24</f>
        <v>75</v>
      </c>
      <c r="Q103">
        <f>'Mortgage Performance'!Q24</f>
        <v>3.2026015440899078</v>
      </c>
      <c r="R103">
        <f>'Mortgage Performance'!R24</f>
        <v>1.9237933834581287</v>
      </c>
      <c r="S103">
        <f>'Mortgage Performance'!S24</f>
        <v>3.3370220791414002E-5</v>
      </c>
      <c r="T103">
        <f>'Mortgage Performance'!T24</f>
        <v>0.25694467443073798</v>
      </c>
      <c r="U103">
        <f>'Mortgage Performance'!U24</f>
        <v>1.0218301159802501</v>
      </c>
      <c r="V103">
        <f>'Mortgage Performance'!V24</f>
        <v>1.05061577185994</v>
      </c>
      <c r="W103">
        <f>'Mortgage Performance'!W24</f>
        <v>5.4143194307583897</v>
      </c>
      <c r="X103">
        <f>'Mortgage Performance'!X24</f>
        <v>0.33907399220961371</v>
      </c>
      <c r="Y103">
        <f>'Mortgage Performance'!Y24</f>
        <v>1.9429265737797602E-4</v>
      </c>
      <c r="Z103">
        <f>'Mortgage Performance'!Z24</f>
        <v>0</v>
      </c>
      <c r="AA103">
        <f>'Mortgage Performance'!AA24</f>
        <v>0.72602922266849002</v>
      </c>
      <c r="AB103">
        <f>'Mortgage Performance'!AB24</f>
        <v>4.496096282200261</v>
      </c>
      <c r="AC103">
        <f>'Mortgage Performance'!AC24</f>
        <v>0</v>
      </c>
      <c r="AD103">
        <f>'Mortgage Performance'!AD24</f>
        <v>0</v>
      </c>
      <c r="AE103">
        <f>'Mortgage Performance'!AE24</f>
        <v>0.24726000000000001</v>
      </c>
      <c r="AF103">
        <f>'Mortgage Performance'!AF24</f>
        <v>0.24726000000000001</v>
      </c>
      <c r="AG103">
        <f>'Mortgage Performance'!AG24</f>
        <v>0.27149030484370001</v>
      </c>
      <c r="AH103">
        <f>'Mortgage Performance'!AH24</f>
        <v>0</v>
      </c>
      <c r="AI103">
        <f>'Mortgage Performance'!AI24</f>
        <v>0</v>
      </c>
      <c r="AJ103">
        <f>'Mortgage Performance'!AJ24</f>
        <v>0</v>
      </c>
      <c r="AK103">
        <f>'Mortgage Performance'!AK24</f>
        <v>0</v>
      </c>
      <c r="AL103">
        <f>'Mortgage Performance'!AL24</f>
        <v>0</v>
      </c>
      <c r="AM103">
        <f>'Mortgage Performance'!AM24</f>
        <v>0</v>
      </c>
      <c r="AN103">
        <f>'Mortgage Performance'!AN24</f>
        <v>0</v>
      </c>
      <c r="AO103">
        <f>'Mortgage Performance'!AO24</f>
        <v>0</v>
      </c>
      <c r="AP103">
        <f>'Mortgage Performance'!AP24</f>
        <v>0</v>
      </c>
      <c r="AQ103">
        <f>'Mortgage Performance'!AQ24</f>
        <v>0</v>
      </c>
      <c r="AR103">
        <f>'Mortgage Performance'!AR24</f>
        <v>0</v>
      </c>
      <c r="AS103">
        <f>'Mortgage Performance'!AS24</f>
        <v>0</v>
      </c>
      <c r="AT103">
        <f>'Mortgage Performance'!AT24</f>
        <v>0</v>
      </c>
      <c r="AU103">
        <f>'Mortgage Performance'!AU24</f>
        <v>0</v>
      </c>
      <c r="AV103">
        <f>'Mortgage Performance'!AV24</f>
        <v>0</v>
      </c>
      <c r="AW103">
        <f>'Mortgage Performance'!AW24</f>
        <v>0</v>
      </c>
      <c r="AX103">
        <f>'Mortgage Performance'!AX24</f>
        <v>0</v>
      </c>
    </row>
    <row r="104" spans="1:50" x14ac:dyDescent="0.2">
      <c r="A104">
        <f>'Mortgage Performance'!A27</f>
        <v>0</v>
      </c>
      <c r="B104" t="str">
        <f>'Mortgage Performance'!B27</f>
        <v>-Revolving, open-end loans secured by 1-4 family residential properties and extended under lines of credit</v>
      </c>
      <c r="C104" s="65">
        <f>'Mortgage Performance'!C27</f>
        <v>0</v>
      </c>
      <c r="D104" s="65">
        <f>'Mortgage Performance'!D27</f>
        <v>0</v>
      </c>
      <c r="E104">
        <f>'Mortgage Performance'!E27</f>
        <v>105.9318749391</v>
      </c>
      <c r="F104">
        <f>'Mortgage Performance'!F27</f>
        <v>105.4754941269031</v>
      </c>
      <c r="G104">
        <f>'Mortgage Performance'!G27</f>
        <v>44.999514524884397</v>
      </c>
      <c r="H104">
        <f>'Mortgage Performance'!H27</f>
        <v>42.663478277469004</v>
      </c>
      <c r="I104">
        <f>'Mortgage Performance'!I27</f>
        <v>5.3296248561999997</v>
      </c>
      <c r="J104">
        <f>'Mortgage Performance'!J27</f>
        <v>0</v>
      </c>
      <c r="K104">
        <f>'Mortgage Performance'!K27</f>
        <v>0</v>
      </c>
      <c r="L104" s="65">
        <f>'Mortgage Performance'!L27</f>
        <v>0</v>
      </c>
      <c r="M104">
        <f>'Mortgage Performance'!M27</f>
        <v>20</v>
      </c>
      <c r="N104">
        <f>'Mortgage Performance'!N27</f>
        <v>120.01642710472279</v>
      </c>
      <c r="O104">
        <f>'Mortgage Performance'!O27</f>
        <v>720</v>
      </c>
      <c r="P104">
        <f>'Mortgage Performance'!P27</f>
        <v>75</v>
      </c>
      <c r="Q104">
        <f>'Mortgage Performance'!Q27</f>
        <v>3.8206724800000003</v>
      </c>
      <c r="R104">
        <f>'Mortgage Performance'!R27</f>
        <v>1.8073453600000005</v>
      </c>
      <c r="S104">
        <f>'Mortgage Performance'!S27</f>
        <v>6.2800000000000009E-6</v>
      </c>
      <c r="T104">
        <f>'Mortgage Performance'!T27</f>
        <v>0.61480128000000001</v>
      </c>
      <c r="U104">
        <f>'Mortgage Performance'!U27</f>
        <v>1.3985195599999998</v>
      </c>
      <c r="V104">
        <f>'Mortgage Performance'!V27</f>
        <v>1.48224859</v>
      </c>
      <c r="W104">
        <f>'Mortgage Performance'!W27</f>
        <v>2.4549865158999999</v>
      </c>
      <c r="X104">
        <f>'Mortgage Performance'!X27</f>
        <v>0.89054320426034217</v>
      </c>
      <c r="Y104">
        <f>'Mortgage Performance'!Y27</f>
        <v>1.3571332169884298E-2</v>
      </c>
      <c r="Z104">
        <f>'Mortgage Performance'!Z27</f>
        <v>3.8538842599999998E-2</v>
      </c>
      <c r="AA104">
        <f>'Mortgage Performance'!AA27</f>
        <v>0.9991012253999999</v>
      </c>
      <c r="AB104">
        <f>'Mortgage Performance'!AB27</f>
        <v>2.2704353531969672</v>
      </c>
      <c r="AC104">
        <f>'Mortgage Performance'!AC27</f>
        <v>24.999801900000001</v>
      </c>
      <c r="AD104">
        <f>'Mortgage Performance'!AD27</f>
        <v>24.99966478</v>
      </c>
      <c r="AE104">
        <f>'Mortgage Performance'!AE27</f>
        <v>0.77026799999999995</v>
      </c>
      <c r="AF104">
        <f>'Mortgage Performance'!AF27</f>
        <v>0.63928780000000007</v>
      </c>
      <c r="AG104">
        <f>'Mortgage Performance'!AG27</f>
        <v>0.62209416230589998</v>
      </c>
      <c r="AH104">
        <f>'Mortgage Performance'!AH27</f>
        <v>0</v>
      </c>
      <c r="AI104">
        <f>'Mortgage Performance'!AI27</f>
        <v>0</v>
      </c>
      <c r="AJ104">
        <f>'Mortgage Performance'!AJ27</f>
        <v>0</v>
      </c>
      <c r="AK104">
        <f>'Mortgage Performance'!AK27</f>
        <v>0</v>
      </c>
      <c r="AL104">
        <f>'Mortgage Performance'!AL27</f>
        <v>0</v>
      </c>
      <c r="AM104">
        <f>'Mortgage Performance'!AM27</f>
        <v>0</v>
      </c>
      <c r="AN104">
        <f>'Mortgage Performance'!AN27</f>
        <v>0</v>
      </c>
      <c r="AO104">
        <f>'Mortgage Performance'!AO27</f>
        <v>0</v>
      </c>
      <c r="AP104">
        <f>'Mortgage Performance'!AP27</f>
        <v>0</v>
      </c>
      <c r="AQ104">
        <f>'Mortgage Performance'!AQ27</f>
        <v>0</v>
      </c>
      <c r="AR104">
        <f>'Mortgage Performance'!AR27</f>
        <v>0</v>
      </c>
      <c r="AS104">
        <f>'Mortgage Performance'!AS27</f>
        <v>0</v>
      </c>
      <c r="AT104">
        <f>'Mortgage Performance'!AT27</f>
        <v>0</v>
      </c>
      <c r="AU104">
        <f>'Mortgage Performance'!AU27</f>
        <v>0</v>
      </c>
      <c r="AV104">
        <f>'Mortgage Performance'!AV27</f>
        <v>0</v>
      </c>
      <c r="AW104">
        <f>'Mortgage Performance'!AW27</f>
        <v>0</v>
      </c>
      <c r="AX104">
        <f>'Mortgage Performance'!AX27</f>
        <v>0</v>
      </c>
    </row>
    <row r="105" spans="1:50" x14ac:dyDescent="0.2">
      <c r="A105">
        <f>'Mortgage Performance'!A30</f>
        <v>0</v>
      </c>
      <c r="B105" t="str">
        <f>'Mortgage Performance'!B30</f>
        <v>-Secured by first liens</v>
      </c>
      <c r="C105" s="65">
        <f>'Mortgage Performance'!C30</f>
        <v>0</v>
      </c>
      <c r="D105" s="65">
        <f>'Mortgage Performance'!D30</f>
        <v>0</v>
      </c>
      <c r="E105">
        <f>'Mortgage Performance'!E30</f>
        <v>114.769478173511</v>
      </c>
      <c r="F105">
        <f>'Mortgage Performance'!F30</f>
        <v>114.2349551439263</v>
      </c>
      <c r="G105">
        <f>'Mortgage Performance'!G30</f>
        <v>378.69272100674198</v>
      </c>
      <c r="H105">
        <f>'Mortgage Performance'!H30</f>
        <v>331.50336561135902</v>
      </c>
      <c r="I105">
        <f>'Mortgage Performance'!I30</f>
        <v>8.5863728490433502</v>
      </c>
      <c r="J105">
        <f>'Mortgage Performance'!J30</f>
        <v>0</v>
      </c>
      <c r="K105">
        <f>'Mortgage Performance'!K30</f>
        <v>0</v>
      </c>
      <c r="L105" s="65">
        <f>'Mortgage Performance'!L30</f>
        <v>0</v>
      </c>
      <c r="M105">
        <f>'Mortgage Performance'!M30</f>
        <v>20</v>
      </c>
      <c r="N105">
        <f>'Mortgage Performance'!N30</f>
        <v>317.86447638603698</v>
      </c>
      <c r="O105">
        <f>'Mortgage Performance'!O30</f>
        <v>720</v>
      </c>
      <c r="P105">
        <f>'Mortgage Performance'!P30</f>
        <v>75</v>
      </c>
      <c r="Q105">
        <f>'Mortgage Performance'!Q30</f>
        <v>3.0179728596111435</v>
      </c>
      <c r="R105">
        <f>'Mortgage Performance'!R30</f>
        <v>1.8352155259661289</v>
      </c>
      <c r="S105">
        <f>'Mortgage Performance'!S30</f>
        <v>-3.9911537650359499E-2</v>
      </c>
      <c r="T105">
        <f>'Mortgage Performance'!T30</f>
        <v>0.22224721915064402</v>
      </c>
      <c r="U105">
        <f>'Mortgage Performance'!U30</f>
        <v>1.00042165214473</v>
      </c>
      <c r="V105">
        <f>'Mortgage Performance'!V30</f>
        <v>1.0861859732241903</v>
      </c>
      <c r="W105">
        <f>'Mortgage Performance'!W30</f>
        <v>2.86794439017438</v>
      </c>
      <c r="X105">
        <f>'Mortgage Performance'!X30</f>
        <v>1.3709284378106157</v>
      </c>
      <c r="Y105">
        <f>'Mortgage Performance'!Y30</f>
        <v>-0.60255579593000963</v>
      </c>
      <c r="Z105">
        <f>'Mortgage Performance'!Z30</f>
        <v>8.1741426922871896E-2</v>
      </c>
      <c r="AA105">
        <f>'Mortgage Performance'!AA30</f>
        <v>0.91352012993625697</v>
      </c>
      <c r="AB105">
        <f>'Mortgage Performance'!AB30</f>
        <v>2.610636285968873</v>
      </c>
      <c r="AC105">
        <f>'Mortgage Performance'!AC30</f>
        <v>25.015813009504601</v>
      </c>
      <c r="AD105">
        <f>'Mortgage Performance'!AD30</f>
        <v>29.485871019138298</v>
      </c>
      <c r="AE105">
        <f>'Mortgage Performance'!AE30</f>
        <v>0.11528701937913899</v>
      </c>
      <c r="AF105">
        <f>'Mortgage Performance'!AF30</f>
        <v>0.325130728754077</v>
      </c>
      <c r="AG105">
        <f>'Mortgage Performance'!AG30</f>
        <v>2.1857777624961998</v>
      </c>
      <c r="AH105">
        <f>'Mortgage Performance'!AH30</f>
        <v>0</v>
      </c>
      <c r="AI105">
        <f>'Mortgage Performance'!AI30</f>
        <v>0</v>
      </c>
      <c r="AJ105">
        <f>'Mortgage Performance'!AJ30</f>
        <v>0</v>
      </c>
      <c r="AK105">
        <f>'Mortgage Performance'!AK30</f>
        <v>0</v>
      </c>
      <c r="AL105">
        <f>'Mortgage Performance'!AL30</f>
        <v>0</v>
      </c>
      <c r="AM105">
        <f>'Mortgage Performance'!AM30</f>
        <v>0</v>
      </c>
      <c r="AN105">
        <f>'Mortgage Performance'!AN30</f>
        <v>0</v>
      </c>
      <c r="AO105">
        <f>'Mortgage Performance'!AO30</f>
        <v>0</v>
      </c>
      <c r="AP105">
        <f>'Mortgage Performance'!AP30</f>
        <v>0</v>
      </c>
      <c r="AQ105">
        <f>'Mortgage Performance'!AQ30</f>
        <v>0</v>
      </c>
      <c r="AR105">
        <f>'Mortgage Performance'!AR30</f>
        <v>0</v>
      </c>
      <c r="AS105">
        <f>'Mortgage Performance'!AS30</f>
        <v>0</v>
      </c>
      <c r="AT105">
        <f>'Mortgage Performance'!AT30</f>
        <v>0</v>
      </c>
      <c r="AU105">
        <f>'Mortgage Performance'!AU30</f>
        <v>0</v>
      </c>
      <c r="AV105">
        <f>'Mortgage Performance'!AV30</f>
        <v>0</v>
      </c>
      <c r="AW105">
        <f>'Mortgage Performance'!AW30</f>
        <v>0</v>
      </c>
      <c r="AX105">
        <f>'Mortgage Performance'!AX30</f>
        <v>0</v>
      </c>
    </row>
    <row r="106" spans="1:50" x14ac:dyDescent="0.2">
      <c r="A106">
        <f>'Mortgage Performance'!A31</f>
        <v>0</v>
      </c>
      <c r="B106" t="str">
        <f>'Mortgage Performance'!B31</f>
        <v>-Secured by junior liens</v>
      </c>
      <c r="C106" s="65">
        <f>'Mortgage Performance'!C31</f>
        <v>0</v>
      </c>
      <c r="D106" s="65">
        <f>'Mortgage Performance'!D31</f>
        <v>0</v>
      </c>
      <c r="E106">
        <f>'Mortgage Performance'!E31</f>
        <v>104.654330494376</v>
      </c>
      <c r="F106">
        <f>'Mortgage Performance'!F31</f>
        <v>104.24894491488708</v>
      </c>
      <c r="G106">
        <f>'Mortgage Performance'!G31</f>
        <v>117.25961992589801</v>
      </c>
      <c r="H106">
        <f>'Mortgage Performance'!H31</f>
        <v>112.480390110071</v>
      </c>
      <c r="I106">
        <f>'Mortgage Performance'!I31</f>
        <v>6.6150794010878702</v>
      </c>
      <c r="J106">
        <f>'Mortgage Performance'!J31</f>
        <v>0</v>
      </c>
      <c r="K106">
        <f>'Mortgage Performance'!K31</f>
        <v>0</v>
      </c>
      <c r="L106" s="65">
        <f>'Mortgage Performance'!L31</f>
        <v>0</v>
      </c>
      <c r="M106">
        <f>'Mortgage Performance'!M31</f>
        <v>20</v>
      </c>
      <c r="N106">
        <f>'Mortgage Performance'!N31</f>
        <v>135.81930184804929</v>
      </c>
      <c r="O106">
        <f>'Mortgage Performance'!O31</f>
        <v>720</v>
      </c>
      <c r="P106">
        <f>'Mortgage Performance'!P31</f>
        <v>75</v>
      </c>
      <c r="Q106">
        <f>'Mortgage Performance'!Q31</f>
        <v>3.9128452697048228</v>
      </c>
      <c r="R106">
        <f>'Mortgage Performance'!R31</f>
        <v>1.84825629038964</v>
      </c>
      <c r="S106">
        <f>'Mortgage Performance'!S31</f>
        <v>7.5124404109864503E-5</v>
      </c>
      <c r="T106">
        <f>'Mortgage Performance'!T31</f>
        <v>0.63261647423339296</v>
      </c>
      <c r="U106">
        <f>'Mortgage Performance'!U31</f>
        <v>1.43189738067768</v>
      </c>
      <c r="V106">
        <f>'Mortgage Performance'!V31</f>
        <v>1.49776436094886</v>
      </c>
      <c r="W106">
        <f>'Mortgage Performance'!W31</f>
        <v>2.2039454324708601</v>
      </c>
      <c r="X106">
        <f>'Mortgage Performance'!X31</f>
        <v>0.80011701187753714</v>
      </c>
      <c r="Y106">
        <f>'Mortgage Performance'!Y31</f>
        <v>3.8776584323205403E-2</v>
      </c>
      <c r="Z106">
        <f>'Mortgage Performance'!Z31</f>
        <v>2.4021759133580199E-2</v>
      </c>
      <c r="AA106">
        <f>'Mortgage Performance'!AA31</f>
        <v>0.9126080153526881</v>
      </c>
      <c r="AB106">
        <f>'Mortgage Performance'!AB31</f>
        <v>2.003468103614539</v>
      </c>
      <c r="AC106">
        <f>'Mortgage Performance'!AC31</f>
        <v>24.999398673404897</v>
      </c>
      <c r="AD106">
        <f>'Mortgage Performance'!AD31</f>
        <v>24.9989124959571</v>
      </c>
      <c r="AE106">
        <f>'Mortgage Performance'!AE31</f>
        <v>0.72466143619913315</v>
      </c>
      <c r="AF106">
        <f>'Mortgage Performance'!AF31</f>
        <v>0.64582294277174801</v>
      </c>
      <c r="AG106">
        <f>'Mortgage Performance'!AG31</f>
        <v>1.5551116227191</v>
      </c>
      <c r="AH106">
        <f>'Mortgage Performance'!AH31</f>
        <v>0</v>
      </c>
      <c r="AI106">
        <f>'Mortgage Performance'!AI31</f>
        <v>0</v>
      </c>
      <c r="AJ106">
        <f>'Mortgage Performance'!AJ31</f>
        <v>0</v>
      </c>
      <c r="AK106">
        <f>'Mortgage Performance'!AK31</f>
        <v>0</v>
      </c>
      <c r="AL106">
        <f>'Mortgage Performance'!AL31</f>
        <v>0</v>
      </c>
      <c r="AM106">
        <f>'Mortgage Performance'!AM31</f>
        <v>0</v>
      </c>
      <c r="AN106">
        <f>'Mortgage Performance'!AN31</f>
        <v>0</v>
      </c>
      <c r="AO106">
        <f>'Mortgage Performance'!AO31</f>
        <v>0</v>
      </c>
      <c r="AP106">
        <f>'Mortgage Performance'!AP31</f>
        <v>0</v>
      </c>
      <c r="AQ106">
        <f>'Mortgage Performance'!AQ31</f>
        <v>0</v>
      </c>
      <c r="AR106">
        <f>'Mortgage Performance'!AR31</f>
        <v>0</v>
      </c>
      <c r="AS106">
        <f>'Mortgage Performance'!AS31</f>
        <v>0</v>
      </c>
      <c r="AT106">
        <f>'Mortgage Performance'!AT31</f>
        <v>0</v>
      </c>
      <c r="AU106">
        <f>'Mortgage Performance'!AU31</f>
        <v>0</v>
      </c>
      <c r="AV106">
        <f>'Mortgage Performance'!AV31</f>
        <v>0</v>
      </c>
      <c r="AW106">
        <f>'Mortgage Performance'!AW31</f>
        <v>0</v>
      </c>
      <c r="AX106">
        <f>'Mortgage Performance'!AX31</f>
        <v>0</v>
      </c>
    </row>
    <row r="107" spans="1:50" x14ac:dyDescent="0.2">
      <c r="A107">
        <f>'Mortgage Performance'!A34</f>
        <v>0</v>
      </c>
      <c r="B107" t="str">
        <f>'Mortgage Performance'!B34</f>
        <v>-Loans secured by owner-occupied nonfarm nonresidential properties</v>
      </c>
      <c r="C107" s="65">
        <f>'Mortgage Performance'!C34</f>
        <v>0</v>
      </c>
      <c r="D107" s="65">
        <f>'Mortgage Performance'!D34</f>
        <v>0</v>
      </c>
      <c r="E107">
        <f>'Mortgage Performance'!E34</f>
        <v>103.180380838959</v>
      </c>
      <c r="F107">
        <f>'Mortgage Performance'!F34</f>
        <v>102.6539232550406</v>
      </c>
      <c r="G107">
        <f>'Mortgage Performance'!G34</f>
        <v>21.544473931024399</v>
      </c>
      <c r="H107">
        <f>'Mortgage Performance'!H34</f>
        <v>20.987482258712898</v>
      </c>
      <c r="I107">
        <f>'Mortgage Performance'!I34</f>
        <v>5.7381688348901196</v>
      </c>
      <c r="J107">
        <f>'Mortgage Performance'!J34</f>
        <v>0</v>
      </c>
      <c r="K107">
        <f>'Mortgage Performance'!K34</f>
        <v>0</v>
      </c>
      <c r="L107" s="65">
        <f>'Mortgage Performance'!L34</f>
        <v>0</v>
      </c>
      <c r="M107">
        <f>'Mortgage Performance'!M34</f>
        <v>20</v>
      </c>
      <c r="N107">
        <f>'Mortgage Performance'!N34</f>
        <v>66.168377823408633</v>
      </c>
      <c r="O107">
        <f>'Mortgage Performance'!O34</f>
        <v>720</v>
      </c>
      <c r="P107">
        <f>'Mortgage Performance'!P34</f>
        <v>75</v>
      </c>
      <c r="Q107">
        <f>'Mortgage Performance'!Q34</f>
        <v>3.1016444082655021</v>
      </c>
      <c r="R107">
        <f>'Mortgage Performance'!R34</f>
        <v>1.8364930355399598</v>
      </c>
      <c r="S107">
        <f>'Mortgage Performance'!S34</f>
        <v>4.606029100051429E-5</v>
      </c>
      <c r="T107">
        <f>'Mortgage Performance'!T34</f>
        <v>0.24817894608694202</v>
      </c>
      <c r="U107">
        <f>'Mortgage Performance'!U34</f>
        <v>1.0169263663476</v>
      </c>
      <c r="V107">
        <f>'Mortgage Performance'!V34</f>
        <v>1.02448897500271</v>
      </c>
      <c r="W107">
        <f>'Mortgage Performance'!W34</f>
        <v>2.86000665449144</v>
      </c>
      <c r="X107">
        <f>'Mortgage Performance'!X34</f>
        <v>0.24228733897668783</v>
      </c>
      <c r="Y107">
        <f>'Mortgage Performance'!Y34</f>
        <v>-1.5146012523735906E-2</v>
      </c>
      <c r="Z107">
        <f>'Mortgage Performance'!Z34</f>
        <v>0</v>
      </c>
      <c r="AA107">
        <f>'Mortgage Performance'!AA34</f>
        <v>0.55318602418461504</v>
      </c>
      <c r="AB107">
        <f>'Mortgage Performance'!AB34</f>
        <v>2.5762211560861261</v>
      </c>
      <c r="AC107">
        <f>'Mortgage Performance'!AC34</f>
        <v>0</v>
      </c>
      <c r="AD107">
        <f>'Mortgage Performance'!AD34</f>
        <v>0</v>
      </c>
      <c r="AE107">
        <f>'Mortgage Performance'!AE34</f>
        <v>0.24726000000000001</v>
      </c>
      <c r="AF107">
        <f>'Mortgage Performance'!AF34</f>
        <v>0.24726000000000001</v>
      </c>
      <c r="AG107">
        <f>'Mortgage Performance'!AG34</f>
        <v>0.13737921501889999</v>
      </c>
      <c r="AH107">
        <f>'Mortgage Performance'!AH34</f>
        <v>0</v>
      </c>
      <c r="AI107">
        <f>'Mortgage Performance'!AI34</f>
        <v>0</v>
      </c>
      <c r="AJ107">
        <f>'Mortgage Performance'!AJ34</f>
        <v>0</v>
      </c>
      <c r="AK107">
        <f>'Mortgage Performance'!AK34</f>
        <v>0</v>
      </c>
      <c r="AL107">
        <f>'Mortgage Performance'!AL34</f>
        <v>0</v>
      </c>
      <c r="AM107">
        <f>'Mortgage Performance'!AM34</f>
        <v>0</v>
      </c>
      <c r="AN107">
        <f>'Mortgage Performance'!AN34</f>
        <v>0</v>
      </c>
      <c r="AO107">
        <f>'Mortgage Performance'!AO34</f>
        <v>0</v>
      </c>
      <c r="AP107">
        <f>'Mortgage Performance'!AP34</f>
        <v>0</v>
      </c>
      <c r="AQ107">
        <f>'Mortgage Performance'!AQ34</f>
        <v>0</v>
      </c>
      <c r="AR107">
        <f>'Mortgage Performance'!AR34</f>
        <v>0</v>
      </c>
      <c r="AS107">
        <f>'Mortgage Performance'!AS34</f>
        <v>0</v>
      </c>
      <c r="AT107">
        <f>'Mortgage Performance'!AT34</f>
        <v>0</v>
      </c>
      <c r="AU107">
        <f>'Mortgage Performance'!AU34</f>
        <v>0</v>
      </c>
      <c r="AV107">
        <f>'Mortgage Performance'!AV34</f>
        <v>0</v>
      </c>
      <c r="AW107">
        <f>'Mortgage Performance'!AW34</f>
        <v>0</v>
      </c>
      <c r="AX107">
        <f>'Mortgage Performance'!AX34</f>
        <v>0</v>
      </c>
    </row>
    <row r="108" spans="1:50" x14ac:dyDescent="0.2">
      <c r="A108">
        <f>'Mortgage Performance'!A37</f>
        <v>0</v>
      </c>
      <c r="B108" t="str">
        <f>'Mortgage Performance'!B37</f>
        <v>-Loans to finance agricultural production and other loans to farmers</v>
      </c>
      <c r="C108" s="65">
        <f>'Mortgage Performance'!C37</f>
        <v>0</v>
      </c>
      <c r="D108" s="65">
        <f>'Mortgage Performance'!D37</f>
        <v>0</v>
      </c>
      <c r="E108">
        <f>'Mortgage Performance'!E37</f>
        <v>100.159694099815</v>
      </c>
      <c r="F108">
        <f>'Mortgage Performance'!F37</f>
        <v>100.03746495652078</v>
      </c>
      <c r="G108">
        <f>'Mortgage Performance'!G37</f>
        <v>158.99499843057899</v>
      </c>
      <c r="H108">
        <f>'Mortgage Performance'!H37</f>
        <v>158.93545333209201</v>
      </c>
      <c r="I108">
        <f>'Mortgage Performance'!I37</f>
        <v>4.2346872293263997</v>
      </c>
      <c r="J108">
        <f>'Mortgage Performance'!J37</f>
        <v>0</v>
      </c>
      <c r="K108">
        <f>'Mortgage Performance'!K37</f>
        <v>0</v>
      </c>
      <c r="L108" s="65">
        <f>'Mortgage Performance'!L37</f>
        <v>0</v>
      </c>
      <c r="M108">
        <f>'Mortgage Performance'!M37</f>
        <v>20</v>
      </c>
      <c r="N108">
        <f>'Mortgage Performance'!N37</f>
        <v>13.864476386036962</v>
      </c>
      <c r="O108">
        <f>'Mortgage Performance'!O37</f>
        <v>720</v>
      </c>
      <c r="P108">
        <f>'Mortgage Performance'!P37</f>
        <v>75</v>
      </c>
      <c r="Q108">
        <f>'Mortgage Performance'!Q37</f>
        <v>3.2660744667115105</v>
      </c>
      <c r="R108">
        <f>'Mortgage Performance'!R37</f>
        <v>1.989225155663263</v>
      </c>
      <c r="S108">
        <f>'Mortgage Performance'!S37</f>
        <v>1.3120458467714498E-6</v>
      </c>
      <c r="T108">
        <f>'Mortgage Performance'!T37</f>
        <v>0.25197464507260103</v>
      </c>
      <c r="U108">
        <f>'Mortgage Performance'!U37</f>
        <v>1.0248733539298001</v>
      </c>
      <c r="V108">
        <f>'Mortgage Performance'!V37</f>
        <v>0.97468358773471397</v>
      </c>
      <c r="W108">
        <f>'Mortgage Performance'!W37</f>
        <v>0.62091706948673298</v>
      </c>
      <c r="X108">
        <f>'Mortgage Performance'!X37</f>
        <v>0.33119425347819242</v>
      </c>
      <c r="Y108">
        <f>'Mortgage Performance'!Y37</f>
        <v>3.4024258979619467E-3</v>
      </c>
      <c r="Z108">
        <f>'Mortgage Performance'!Z37</f>
        <v>0</v>
      </c>
      <c r="AA108">
        <f>'Mortgage Performance'!AA37</f>
        <v>0.122938776379757</v>
      </c>
      <c r="AB108">
        <f>'Mortgage Performance'!AB37</f>
        <v>0.60499059086763252</v>
      </c>
      <c r="AC108">
        <f>'Mortgage Performance'!AC37</f>
        <v>0</v>
      </c>
      <c r="AD108">
        <f>'Mortgage Performance'!AD37</f>
        <v>0</v>
      </c>
      <c r="AE108">
        <f>'Mortgage Performance'!AE37</f>
        <v>0.24726000000000001</v>
      </c>
      <c r="AF108">
        <f>'Mortgage Performance'!AF37</f>
        <v>0.24726000000000001</v>
      </c>
      <c r="AG108">
        <f>'Mortgage Performance'!AG37</f>
        <v>0.24154210960539998</v>
      </c>
      <c r="AH108">
        <f>'Mortgage Performance'!AH37</f>
        <v>0</v>
      </c>
      <c r="AI108">
        <f>'Mortgage Performance'!AI37</f>
        <v>0</v>
      </c>
      <c r="AJ108">
        <f>'Mortgage Performance'!AJ37</f>
        <v>0</v>
      </c>
      <c r="AK108">
        <f>'Mortgage Performance'!AK37</f>
        <v>0</v>
      </c>
      <c r="AL108">
        <f>'Mortgage Performance'!AL37</f>
        <v>0</v>
      </c>
      <c r="AM108">
        <f>'Mortgage Performance'!AM37</f>
        <v>0</v>
      </c>
      <c r="AN108">
        <f>'Mortgage Performance'!AN37</f>
        <v>0</v>
      </c>
      <c r="AO108">
        <f>'Mortgage Performance'!AO37</f>
        <v>0</v>
      </c>
      <c r="AP108">
        <f>'Mortgage Performance'!AP37</f>
        <v>0</v>
      </c>
      <c r="AQ108">
        <f>'Mortgage Performance'!AQ37</f>
        <v>0</v>
      </c>
      <c r="AR108">
        <f>'Mortgage Performance'!AR37</f>
        <v>0</v>
      </c>
      <c r="AS108">
        <f>'Mortgage Performance'!AS37</f>
        <v>0</v>
      </c>
      <c r="AT108">
        <f>'Mortgage Performance'!AT37</f>
        <v>0</v>
      </c>
      <c r="AU108">
        <f>'Mortgage Performance'!AU37</f>
        <v>0</v>
      </c>
      <c r="AV108">
        <f>'Mortgage Performance'!AV37</f>
        <v>0</v>
      </c>
      <c r="AW108">
        <f>'Mortgage Performance'!AW37</f>
        <v>0</v>
      </c>
      <c r="AX108">
        <f>'Mortgage Performance'!AX37</f>
        <v>0</v>
      </c>
    </row>
    <row r="109" spans="1:50" x14ac:dyDescent="0.2">
      <c r="A109">
        <f>'Mortgage Performance'!A40</f>
        <v>0</v>
      </c>
      <c r="B109" t="str">
        <f>'Mortgage Performance'!B40</f>
        <v>-Commercial and industrial loans</v>
      </c>
      <c r="C109" s="65">
        <f>'Mortgage Performance'!C40</f>
        <v>0</v>
      </c>
      <c r="D109" s="65">
        <f>'Mortgage Performance'!D40</f>
        <v>0</v>
      </c>
      <c r="E109">
        <f>'Mortgage Performance'!E40</f>
        <v>110.39216769048102</v>
      </c>
      <c r="F109">
        <f>'Mortgage Performance'!F40</f>
        <v>109.94816315487041</v>
      </c>
      <c r="G109">
        <f>'Mortgage Performance'!G40</f>
        <v>405.51898733504402</v>
      </c>
      <c r="H109">
        <f>'Mortgage Performance'!H40</f>
        <v>368.82743258187901</v>
      </c>
      <c r="I109">
        <f>'Mortgage Performance'!I40</f>
        <v>5.8311185521870401</v>
      </c>
      <c r="J109">
        <f>'Mortgage Performance'!J40</f>
        <v>0</v>
      </c>
      <c r="K109">
        <f>'Mortgage Performance'!K40</f>
        <v>0</v>
      </c>
      <c r="L109" s="65">
        <f>'Mortgage Performance'!L40</f>
        <v>0</v>
      </c>
      <c r="M109">
        <f>'Mortgage Performance'!M40</f>
        <v>20</v>
      </c>
      <c r="N109">
        <f>'Mortgage Performance'!N40</f>
        <v>72.509240246406563</v>
      </c>
      <c r="O109">
        <f>'Mortgage Performance'!O40</f>
        <v>720</v>
      </c>
      <c r="P109">
        <f>'Mortgage Performance'!P40</f>
        <v>75</v>
      </c>
      <c r="Q109">
        <f>'Mortgage Performance'!Q40</f>
        <v>3.400576064965148</v>
      </c>
      <c r="R109">
        <f>'Mortgage Performance'!R40</f>
        <v>1.9652533894668112</v>
      </c>
      <c r="S109">
        <f>'Mortgage Performance'!S40</f>
        <v>-6.2250004110335404E-6</v>
      </c>
      <c r="T109">
        <f>'Mortgage Performance'!T40</f>
        <v>0.32564441616758799</v>
      </c>
      <c r="U109">
        <f>'Mortgage Performance'!U40</f>
        <v>1.10968448433116</v>
      </c>
      <c r="V109">
        <f>'Mortgage Performance'!V40</f>
        <v>1.0948653576751</v>
      </c>
      <c r="W109">
        <f>'Mortgage Performance'!W40</f>
        <v>4.9742867507574999</v>
      </c>
      <c r="X109">
        <f>'Mortgage Performance'!X40</f>
        <v>2.420966364492072</v>
      </c>
      <c r="Y109">
        <f>'Mortgage Performance'!Y40</f>
        <v>0.42558001161450959</v>
      </c>
      <c r="Z109">
        <f>'Mortgage Performance'!Z40</f>
        <v>0</v>
      </c>
      <c r="AA109">
        <f>'Mortgage Performance'!AA40</f>
        <v>1.3895969815807401</v>
      </c>
      <c r="AB109">
        <f>'Mortgage Performance'!AB40</f>
        <v>2.9777188118994955</v>
      </c>
      <c r="AC109">
        <f>'Mortgage Performance'!AC40</f>
        <v>0</v>
      </c>
      <c r="AD109">
        <f>'Mortgage Performance'!AD40</f>
        <v>0</v>
      </c>
      <c r="AE109">
        <f>'Mortgage Performance'!AE40</f>
        <v>0.34420000000000001</v>
      </c>
      <c r="AF109">
        <f>'Mortgage Performance'!AF40</f>
        <v>0.34420000000000001</v>
      </c>
      <c r="AG109">
        <f>'Mortgage Performance'!AG40</f>
        <v>2.8408059974074997</v>
      </c>
      <c r="AH109">
        <f>'Mortgage Performance'!AH40</f>
        <v>0</v>
      </c>
      <c r="AI109">
        <f>'Mortgage Performance'!AI40</f>
        <v>0</v>
      </c>
      <c r="AJ109">
        <f>'Mortgage Performance'!AJ40</f>
        <v>0</v>
      </c>
      <c r="AK109">
        <f>'Mortgage Performance'!AK40</f>
        <v>0</v>
      </c>
      <c r="AL109">
        <f>'Mortgage Performance'!AL40</f>
        <v>0</v>
      </c>
      <c r="AM109">
        <f>'Mortgage Performance'!AM40</f>
        <v>0</v>
      </c>
      <c r="AN109">
        <f>'Mortgage Performance'!AN40</f>
        <v>0</v>
      </c>
      <c r="AO109">
        <f>'Mortgage Performance'!AO40</f>
        <v>0</v>
      </c>
      <c r="AP109">
        <f>'Mortgage Performance'!AP40</f>
        <v>0</v>
      </c>
      <c r="AQ109">
        <f>'Mortgage Performance'!AQ40</f>
        <v>0</v>
      </c>
      <c r="AR109">
        <f>'Mortgage Performance'!AR40</f>
        <v>0</v>
      </c>
      <c r="AS109">
        <f>'Mortgage Performance'!AS40</f>
        <v>0</v>
      </c>
      <c r="AT109">
        <f>'Mortgage Performance'!AT40</f>
        <v>0</v>
      </c>
      <c r="AU109">
        <f>'Mortgage Performance'!AU40</f>
        <v>0</v>
      </c>
      <c r="AV109">
        <f>'Mortgage Performance'!AV40</f>
        <v>0</v>
      </c>
      <c r="AW109">
        <f>'Mortgage Performance'!AW40</f>
        <v>0</v>
      </c>
      <c r="AX109">
        <f>'Mortgage Performance'!AX40</f>
        <v>0</v>
      </c>
    </row>
    <row r="110" spans="1:50" x14ac:dyDescent="0.2">
      <c r="A110">
        <f>'Mortgage Performance'!A43</f>
        <v>0</v>
      </c>
      <c r="B110" t="str">
        <f>'Mortgage Performance'!B43</f>
        <v>-Automobile loans</v>
      </c>
      <c r="C110" s="65">
        <f>'Mortgage Performance'!C43</f>
        <v>0</v>
      </c>
      <c r="D110" s="65">
        <f>'Mortgage Performance'!D43</f>
        <v>0</v>
      </c>
      <c r="E110">
        <f>'Mortgage Performance'!E43</f>
        <v>114.335318405047</v>
      </c>
      <c r="F110">
        <f>'Mortgage Performance'!F43</f>
        <v>113.69421807815277</v>
      </c>
      <c r="G110">
        <f>'Mortgage Performance'!G43</f>
        <v>520.24406322412403</v>
      </c>
      <c r="H110">
        <f>'Mortgage Performance'!H43</f>
        <v>457.58181200253398</v>
      </c>
      <c r="I110">
        <f>'Mortgage Performance'!I43</f>
        <v>9.4311024434481592</v>
      </c>
      <c r="J110">
        <f>'Mortgage Performance'!J43</f>
        <v>0</v>
      </c>
      <c r="K110">
        <f>'Mortgage Performance'!K43</f>
        <v>0</v>
      </c>
      <c r="L110" s="65">
        <f>'Mortgage Performance'!L43</f>
        <v>0</v>
      </c>
      <c r="M110">
        <f>'Mortgage Performance'!M43</f>
        <v>20</v>
      </c>
      <c r="N110">
        <f>'Mortgage Performance'!N43</f>
        <v>170.02053388090349</v>
      </c>
      <c r="O110">
        <f>'Mortgage Performance'!O43</f>
        <v>720</v>
      </c>
      <c r="P110">
        <f>'Mortgage Performance'!P43</f>
        <v>75</v>
      </c>
      <c r="Q110">
        <f>'Mortgage Performance'!Q43</f>
        <v>4.8979403514261302</v>
      </c>
      <c r="R110">
        <f>'Mortgage Performance'!R43</f>
        <v>1.8493930149344848</v>
      </c>
      <c r="S110">
        <f>'Mortgage Performance'!S43</f>
        <v>-1.0142398874908301E-5</v>
      </c>
      <c r="T110">
        <f>'Mortgage Performance'!T43</f>
        <v>1.08450322299812</v>
      </c>
      <c r="U110">
        <f>'Mortgage Performance'!U43</f>
        <v>1.9640542558924001</v>
      </c>
      <c r="V110">
        <f>'Mortgage Performance'!V43</f>
        <v>2.09671987131718</v>
      </c>
      <c r="W110">
        <f>'Mortgage Performance'!W43</f>
        <v>3.56954706334461</v>
      </c>
      <c r="X110">
        <f>'Mortgage Performance'!X43</f>
        <v>3.0787159442172385</v>
      </c>
      <c r="Y110">
        <f>'Mortgage Performance'!Y43</f>
        <v>0.18408616643610087</v>
      </c>
      <c r="Z110">
        <f>'Mortgage Performance'!Z43</f>
        <v>5.9718659765543101E-2</v>
      </c>
      <c r="AA110">
        <f>'Mortgage Performance'!AA43</f>
        <v>2.0637075449042799</v>
      </c>
      <c r="AB110">
        <f>'Mortgage Performance'!AB43</f>
        <v>3.0787159442192054</v>
      </c>
      <c r="AC110">
        <f>'Mortgage Performance'!AC43</f>
        <v>17.999920321954299</v>
      </c>
      <c r="AD110">
        <f>'Mortgage Performance'!AD43</f>
        <v>17.999818006056596</v>
      </c>
      <c r="AE110">
        <f>'Mortgage Performance'!AE43</f>
        <v>0.67302172220003198</v>
      </c>
      <c r="AF110">
        <f>'Mortgage Performance'!AF43</f>
        <v>1.2035319364167498</v>
      </c>
      <c r="AG110">
        <f>'Mortgage Performance'!AG43</f>
        <v>17.387736334677101</v>
      </c>
      <c r="AH110">
        <f>'Mortgage Performance'!AH43</f>
        <v>0</v>
      </c>
      <c r="AI110">
        <f>'Mortgage Performance'!AI43</f>
        <v>0</v>
      </c>
      <c r="AJ110">
        <f>'Mortgage Performance'!AJ43</f>
        <v>0</v>
      </c>
      <c r="AK110">
        <f>'Mortgage Performance'!AK43</f>
        <v>0</v>
      </c>
      <c r="AL110">
        <f>'Mortgage Performance'!AL43</f>
        <v>0</v>
      </c>
      <c r="AM110">
        <f>'Mortgage Performance'!AM43</f>
        <v>0</v>
      </c>
      <c r="AN110">
        <f>'Mortgage Performance'!AN43</f>
        <v>0</v>
      </c>
      <c r="AO110">
        <f>'Mortgage Performance'!AO43</f>
        <v>0</v>
      </c>
      <c r="AP110">
        <f>'Mortgage Performance'!AP43</f>
        <v>0</v>
      </c>
      <c r="AQ110">
        <f>'Mortgage Performance'!AQ43</f>
        <v>0</v>
      </c>
      <c r="AR110">
        <f>'Mortgage Performance'!AR43</f>
        <v>0</v>
      </c>
      <c r="AS110">
        <f>'Mortgage Performance'!AS43</f>
        <v>0</v>
      </c>
      <c r="AT110">
        <f>'Mortgage Performance'!AT43</f>
        <v>0</v>
      </c>
      <c r="AU110">
        <f>'Mortgage Performance'!AU43</f>
        <v>0</v>
      </c>
      <c r="AV110">
        <f>'Mortgage Performance'!AV43</f>
        <v>0</v>
      </c>
      <c r="AW110">
        <f>'Mortgage Performance'!AW43</f>
        <v>0</v>
      </c>
      <c r="AX110">
        <f>'Mortgage Performance'!AX43</f>
        <v>0</v>
      </c>
    </row>
    <row r="111" spans="1:50" x14ac:dyDescent="0.2">
      <c r="A111">
        <f>'Mortgage Performance'!A44</f>
        <v>0</v>
      </c>
      <c r="B111" t="str">
        <f>'Mortgage Performance'!B44</f>
        <v>-Other consumer loans (includes single payment, installment, and all student loans)</v>
      </c>
      <c r="C111" s="65">
        <f>'Mortgage Performance'!C44</f>
        <v>0</v>
      </c>
      <c r="D111" s="65">
        <f>'Mortgage Performance'!D44</f>
        <v>0</v>
      </c>
      <c r="E111">
        <f>'Mortgage Performance'!E44</f>
        <v>102.355222773878</v>
      </c>
      <c r="F111">
        <f>'Mortgage Performance'!F44</f>
        <v>101.46920062692965</v>
      </c>
      <c r="G111">
        <f>'Mortgage Performance'!G44</f>
        <v>56.758615398198998</v>
      </c>
      <c r="H111">
        <f>'Mortgage Performance'!H44</f>
        <v>55.936791703802399</v>
      </c>
      <c r="I111">
        <f>'Mortgage Performance'!I44</f>
        <v>7.1181457945204007</v>
      </c>
      <c r="J111">
        <f>'Mortgage Performance'!J44</f>
        <v>0</v>
      </c>
      <c r="K111">
        <f>'Mortgage Performance'!K44</f>
        <v>0</v>
      </c>
      <c r="L111" s="65">
        <f>'Mortgage Performance'!L44</f>
        <v>0</v>
      </c>
      <c r="M111">
        <f>'Mortgage Performance'!M44</f>
        <v>20</v>
      </c>
      <c r="N111">
        <f>'Mortgage Performance'!N44</f>
        <v>302.48870636550305</v>
      </c>
      <c r="O111">
        <f>'Mortgage Performance'!O44</f>
        <v>720</v>
      </c>
      <c r="P111">
        <f>'Mortgage Performance'!P44</f>
        <v>75</v>
      </c>
      <c r="Q111">
        <f>'Mortgage Performance'!Q44</f>
        <v>7.1421379460925003</v>
      </c>
      <c r="R111">
        <f>'Mortgage Performance'!R44</f>
        <v>1.9454663017976384</v>
      </c>
      <c r="S111">
        <f>'Mortgage Performance'!S44</f>
        <v>7.1186113819995908E-6</v>
      </c>
      <c r="T111">
        <f>'Mortgage Performance'!T44</f>
        <v>1.9233998280650799</v>
      </c>
      <c r="U111">
        <f>'Mortgage Performance'!U44</f>
        <v>3.2732646976183997</v>
      </c>
      <c r="V111">
        <f>'Mortgage Performance'!V44</f>
        <v>3.3725387510212297</v>
      </c>
      <c r="W111">
        <f>'Mortgage Performance'!W44</f>
        <v>5.9508462152590411</v>
      </c>
      <c r="X111">
        <f>'Mortgage Performance'!X44</f>
        <v>4.1662364876531992</v>
      </c>
      <c r="Y111">
        <f>'Mortgage Performance'!Y44</f>
        <v>0.38830644081822857</v>
      </c>
      <c r="Z111">
        <f>'Mortgage Performance'!Z44</f>
        <v>5.9806887024125201E-3</v>
      </c>
      <c r="AA111">
        <f>'Mortgage Performance'!AA44</f>
        <v>3.3393587793393795</v>
      </c>
      <c r="AB111">
        <f>'Mortgage Performance'!AB44</f>
        <v>4.3304940288324634</v>
      </c>
      <c r="AC111">
        <f>'Mortgage Performance'!AC44</f>
        <v>9.9998994581888709</v>
      </c>
      <c r="AD111">
        <f>'Mortgage Performance'!AD44</f>
        <v>9.9997368733135801</v>
      </c>
      <c r="AE111">
        <f>'Mortgage Performance'!AE44</f>
        <v>1.8504750000000001</v>
      </c>
      <c r="AF111">
        <f>'Mortgage Performance'!AF44</f>
        <v>1.8504750000000001</v>
      </c>
      <c r="AG111">
        <f>'Mortgage Performance'!AG44</f>
        <v>4.6382798223426995</v>
      </c>
      <c r="AH111">
        <f>'Mortgage Performance'!AH44</f>
        <v>0</v>
      </c>
      <c r="AI111">
        <f>'Mortgage Performance'!AI44</f>
        <v>0</v>
      </c>
      <c r="AJ111">
        <f>'Mortgage Performance'!AJ44</f>
        <v>0</v>
      </c>
      <c r="AK111">
        <f>'Mortgage Performance'!AK44</f>
        <v>0</v>
      </c>
      <c r="AL111">
        <f>'Mortgage Performance'!AL44</f>
        <v>0</v>
      </c>
      <c r="AM111">
        <f>'Mortgage Performance'!AM44</f>
        <v>0</v>
      </c>
      <c r="AN111">
        <f>'Mortgage Performance'!AN44</f>
        <v>0</v>
      </c>
      <c r="AO111">
        <f>'Mortgage Performance'!AO44</f>
        <v>0</v>
      </c>
      <c r="AP111">
        <f>'Mortgage Performance'!AP44</f>
        <v>0</v>
      </c>
      <c r="AQ111">
        <f>'Mortgage Performance'!AQ44</f>
        <v>0</v>
      </c>
      <c r="AR111">
        <f>'Mortgage Performance'!AR44</f>
        <v>0</v>
      </c>
      <c r="AS111">
        <f>'Mortgage Performance'!AS44</f>
        <v>0</v>
      </c>
      <c r="AT111">
        <f>'Mortgage Performance'!AT44</f>
        <v>0</v>
      </c>
      <c r="AU111">
        <f>'Mortgage Performance'!AU44</f>
        <v>0</v>
      </c>
      <c r="AV111">
        <f>'Mortgage Performance'!AV44</f>
        <v>0</v>
      </c>
      <c r="AW111">
        <f>'Mortgage Performance'!AW44</f>
        <v>0</v>
      </c>
      <c r="AX111">
        <f>'Mortgage Performance'!AX44</f>
        <v>0</v>
      </c>
    </row>
    <row r="112" spans="1:50" x14ac:dyDescent="0.2">
      <c r="A112">
        <f>'Mortgage Performance'!A47</f>
        <v>0</v>
      </c>
      <c r="B112" t="str">
        <f>'Mortgage Performance'!B47</f>
        <v>-Obligations (other than securities and leases) of states and political subdivisions in the U.S.</v>
      </c>
      <c r="C112" s="65">
        <f>'Mortgage Performance'!C47</f>
        <v>0</v>
      </c>
      <c r="D112" s="65">
        <f>'Mortgage Performance'!D47</f>
        <v>0</v>
      </c>
      <c r="E112">
        <f>'Mortgage Performance'!E47</f>
        <v>106.27968260792798</v>
      </c>
      <c r="F112">
        <f>'Mortgage Performance'!F47</f>
        <v>105.66794626785502</v>
      </c>
      <c r="G112">
        <f>'Mortgage Performance'!G47</f>
        <v>91.502712174993789</v>
      </c>
      <c r="H112">
        <f>'Mortgage Performance'!H47</f>
        <v>86.594578021840107</v>
      </c>
      <c r="I112">
        <f>'Mortgage Performance'!I47</f>
        <v>4.5705497197340001</v>
      </c>
      <c r="J112">
        <f>'Mortgage Performance'!J47</f>
        <v>0</v>
      </c>
      <c r="K112">
        <f>'Mortgage Performance'!K47</f>
        <v>0</v>
      </c>
      <c r="L112" s="65">
        <f>'Mortgage Performance'!L47</f>
        <v>0</v>
      </c>
      <c r="M112">
        <f>'Mortgage Performance'!M47</f>
        <v>20</v>
      </c>
      <c r="N112">
        <f>'Mortgage Performance'!N47</f>
        <v>78.357289527720738</v>
      </c>
      <c r="O112">
        <f>'Mortgage Performance'!O47</f>
        <v>720</v>
      </c>
      <c r="P112">
        <f>'Mortgage Performance'!P47</f>
        <v>75</v>
      </c>
      <c r="Q112">
        <f>'Mortgage Performance'!Q47</f>
        <v>3.4448352635635509</v>
      </c>
      <c r="R112">
        <f>'Mortgage Performance'!R47</f>
        <v>1.9802296177109844</v>
      </c>
      <c r="S112">
        <f>'Mortgage Performance'!S47</f>
        <v>-6.1546037847135597E-6</v>
      </c>
      <c r="T112">
        <f>'Mortgage Performance'!T47</f>
        <v>0.33742560262499099</v>
      </c>
      <c r="U112">
        <f>'Mortgage Performance'!U47</f>
        <v>1.12718619783136</v>
      </c>
      <c r="V112">
        <f>'Mortgage Performance'!V47</f>
        <v>1.1152658327637601</v>
      </c>
      <c r="W112">
        <f>'Mortgage Performance'!W47</f>
        <v>5.42247803465927</v>
      </c>
      <c r="X112">
        <f>'Mortgage Performance'!X47</f>
        <v>2.8149630330126412</v>
      </c>
      <c r="Y112">
        <f>'Mortgage Performance'!Y47</f>
        <v>0.51942149237405755</v>
      </c>
      <c r="Z112">
        <f>'Mortgage Performance'!Z47</f>
        <v>0</v>
      </c>
      <c r="AA112">
        <f>'Mortgage Performance'!AA47</f>
        <v>1.1342648066524299</v>
      </c>
      <c r="AB112">
        <f>'Mortgage Performance'!AB47</f>
        <v>3.4122123443229952</v>
      </c>
      <c r="AC112">
        <f>'Mortgage Performance'!AC47</f>
        <v>0</v>
      </c>
      <c r="AD112">
        <f>'Mortgage Performance'!AD47</f>
        <v>0</v>
      </c>
      <c r="AE112">
        <f>'Mortgage Performance'!AE47</f>
        <v>0.34420000000000006</v>
      </c>
      <c r="AF112">
        <f>'Mortgage Performance'!AF47</f>
        <v>0.34420000000000006</v>
      </c>
      <c r="AG112">
        <f>'Mortgage Performance'!AG47</f>
        <v>0.91893741586090005</v>
      </c>
      <c r="AH112">
        <f>'Mortgage Performance'!AH47</f>
        <v>0</v>
      </c>
      <c r="AI112">
        <f>'Mortgage Performance'!AI47</f>
        <v>0</v>
      </c>
      <c r="AJ112">
        <f>'Mortgage Performance'!AJ47</f>
        <v>0</v>
      </c>
      <c r="AK112">
        <f>'Mortgage Performance'!AK47</f>
        <v>0</v>
      </c>
      <c r="AL112">
        <f>'Mortgage Performance'!AL47</f>
        <v>0</v>
      </c>
      <c r="AM112">
        <f>'Mortgage Performance'!AM47</f>
        <v>0</v>
      </c>
      <c r="AN112">
        <f>'Mortgage Performance'!AN47</f>
        <v>0</v>
      </c>
      <c r="AO112">
        <f>'Mortgage Performance'!AO47</f>
        <v>0</v>
      </c>
      <c r="AP112">
        <f>'Mortgage Performance'!AP47</f>
        <v>0</v>
      </c>
      <c r="AQ112">
        <f>'Mortgage Performance'!AQ47</f>
        <v>0</v>
      </c>
      <c r="AR112">
        <f>'Mortgage Performance'!AR47</f>
        <v>0</v>
      </c>
      <c r="AS112">
        <f>'Mortgage Performance'!AS47</f>
        <v>0</v>
      </c>
      <c r="AT112">
        <f>'Mortgage Performance'!AT47</f>
        <v>0</v>
      </c>
      <c r="AU112">
        <f>'Mortgage Performance'!AU47</f>
        <v>0</v>
      </c>
      <c r="AV112">
        <f>'Mortgage Performance'!AV47</f>
        <v>0</v>
      </c>
      <c r="AW112">
        <f>'Mortgage Performance'!AW47</f>
        <v>0</v>
      </c>
      <c r="AX112">
        <f>'Mortgage Performance'!AX47</f>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'Mortgage Performance'!Print_Area</vt:lpstr>
      <vt:lpstr>DISCLAIMER!Print_Titles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dcterms:created xsi:type="dcterms:W3CDTF">2014-04-03T09:01:52Z</dcterms:created>
  <dcterms:modified xsi:type="dcterms:W3CDTF">2019-10-17T06:26:10Z</dcterms:modified>
</cp:coreProperties>
</file>