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mc:AlternateContent xmlns:mc="http://schemas.openxmlformats.org/markup-compatibility/2006">
    <mc:Choice Requires="x15">
      <x15ac:absPath xmlns:x15ac="http://schemas.microsoft.com/office/spreadsheetml/2010/11/ac" url="d:\THC\R0702\Web ReportTemplates\2019\"/>
    </mc:Choice>
  </mc:AlternateContent>
  <xr:revisionPtr revIDLastSave="0" documentId="13_ncr:1_{D9858685-E519-470D-818A-D263BEADB642}" xr6:coauthVersionLast="43" xr6:coauthVersionMax="43" xr10:uidLastSave="{00000000-0000-0000-0000-000000000000}"/>
  <bookViews>
    <workbookView xWindow="1560" yWindow="156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DISCLAIMER!$A$1:$Q$64</definedName>
    <definedName name="_xlnm.Print_Area" localSheetId="0">'Mortgage Performance'!$A$1:$AH$79</definedName>
    <definedName name="_xlnm.Print_Titles" localSheetId="1">DISCLAIMER!$1:$1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l="1"/>
  <c r="G10" i="1"/>
  <c r="E10" i="1"/>
</calcChain>
</file>

<file path=xl/sharedStrings.xml><?xml version="1.0" encoding="utf-8"?>
<sst xmlns="http://schemas.openxmlformats.org/spreadsheetml/2006/main" count="93" uniqueCount="90">
  <si>
    <t>Start</t>
  </si>
  <si>
    <t>FICO</t>
  </si>
  <si>
    <t>WAL</t>
  </si>
  <si>
    <t xml:space="preserve">LOAN PORTFOLIO ANALYTICS REPORT </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</si>
  <si>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</si>
  <si>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</si>
  <si>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</si>
  <si>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</si>
  <si>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</si>
  <si>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</si>
  <si>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</si>
  <si>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</si>
  <si>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</si>
  <si>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</si>
  <si>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</si>
  <si>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</si>
  <si>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</si>
  <si>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</si>
  <si>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</si>
  <si>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</si>
  <si>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</si>
  <si>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</si>
  <si>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</si>
  <si>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</si>
  <si>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</si>
  <si>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</si>
  <si>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</si>
  <si>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</si>
  <si>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</si>
  <si>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</si>
  <si>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</si>
  <si>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</si>
  <si>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</si>
  <si>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</si>
  <si>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</si>
  <si>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</si>
  <si>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</si>
  <si>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</si>
  <si>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</si>
  <si>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</si>
  <si>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</si>
  <si>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</si>
  <si>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</si>
  <si>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</si>
  <si>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</si>
  <si>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</si>
  <si>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</si>
  <si>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</si>
  <si>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</si>
  <si>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</si>
  <si>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</si>
  <si>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</si>
  <si>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2019           Evaluation Date: June 28, 2019</t>
  </si>
  <si>
    <t>Printed on: 08/09/2019 11:05:56AM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</si>
  <si>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85%;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</si>
  <si>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</si>
  <si>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</si>
  <si>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</si>
  <si>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</si>
  <si>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</si>
  <si>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</si>
  <si>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</si>
  <si>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</si>
  <si>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</si>
  <si>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</si>
  <si>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</si>
  <si>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</si>
  <si>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</si>
  <si>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</si>
  <si>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</si>
  <si>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</si>
  <si>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</si>
  <si>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</si>
  <si>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</si>
  <si>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</si>
  <si>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</si>
  <si>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</si>
  <si>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</si>
  <si>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Construction&amp;Land_Floating</t>
  </si>
  <si>
    <t>Construction&amp;Land_Fixed</t>
  </si>
  <si>
    <t>Multi-family_Floating</t>
  </si>
  <si>
    <t>2ndMortgage_Floating</t>
  </si>
  <si>
    <t>Fix30</t>
  </si>
  <si>
    <t>2ndMortgage_Fixed</t>
  </si>
  <si>
    <t>C&amp;I_Fixed</t>
  </si>
  <si>
    <t>C&amp;I_Floating</t>
  </si>
  <si>
    <t>Auto Loan</t>
  </si>
  <si>
    <t>ConsRLoan_FLT</t>
  </si>
  <si>
    <t>ConsRLoan_FIX</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</si>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</sst>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9" x14ac:knownFonts="1">
    <font>
      <sz val="10"/>
      <color indexed="9"/>
      <name val="Arial"/>
      <family val="2"/>
    </font>
    <font>
      <sz val="10"/>
      <name val="Arial"/>
      <family val="2"/>
    </font>
    <font>
      <sz val="9"/>
      <color indexed="9"/>
      <name val="Arial"/>
      <family val="2"/>
    </font>
    <font>
      <b/>
      <sz val="9"/>
      <color indexed="9"/>
      <name val="Arial"/>
      <family val="2"/>
    </font>
    <font>
      <b/>
      <sz val="9"/>
      <name val="Arial"/>
      <family val="2"/>
    </font>
    <font>
      <sz val="11"/>
      <color theme="1"/>
      <name val="Calibri"/>
      <scheme val="minor"/>
    </font>
    <font>
      <b/>
      <sz val="9"/>
      <color theme="0"/>
      <name val="Arial"/>
      <family val="2"/>
    </font>
    <font>
      <b/>
      <sz val="20"/>
      <color theme="3"/>
      <name val="Arial"/>
      <family val="2"/>
    </font>
    <font>
      <b/>
      <sz val="9"/>
      <color rgb="FFFFFFFF"/>
      <name val="Arial"/>
      <family val="2"/>
    </font>
  </fonts>
  <fills count="6">
    <fill>
      <patternFill patternType="none"/>
    </fill>
    <fill>
      <patternFill patternType="gray125"/>
    </fill>
    <fill>
      <patternFill patternType="solid">
        <fgColor theme="0"/>
        <bgColor indexed="64"/>
      </patternFill>
    </fill>
    <fill>
      <patternFill patternType="solid">
        <fgColor rgb="FF4F81BD"/>
        <bgColor indexed="64"/>
      </patternFill>
    </fill>
    <fill>
      <patternFill patternType="solid">
        <fgColor theme="2" tint="-9.9948118533890809E-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9"/>
      </right>
      <top style="thin">
        <color indexed="9"/>
      </top>
      <bottom style="thin">
        <color indexed="9"/>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right style="thin">
        <color indexed="9"/>
      </right>
      <top style="thin">
        <color indexed="9"/>
      </top>
      <bottom/>
      <diagonal/>
    </border>
    <border>
      <left/>
      <right/>
      <top style="thin">
        <color indexed="9"/>
      </top>
      <bottom/>
      <diagonal/>
    </border>
    <border>
      <left style="thin">
        <color indexed="64"/>
      </left>
      <right/>
      <top style="thin">
        <color indexed="64"/>
      </top>
      <bottom style="thin">
        <color indexed="9"/>
      </bottom>
      <diagonal/>
    </border>
    <border>
      <left/>
      <right style="thin">
        <color indexed="64"/>
      </right>
      <top style="thin">
        <color indexed="64"/>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bottom/>
      <diagonal/>
    </border>
    <border>
      <left style="thin">
        <color indexed="64"/>
      </left>
      <right/>
      <top/>
      <bottom/>
      <diagonal/>
    </border>
  </borders>
  <cellStyleXfs count="2">
    <xf numFmtId="0" fontId="0" fillId="0" borderId="0">
      <alignment vertical="top"/>
    </xf>
    <xf numFmtId="0" fontId="5" fillId="0" borderId="0"/>
  </cellStyleXfs>
  <cellXfs count="66">
    <xf numFmtId="0" fontId="0" fillId="0" borderId="0" xfId="0" applyNumberFormat="1" applyFont="1" applyFill="1" applyBorder="1" applyAlignment="1" applyProtection="1">
      <alignment vertical="top"/>
    </xf>
    <xf numFmtId="0" fontId="5" fillId="0" borderId="0" xfId="1" applyNumberFormat="1" applyFont="1" applyFill="1" applyBorder="1" applyProtection="1"/>
    <xf numFmtId="0" fontId="5" fillId="2" borderId="0" xfId="1" applyNumberFormat="1" applyFont="1" applyFill="1" applyBorder="1" applyProtection="1"/>
    <xf numFmtId="0" fontId="2" fillId="0" borderId="0" xfId="0" applyNumberFormat="1" applyFont="1" applyFill="1" applyBorder="1" applyAlignment="1" applyProtection="1">
      <alignment horizontal="right" vertical="top" wrapText="1" readingOrder="1"/>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3" fillId="0" borderId="0" xfId="0" applyNumberFormat="1" applyFont="1" applyFill="1" applyBorder="1" applyAlignment="1" applyProtection="1">
      <alignment horizontal="left" vertical="top" wrapText="1"/>
    </xf>
    <xf numFmtId="169" fontId="2" fillId="0" borderId="1" xfId="0" applyNumberFormat="1" applyFont="1" applyFill="1" applyBorder="1" applyAlignment="1" applyProtection="1">
      <alignment vertical="top"/>
    </xf>
    <xf numFmtId="2" fontId="2" fillId="0" borderId="1" xfId="0" applyNumberFormat="1" applyFont="1" applyFill="1" applyBorder="1" applyAlignment="1" applyProtection="1">
      <alignment vertical="top"/>
    </xf>
    <xf numFmtId="0" fontId="3" fillId="0" borderId="0" xfId="0" applyNumberFormat="1" applyFont="1" applyFill="1" applyBorder="1" applyAlignment="1" applyProtection="1">
      <alignment horizontal="right" vertical="top"/>
    </xf>
    <xf numFmtId="0" fontId="6" fillId="3" borderId="1" xfId="0" applyNumberFormat="1" applyFont="1" applyFill="1" applyBorder="1" applyAlignment="1" applyProtection="1">
      <alignment vertical="center" wrapText="1"/>
    </xf>
    <xf numFmtId="0" fontId="4" fillId="0" borderId="0" xfId="0" applyNumberFormat="1" applyFont="1" applyFill="1" applyBorder="1" applyAlignment="1" applyProtection="1">
      <alignment horizontal="left" vertical="top"/>
    </xf>
    <xf numFmtId="164" fontId="4" fillId="0" borderId="0" xfId="0" applyNumberFormat="1" applyFont="1" applyFill="1" applyBorder="1" applyAlignment="1" applyProtection="1">
      <alignment horizontal="right" vertical="top"/>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2" fontId="4" fillId="0" borderId="0" xfId="0" applyNumberFormat="1" applyFont="1" applyFill="1" applyBorder="1" applyAlignment="1" applyProtection="1">
      <alignment horizontal="left" vertical="top" wrapText="1" readingOrder="1"/>
    </xf>
    <xf numFmtId="2" fontId="2" fillId="0" borderId="0" xfId="0" applyNumberFormat="1" applyFont="1" applyFill="1" applyBorder="1" applyAlignment="1" applyProtection="1">
      <alignment horizontal="left" vertical="top" wrapText="1" readingOrder="1"/>
    </xf>
    <xf numFmtId="2" fontId="4" fillId="0" borderId="0" xfId="0" applyNumberFormat="1" applyFont="1" applyFill="1" applyBorder="1" applyAlignment="1" applyProtection="1">
      <alignment horizontal="right" vertical="top" wrapText="1" readingOrder="1"/>
    </xf>
    <xf numFmtId="2" fontId="2" fillId="0" borderId="0" xfId="0" applyNumberFormat="1" applyFont="1" applyFill="1" applyBorder="1" applyAlignment="1" applyProtection="1">
      <alignment horizontal="right" vertical="top" wrapText="1" readingOrder="1"/>
    </xf>
    <xf numFmtId="0" fontId="3" fillId="0" borderId="0" xfId="0" applyNumberFormat="1" applyFont="1" applyFill="1" applyBorder="1" applyAlignment="1" applyProtection="1">
      <alignment vertical="top" wrapText="1" readingOrder="1"/>
    </xf>
    <xf numFmtId="0" fontId="3" fillId="0" borderId="0" xfId="0" applyNumberFormat="1" applyFont="1" applyFill="1" applyBorder="1" applyAlignment="1" applyProtection="1">
      <alignment vertical="top" wrapText="1"/>
    </xf>
    <xf numFmtId="0" fontId="2" fillId="0" borderId="0" xfId="0" quotePrefix="1" applyNumberFormat="1" applyFont="1" applyFill="1" applyBorder="1" applyAlignment="1" applyProtection="1">
      <alignment horizontal="left" vertical="top"/>
    </xf>
    <xf numFmtId="164" fontId="2" fillId="0" borderId="0" xfId="0" applyNumberFormat="1" applyFont="1" applyFill="1" applyBorder="1" applyAlignment="1" applyProtection="1">
      <alignment horizontal="right" vertical="top"/>
    </xf>
    <xf numFmtId="165" fontId="2" fillId="0" borderId="0" xfId="0" applyNumberFormat="1" applyFont="1" applyFill="1" applyBorder="1" applyAlignment="1" applyProtection="1">
      <alignment horizontal="right" vertical="top"/>
    </xf>
    <xf numFmtId="166" fontId="2" fillId="0" borderId="0" xfId="0" applyNumberFormat="1" applyFont="1" applyFill="1" applyBorder="1" applyAlignment="1" applyProtection="1">
      <alignment horizontal="right" vertical="top"/>
    </xf>
    <xf numFmtId="167" fontId="2" fillId="0" borderId="0" xfId="0" applyNumberFormat="1" applyFont="1" applyFill="1" applyBorder="1" applyAlignment="1" applyProtection="1">
      <alignment horizontal="right" vertical="top"/>
    </xf>
    <xf numFmtId="168" fontId="2" fillId="0" borderId="0" xfId="0" applyNumberFormat="1" applyFont="1" applyFill="1" applyBorder="1" applyAlignment="1" applyProtection="1">
      <alignment horizontal="right" vertical="top"/>
    </xf>
    <xf numFmtId="0" fontId="3" fillId="4" borderId="2" xfId="0" applyNumberFormat="1" applyFont="1" applyFill="1" applyBorder="1" applyAlignment="1" applyProtection="1">
      <alignment horizontal="center" vertical="center" wrapText="1" readingOrder="1"/>
    </xf>
    <xf numFmtId="0" fontId="7" fillId="0" borderId="0" xfId="0" applyNumberFormat="1" applyFont="1" applyFill="1" applyBorder="1" applyAlignment="1" applyProtection="1">
      <alignment vertical="center" wrapText="1" readingOrder="1"/>
    </xf>
    <xf numFmtId="0" fontId="2" fillId="0" borderId="0" xfId="0" applyNumberFormat="1" applyFont="1" applyFill="1" applyBorder="1" applyAlignment="1" applyProtection="1">
      <alignment vertical="top"/>
    </xf>
    <xf numFmtId="0" fontId="2" fillId="0" borderId="3" xfId="0" applyNumberFormat="1" applyFont="1" applyFill="1" applyBorder="1" applyAlignment="1" applyProtection="1">
      <alignment horizontal="left" vertical="top" wrapText="1" readingOrder="1"/>
    </xf>
    <xf numFmtId="0" fontId="2" fillId="0" borderId="4" xfId="0" applyNumberFormat="1" applyFont="1" applyFill="1" applyBorder="1" applyAlignment="1" applyProtection="1">
      <alignment horizontal="left" vertical="top" wrapText="1" readingOrder="1"/>
    </xf>
    <xf numFmtId="0" fontId="2" fillId="0" borderId="5" xfId="0" applyNumberFormat="1" applyFont="1" applyFill="1" applyBorder="1" applyAlignment="1" applyProtection="1">
      <alignment horizontal="left" vertical="top" wrapText="1" readingOrder="1"/>
    </xf>
    <xf numFmtId="0" fontId="2" fillId="0" borderId="6" xfId="0" applyNumberFormat="1" applyFont="1" applyFill="1" applyBorder="1" applyAlignment="1" applyProtection="1">
      <alignment horizontal="left" vertical="top" wrapText="1" readingOrder="1"/>
    </xf>
    <xf numFmtId="0" fontId="2" fillId="0" borderId="0" xfId="0" applyNumberFormat="1" applyFont="1" applyFill="1" applyBorder="1" applyAlignment="1" applyProtection="1">
      <alignment horizontal="left" vertical="top" wrapText="1" readingOrder="1"/>
    </xf>
    <xf numFmtId="0" fontId="2" fillId="0" borderId="7" xfId="0" applyNumberFormat="1" applyFont="1" applyFill="1" applyBorder="1" applyAlignment="1" applyProtection="1">
      <alignment horizontal="left" vertical="top" wrapText="1" readingOrder="1"/>
    </xf>
    <xf numFmtId="0" fontId="2" fillId="0" borderId="8" xfId="0" applyNumberFormat="1" applyFont="1" applyFill="1" applyBorder="1" applyAlignment="1" applyProtection="1">
      <alignment horizontal="left" vertical="top" wrapText="1" readingOrder="1"/>
    </xf>
    <xf numFmtId="0" fontId="2" fillId="0" borderId="9" xfId="0" applyNumberFormat="1" applyFont="1" applyFill="1" applyBorder="1" applyAlignment="1" applyProtection="1">
      <alignment horizontal="left" vertical="top" wrapText="1" readingOrder="1"/>
    </xf>
    <xf numFmtId="0" fontId="2" fillId="0" borderId="10" xfId="0" applyNumberFormat="1" applyFont="1" applyFill="1" applyBorder="1" applyAlignment="1" applyProtection="1">
      <alignment horizontal="left" vertical="top" wrapText="1" readingOrder="1"/>
    </xf>
    <xf numFmtId="0" fontId="3" fillId="4" borderId="2" xfId="0" applyNumberFormat="1" applyFont="1" applyFill="1" applyBorder="1" applyAlignment="1" applyProtection="1">
      <alignment horizontal="center" vertical="center" wrapText="1" readingOrder="1"/>
    </xf>
    <xf numFmtId="0" fontId="6" fillId="3" borderId="0" xfId="0" applyNumberFormat="1" applyFont="1" applyFill="1" applyBorder="1" applyAlignment="1" applyProtection="1">
      <alignment horizontal="left" vertical="center" wrapText="1" readingOrder="1"/>
    </xf>
    <xf numFmtId="0" fontId="3" fillId="4" borderId="11" xfId="0" applyNumberFormat="1" applyFont="1" applyFill="1" applyBorder="1" applyAlignment="1" applyProtection="1">
      <alignment horizontal="center" vertical="center" wrapText="1" readingOrder="1"/>
    </xf>
    <xf numFmtId="0" fontId="2" fillId="4" borderId="12" xfId="0" applyNumberFormat="1" applyFont="1" applyFill="1" applyBorder="1" applyAlignment="1" applyProtection="1">
      <alignment horizontal="center" vertical="center" wrapText="1" readingOrder="1"/>
    </xf>
    <xf numFmtId="0" fontId="2" fillId="4" borderId="0" xfId="0" applyNumberFormat="1" applyFont="1" applyFill="1" applyBorder="1" applyAlignment="1" applyProtection="1">
      <alignment horizontal="center" vertical="center" wrapText="1" readingOrder="1"/>
    </xf>
    <xf numFmtId="0" fontId="3" fillId="4" borderId="0" xfId="0" applyNumberFormat="1" applyFont="1" applyFill="1" applyBorder="1" applyAlignment="1" applyProtection="1">
      <alignment horizontal="center" vertical="center" wrapText="1" readingOrder="1"/>
    </xf>
    <xf numFmtId="0" fontId="3" fillId="4" borderId="17" xfId="0" applyNumberFormat="1" applyFont="1" applyFill="1" applyBorder="1" applyAlignment="1" applyProtection="1">
      <alignment horizontal="center" vertical="center" wrapText="1" readingOrder="1"/>
    </xf>
    <xf numFmtId="0" fontId="3" fillId="4" borderId="18" xfId="0" applyNumberFormat="1" applyFont="1" applyFill="1" applyBorder="1" applyAlignment="1" applyProtection="1">
      <alignment horizontal="center" vertical="center" wrapText="1" readingOrder="1"/>
    </xf>
    <xf numFmtId="0" fontId="2" fillId="5" borderId="13" xfId="0" applyNumberFormat="1" applyFont="1" applyFill="1" applyBorder="1" applyAlignment="1" applyProtection="1">
      <alignment horizontal="center" vertical="top"/>
    </xf>
    <xf numFmtId="0" fontId="2" fillId="5" borderId="14" xfId="0" applyNumberFormat="1" applyFont="1" applyFill="1" applyBorder="1" applyAlignment="1" applyProtection="1">
      <alignment horizontal="center" vertical="top"/>
    </xf>
    <xf numFmtId="0" fontId="3" fillId="4" borderId="21" xfId="0" applyNumberFormat="1" applyFont="1" applyFill="1" applyBorder="1" applyAlignment="1" applyProtection="1">
      <alignment horizontal="center" vertical="center" wrapText="1" readingOrder="1"/>
    </xf>
    <xf numFmtId="0" fontId="7" fillId="0" borderId="0" xfId="0" applyNumberFormat="1" applyFont="1" applyFill="1" applyBorder="1" applyAlignment="1" applyProtection="1">
      <alignment horizontal="center" vertical="center" wrapText="1" readingOrder="1"/>
    </xf>
    <xf numFmtId="0" fontId="3" fillId="0" borderId="0" xfId="0" applyNumberFormat="1" applyFont="1" applyFill="1" applyBorder="1" applyAlignment="1" applyProtection="1">
      <alignment horizontal="left" vertical="top" wrapText="1" readingOrder="1"/>
    </xf>
    <xf numFmtId="0" fontId="3" fillId="0" borderId="0" xfId="0" applyNumberFormat="1" applyFont="1" applyFill="1" applyBorder="1" applyAlignment="1" applyProtection="1">
      <alignment horizontal="left" vertical="top" wrapText="1"/>
    </xf>
    <xf numFmtId="0" fontId="2" fillId="0" borderId="22"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vertical="top"/>
    </xf>
    <xf numFmtId="0" fontId="6" fillId="3" borderId="19" xfId="0" applyNumberFormat="1" applyFont="1" applyFill="1" applyBorder="1" applyAlignment="1" applyProtection="1">
      <alignment horizontal="center" vertical="center" wrapText="1"/>
    </xf>
    <xf numFmtId="0" fontId="6" fillId="3" borderId="20" xfId="0" applyNumberFormat="1" applyFont="1" applyFill="1" applyBorder="1" applyAlignment="1" applyProtection="1">
      <alignment horizontal="center" vertical="center" wrapText="1"/>
    </xf>
    <xf numFmtId="0" fontId="3" fillId="4" borderId="15" xfId="0" applyNumberFormat="1" applyFont="1" applyFill="1" applyBorder="1" applyAlignment="1" applyProtection="1">
      <alignment horizontal="center" vertical="center" wrapText="1" readingOrder="1"/>
    </xf>
    <xf numFmtId="0" fontId="3" fillId="4" borderId="16" xfId="0" applyNumberFormat="1" applyFont="1" applyFill="1" applyBorder="1" applyAlignment="1" applyProtection="1">
      <alignment horizontal="center" vertical="center" wrapText="1" readingOrder="1"/>
    </xf>
    <xf numFmtId="0" fontId="8" fillId="3" borderId="0" xfId="0" quotePrefix="1" applyNumberFormat="1" applyFont="1" applyFill="1" applyBorder="1" applyAlignment="1" applyProtection="1">
      <alignment horizontal="left" vertical="center"/>
    </xf>
    <xf numFmtId="2" fontId="0" fillId="0" borderId="0" xfId="0" applyNumberFormat="1" applyFont="1" applyFill="1" applyBorder="1" applyAlignment="1" applyProtection="1">
      <alignment vertical="top"/>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11"/>
                <c:pt idx="0">
                  <c:v>Construction&amp;Land_Floating</c:v>
                </c:pt>
                <c:pt idx="1">
                  <c:v>Construction&amp;Land_Fixed</c:v>
                </c:pt>
                <c:pt idx="2">
                  <c:v>Multi-family_Floating</c:v>
                </c:pt>
                <c:pt idx="3">
                  <c:v>2ndMortgage_Floating</c:v>
                </c:pt>
                <c:pt idx="4">
                  <c:v>Fix30</c:v>
                </c:pt>
                <c:pt idx="5">
                  <c:v>2ndMortgage_Fixed</c:v>
                </c:pt>
                <c:pt idx="6">
                  <c:v>C&amp;I_Fixed</c:v>
                </c:pt>
                <c:pt idx="7">
                  <c:v>C&amp;I_Floating</c:v>
                </c:pt>
                <c:pt idx="8">
                  <c:v>Auto Loan</c:v>
                </c:pt>
                <c:pt idx="9">
                  <c:v>ConsRLoan_FLT</c:v>
                </c:pt>
                <c:pt idx="10">
                  <c:v>ConsRLoan_FIX</c:v>
                </c:pt>
              </c:strCache>
            </c:strRef>
          </c:cat>
          <c:val>
            <c:numRef>
              <c:f>DATATEMP!$B$1:$B$100</c:f>
              <c:numCache>
                <c:formatCode>General</c:formatCode>
                <c:ptCount val="100"/>
                <c:pt idx="0">
                  <c:v>33</c:v>
                </c:pt>
                <c:pt idx="1">
                  <c:v>50</c:v>
                </c:pt>
                <c:pt idx="2">
                  <c:v>203</c:v>
                </c:pt>
                <c:pt idx="3">
                  <c:v>123</c:v>
                </c:pt>
                <c:pt idx="4">
                  <c:v>331</c:v>
                </c:pt>
                <c:pt idx="5">
                  <c:v>32</c:v>
                </c:pt>
                <c:pt idx="6">
                  <c:v>36</c:v>
                </c:pt>
                <c:pt idx="7">
                  <c:v>419</c:v>
                </c:pt>
                <c:pt idx="8">
                  <c:v>458</c:v>
                </c:pt>
                <c:pt idx="9">
                  <c:v>9</c:v>
                </c:pt>
                <c:pt idx="10">
                  <c:v>46</c:v>
                </c:pt>
              </c:numCache>
            </c:numRef>
          </c:val>
          <c:extLst>
            <c:ext xmlns:c16="http://schemas.microsoft.com/office/drawing/2014/chart" uri="{C3380CC4-5D6E-409C-BE32-E72D297353CC}">
              <c16:uniqueId val="{00000000-2EA6-4562-9751-311D7B1FD9F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1741.0150617279503</c:v>
                </c:pt>
              </c:numCache>
            </c:numRef>
          </c:val>
          <c:extLst>
            <c:ext xmlns:c16="http://schemas.microsoft.com/office/drawing/2014/chart" uri="{C3380CC4-5D6E-409C-BE32-E72D297353CC}">
              <c16:uniqueId val="{00000000-8137-40D3-8343-055ED2A8616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16</xdr:col>
      <xdr:colOff>0</xdr:colOff>
      <xdr:row>2</xdr:row>
      <xdr:rowOff>371475</xdr:rowOff>
    </xdr:from>
    <xdr:to>
      <xdr:col>20</xdr:col>
      <xdr:colOff>466725</xdr:colOff>
      <xdr:row>9</xdr:row>
      <xdr:rowOff>152400</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xdr:colOff>
      <xdr:row>2</xdr:row>
      <xdr:rowOff>371475</xdr:rowOff>
    </xdr:from>
    <xdr:to>
      <xdr:col>26</xdr:col>
      <xdr:colOff>0</xdr:colOff>
      <xdr:row>9</xdr:row>
      <xdr:rowOff>152400</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66675</xdr:colOff>
      <xdr:row>0</xdr:row>
      <xdr:rowOff>0</xdr:rowOff>
    </xdr:from>
    <xdr:to>
      <xdr:col>0</xdr:col>
      <xdr:colOff>66675</xdr:colOff>
      <xdr:row>0</xdr:row>
      <xdr:rowOff>0</xdr:rowOff>
    </xdr:to>
    <xdr:pic>
      <xdr:nvPicPr>
        <xdr:cNvPr id="6" name="THCLOGO">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6199" y="0"/>
          <a:ext cx="11439526" cy="762000"/>
        </a:xfrm>
        <a:prstGeom prst="rect">
          <a:avLst/>
        </a:prstGeom>
        <a:noFill/>
        <a:ln w="9525">
          <a:noFill/>
          <a:miter lim="800000"/>
          <a:headEnd/>
          <a:tailEnd/>
        </a:ln>
      </xdr:spPr>
    </xdr:pic>
    <xdr:clientData/>
  </xdr:twoCellAnchor>
  <xdr:twoCellAnchor editAs="oneCell">
    <xdr:from>
      <xdr:col>0</xdr:col>
      <xdr:colOff>76199</xdr:colOff>
      <xdr:row>0</xdr:row>
      <xdr:rowOff>0</xdr:rowOff>
    </xdr:from>
    <xdr:to>
      <xdr:col>21</xdr:col>
      <xdr:colOff>542925</xdr:colOff>
      <xdr:row>1</xdr:row>
      <xdr:rowOff>419100</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14</xdr:col>
      <xdr:colOff>723900</xdr:colOff>
      <xdr:row>59</xdr:row>
      <xdr:rowOff>152400</xdr:rowOff>
    </xdr:to>
    <xdr:sp macro="" textlink="">
      <xdr:nvSpPr>
        <xdr:cNvPr id="4" name="矩形 3">
          <a:extLst>
            <a:ext uri="{FF2B5EF4-FFF2-40B4-BE49-F238E27FC236}">
              <a16:creationId xmlns:a16="http://schemas.microsoft.com/office/drawing/2014/main" id="{00000000-0008-0000-0200-000004000000}"/>
            </a:ext>
          </a:extLst>
        </xdr:cNvPr>
        <xdr:cNvSpPr/>
      </xdr:nvSpPr>
      <xdr:spPr>
        <a:xfrm>
          <a:off x="0" y="590550"/>
          <a:ext cx="10086975" cy="10115550"/>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rtl="0">
            <a:defRPr sz="1000"/>
          </a:pPr>
          <a:r>
            <a:rPr lang="en-US" sz="1200" b="1" i="0" u="none" strike="noStrike" baseline="0">
              <a:solidFill>
                <a:srgbClr val="000000"/>
              </a:solidFill>
              <a:latin typeface="Times New Roman"/>
              <a:cs typeface="Times New Roman"/>
            </a:rPr>
            <a:t>DISCLAIMER </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This report and the content contained herein (“Report”) has been generated using the proprietary software and models of Thomas Ho Company Ltd (“THC”) as of the date of this Report.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sz="1200" b="1" i="0" u="none" strike="noStrike" baseline="0">
              <a:solidFill>
                <a:srgbClr val="000000"/>
              </a:solidFill>
              <a:latin typeface="Times New Roman"/>
              <a:cs typeface="Times New Roman"/>
            </a:rPr>
            <a:t>THC MAKES NO REPRESENTATION OR WARRANTY, EXPRESS OR IMPLIED, AS TO THE ACCURACY, COMPLETENESS OR CURRENCY OF THE REPORT HEREIN.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 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THC is not an accounting firm, legal or tax advisor. Information contained in this Report shall not be construed as any accounting, legal or tax advice, and is not intended to substitute for obtaining accounting, legal or tax advice.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algn="l" rtl="0">
            <a:defRPr sz="1000"/>
          </a:pPr>
          <a:endParaRPr lang="en-US" sz="1200" b="1"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p>
      </xdr:txBody>
    </xdr:sp>
    <xdr:clientData/>
  </xdr:twoCellAnchor>
  <xdr:twoCellAnchor editAs="absolute">
    <xdr:from>
      <xdr:col>0</xdr:col>
      <xdr:colOff>38100</xdr:colOff>
      <xdr:row>0</xdr:row>
      <xdr:rowOff>0</xdr:rowOff>
    </xdr:from>
    <xdr:to>
      <xdr:col>0</xdr:col>
      <xdr:colOff>38100</xdr:colOff>
      <xdr:row>0</xdr:row>
      <xdr:rowOff>0</xdr:rowOff>
    </xdr:to>
    <xdr:pic>
      <xdr:nvPicPr>
        <xdr:cNvPr id="5" name="THCLOGO">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0"/>
          <a:ext cx="10125075" cy="600075"/>
        </a:xfrm>
        <a:prstGeom prst="rect">
          <a:avLst/>
        </a:prstGeom>
        <a:noFill/>
        <a:ln w="9525">
          <a:noFill/>
          <a:miter lim="800000"/>
          <a:headEnd/>
          <a:tailEnd/>
        </a:ln>
      </xdr:spPr>
    </xdr:pic>
    <xdr:clientData/>
  </xdr:twoCellAnchor>
  <xdr:twoCellAnchor editAs="oneCell">
    <xdr:from>
      <xdr:col>0</xdr:col>
      <xdr:colOff>38100</xdr:colOff>
      <xdr:row>0</xdr:row>
      <xdr:rowOff>0</xdr:rowOff>
    </xdr:from>
    <xdr:to>
      <xdr:col>14</xdr:col>
      <xdr:colOff>800100</xdr:colOff>
      <xdr:row>1</xdr:row>
      <xdr:rowOff>9525</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79"/>
  <sheetViews>
    <sheetView showGridLines="0" tabSelected="1" showOutlineSymbols="0" zoomScaleNormal="100" workbookViewId="0">
      <selection activeCell="B11" sqref="B11:B13"/>
    </sheetView>
  </sheetViews>
  <sheetFormatPr defaultColWidth="6.85546875" defaultRowHeight="12.75" customHeight="1" x14ac:dyDescent="0.2"/>
  <cols>
    <col min="1" max="1" width="1.140625" customWidth="1"/>
    <col min="2" max="2" width="14.7109375" customWidth="1"/>
    <col min="3" max="3" width="6" customWidth="1"/>
    <col min="4" max="4" width="9.7109375" customWidth="1"/>
    <col min="5" max="6" width="8.5703125" customWidth="1"/>
    <col min="7" max="8" width="11.42578125" customWidth="1"/>
    <col min="9" max="10" width="6.85546875" customWidth="1"/>
    <col min="11" max="11" width="8" customWidth="1"/>
    <col min="12" max="12" width="6.85546875" customWidth="1"/>
    <col min="13" max="13" width="8.5703125" customWidth="1"/>
    <col min="14" max="16" width="5.7109375" customWidth="1"/>
    <col min="17" max="17" width="8.5703125" customWidth="1"/>
    <col min="18" max="18" width="7.42578125" customWidth="1"/>
    <col min="19" max="19" width="7.28515625" customWidth="1"/>
    <col min="20" max="21" width="7.7109375" customWidth="1"/>
    <col min="22" max="22" width="8.42578125" customWidth="1"/>
    <col min="23" max="23" width="8" customWidth="1"/>
    <col min="24" max="25" width="6.85546875" customWidth="1"/>
    <col min="26" max="26" width="8.5703125" customWidth="1"/>
    <col min="27" max="28" width="8" customWidth="1"/>
    <col min="29" max="29" width="11" bestFit="1" customWidth="1"/>
    <col min="30" max="30" width="10.42578125" bestFit="1" customWidth="1"/>
    <col min="31" max="31" width="11" bestFit="1" customWidth="1"/>
    <col min="32" max="32" width="10.42578125" bestFit="1" customWidth="1"/>
    <col min="33" max="33" width="9.28515625" customWidth="1"/>
    <col min="34" max="34" width="2.7109375" customWidth="1"/>
  </cols>
  <sheetData>
    <row r="1" spans="2:33" ht="27" customHeight="1" x14ac:dyDescent="0.2"/>
    <row r="2" spans="2:33" ht="37.5" customHeight="1" x14ac:dyDescent="0.2"/>
    <row r="3" spans="2:33" ht="33.75" customHeight="1" x14ac:dyDescent="0.2">
      <c r="B3" s="55" t="s">
        <v>3</v>
      </c>
      <c r="C3" s="55"/>
      <c r="D3" s="55"/>
      <c r="E3" s="55"/>
      <c r="F3" s="55"/>
      <c r="G3" s="55"/>
      <c r="H3" s="55"/>
      <c r="I3" s="55"/>
      <c r="J3" s="55"/>
      <c r="K3" s="55"/>
      <c r="L3" s="55"/>
      <c r="M3" s="55"/>
      <c r="N3" s="55"/>
      <c r="O3" s="55"/>
      <c r="P3" s="55"/>
      <c r="Q3" s="55"/>
      <c r="R3" s="55"/>
      <c r="S3" s="55"/>
      <c r="T3" s="55"/>
      <c r="U3" s="55"/>
      <c r="V3" s="55"/>
      <c r="W3" s="33"/>
      <c r="X3" s="33"/>
      <c r="Y3" s="33"/>
      <c r="Z3" s="33"/>
      <c r="AA3" s="33"/>
      <c r="AB3" s="33"/>
      <c r="AC3" s="33"/>
      <c r="AD3" s="33"/>
      <c r="AE3" s="33"/>
      <c r="AF3" s="33"/>
      <c r="AG3" s="33"/>
    </row>
    <row r="4" spans="2:33" s="5" customFormat="1" ht="15.95" customHeight="1" x14ac:dyDescent="0.2">
      <c r="B4" s="56" t="s">
        <v>52</v>
      </c>
      <c r="C4" s="56"/>
      <c r="D4" s="56"/>
      <c r="E4" s="56"/>
      <c r="F4" s="56"/>
      <c r="G4" s="56"/>
      <c r="H4" s="56"/>
      <c r="I4" s="56"/>
      <c r="J4" s="56"/>
      <c r="K4" s="56"/>
      <c r="L4" s="56"/>
      <c r="M4" s="56"/>
      <c r="N4" s="56"/>
      <c r="O4" s="56"/>
      <c r="P4" s="56"/>
      <c r="Q4" s="56"/>
      <c r="R4" s="24"/>
      <c r="S4" s="24"/>
      <c r="T4" s="24"/>
      <c r="U4" s="24"/>
      <c r="V4" s="24"/>
      <c r="W4" s="24"/>
      <c r="X4" s="24"/>
      <c r="Y4" s="24"/>
      <c r="Z4" s="24"/>
      <c r="AA4" s="24"/>
      <c r="AB4" s="24"/>
      <c r="AC4" s="24"/>
      <c r="AD4" s="24"/>
      <c r="AE4" s="24"/>
      <c r="AF4" s="24"/>
      <c r="AG4" s="24"/>
    </row>
    <row r="5" spans="2:33" s="5" customFormat="1" ht="15.95" customHeight="1" x14ac:dyDescent="0.2">
      <c r="B5" s="56" t="s">
        <v>53</v>
      </c>
      <c r="C5" s="56"/>
      <c r="D5" s="56"/>
      <c r="E5" s="56"/>
      <c r="F5" s="56"/>
      <c r="G5" s="56"/>
      <c r="H5" s="56"/>
      <c r="I5" s="56"/>
      <c r="J5" s="56"/>
      <c r="K5" s="56"/>
      <c r="L5" s="56"/>
      <c r="M5" s="56"/>
      <c r="N5" s="56"/>
      <c r="O5" s="56"/>
      <c r="P5" s="56"/>
      <c r="Q5" s="56"/>
      <c r="R5" s="24"/>
      <c r="S5" s="24"/>
      <c r="T5" s="24"/>
      <c r="U5" s="24"/>
      <c r="V5" s="24"/>
      <c r="W5" s="24"/>
      <c r="X5" s="24"/>
      <c r="Y5" s="24"/>
      <c r="Z5" s="24"/>
      <c r="AA5" s="24"/>
      <c r="AB5" s="24"/>
      <c r="AC5" s="24"/>
      <c r="AD5" s="24"/>
      <c r="AE5" s="24"/>
      <c r="AF5" s="24"/>
      <c r="AG5" s="24"/>
    </row>
    <row r="6" spans="2:33" s="5" customFormat="1" ht="15.95" customHeight="1" x14ac:dyDescent="0.2">
      <c r="B6" s="56" t="s">
        <v>4</v>
      </c>
      <c r="C6" s="56"/>
      <c r="D6" s="56"/>
      <c r="E6" s="56"/>
      <c r="F6" s="56"/>
      <c r="G6" s="56"/>
      <c r="H6" s="56"/>
      <c r="I6" s="56"/>
      <c r="J6" s="56"/>
      <c r="K6" s="56"/>
      <c r="L6" s="56"/>
      <c r="M6" s="56"/>
      <c r="N6" s="56"/>
      <c r="O6" s="56"/>
      <c r="P6" s="56"/>
      <c r="Q6" s="56"/>
      <c r="R6" s="24"/>
      <c r="S6" s="24"/>
      <c r="T6" s="24"/>
      <c r="U6" s="24"/>
      <c r="V6" s="24"/>
      <c r="W6" s="24"/>
      <c r="X6" s="24"/>
      <c r="Y6" s="24"/>
      <c r="Z6" s="24"/>
      <c r="AA6" s="24"/>
      <c r="AB6" s="24"/>
      <c r="AC6" s="24"/>
      <c r="AD6" s="24"/>
      <c r="AE6" s="24"/>
      <c r="AF6" s="24"/>
      <c r="AG6" s="24"/>
    </row>
    <row r="7" spans="2:33" s="5" customFormat="1" ht="15.95" customHeight="1" x14ac:dyDescent="0.2">
      <c r="B7" s="57" t="s">
        <v>5</v>
      </c>
      <c r="C7" s="57"/>
      <c r="D7" s="57"/>
      <c r="E7" s="57"/>
      <c r="F7" s="57"/>
      <c r="G7" s="57"/>
      <c r="H7" s="57"/>
      <c r="I7" s="57"/>
      <c r="J7" s="57"/>
      <c r="K7" s="57"/>
      <c r="L7" s="57"/>
      <c r="M7" s="57"/>
      <c r="N7" s="57"/>
      <c r="O7" s="57"/>
      <c r="P7" s="57"/>
      <c r="Q7" s="57"/>
      <c r="R7" s="25"/>
      <c r="S7" s="25"/>
      <c r="T7" s="25"/>
      <c r="U7" s="25"/>
      <c r="V7" s="25"/>
      <c r="W7" s="25"/>
      <c r="X7" s="25"/>
      <c r="Y7" s="25"/>
      <c r="Z7" s="25"/>
      <c r="AA7" s="25"/>
      <c r="AB7" s="25"/>
      <c r="AC7" s="25"/>
      <c r="AD7" s="25"/>
      <c r="AE7" s="25"/>
      <c r="AF7" s="25"/>
      <c r="AG7" s="25"/>
    </row>
    <row r="8" spans="2:33" s="5" customFormat="1" ht="15.95" customHeight="1" x14ac:dyDescent="0.2">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row>
    <row r="9" spans="2:33" s="5" customFormat="1" ht="27" customHeight="1" x14ac:dyDescent="0.2">
      <c r="B9" s="10" t="s">
        <v>6</v>
      </c>
      <c r="C9" s="60" t="s">
        <v>7</v>
      </c>
      <c r="D9" s="61"/>
      <c r="E9" s="11" t="s">
        <v>8</v>
      </c>
      <c r="F9" s="11" t="s">
        <v>9</v>
      </c>
      <c r="G9" s="11" t="s">
        <v>10</v>
      </c>
      <c r="H9" s="58" t="s">
        <v>11</v>
      </c>
      <c r="I9" s="59"/>
      <c r="J9" s="59"/>
      <c r="K9" s="59"/>
      <c r="L9" s="59"/>
      <c r="M9" s="59"/>
      <c r="N9" s="7"/>
      <c r="O9" s="7"/>
      <c r="P9" s="7"/>
      <c r="Q9" s="7"/>
      <c r="R9" s="7"/>
      <c r="AD9" s="7"/>
      <c r="AE9" s="7"/>
      <c r="AF9" s="7"/>
      <c r="AG9" s="7"/>
    </row>
    <row r="10" spans="2:33" s="5" customFormat="1" ht="15.95" customHeight="1" x14ac:dyDescent="0.2">
      <c r="C10" s="52">
        <v>100</v>
      </c>
      <c r="D10" s="53"/>
      <c r="E10" s="8">
        <f>C10/100-U17+Q17</f>
        <v>3.4694932269935315</v>
      </c>
      <c r="F10" s="9">
        <f>(1-(C10/10000-U17/100)*AB17)*E17</f>
        <v>111.40845247436124</v>
      </c>
      <c r="G10" s="9">
        <f>(1-(C10/10000-U17/100)*AB17)*F17</f>
        <v>110.85894664600481</v>
      </c>
      <c r="N10" s="7"/>
      <c r="O10" s="7"/>
      <c r="P10" s="7"/>
      <c r="Q10" s="7"/>
      <c r="R10" s="7"/>
      <c r="AD10" s="7"/>
      <c r="AE10" s="7"/>
      <c r="AF10" s="7"/>
      <c r="AG10" s="7"/>
    </row>
    <row r="11" spans="2:33" s="5" customFormat="1" ht="37.5" customHeight="1" x14ac:dyDescent="0.2">
      <c r="B11" s="50" t="s">
        <v>12</v>
      </c>
      <c r="C11" s="46" t="s">
        <v>13</v>
      </c>
      <c r="D11" s="46"/>
      <c r="E11" s="46"/>
      <c r="F11" s="46"/>
      <c r="G11" s="46"/>
      <c r="H11" s="46" t="s">
        <v>14</v>
      </c>
      <c r="I11" s="46"/>
      <c r="J11" s="46"/>
      <c r="K11" s="46"/>
      <c r="L11" s="46"/>
      <c r="M11" s="46"/>
      <c r="N11" s="46"/>
      <c r="O11" s="46"/>
      <c r="P11" s="46"/>
      <c r="Q11" s="46" t="s">
        <v>15</v>
      </c>
      <c r="R11" s="46"/>
      <c r="S11" s="46"/>
      <c r="T11" s="46"/>
      <c r="U11" s="46"/>
      <c r="V11" s="46"/>
      <c r="W11" s="46" t="s">
        <v>16</v>
      </c>
      <c r="X11" s="46"/>
      <c r="Y11" s="46"/>
      <c r="Z11" s="46" t="s">
        <v>17</v>
      </c>
      <c r="AA11" s="46"/>
      <c r="AB11" s="46"/>
      <c r="AC11" s="62" t="s">
        <v>18</v>
      </c>
      <c r="AD11" s="63"/>
      <c r="AE11" s="63"/>
      <c r="AF11" s="63"/>
      <c r="AG11" s="44"/>
    </row>
    <row r="12" spans="2:33" s="5" customFormat="1" ht="27.75" customHeight="1" x14ac:dyDescent="0.2">
      <c r="B12" s="54"/>
      <c r="C12" s="44" t="s">
        <v>19</v>
      </c>
      <c r="D12" s="44" t="s">
        <v>20</v>
      </c>
      <c r="E12" s="44" t="s">
        <v>9</v>
      </c>
      <c r="F12" s="44" t="s">
        <v>21</v>
      </c>
      <c r="G12" s="44" t="s">
        <v>22</v>
      </c>
      <c r="H12" s="50" t="s">
        <v>23</v>
      </c>
      <c r="I12" s="44" t="s">
        <v>24</v>
      </c>
      <c r="J12" s="44" t="s">
        <v>25</v>
      </c>
      <c r="K12" s="44" t="s">
        <v>26</v>
      </c>
      <c r="L12" s="44" t="s">
        <v>27</v>
      </c>
      <c r="M12" s="44" t="s">
        <v>28</v>
      </c>
      <c r="N12" s="44" t="s">
        <v>29</v>
      </c>
      <c r="O12" s="44" t="s">
        <v>1</v>
      </c>
      <c r="P12" s="44" t="s">
        <v>30</v>
      </c>
      <c r="Q12" s="44" t="s">
        <v>31</v>
      </c>
      <c r="R12" s="44" t="s">
        <v>32</v>
      </c>
      <c r="S12" s="44" t="s">
        <v>33</v>
      </c>
      <c r="T12" s="44" t="s">
        <v>34</v>
      </c>
      <c r="U12" s="44" t="s">
        <v>35</v>
      </c>
      <c r="V12" s="44" t="s">
        <v>36</v>
      </c>
      <c r="W12" s="44" t="s">
        <v>2</v>
      </c>
      <c r="X12" s="44" t="s">
        <v>37</v>
      </c>
      <c r="Y12" s="44" t="s">
        <v>38</v>
      </c>
      <c r="Z12" s="44" t="s">
        <v>39</v>
      </c>
      <c r="AA12" s="44" t="s">
        <v>40</v>
      </c>
      <c r="AB12" s="44" t="s">
        <v>41</v>
      </c>
      <c r="AC12" s="46" t="s">
        <v>42</v>
      </c>
      <c r="AD12" s="46"/>
      <c r="AE12" s="46" t="s">
        <v>43</v>
      </c>
      <c r="AF12" s="46"/>
      <c r="AG12" s="44" t="s">
        <v>44</v>
      </c>
    </row>
    <row r="13" spans="2:33" s="5" customFormat="1" ht="17.25" customHeight="1" x14ac:dyDescent="0.2">
      <c r="B13" s="51"/>
      <c r="C13" s="44"/>
      <c r="D13" s="44"/>
      <c r="E13" s="44"/>
      <c r="F13" s="44"/>
      <c r="G13" s="44"/>
      <c r="H13" s="51"/>
      <c r="I13" s="44"/>
      <c r="J13" s="44"/>
      <c r="K13" s="44"/>
      <c r="L13" s="44"/>
      <c r="M13" s="44"/>
      <c r="N13" s="44"/>
      <c r="O13" s="44"/>
      <c r="P13" s="44"/>
      <c r="Q13" s="44"/>
      <c r="R13" s="44"/>
      <c r="S13" s="44"/>
      <c r="T13" s="44"/>
      <c r="U13" s="44"/>
      <c r="V13" s="44"/>
      <c r="W13" s="44"/>
      <c r="X13" s="44"/>
      <c r="Y13" s="44"/>
      <c r="Z13" s="44"/>
      <c r="AA13" s="44"/>
      <c r="AB13" s="44"/>
      <c r="AC13" s="32" t="s">
        <v>45</v>
      </c>
      <c r="AD13" s="32" t="s">
        <v>46</v>
      </c>
      <c r="AE13" s="32" t="s">
        <v>45</v>
      </c>
      <c r="AF13" s="32" t="s">
        <v>46</v>
      </c>
      <c r="AG13" s="44"/>
    </row>
    <row r="14" spans="2:33" s="5" customFormat="1" ht="12" customHeight="1" x14ac:dyDescent="0.2">
      <c r="B14" s="48"/>
      <c r="C14" s="48"/>
      <c r="D14" s="48"/>
      <c r="E14" s="48"/>
      <c r="F14" s="48"/>
      <c r="G14" s="48"/>
      <c r="H14" s="48"/>
      <c r="I14" s="48"/>
      <c r="J14" s="48"/>
      <c r="K14" s="48"/>
      <c r="L14" s="48"/>
      <c r="M14" s="48"/>
      <c r="N14" s="48"/>
      <c r="O14" s="48"/>
      <c r="P14" s="48"/>
      <c r="Q14" s="49" t="s">
        <v>47</v>
      </c>
      <c r="R14" s="49" t="s">
        <v>48</v>
      </c>
      <c r="S14" s="49" t="s">
        <v>49</v>
      </c>
      <c r="T14" s="49" t="s">
        <v>50</v>
      </c>
      <c r="U14" s="49" t="s">
        <v>51</v>
      </c>
      <c r="V14" s="49"/>
      <c r="W14" s="47"/>
      <c r="X14" s="47"/>
      <c r="Y14" s="47"/>
      <c r="Z14" s="47"/>
      <c r="AA14" s="47"/>
      <c r="AB14" s="47"/>
      <c r="AC14" s="47"/>
      <c r="AD14" s="47"/>
      <c r="AE14" s="47"/>
      <c r="AF14" s="47"/>
      <c r="AG14" s="47"/>
    </row>
    <row r="15" spans="2:33" s="5" customFormat="1" ht="12" customHeight="1" x14ac:dyDescent="0.2">
      <c r="B15" s="48"/>
      <c r="C15" s="48"/>
      <c r="D15" s="48"/>
      <c r="E15" s="48"/>
      <c r="F15" s="48"/>
      <c r="G15" s="48"/>
      <c r="H15" s="48"/>
      <c r="I15" s="48"/>
      <c r="J15" s="48"/>
      <c r="K15" s="48"/>
      <c r="L15" s="48"/>
      <c r="M15" s="48"/>
      <c r="N15" s="48"/>
      <c r="O15" s="48"/>
      <c r="P15" s="48"/>
      <c r="Q15" s="49"/>
      <c r="R15" s="49"/>
      <c r="S15" s="49"/>
      <c r="T15" s="49"/>
      <c r="U15" s="49"/>
      <c r="V15" s="49"/>
      <c r="W15" s="48"/>
      <c r="X15" s="48"/>
      <c r="Y15" s="48"/>
      <c r="Z15" s="48"/>
      <c r="AA15" s="48"/>
      <c r="AB15" s="48"/>
      <c r="AC15" s="48"/>
      <c r="AD15" s="48"/>
      <c r="AE15" s="48"/>
      <c r="AF15" s="48"/>
      <c r="AG15" s="48"/>
    </row>
    <row r="16" spans="2:33" s="5" customFormat="1" ht="15.75" customHeight="1" x14ac:dyDescent="0.2">
      <c r="B16" s="45" t="s">
        <v>77</v>
      </c>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row>
    <row r="17" spans="1:33" s="19" customFormat="1" ht="13.5" customHeight="1" x14ac:dyDescent="0.2">
      <c r="B17" s="12" t="s">
        <v>76</v>
      </c>
      <c r="C17" s="20">
        <f>IF(SUM(DATATEMP!H101:H112) = 0,"",SUMPRODUCT(DATATEMP!C101:C112,DATATEMP!H101:H112)/SUM(DATATEMP!H101:H112))</f>
        <v>0</v>
      </c>
      <c r="D17" s="20">
        <f>IF(SUM(DATATEMP!H101:H112) = 0,"",SUMPRODUCT(DATATEMP!D101:D112,DATATEMP!H101:H112)/SUM(DATATEMP!H101:H112))</f>
        <v>0</v>
      </c>
      <c r="E17" s="13">
        <f>IF(SUM(DATATEMP!H101:H112) = 0,"",SUMPRODUCT(DATATEMP!E101:E112,DATATEMP!H101:H112)/SUM(DATATEMP!H101:H112))</f>
        <v>110.12800283206319</v>
      </c>
      <c r="F17" s="13">
        <f>IF(SUM(DATATEMP!H101:H112) = 0,"",SUMPRODUCT(DATATEMP!F101:F112,DATATEMP!H101:H112)/SUM(DATATEMP!H101:H112))</f>
        <v>109.58481263349725</v>
      </c>
      <c r="G17" s="14">
        <f>SUM(DATATEMP!G101:G112)</f>
        <v>1907.888093315541</v>
      </c>
      <c r="H17" s="14">
        <f>SUM(DATATEMP!H101:H112)</f>
        <v>1741.0150617279501</v>
      </c>
      <c r="I17" s="15">
        <f>IF(SUM(DATATEMP!H101:H112) = 0,"",SUMPRODUCT(DATATEMP!I101:I112,DATATEMP!H101:H112)/SUM(DATATEMP!H101:H112))</f>
        <v>7.1595648162157826</v>
      </c>
      <c r="J17" s="16"/>
      <c r="K17" s="16"/>
      <c r="L17" s="22">
        <f>IF(SUM(DATATEMP!H101:H112) = 0,"",SUMPRODUCT(DATATEMP!L101:L112,DATATEMP!H101:H112)/SUM(DATATEMP!H101:H112))</f>
        <v>0</v>
      </c>
      <c r="M17" s="14">
        <f>IF(SUM(DATATEMP!H101:H112) = 0,"",SUMPRODUCT(DATATEMP!M101:M112,DATATEMP!H101:H112)/SUM(DATATEMP!H101:H112))</f>
        <v>20</v>
      </c>
      <c r="N17" s="14">
        <f>IF(SUM(DATATEMP!H101:H112) = 0,"",SUMPRODUCT(DATATEMP!N101:N112,DATATEMP!H101:H112)/SUM(DATATEMP!H101:H112))</f>
        <v>153.90937045098758</v>
      </c>
      <c r="O17" s="14">
        <f>IF(SUM(DATATEMP!H101:H112) = 0,"",SUMPRODUCT(DATATEMP!O101:O112,DATATEMP!H101:H112)/SUM(DATATEMP!H101:H112))</f>
        <v>720.00000000000011</v>
      </c>
      <c r="P17" s="14">
        <f>IF(SUM(DATATEMP!H101:H112) = 0,"",SUMPRODUCT(DATATEMP!P101:P112,DATATEMP!H101:H112)/SUM(DATATEMP!H101:H112))</f>
        <v>75</v>
      </c>
      <c r="Q17" s="17">
        <f>IF(SUM(DATATEMP!H101:H112) = 0,"",SUMPRODUCT(DATATEMP!Q101:Q112,DATATEMP!H101:H112)/SUM(DATATEMP!H101:H112))</f>
        <v>3.8799848900309106</v>
      </c>
      <c r="R17" s="17">
        <f>IF(SUM(DATATEMP!H101:H112) = 0,"",SUMPRODUCT(DATATEMP!R101:R112,DATATEMP!H101:H112)/SUM(DATATEMP!H101:H112))</f>
        <v>1.8944597237977834</v>
      </c>
      <c r="S17" s="17">
        <f>IF(SUM(DATATEMP!H101:H112) = 0,"",SUMPRODUCT(DATATEMP!S101:S112,DATATEMP!H101:H112)/SUM(DATATEMP!H101:H112))</f>
        <v>-7.5962937463513579E-3</v>
      </c>
      <c r="T17" s="17">
        <f>IF(SUM(DATATEMP!H101:H112) = 0,"",SUMPRODUCT(DATATEMP!T101:T112,DATATEMP!H101:H112)/SUM(DATATEMP!H101:H112))</f>
        <v>0.5826297969420996</v>
      </c>
      <c r="U17" s="17">
        <f>IF(SUM(DATATEMP!H101:H112) = 0,"",SUMPRODUCT(DATATEMP!U101:U112,DATATEMP!H101:H112)/SUM(DATATEMP!H101:H112))</f>
        <v>1.4104916630373792</v>
      </c>
      <c r="V17" s="17">
        <f>IF(SUM(DATATEMP!H101:H112) = 0,"",SUMPRODUCT(DATATEMP!V101:V112,DATATEMP!H101:H112)/SUM(DATATEMP!H101:H112))</f>
        <v>1.4633066976037994</v>
      </c>
      <c r="W17" s="13">
        <f>IF(SUM(DATATEMP!H101:H112) = 0,"",SUMPRODUCT(DATATEMP!W101:W112,DATATEMP!H101:H112)/SUM(DATATEMP!H101:H112))</f>
        <v>3.6942052593630845</v>
      </c>
      <c r="X17" s="13">
        <f>IF(SUM(DATATEMP!H101:H112) = 0,"",SUMPRODUCT(DATATEMP!X101:X112,DATATEMP!H101:H112)/SUM(DATATEMP!H101:H112))</f>
        <v>2.1330271633782272</v>
      </c>
      <c r="Y17" s="13">
        <f>IF(SUM(DATATEMP!H101:H112) = 0,"",SUMPRODUCT(DATATEMP!Y101:Y112,DATATEMP!H101:H112)/SUM(DATATEMP!H101:H112))</f>
        <v>7.5191814389567235E-2</v>
      </c>
      <c r="Z17" s="18">
        <f>IF(SUM(DATATEMP!H101:H112) = 0,"",SUMPRODUCT(DATATEMP!Z101:Z112,DATATEMP!H101:H112)/SUM(DATATEMP!H101:H112))</f>
        <v>3.3948269851725138E-2</v>
      </c>
      <c r="AA17" s="13">
        <f>IF(SUM(DATATEMP!H101:H112) = 0,"",SUMPRODUCT(DATATEMP!AA101:AA112,DATATEMP!H101:H112)/SUM(DATATEMP!H101:H112))</f>
        <v>1.3755646095121081</v>
      </c>
      <c r="AB17" s="13">
        <f>IF(SUM(DATATEMP!H101:H112) = 0,"",SUMPRODUCT(DATATEMP!AB101:AB112,DATATEMP!H101:H112)/SUM(DATATEMP!H101:H112))</f>
        <v>2.8324379110654356</v>
      </c>
      <c r="AC17" s="13">
        <f>IF(SUM(DATATEMP!H101:H112) = 0,"",SUMPRODUCT(DATATEMP!AC101:AC112,DATATEMP!H101:H112)/SUM(DATATEMP!H101:H112))</f>
        <v>12.043057947943083</v>
      </c>
      <c r="AD17" s="13">
        <f>IF(SUM(DATATEMP!H101:H112) = 0,"",SUMPRODUCT(DATATEMP!AD101:AD112,DATATEMP!H101:H112)/SUM(DATATEMP!H101:H112))</f>
        <v>12.894126304230406</v>
      </c>
      <c r="AE17" s="13">
        <f>IF(SUM(DATATEMP!H101:H112) = 0,"",SUMPRODUCT(DATATEMP!AE101:AE112,DATATEMP!H101:H112)/SUM(DATATEMP!H101:H112))</f>
        <v>0.46574009974602987</v>
      </c>
      <c r="AF17" s="13">
        <f>IF(SUM(DATATEMP!H101:H112) = 0,"",SUMPRODUCT(DATATEMP!AF101:AF112,DATATEMP!H101:H112)/SUM(DATATEMP!H101:H112))</f>
        <v>0.63682412546824074</v>
      </c>
      <c r="AG17" s="14">
        <f>SUM(DATATEMP!AG101:AG112)</f>
        <v>33.026569055673598</v>
      </c>
    </row>
    <row r="18" spans="1:33" s="5" customFormat="1" ht="13.5" customHeight="1" x14ac:dyDescent="0.2">
      <c r="A18" s="26"/>
      <c r="B18" s="26"/>
      <c r="C18" s="21"/>
      <c r="D18" s="21"/>
      <c r="E18" s="27"/>
      <c r="F18" s="27"/>
      <c r="G18" s="28"/>
      <c r="H18" s="28"/>
      <c r="I18" s="29"/>
      <c r="J18" s="3"/>
      <c r="K18" s="3"/>
      <c r="L18" s="23"/>
      <c r="M18" s="28"/>
      <c r="N18" s="28"/>
      <c r="O18" s="28"/>
      <c r="P18" s="28"/>
      <c r="Q18" s="30"/>
      <c r="R18" s="30"/>
      <c r="S18" s="30"/>
      <c r="T18" s="30"/>
      <c r="U18" s="30"/>
      <c r="V18" s="30"/>
      <c r="W18" s="27"/>
      <c r="X18" s="27"/>
      <c r="Y18" s="27"/>
      <c r="Z18" s="31"/>
      <c r="AA18" s="27"/>
      <c r="AB18" s="27"/>
      <c r="AC18" s="27"/>
      <c r="AD18" s="27"/>
      <c r="AE18" s="27"/>
      <c r="AF18" s="27"/>
      <c r="AG18" s="28"/>
    </row>
    <row r="19" spans="1:33" s="6" customFormat="1" ht="13.5" customHeight="1" x14ac:dyDescent="0.2">
      <c r="A19" s="26"/>
      <c r="B19" s="64" t="s">
        <v>55</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row>
    <row r="20" spans="1:33" s="6" customFormat="1" ht="13.5" customHeight="1" x14ac:dyDescent="0.2">
      <c r="A20" s="26"/>
      <c r="B20" s="26" t="s">
        <v>56</v>
      </c>
      <c r="C20" s="21"/>
      <c r="D20" s="21"/>
      <c r="E20" s="27">
        <v>116.907358049</v>
      </c>
      <c r="F20" s="27">
        <v>115.58657476020753</v>
      </c>
      <c r="G20" s="28">
        <v>37.07215304999</v>
      </c>
      <c r="H20" s="28">
        <v>32.0730613627913</v>
      </c>
      <c r="I20" s="29">
        <v>7.0676774373717404</v>
      </c>
      <c r="J20" s="3"/>
      <c r="K20" s="3"/>
      <c r="L20" s="23"/>
      <c r="M20" s="28">
        <v>20</v>
      </c>
      <c r="N20" s="28">
        <v>125.73305954825463</v>
      </c>
      <c r="O20" s="28">
        <v>720</v>
      </c>
      <c r="P20" s="28">
        <v>75</v>
      </c>
      <c r="Q20" s="30">
        <v>3.685492389351452</v>
      </c>
      <c r="R20" s="30">
        <v>2.0073325022630564</v>
      </c>
      <c r="S20" s="30">
        <v>5.6103131553557396E-5</v>
      </c>
      <c r="T20" s="30">
        <v>0.45308969769882201</v>
      </c>
      <c r="U20" s="30">
        <v>1.2250140862580199</v>
      </c>
      <c r="V20" s="30">
        <v>1.2049466244328999</v>
      </c>
      <c r="W20" s="27">
        <v>9.4119321423512403</v>
      </c>
      <c r="X20" s="27">
        <v>1.795741657350767</v>
      </c>
      <c r="Y20" s="27">
        <v>0.15215783193041973</v>
      </c>
      <c r="Z20" s="31">
        <v>0</v>
      </c>
      <c r="AA20" s="27">
        <v>2.5251637774763198</v>
      </c>
      <c r="AB20" s="27">
        <v>6.4510544082134134</v>
      </c>
      <c r="AC20" s="27">
        <v>0</v>
      </c>
      <c r="AD20" s="27">
        <v>0</v>
      </c>
      <c r="AE20" s="27">
        <v>0.48339000000000004</v>
      </c>
      <c r="AF20" s="27">
        <v>0.48339000000000004</v>
      </c>
      <c r="AG20" s="28">
        <v>1.0314978917402999</v>
      </c>
    </row>
    <row r="21" spans="1:33" s="6" customFormat="1" ht="13.5" customHeight="1" x14ac:dyDescent="0.2">
      <c r="A21" s="26"/>
      <c r="B21" s="26" t="s">
        <v>57</v>
      </c>
      <c r="C21" s="21"/>
      <c r="D21" s="21"/>
      <c r="E21" s="27">
        <v>105.142169303587</v>
      </c>
      <c r="F21" s="27">
        <v>104.16707205394913</v>
      </c>
      <c r="G21" s="28">
        <v>52.467091410212696</v>
      </c>
      <c r="H21" s="28">
        <v>50.368211734932402</v>
      </c>
      <c r="I21" s="29">
        <v>4.6620356220033798</v>
      </c>
      <c r="J21" s="3"/>
      <c r="K21" s="3"/>
      <c r="L21" s="23"/>
      <c r="M21" s="28">
        <v>20</v>
      </c>
      <c r="N21" s="28">
        <v>67.055441478439434</v>
      </c>
      <c r="O21" s="28">
        <v>720</v>
      </c>
      <c r="P21" s="28">
        <v>75</v>
      </c>
      <c r="Q21" s="30">
        <v>3.6137586863313813</v>
      </c>
      <c r="R21" s="30">
        <v>1.788087698229295</v>
      </c>
      <c r="S21" s="30">
        <v>3.1118340051549998E-6</v>
      </c>
      <c r="T21" s="30">
        <v>0.48497273128741103</v>
      </c>
      <c r="U21" s="30">
        <v>1.3406951449806701</v>
      </c>
      <c r="V21" s="30">
        <v>1.3521536282537197</v>
      </c>
      <c r="W21" s="27">
        <v>5.4082360893193497</v>
      </c>
      <c r="X21" s="27">
        <v>4.5573527452067584</v>
      </c>
      <c r="Y21" s="27">
        <v>0.25237040787237802</v>
      </c>
      <c r="Z21" s="31">
        <v>0</v>
      </c>
      <c r="AA21" s="27">
        <v>1.50956090028824</v>
      </c>
      <c r="AB21" s="27">
        <v>4.7272587078311243</v>
      </c>
      <c r="AC21" s="27">
        <v>0</v>
      </c>
      <c r="AD21" s="27">
        <v>0</v>
      </c>
      <c r="AE21" s="27">
        <v>0.48339000000000004</v>
      </c>
      <c r="AF21" s="27">
        <v>0.48339000000000004</v>
      </c>
      <c r="AG21" s="28">
        <v>1.1959164166559</v>
      </c>
    </row>
    <row r="22" spans="1:33" s="34" customFormat="1" ht="13.5" customHeight="1" x14ac:dyDescent="0.2">
      <c r="A22" s="26"/>
      <c r="B22" s="26"/>
      <c r="C22" s="21"/>
      <c r="D22" s="21"/>
      <c r="E22" s="27"/>
      <c r="F22" s="27"/>
      <c r="G22" s="28"/>
      <c r="H22" s="28"/>
      <c r="I22" s="29"/>
      <c r="J22" s="3"/>
      <c r="K22" s="3"/>
      <c r="L22" s="23"/>
      <c r="M22" s="28"/>
      <c r="N22" s="28"/>
      <c r="O22" s="28"/>
      <c r="P22" s="28"/>
      <c r="Q22" s="30"/>
      <c r="R22" s="30"/>
      <c r="S22" s="30"/>
      <c r="T22" s="30"/>
      <c r="U22" s="30"/>
      <c r="V22" s="30"/>
      <c r="W22" s="27"/>
      <c r="X22" s="27"/>
      <c r="Y22" s="27"/>
      <c r="Z22" s="31"/>
      <c r="AA22" s="27"/>
      <c r="AB22" s="27"/>
      <c r="AC22" s="27"/>
      <c r="AD22" s="27"/>
      <c r="AE22" s="27"/>
      <c r="AF22" s="27"/>
      <c r="AG22" s="28"/>
    </row>
    <row r="23" spans="1:33" s="34" customFormat="1" ht="13.5" customHeight="1" x14ac:dyDescent="0.2">
      <c r="A23" s="26"/>
      <c r="B23" s="64" t="s">
        <v>58</v>
      </c>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row>
    <row r="24" spans="1:33" s="4" customFormat="1" ht="13.5" customHeight="1" x14ac:dyDescent="0.2">
      <c r="A24" s="26"/>
      <c r="B24" s="26" t="s">
        <v>59</v>
      </c>
      <c r="C24" s="21"/>
      <c r="D24" s="21"/>
      <c r="E24" s="27">
        <v>99.950093655330505</v>
      </c>
      <c r="F24" s="27">
        <v>99.003330965315016</v>
      </c>
      <c r="G24" s="28">
        <v>22.833142903850501</v>
      </c>
      <c r="H24" s="28">
        <v>23.063004730467</v>
      </c>
      <c r="I24" s="29">
        <v>5.7213292346809901</v>
      </c>
      <c r="J24" s="3"/>
      <c r="K24" s="3"/>
      <c r="L24" s="23"/>
      <c r="M24" s="28">
        <v>20</v>
      </c>
      <c r="N24" s="28">
        <v>127.40862422997947</v>
      </c>
      <c r="O24" s="28">
        <v>720</v>
      </c>
      <c r="P24" s="28">
        <v>75</v>
      </c>
      <c r="Q24" s="30">
        <v>3.2026015440899078</v>
      </c>
      <c r="R24" s="30">
        <v>1.9237933834581287</v>
      </c>
      <c r="S24" s="30">
        <v>3.3370220791414002E-5</v>
      </c>
      <c r="T24" s="30">
        <v>0.25694467443073798</v>
      </c>
      <c r="U24" s="30">
        <v>1.0218301159802501</v>
      </c>
      <c r="V24" s="30">
        <v>1.05061577185994</v>
      </c>
      <c r="W24" s="27">
        <v>5.4143194307583897</v>
      </c>
      <c r="X24" s="27">
        <v>0.33907399220961371</v>
      </c>
      <c r="Y24" s="27">
        <v>1.9429265737797602E-4</v>
      </c>
      <c r="Z24" s="31">
        <v>0</v>
      </c>
      <c r="AA24" s="27">
        <v>0.72602922266849002</v>
      </c>
      <c r="AB24" s="27">
        <v>4.496096282200261</v>
      </c>
      <c r="AC24" s="27">
        <v>0</v>
      </c>
      <c r="AD24" s="27">
        <v>0</v>
      </c>
      <c r="AE24" s="27">
        <v>0.24726000000000001</v>
      </c>
      <c r="AF24" s="27">
        <v>0.24726000000000001</v>
      </c>
      <c r="AG24" s="28">
        <v>0.27149030484370001</v>
      </c>
    </row>
    <row r="25" spans="1:33" s="34" customFormat="1" ht="13.5" customHeight="1" x14ac:dyDescent="0.2">
      <c r="A25" s="26"/>
      <c r="B25" s="26"/>
      <c r="C25" s="21"/>
      <c r="D25" s="21"/>
      <c r="E25" s="27"/>
      <c r="F25" s="27"/>
      <c r="G25" s="28"/>
      <c r="H25" s="28"/>
      <c r="I25" s="29"/>
      <c r="J25" s="3"/>
      <c r="K25" s="3"/>
      <c r="L25" s="23"/>
      <c r="M25" s="28"/>
      <c r="N25" s="28"/>
      <c r="O25" s="28"/>
      <c r="P25" s="28"/>
      <c r="Q25" s="30"/>
      <c r="R25" s="30"/>
      <c r="S25" s="30"/>
      <c r="T25" s="30"/>
      <c r="U25" s="30"/>
      <c r="V25" s="30"/>
      <c r="W25" s="27"/>
      <c r="X25" s="27"/>
      <c r="Y25" s="27"/>
      <c r="Z25" s="31"/>
      <c r="AA25" s="27"/>
      <c r="AB25" s="27"/>
      <c r="AC25" s="27"/>
      <c r="AD25" s="27"/>
      <c r="AE25" s="27"/>
      <c r="AF25" s="27"/>
      <c r="AG25" s="28"/>
    </row>
    <row r="26" spans="1:33" s="34" customFormat="1" ht="13.5" customHeight="1" x14ac:dyDescent="0.2">
      <c r="A26" s="26"/>
      <c r="B26" s="64" t="s">
        <v>60</v>
      </c>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row>
    <row r="27" spans="1:33" s="34" customFormat="1" ht="13.5" customHeight="1" x14ac:dyDescent="0.2">
      <c r="A27" s="26"/>
      <c r="B27" s="26" t="s">
        <v>61</v>
      </c>
      <c r="C27" s="21"/>
      <c r="D27" s="21"/>
      <c r="E27" s="27">
        <v>105.9318749391</v>
      </c>
      <c r="F27" s="27">
        <v>105.4754941269031</v>
      </c>
      <c r="G27" s="28">
        <v>44.999514524884397</v>
      </c>
      <c r="H27" s="28">
        <v>42.663478277469004</v>
      </c>
      <c r="I27" s="29">
        <v>5.3296248561999997</v>
      </c>
      <c r="J27" s="3"/>
      <c r="K27" s="3"/>
      <c r="L27" s="23"/>
      <c r="M27" s="28">
        <v>20</v>
      </c>
      <c r="N27" s="28">
        <v>120.01642710472279</v>
      </c>
      <c r="O27" s="28">
        <v>720</v>
      </c>
      <c r="P27" s="28">
        <v>75</v>
      </c>
      <c r="Q27" s="30">
        <v>3.8206724800000003</v>
      </c>
      <c r="R27" s="30">
        <v>1.8073453600000005</v>
      </c>
      <c r="S27" s="30">
        <v>6.2800000000000009E-6</v>
      </c>
      <c r="T27" s="30">
        <v>0.61480128000000001</v>
      </c>
      <c r="U27" s="30">
        <v>1.3985195599999998</v>
      </c>
      <c r="V27" s="30">
        <v>1.48224859</v>
      </c>
      <c r="W27" s="27">
        <v>2.4549865158999999</v>
      </c>
      <c r="X27" s="27">
        <v>0.89054320426034217</v>
      </c>
      <c r="Y27" s="27">
        <v>1.3571332169884298E-2</v>
      </c>
      <c r="Z27" s="31">
        <v>3.8538842599999998E-2</v>
      </c>
      <c r="AA27" s="27">
        <v>0.9991012253999999</v>
      </c>
      <c r="AB27" s="27">
        <v>2.2704353531969672</v>
      </c>
      <c r="AC27" s="27">
        <v>24.999801900000001</v>
      </c>
      <c r="AD27" s="27">
        <v>24.99966478</v>
      </c>
      <c r="AE27" s="27">
        <v>0.77026799999999995</v>
      </c>
      <c r="AF27" s="27">
        <v>0.63928780000000007</v>
      </c>
      <c r="AG27" s="28">
        <v>0.62209416230589998</v>
      </c>
    </row>
    <row r="28" spans="1:33" s="34" customFormat="1" ht="13.5" customHeight="1" x14ac:dyDescent="0.2">
      <c r="A28" s="26"/>
      <c r="B28" s="26"/>
      <c r="C28" s="21"/>
      <c r="D28" s="21"/>
      <c r="E28" s="27"/>
      <c r="F28" s="27"/>
      <c r="G28" s="28"/>
      <c r="H28" s="28"/>
      <c r="I28" s="29"/>
      <c r="J28" s="3"/>
      <c r="K28" s="3"/>
      <c r="L28" s="23"/>
      <c r="M28" s="28"/>
      <c r="N28" s="28"/>
      <c r="O28" s="28"/>
      <c r="P28" s="28"/>
      <c r="Q28" s="30"/>
      <c r="R28" s="30"/>
      <c r="S28" s="30"/>
      <c r="T28" s="30"/>
      <c r="U28" s="30"/>
      <c r="V28" s="30"/>
      <c r="W28" s="27"/>
      <c r="X28" s="27"/>
      <c r="Y28" s="27"/>
      <c r="Z28" s="31"/>
      <c r="AA28" s="27"/>
      <c r="AB28" s="27"/>
      <c r="AC28" s="27"/>
      <c r="AD28" s="27"/>
      <c r="AE28" s="27"/>
      <c r="AF28" s="27"/>
      <c r="AG28" s="28"/>
    </row>
    <row r="29" spans="1:33" s="34" customFormat="1" ht="13.5" customHeight="1" x14ac:dyDescent="0.2">
      <c r="A29" s="26"/>
      <c r="B29" s="64" t="s">
        <v>62</v>
      </c>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row>
    <row r="30" spans="1:33" s="34" customFormat="1" ht="13.5" customHeight="1" x14ac:dyDescent="0.2">
      <c r="A30" s="26"/>
      <c r="B30" s="26" t="s">
        <v>63</v>
      </c>
      <c r="C30" s="21"/>
      <c r="D30" s="21"/>
      <c r="E30" s="27">
        <v>114.769478173511</v>
      </c>
      <c r="F30" s="27">
        <v>114.23495514392602</v>
      </c>
      <c r="G30" s="28">
        <v>378.69272100674101</v>
      </c>
      <c r="H30" s="28">
        <v>331.50336561135902</v>
      </c>
      <c r="I30" s="29">
        <v>8.5863728490433502</v>
      </c>
      <c r="J30" s="3"/>
      <c r="K30" s="3"/>
      <c r="L30" s="23"/>
      <c r="M30" s="28">
        <v>20</v>
      </c>
      <c r="N30" s="28">
        <v>317.86447638603698</v>
      </c>
      <c r="O30" s="28">
        <v>720</v>
      </c>
      <c r="P30" s="28">
        <v>75</v>
      </c>
      <c r="Q30" s="30">
        <v>3.0179728596111439</v>
      </c>
      <c r="R30" s="30">
        <v>1.8352155259661294</v>
      </c>
      <c r="S30" s="30">
        <v>-3.9911537650359499E-2</v>
      </c>
      <c r="T30" s="30">
        <v>0.22224721915064402</v>
      </c>
      <c r="U30" s="30">
        <v>1.00042165214473</v>
      </c>
      <c r="V30" s="30">
        <v>1.0861859732241901</v>
      </c>
      <c r="W30" s="27">
        <v>2.86794439017438</v>
      </c>
      <c r="X30" s="27">
        <v>1.3709284378118951</v>
      </c>
      <c r="Y30" s="27">
        <v>-0.60255579590449349</v>
      </c>
      <c r="Z30" s="31">
        <v>8.1741426922871993E-2</v>
      </c>
      <c r="AA30" s="27">
        <v>0.91352012993625709</v>
      </c>
      <c r="AB30" s="27">
        <v>2.6106362859701555</v>
      </c>
      <c r="AC30" s="27">
        <v>25.015813009504601</v>
      </c>
      <c r="AD30" s="27">
        <v>29.485871019138298</v>
      </c>
      <c r="AE30" s="27">
        <v>0.11528701937913899</v>
      </c>
      <c r="AF30" s="27">
        <v>0.325130728754077</v>
      </c>
      <c r="AG30" s="28">
        <v>2.1857777624961998</v>
      </c>
    </row>
    <row r="31" spans="1:33" s="34" customFormat="1" ht="13.5" customHeight="1" x14ac:dyDescent="0.2">
      <c r="A31" s="26"/>
      <c r="B31" s="26" t="s">
        <v>64</v>
      </c>
      <c r="C31" s="21"/>
      <c r="D31" s="21"/>
      <c r="E31" s="27">
        <v>104.654330494376</v>
      </c>
      <c r="F31" s="27">
        <v>104.24894491488708</v>
      </c>
      <c r="G31" s="28">
        <v>117.25961992589801</v>
      </c>
      <c r="H31" s="28">
        <v>112.480390110071</v>
      </c>
      <c r="I31" s="29">
        <v>6.6150794010878702</v>
      </c>
      <c r="J31" s="3"/>
      <c r="K31" s="3"/>
      <c r="L31" s="23"/>
      <c r="M31" s="28">
        <v>20</v>
      </c>
      <c r="N31" s="28">
        <v>135.81930184804929</v>
      </c>
      <c r="O31" s="28">
        <v>720</v>
      </c>
      <c r="P31" s="28">
        <v>75</v>
      </c>
      <c r="Q31" s="30">
        <v>3.9128452697048228</v>
      </c>
      <c r="R31" s="30">
        <v>1.84825629038964</v>
      </c>
      <c r="S31" s="30">
        <v>7.5124404109864503E-5</v>
      </c>
      <c r="T31" s="30">
        <v>0.63261647423339296</v>
      </c>
      <c r="U31" s="30">
        <v>1.43189738067768</v>
      </c>
      <c r="V31" s="30">
        <v>1.49776436094886</v>
      </c>
      <c r="W31" s="27">
        <v>2.2039454324708601</v>
      </c>
      <c r="X31" s="27">
        <v>0.80011701187753714</v>
      </c>
      <c r="Y31" s="27">
        <v>3.8776584323205403E-2</v>
      </c>
      <c r="Z31" s="31">
        <v>2.4021759133580199E-2</v>
      </c>
      <c r="AA31" s="27">
        <v>0.9126080153526881</v>
      </c>
      <c r="AB31" s="27">
        <v>2.003468103614539</v>
      </c>
      <c r="AC31" s="27">
        <v>24.999398673404897</v>
      </c>
      <c r="AD31" s="27">
        <v>24.9989124959571</v>
      </c>
      <c r="AE31" s="27">
        <v>0.72466143619913315</v>
      </c>
      <c r="AF31" s="27">
        <v>0.64582294277174801</v>
      </c>
      <c r="AG31" s="28">
        <v>1.5551116227191</v>
      </c>
    </row>
    <row r="32" spans="1:33" s="34" customFormat="1" ht="13.5" customHeight="1" x14ac:dyDescent="0.2">
      <c r="A32" s="26"/>
      <c r="B32" s="26"/>
      <c r="C32" s="21"/>
      <c r="D32" s="21"/>
      <c r="E32" s="27"/>
      <c r="F32" s="27"/>
      <c r="G32" s="28"/>
      <c r="H32" s="28"/>
      <c r="I32" s="29"/>
      <c r="J32" s="3"/>
      <c r="K32" s="3"/>
      <c r="L32" s="23"/>
      <c r="M32" s="28"/>
      <c r="N32" s="28"/>
      <c r="O32" s="28"/>
      <c r="P32" s="28"/>
      <c r="Q32" s="30"/>
      <c r="R32" s="30"/>
      <c r="S32" s="30"/>
      <c r="T32" s="30"/>
      <c r="U32" s="30"/>
      <c r="V32" s="30"/>
      <c r="W32" s="27"/>
      <c r="X32" s="27"/>
      <c r="Y32" s="27"/>
      <c r="Z32" s="31"/>
      <c r="AA32" s="27"/>
      <c r="AB32" s="27"/>
      <c r="AC32" s="27"/>
      <c r="AD32" s="27"/>
      <c r="AE32" s="27"/>
      <c r="AF32" s="27"/>
      <c r="AG32" s="28"/>
    </row>
    <row r="33" spans="1:33" s="34" customFormat="1" ht="13.5" customHeight="1" x14ac:dyDescent="0.2">
      <c r="A33" s="26"/>
      <c r="B33" s="64" t="s">
        <v>65</v>
      </c>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row>
    <row r="34" spans="1:33" s="34" customFormat="1" ht="13.5" customHeight="1" x14ac:dyDescent="0.2">
      <c r="A34" s="26"/>
      <c r="B34" s="26" t="s">
        <v>66</v>
      </c>
      <c r="C34" s="21"/>
      <c r="D34" s="21"/>
      <c r="E34" s="27">
        <v>103.180380838959</v>
      </c>
      <c r="F34" s="27">
        <v>102.6539232550406</v>
      </c>
      <c r="G34" s="28">
        <v>21.544473931024399</v>
      </c>
      <c r="H34" s="28">
        <v>20.987482258712898</v>
      </c>
      <c r="I34" s="29">
        <v>5.7381688348901196</v>
      </c>
      <c r="J34" s="3"/>
      <c r="K34" s="3"/>
      <c r="L34" s="23"/>
      <c r="M34" s="28">
        <v>20</v>
      </c>
      <c r="N34" s="28">
        <v>66.168377823408633</v>
      </c>
      <c r="O34" s="28">
        <v>720</v>
      </c>
      <c r="P34" s="28">
        <v>75</v>
      </c>
      <c r="Q34" s="30">
        <v>3.1016444082655021</v>
      </c>
      <c r="R34" s="30">
        <v>1.8364930355399598</v>
      </c>
      <c r="S34" s="30">
        <v>4.606029100051429E-5</v>
      </c>
      <c r="T34" s="30">
        <v>0.24817894608694202</v>
      </c>
      <c r="U34" s="30">
        <v>1.0169263663476</v>
      </c>
      <c r="V34" s="30">
        <v>1.02448897500271</v>
      </c>
      <c r="W34" s="27">
        <v>2.86000665449144</v>
      </c>
      <c r="X34" s="27">
        <v>0.24228733897668783</v>
      </c>
      <c r="Y34" s="27">
        <v>-1.5146012523735906E-2</v>
      </c>
      <c r="Z34" s="31">
        <v>0</v>
      </c>
      <c r="AA34" s="27">
        <v>0.55318602418461504</v>
      </c>
      <c r="AB34" s="27">
        <v>2.5762211560861261</v>
      </c>
      <c r="AC34" s="27">
        <v>0</v>
      </c>
      <c r="AD34" s="27">
        <v>0</v>
      </c>
      <c r="AE34" s="27">
        <v>0.24726000000000001</v>
      </c>
      <c r="AF34" s="27">
        <v>0.24726000000000001</v>
      </c>
      <c r="AG34" s="28">
        <v>0.13737921501889999</v>
      </c>
    </row>
    <row r="35" spans="1:33" s="34" customFormat="1" ht="13.5" customHeight="1" x14ac:dyDescent="0.2">
      <c r="A35" s="26"/>
      <c r="B35" s="26"/>
      <c r="C35" s="21"/>
      <c r="D35" s="21"/>
      <c r="E35" s="27"/>
      <c r="F35" s="27"/>
      <c r="G35" s="28"/>
      <c r="H35" s="28"/>
      <c r="I35" s="29"/>
      <c r="J35" s="3"/>
      <c r="K35" s="3"/>
      <c r="L35" s="23"/>
      <c r="M35" s="28"/>
      <c r="N35" s="28"/>
      <c r="O35" s="28"/>
      <c r="P35" s="28"/>
      <c r="Q35" s="30"/>
      <c r="R35" s="30"/>
      <c r="S35" s="30"/>
      <c r="T35" s="30"/>
      <c r="U35" s="30"/>
      <c r="V35" s="30"/>
      <c r="W35" s="27"/>
      <c r="X35" s="27"/>
      <c r="Y35" s="27"/>
      <c r="Z35" s="31"/>
      <c r="AA35" s="27"/>
      <c r="AB35" s="27"/>
      <c r="AC35" s="27"/>
      <c r="AD35" s="27"/>
      <c r="AE35" s="27"/>
      <c r="AF35" s="27"/>
      <c r="AG35" s="28"/>
    </row>
    <row r="36" spans="1:33" s="34" customFormat="1" ht="13.5" customHeight="1" x14ac:dyDescent="0.2">
      <c r="A36" s="26"/>
      <c r="B36" s="64" t="s">
        <v>67</v>
      </c>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row>
    <row r="37" spans="1:33" s="34" customFormat="1" ht="13.5" customHeight="1" x14ac:dyDescent="0.2">
      <c r="A37" s="26"/>
      <c r="B37" s="26" t="s">
        <v>68</v>
      </c>
      <c r="C37" s="21"/>
      <c r="D37" s="21"/>
      <c r="E37" s="27">
        <v>100.159694099815</v>
      </c>
      <c r="F37" s="27">
        <v>100.03746495652078</v>
      </c>
      <c r="G37" s="28">
        <v>158.99499843057899</v>
      </c>
      <c r="H37" s="28">
        <v>158.93545333209201</v>
      </c>
      <c r="I37" s="29">
        <v>4.2346872293263997</v>
      </c>
      <c r="J37" s="3"/>
      <c r="K37" s="3"/>
      <c r="L37" s="23"/>
      <c r="M37" s="28">
        <v>20</v>
      </c>
      <c r="N37" s="28">
        <v>13.864476386036962</v>
      </c>
      <c r="O37" s="28">
        <v>720</v>
      </c>
      <c r="P37" s="28">
        <v>75</v>
      </c>
      <c r="Q37" s="30">
        <v>3.2660744667115105</v>
      </c>
      <c r="R37" s="30">
        <v>1.989225155663263</v>
      </c>
      <c r="S37" s="30">
        <v>1.3120458467714498E-6</v>
      </c>
      <c r="T37" s="30">
        <v>0.25197464507260103</v>
      </c>
      <c r="U37" s="30">
        <v>1.0248733539298001</v>
      </c>
      <c r="V37" s="30">
        <v>0.97468358773471397</v>
      </c>
      <c r="W37" s="27">
        <v>0.62091706948673298</v>
      </c>
      <c r="X37" s="27">
        <v>0.33119425347819242</v>
      </c>
      <c r="Y37" s="27">
        <v>3.4024258979619467E-3</v>
      </c>
      <c r="Z37" s="31">
        <v>0</v>
      </c>
      <c r="AA37" s="27">
        <v>0.122938776379757</v>
      </c>
      <c r="AB37" s="27">
        <v>0.60499059086763252</v>
      </c>
      <c r="AC37" s="27">
        <v>0</v>
      </c>
      <c r="AD37" s="27">
        <v>0</v>
      </c>
      <c r="AE37" s="27">
        <v>0.24726000000000001</v>
      </c>
      <c r="AF37" s="27">
        <v>0.24726000000000001</v>
      </c>
      <c r="AG37" s="28">
        <v>0.24154210960539998</v>
      </c>
    </row>
    <row r="38" spans="1:33" s="34" customFormat="1" ht="13.5" customHeight="1" x14ac:dyDescent="0.2">
      <c r="A38" s="26"/>
      <c r="B38" s="26"/>
      <c r="C38" s="21"/>
      <c r="D38" s="21"/>
      <c r="E38" s="27"/>
      <c r="F38" s="27"/>
      <c r="G38" s="28"/>
      <c r="H38" s="28"/>
      <c r="I38" s="29"/>
      <c r="J38" s="3"/>
      <c r="K38" s="3"/>
      <c r="L38" s="23"/>
      <c r="M38" s="28"/>
      <c r="N38" s="28"/>
      <c r="O38" s="28"/>
      <c r="P38" s="28"/>
      <c r="Q38" s="30"/>
      <c r="R38" s="30"/>
      <c r="S38" s="30"/>
      <c r="T38" s="30"/>
      <c r="U38" s="30"/>
      <c r="V38" s="30"/>
      <c r="W38" s="27"/>
      <c r="X38" s="27"/>
      <c r="Y38" s="27"/>
      <c r="Z38" s="31"/>
      <c r="AA38" s="27"/>
      <c r="AB38" s="27"/>
      <c r="AC38" s="27"/>
      <c r="AD38" s="27"/>
      <c r="AE38" s="27"/>
      <c r="AF38" s="27"/>
      <c r="AG38" s="28"/>
    </row>
    <row r="39" spans="1:33" s="34" customFormat="1" ht="13.5" customHeight="1" x14ac:dyDescent="0.2">
      <c r="A39" s="26"/>
      <c r="B39" s="64" t="s">
        <v>69</v>
      </c>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row>
    <row r="40" spans="1:33" s="34" customFormat="1" ht="13.5" customHeight="1" x14ac:dyDescent="0.2">
      <c r="A40" s="26"/>
      <c r="B40" s="26" t="s">
        <v>70</v>
      </c>
      <c r="C40" s="21"/>
      <c r="D40" s="21"/>
      <c r="E40" s="27">
        <v>110.39216769048102</v>
      </c>
      <c r="F40" s="27">
        <v>109.94816315487041</v>
      </c>
      <c r="G40" s="28">
        <v>405.51898733504402</v>
      </c>
      <c r="H40" s="28">
        <v>368.82743258187901</v>
      </c>
      <c r="I40" s="29">
        <v>5.8311185521870401</v>
      </c>
      <c r="J40" s="3"/>
      <c r="K40" s="3"/>
      <c r="L40" s="23"/>
      <c r="M40" s="28">
        <v>20</v>
      </c>
      <c r="N40" s="28">
        <v>72.509240246406563</v>
      </c>
      <c r="O40" s="28">
        <v>720</v>
      </c>
      <c r="P40" s="28">
        <v>75</v>
      </c>
      <c r="Q40" s="30">
        <v>3.400576064965148</v>
      </c>
      <c r="R40" s="30">
        <v>1.9652533894668112</v>
      </c>
      <c r="S40" s="30">
        <v>-6.2250004110335404E-6</v>
      </c>
      <c r="T40" s="30">
        <v>0.32564441616758799</v>
      </c>
      <c r="U40" s="30">
        <v>1.10968448433116</v>
      </c>
      <c r="V40" s="30">
        <v>1.0948653576751</v>
      </c>
      <c r="W40" s="27">
        <v>4.9742867507574999</v>
      </c>
      <c r="X40" s="27">
        <v>2.420966364492072</v>
      </c>
      <c r="Y40" s="27">
        <v>0.42558001161450959</v>
      </c>
      <c r="Z40" s="31">
        <v>0</v>
      </c>
      <c r="AA40" s="27">
        <v>1.3895969815807401</v>
      </c>
      <c r="AB40" s="27">
        <v>2.9777188118994955</v>
      </c>
      <c r="AC40" s="27">
        <v>0</v>
      </c>
      <c r="AD40" s="27">
        <v>0</v>
      </c>
      <c r="AE40" s="27">
        <v>0.34420000000000001</v>
      </c>
      <c r="AF40" s="27">
        <v>0.34420000000000001</v>
      </c>
      <c r="AG40" s="28">
        <v>2.8408059974074997</v>
      </c>
    </row>
    <row r="41" spans="1:33" s="34" customFormat="1" ht="13.5" customHeight="1" x14ac:dyDescent="0.2">
      <c r="A41" s="26"/>
      <c r="B41" s="26"/>
      <c r="C41" s="21"/>
      <c r="D41" s="21"/>
      <c r="E41" s="27"/>
      <c r="F41" s="27"/>
      <c r="G41" s="28"/>
      <c r="H41" s="28"/>
      <c r="I41" s="29"/>
      <c r="J41" s="3"/>
      <c r="K41" s="3"/>
      <c r="L41" s="23"/>
      <c r="M41" s="28"/>
      <c r="N41" s="28"/>
      <c r="O41" s="28"/>
      <c r="P41" s="28"/>
      <c r="Q41" s="30"/>
      <c r="R41" s="30"/>
      <c r="S41" s="30"/>
      <c r="T41" s="30"/>
      <c r="U41" s="30"/>
      <c r="V41" s="30"/>
      <c r="W41" s="27"/>
      <c r="X41" s="27"/>
      <c r="Y41" s="27"/>
      <c r="Z41" s="31"/>
      <c r="AA41" s="27"/>
      <c r="AB41" s="27"/>
      <c r="AC41" s="27"/>
      <c r="AD41" s="27"/>
      <c r="AE41" s="27"/>
      <c r="AF41" s="27"/>
      <c r="AG41" s="28"/>
    </row>
    <row r="42" spans="1:33" s="34" customFormat="1" ht="13.5" customHeight="1" x14ac:dyDescent="0.2">
      <c r="A42" s="26"/>
      <c r="B42" s="64" t="s">
        <v>71</v>
      </c>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row>
    <row r="43" spans="1:33" s="34" customFormat="1" ht="13.5" customHeight="1" x14ac:dyDescent="0.2">
      <c r="A43" s="26"/>
      <c r="B43" s="26" t="s">
        <v>72</v>
      </c>
      <c r="C43" s="21"/>
      <c r="D43" s="21"/>
      <c r="E43" s="27">
        <v>114.335318405047</v>
      </c>
      <c r="F43" s="27">
        <v>113.69421807815277</v>
      </c>
      <c r="G43" s="28">
        <v>520.24406322412403</v>
      </c>
      <c r="H43" s="28">
        <v>457.58181200253398</v>
      </c>
      <c r="I43" s="29">
        <v>9.4311024434481592</v>
      </c>
      <c r="J43" s="3"/>
      <c r="K43" s="3"/>
      <c r="L43" s="23"/>
      <c r="M43" s="28">
        <v>20</v>
      </c>
      <c r="N43" s="28">
        <v>170.02053388090349</v>
      </c>
      <c r="O43" s="28">
        <v>720</v>
      </c>
      <c r="P43" s="28">
        <v>75</v>
      </c>
      <c r="Q43" s="30">
        <v>4.8979403514261302</v>
      </c>
      <c r="R43" s="30">
        <v>1.8493930149344848</v>
      </c>
      <c r="S43" s="30">
        <v>-1.0142398874908301E-5</v>
      </c>
      <c r="T43" s="30">
        <v>1.08450322299812</v>
      </c>
      <c r="U43" s="30">
        <v>1.9640542558924001</v>
      </c>
      <c r="V43" s="30">
        <v>2.09671987131718</v>
      </c>
      <c r="W43" s="27">
        <v>3.56954706334461</v>
      </c>
      <c r="X43" s="27">
        <v>3.0787159442172385</v>
      </c>
      <c r="Y43" s="27">
        <v>0.18408616643610087</v>
      </c>
      <c r="Z43" s="31">
        <v>5.9718659765543101E-2</v>
      </c>
      <c r="AA43" s="27">
        <v>2.0637075449042799</v>
      </c>
      <c r="AB43" s="27">
        <v>3.0787159442192054</v>
      </c>
      <c r="AC43" s="27">
        <v>17.999920321954299</v>
      </c>
      <c r="AD43" s="27">
        <v>17.999818006056596</v>
      </c>
      <c r="AE43" s="27">
        <v>0.67302172220003198</v>
      </c>
      <c r="AF43" s="27">
        <v>1.2035319364167498</v>
      </c>
      <c r="AG43" s="28">
        <v>17.387736334677101</v>
      </c>
    </row>
    <row r="44" spans="1:33" s="34" customFormat="1" ht="13.5" customHeight="1" x14ac:dyDescent="0.2">
      <c r="A44" s="26"/>
      <c r="B44" s="26" t="s">
        <v>73</v>
      </c>
      <c r="C44" s="21"/>
      <c r="D44" s="21"/>
      <c r="E44" s="27">
        <v>102.355222773878</v>
      </c>
      <c r="F44" s="27">
        <v>101.46920062692965</v>
      </c>
      <c r="G44" s="28">
        <v>56.758615398198998</v>
      </c>
      <c r="H44" s="28">
        <v>55.936791703802399</v>
      </c>
      <c r="I44" s="29">
        <v>7.1181457945204007</v>
      </c>
      <c r="J44" s="3"/>
      <c r="K44" s="3"/>
      <c r="L44" s="23"/>
      <c r="M44" s="28">
        <v>20</v>
      </c>
      <c r="N44" s="28">
        <v>302.48870636550305</v>
      </c>
      <c r="O44" s="28">
        <v>720</v>
      </c>
      <c r="P44" s="28">
        <v>75</v>
      </c>
      <c r="Q44" s="30">
        <v>7.1421379460925003</v>
      </c>
      <c r="R44" s="30">
        <v>1.9454663017976384</v>
      </c>
      <c r="S44" s="30">
        <v>7.1186113819995908E-6</v>
      </c>
      <c r="T44" s="30">
        <v>1.9233998280650799</v>
      </c>
      <c r="U44" s="30">
        <v>3.2732646976183997</v>
      </c>
      <c r="V44" s="30">
        <v>3.3725387510212297</v>
      </c>
      <c r="W44" s="27">
        <v>5.9508462152590411</v>
      </c>
      <c r="X44" s="27">
        <v>4.1662364876531992</v>
      </c>
      <c r="Y44" s="27">
        <v>0.38830644081822857</v>
      </c>
      <c r="Z44" s="31">
        <v>5.9806887024125201E-3</v>
      </c>
      <c r="AA44" s="27">
        <v>3.3393587793393795</v>
      </c>
      <c r="AB44" s="27">
        <v>4.3304940288324634</v>
      </c>
      <c r="AC44" s="27">
        <v>9.9998994581888709</v>
      </c>
      <c r="AD44" s="27">
        <v>9.9997368733135801</v>
      </c>
      <c r="AE44" s="27">
        <v>1.8504750000000001</v>
      </c>
      <c r="AF44" s="27">
        <v>1.8504750000000001</v>
      </c>
      <c r="AG44" s="28">
        <v>4.6382798223426995</v>
      </c>
    </row>
    <row r="45" spans="1:33" s="34" customFormat="1" ht="13.5" customHeight="1" x14ac:dyDescent="0.2">
      <c r="A45" s="26"/>
      <c r="B45" s="26"/>
      <c r="C45" s="21"/>
      <c r="D45" s="21"/>
      <c r="E45" s="27"/>
      <c r="F45" s="27"/>
      <c r="G45" s="28"/>
      <c r="H45" s="28"/>
      <c r="I45" s="29"/>
      <c r="J45" s="3"/>
      <c r="K45" s="3"/>
      <c r="L45" s="23"/>
      <c r="M45" s="28"/>
      <c r="N45" s="28"/>
      <c r="O45" s="28"/>
      <c r="P45" s="28"/>
      <c r="Q45" s="30"/>
      <c r="R45" s="30"/>
      <c r="S45" s="30"/>
      <c r="T45" s="30"/>
      <c r="U45" s="30"/>
      <c r="V45" s="30"/>
      <c r="W45" s="27"/>
      <c r="X45" s="27"/>
      <c r="Y45" s="27"/>
      <c r="Z45" s="31"/>
      <c r="AA45" s="27"/>
      <c r="AB45" s="27"/>
      <c r="AC45" s="27"/>
      <c r="AD45" s="27"/>
      <c r="AE45" s="27"/>
      <c r="AF45" s="27"/>
      <c r="AG45" s="28"/>
    </row>
    <row r="46" spans="1:33" s="34" customFormat="1" ht="13.5" customHeight="1" x14ac:dyDescent="0.2">
      <c r="A46" s="26"/>
      <c r="B46" s="64" t="s">
        <v>74</v>
      </c>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row>
    <row r="47" spans="1:33" s="34" customFormat="1" ht="13.5" customHeight="1" x14ac:dyDescent="0.2">
      <c r="A47" s="26"/>
      <c r="B47" s="26" t="s">
        <v>75</v>
      </c>
      <c r="C47" s="21"/>
      <c r="D47" s="21"/>
      <c r="E47" s="27">
        <v>106.27968260792798</v>
      </c>
      <c r="F47" s="27">
        <v>105.66794626785502</v>
      </c>
      <c r="G47" s="28">
        <v>91.502712174993789</v>
      </c>
      <c r="H47" s="28">
        <v>86.594578021840107</v>
      </c>
      <c r="I47" s="29">
        <v>4.5705497197340001</v>
      </c>
      <c r="J47" s="3"/>
      <c r="K47" s="3"/>
      <c r="L47" s="23"/>
      <c r="M47" s="28">
        <v>20</v>
      </c>
      <c r="N47" s="28">
        <v>78.357289527720738</v>
      </c>
      <c r="O47" s="28">
        <v>720</v>
      </c>
      <c r="P47" s="28">
        <v>75</v>
      </c>
      <c r="Q47" s="30">
        <v>3.4448352635635509</v>
      </c>
      <c r="R47" s="30">
        <v>1.9802296177109844</v>
      </c>
      <c r="S47" s="30">
        <v>-6.1546037847135597E-6</v>
      </c>
      <c r="T47" s="30">
        <v>0.33742560262499099</v>
      </c>
      <c r="U47" s="30">
        <v>1.12718619783136</v>
      </c>
      <c r="V47" s="30">
        <v>1.1152658327637601</v>
      </c>
      <c r="W47" s="27">
        <v>5.42247803465927</v>
      </c>
      <c r="X47" s="27">
        <v>2.8149630330126412</v>
      </c>
      <c r="Y47" s="27">
        <v>0.51942149237405755</v>
      </c>
      <c r="Z47" s="31">
        <v>0</v>
      </c>
      <c r="AA47" s="27">
        <v>1.1342648066524299</v>
      </c>
      <c r="AB47" s="27">
        <v>3.4122123443229952</v>
      </c>
      <c r="AC47" s="27">
        <v>0</v>
      </c>
      <c r="AD47" s="27">
        <v>0</v>
      </c>
      <c r="AE47" s="27">
        <v>0.34420000000000006</v>
      </c>
      <c r="AF47" s="27">
        <v>0.34420000000000006</v>
      </c>
      <c r="AG47" s="28">
        <v>0.91893741586090005</v>
      </c>
    </row>
    <row r="48" spans="1:33" s="34" customFormat="1" ht="13.5" customHeight="1" x14ac:dyDescent="0.2">
      <c r="A48" s="26"/>
      <c r="B48" s="26"/>
      <c r="C48" s="21"/>
      <c r="D48" s="21"/>
      <c r="E48" s="27"/>
      <c r="F48" s="27"/>
      <c r="G48" s="28"/>
      <c r="H48" s="28"/>
      <c r="I48" s="29"/>
      <c r="J48" s="3"/>
      <c r="K48" s="3"/>
      <c r="L48" s="23"/>
      <c r="M48" s="28"/>
      <c r="N48" s="28"/>
      <c r="O48" s="28"/>
      <c r="P48" s="28"/>
      <c r="Q48" s="30"/>
      <c r="R48" s="30"/>
      <c r="S48" s="30"/>
      <c r="T48" s="30"/>
      <c r="U48" s="30"/>
      <c r="V48" s="30"/>
      <c r="W48" s="27"/>
      <c r="X48" s="27"/>
      <c r="Y48" s="27"/>
      <c r="Z48" s="31"/>
      <c r="AA48" s="27"/>
      <c r="AB48" s="27"/>
      <c r="AC48" s="27"/>
      <c r="AD48" s="27"/>
      <c r="AE48" s="27"/>
      <c r="AF48" s="27"/>
      <c r="AG48" s="28"/>
    </row>
    <row r="49" spans="1:33" s="34" customFormat="1" ht="13.5" customHeight="1" x14ac:dyDescent="0.2">
      <c r="A49" s="26"/>
      <c r="B49" s="26"/>
      <c r="C49" s="21"/>
      <c r="D49" s="21"/>
      <c r="E49" s="27"/>
      <c r="F49" s="27"/>
      <c r="G49" s="28"/>
      <c r="H49" s="28"/>
      <c r="I49" s="29"/>
      <c r="J49" s="3"/>
      <c r="K49" s="3"/>
      <c r="L49" s="23"/>
      <c r="M49" s="28"/>
      <c r="N49" s="28"/>
      <c r="O49" s="28"/>
      <c r="P49" s="28"/>
      <c r="Q49" s="30"/>
      <c r="R49" s="30"/>
      <c r="S49" s="30"/>
      <c r="T49" s="30"/>
      <c r="U49" s="30"/>
      <c r="V49" s="30"/>
      <c r="W49" s="27"/>
      <c r="X49" s="27"/>
      <c r="Y49" s="27"/>
      <c r="Z49" s="31"/>
      <c r="AA49" s="27"/>
      <c r="AB49" s="27"/>
      <c r="AC49" s="27"/>
      <c r="AD49" s="27"/>
      <c r="AE49" s="27"/>
      <c r="AF49" s="27"/>
      <c r="AG49" s="28"/>
    </row>
    <row r="50" spans="1:33" s="34" customFormat="1" ht="13.5" customHeight="1" x14ac:dyDescent="0.2">
      <c r="A50" s="26"/>
      <c r="B50" s="26"/>
      <c r="C50" s="21"/>
      <c r="D50" s="21"/>
      <c r="E50" s="27"/>
      <c r="F50" s="27"/>
      <c r="G50" s="28"/>
      <c r="H50" s="28"/>
      <c r="I50" s="29"/>
      <c r="J50" s="3"/>
      <c r="K50" s="3"/>
      <c r="L50" s="23"/>
      <c r="M50" s="28"/>
      <c r="N50" s="28"/>
      <c r="O50" s="28"/>
      <c r="P50" s="28"/>
      <c r="Q50" s="30"/>
      <c r="R50" s="30"/>
      <c r="S50" s="30"/>
      <c r="T50" s="30"/>
      <c r="U50" s="30"/>
      <c r="V50" s="30"/>
      <c r="W50" s="27"/>
      <c r="X50" s="27"/>
      <c r="Y50" s="27"/>
      <c r="Z50" s="31"/>
      <c r="AA50" s="27"/>
      <c r="AB50" s="27"/>
      <c r="AC50" s="27"/>
      <c r="AD50" s="27"/>
      <c r="AE50" s="27"/>
      <c r="AF50" s="27"/>
      <c r="AG50" s="28"/>
    </row>
    <row r="51" spans="1:33" ht="12" customHeight="1" x14ac:dyDescent="0.2">
      <c r="B51" s="35" t="s">
        <v>54</v>
      </c>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7"/>
    </row>
    <row r="52" spans="1:33" ht="12" customHeight="1" x14ac:dyDescent="0.2">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40"/>
    </row>
    <row r="53" spans="1:33" ht="12" customHeight="1" x14ac:dyDescent="0.2">
      <c r="B53" s="38"/>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40"/>
    </row>
    <row r="54" spans="1:33" ht="12" customHeight="1" x14ac:dyDescent="0.2">
      <c r="B54" s="38"/>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40"/>
    </row>
    <row r="55" spans="1:33" ht="12" customHeight="1" x14ac:dyDescent="0.2">
      <c r="B55" s="38"/>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40"/>
    </row>
    <row r="56" spans="1:33" ht="12" customHeight="1" x14ac:dyDescent="0.2">
      <c r="B56" s="38"/>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40"/>
    </row>
    <row r="57" spans="1:33" ht="12" customHeight="1" x14ac:dyDescent="0.2">
      <c r="B57" s="38"/>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40"/>
    </row>
    <row r="58" spans="1:33" ht="12" customHeight="1" x14ac:dyDescent="0.2">
      <c r="B58" s="38"/>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40"/>
    </row>
    <row r="59" spans="1:33" ht="12" customHeight="1" x14ac:dyDescent="0.2">
      <c r="B59" s="38"/>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40"/>
    </row>
    <row r="60" spans="1:33" ht="12" customHeight="1" x14ac:dyDescent="0.2">
      <c r="B60" s="38"/>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40"/>
    </row>
    <row r="61" spans="1:33" ht="12" customHeight="1" x14ac:dyDescent="0.2">
      <c r="B61" s="38"/>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40"/>
    </row>
    <row r="62" spans="1:33" ht="12" customHeight="1" x14ac:dyDescent="0.2">
      <c r="B62" s="38"/>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40"/>
    </row>
    <row r="63" spans="1:33" ht="12" customHeight="1" x14ac:dyDescent="0.2">
      <c r="B63" s="38"/>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40"/>
    </row>
    <row r="64" spans="1:33" ht="12" customHeight="1" x14ac:dyDescent="0.2">
      <c r="B64" s="38"/>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40"/>
    </row>
    <row r="65" spans="2:33" ht="12" customHeight="1" x14ac:dyDescent="0.2">
      <c r="B65" s="38"/>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40"/>
    </row>
    <row r="66" spans="2:33" ht="12" customHeight="1" x14ac:dyDescent="0.2">
      <c r="B66" s="38"/>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40"/>
    </row>
    <row r="67" spans="2:33" ht="12" customHeight="1" x14ac:dyDescent="0.2">
      <c r="B67" s="38"/>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40"/>
    </row>
    <row r="68" spans="2:33" ht="12" customHeight="1" x14ac:dyDescent="0.2">
      <c r="B68" s="38"/>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40"/>
    </row>
    <row r="69" spans="2:33" ht="12" customHeight="1" x14ac:dyDescent="0.2">
      <c r="B69" s="38"/>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40"/>
    </row>
    <row r="70" spans="2:33" ht="12" customHeight="1" x14ac:dyDescent="0.2">
      <c r="B70" s="38"/>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40"/>
    </row>
    <row r="71" spans="2:33" ht="12" customHeight="1" x14ac:dyDescent="0.2">
      <c r="B71" s="38"/>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40"/>
    </row>
    <row r="72" spans="2:33" ht="12" customHeight="1" x14ac:dyDescent="0.2">
      <c r="B72" s="38"/>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40"/>
    </row>
    <row r="73" spans="2:33" ht="12" customHeight="1" x14ac:dyDescent="0.2">
      <c r="B73" s="38"/>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40"/>
    </row>
    <row r="74" spans="2:33" ht="12" customHeight="1" x14ac:dyDescent="0.2">
      <c r="B74" s="38"/>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40"/>
    </row>
    <row r="75" spans="2:33" ht="12" customHeight="1" x14ac:dyDescent="0.2">
      <c r="B75" s="38"/>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40"/>
    </row>
    <row r="76" spans="2:33" ht="12" customHeight="1" x14ac:dyDescent="0.2">
      <c r="B76" s="38"/>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40"/>
    </row>
    <row r="77" spans="2:33" ht="12" customHeight="1" x14ac:dyDescent="0.2">
      <c r="B77" s="38"/>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40"/>
    </row>
    <row r="78" spans="2:33" ht="12" customHeight="1" x14ac:dyDescent="0.2">
      <c r="B78" s="38"/>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40"/>
    </row>
    <row r="79" spans="2:33" ht="12" customHeight="1" x14ac:dyDescent="0.2">
      <c r="B79" s="41"/>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3"/>
    </row>
  </sheetData>
  <mergeCells count="65">
    <mergeCell ref="B36:AG36"/>
    <mergeCell ref="B39:AG39"/>
    <mergeCell ref="B42:AG42"/>
    <mergeCell ref="B46:AG46"/>
    <mergeCell ref="B19:AG19"/>
    <mergeCell ref="B23:AG23"/>
    <mergeCell ref="B26:AG26"/>
    <mergeCell ref="B29:AG29"/>
    <mergeCell ref="B33:AG33"/>
    <mergeCell ref="AC14:AG15"/>
    <mergeCell ref="AC11:AG11"/>
    <mergeCell ref="AC12:AD12"/>
    <mergeCell ref="AB12:AB13"/>
    <mergeCell ref="AG12:AG13"/>
    <mergeCell ref="L12:L13"/>
    <mergeCell ref="T14:T15"/>
    <mergeCell ref="V14:V15"/>
    <mergeCell ref="U14:U15"/>
    <mergeCell ref="Z14:AB15"/>
    <mergeCell ref="O12:O13"/>
    <mergeCell ref="R14:R15"/>
    <mergeCell ref="S14:S15"/>
    <mergeCell ref="R12:R13"/>
    <mergeCell ref="W12:W13"/>
    <mergeCell ref="X12:X13"/>
    <mergeCell ref="C10:D10"/>
    <mergeCell ref="B11:B13"/>
    <mergeCell ref="E12:E13"/>
    <mergeCell ref="Z11:AB11"/>
    <mergeCell ref="B3:V3"/>
    <mergeCell ref="B4:Q4"/>
    <mergeCell ref="B5:Q5"/>
    <mergeCell ref="B6:Q6"/>
    <mergeCell ref="B7:Q7"/>
    <mergeCell ref="C11:G11"/>
    <mergeCell ref="H11:P11"/>
    <mergeCell ref="Q11:V11"/>
    <mergeCell ref="W11:Y11"/>
    <mergeCell ref="H9:M9"/>
    <mergeCell ref="C9:D9"/>
    <mergeCell ref="I12:I13"/>
    <mergeCell ref="C12:C13"/>
    <mergeCell ref="D12:D13"/>
    <mergeCell ref="B14:P15"/>
    <mergeCell ref="Q14:Q15"/>
    <mergeCell ref="J12:J13"/>
    <mergeCell ref="K12:K13"/>
    <mergeCell ref="P12:P13"/>
    <mergeCell ref="Q12:Q13"/>
    <mergeCell ref="N12:N13"/>
    <mergeCell ref="M12:M13"/>
    <mergeCell ref="G12:G13"/>
    <mergeCell ref="H12:H13"/>
    <mergeCell ref="B51:AG79"/>
    <mergeCell ref="Y12:Y13"/>
    <mergeCell ref="Z12:Z13"/>
    <mergeCell ref="AA12:AA13"/>
    <mergeCell ref="B16:AG16"/>
    <mergeCell ref="U12:U13"/>
    <mergeCell ref="S12:S13"/>
    <mergeCell ref="AE12:AF12"/>
    <mergeCell ref="F12:F13"/>
    <mergeCell ref="V12:V13"/>
    <mergeCell ref="W14:Y15"/>
    <mergeCell ref="T12:T13"/>
  </mergeCells>
  <phoneticPr fontId="1" type="noConversion"/>
  <pageMargins left="0.19097222222222221" right="0.19097222222222221" top="0.19097222222222221" bottom="0.19097222222222221" header="0" footer="0"/>
  <pageSetup paperSize="9" scale="3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220"/>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16" width="1" style="1" customWidth="1"/>
    <col min="17" max="17" width="1.28515625" style="1" customWidth="1"/>
    <col min="18" max="19" width="9.140625" style="1" customWidth="1"/>
    <col min="20"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ht="12" customHeight="1" x14ac:dyDescent="0.25"/>
    <row r="40" s="2" customFormat="1" hidden="1" x14ac:dyDescent="0.25"/>
    <row r="41" s="2" customFormat="1" hidden="1" x14ac:dyDescent="0.25"/>
    <row r="42" s="2" customFormat="1" hidden="1" x14ac:dyDescent="0.25"/>
    <row r="43" s="2" customFormat="1" ht="19.5" hidden="1" customHeight="1" x14ac:dyDescent="0.25"/>
    <row r="44" s="2" customFormat="1" x14ac:dyDescent="0.25"/>
    <row r="45" s="2" customFormat="1" x14ac:dyDescent="0.25"/>
    <row r="46" s="2" customFormat="1" x14ac:dyDescent="0.25"/>
    <row r="47" s="2" customFormat="1" ht="18.75" customHeigh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ht="53.25" customHeigh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2" customFormat="1" x14ac:dyDescent="0.25"/>
    <row r="181" s="2" customFormat="1" x14ac:dyDescent="0.25"/>
    <row r="182" s="2" customFormat="1" x14ac:dyDescent="0.25"/>
    <row r="183" s="2" customFormat="1" x14ac:dyDescent="0.25"/>
    <row r="184" s="2" customFormat="1" x14ac:dyDescent="0.25"/>
    <row r="185" s="2" customFormat="1" x14ac:dyDescent="0.25"/>
    <row r="186" s="2" customFormat="1" x14ac:dyDescent="0.25"/>
    <row r="187" s="2" customFormat="1" x14ac:dyDescent="0.25"/>
    <row r="188" s="2" customFormat="1" x14ac:dyDescent="0.25"/>
    <row r="189" s="2" customFormat="1" x14ac:dyDescent="0.25"/>
    <row r="190" s="2" customFormat="1" x14ac:dyDescent="0.25"/>
    <row r="191" s="2" customFormat="1" x14ac:dyDescent="0.25"/>
    <row r="192" s="2" customFormat="1" x14ac:dyDescent="0.25"/>
    <row r="193" s="2" customFormat="1" x14ac:dyDescent="0.25"/>
    <row r="194" s="2" customFormat="1" x14ac:dyDescent="0.25"/>
    <row r="195" s="2" customFormat="1" x14ac:dyDescent="0.25"/>
    <row r="196" s="2" customFormat="1" x14ac:dyDescent="0.25"/>
    <row r="197" s="2" customFormat="1" x14ac:dyDescent="0.25"/>
    <row r="198" s="2" customFormat="1" x14ac:dyDescent="0.25"/>
    <row r="199" s="2" customFormat="1" x14ac:dyDescent="0.25"/>
    <row r="200" s="2" customFormat="1" x14ac:dyDescent="0.25"/>
    <row r="201" s="2" customFormat="1" x14ac:dyDescent="0.25"/>
    <row r="202" s="2" customFormat="1" x14ac:dyDescent="0.25"/>
    <row r="203" s="2" customFormat="1" x14ac:dyDescent="0.25"/>
    <row r="204" s="2" customFormat="1" x14ac:dyDescent="0.25"/>
    <row r="205" s="2" customFormat="1" x14ac:dyDescent="0.25"/>
    <row r="206" s="2" customFormat="1" x14ac:dyDescent="0.25"/>
    <row r="207" s="2" customFormat="1" x14ac:dyDescent="0.25"/>
    <row r="208" s="2" customFormat="1" x14ac:dyDescent="0.25"/>
    <row r="209" s="2" customFormat="1" x14ac:dyDescent="0.25"/>
    <row r="210" s="2" customFormat="1" x14ac:dyDescent="0.25"/>
    <row r="211" s="2" customFormat="1" x14ac:dyDescent="0.25"/>
    <row r="212" s="2" customFormat="1" x14ac:dyDescent="0.25"/>
    <row r="213" s="2" customFormat="1" x14ac:dyDescent="0.25"/>
    <row r="214" s="2" customFormat="1" x14ac:dyDescent="0.25"/>
    <row r="215" s="2" customFormat="1" x14ac:dyDescent="0.25"/>
    <row r="216" s="2" customFormat="1" x14ac:dyDescent="0.25"/>
    <row r="217" s="2" customFormat="1" x14ac:dyDescent="0.25"/>
    <row r="218" s="2" customFormat="1" x14ac:dyDescent="0.25"/>
    <row r="219" s="2" customFormat="1" x14ac:dyDescent="0.25"/>
    <row r="220"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112"/>
  <sheetViews>
    <sheetView workbookViewId="0"/>
  </sheetViews>
  <sheetFormatPr defaultRowHeight="12.75" x14ac:dyDescent="0.2"/>
  <sheetData>
    <row r="1" spans="1:11" x14ac:dyDescent="0.2">
      <c r="A1" t="s">
        <v>78</v>
      </c>
      <c r="B1">
        <v>33</v>
      </c>
      <c r="D1" t="s">
        <v>89</v>
      </c>
      <c r="E1">
        <v>1741.0150617279503</v>
      </c>
      <c r="K1" t="s">
        <v>0</v>
      </c>
    </row>
    <row r="2" spans="1:11" x14ac:dyDescent="0.2">
      <c r="A2" t="s">
        <v>79</v>
      </c>
      <c r="B2">
        <v>50</v>
      </c>
    </row>
    <row r="3" spans="1:11" x14ac:dyDescent="0.2">
      <c r="A3" t="s">
        <v>80</v>
      </c>
      <c r="B3">
        <v>203</v>
      </c>
    </row>
    <row r="4" spans="1:11" x14ac:dyDescent="0.2">
      <c r="A4" t="s">
        <v>81</v>
      </c>
      <c r="B4">
        <v>123</v>
      </c>
    </row>
    <row r="5" spans="1:11" x14ac:dyDescent="0.2">
      <c r="A5" t="s">
        <v>82</v>
      </c>
      <c r="B5">
        <v>331</v>
      </c>
    </row>
    <row r="6" spans="1:11" x14ac:dyDescent="0.2">
      <c r="A6" t="s">
        <v>83</v>
      </c>
      <c r="B6">
        <v>32</v>
      </c>
    </row>
    <row r="7" spans="1:11" x14ac:dyDescent="0.2">
      <c r="A7" t="s">
        <v>84</v>
      </c>
      <c r="B7">
        <v>36</v>
      </c>
    </row>
    <row r="8" spans="1:11" x14ac:dyDescent="0.2">
      <c r="A8" t="s">
        <v>85</v>
      </c>
      <c r="B8">
        <v>419</v>
      </c>
    </row>
    <row r="9" spans="1:11" x14ac:dyDescent="0.2">
      <c r="A9" t="s">
        <v>86</v>
      </c>
      <c r="B9">
        <v>458</v>
      </c>
    </row>
    <row r="10" spans="1:11" x14ac:dyDescent="0.2">
      <c r="A10" t="s">
        <v>87</v>
      </c>
      <c r="B10">
        <v>9</v>
      </c>
    </row>
    <row r="11" spans="1:11" x14ac:dyDescent="0.2">
      <c r="A11" t="s">
        <v>88</v>
      </c>
      <c r="B11">
        <v>46</v>
      </c>
    </row>
    <row r="101" spans="1:50" x14ac:dyDescent="0.2">
      <c r="A101">
        <f>'Mortgage Performance'!A20</f>
        <v>0</v>
      </c>
      <c r="B101" t="str">
        <f>'Mortgage Performance'!B20</f>
        <v>-1-4 family residential construction loans</v>
      </c>
      <c r="C101" s="65">
        <f>'Mortgage Performance'!C20</f>
        <v>0</v>
      </c>
      <c r="D101" s="65">
        <f>'Mortgage Performance'!D20</f>
        <v>0</v>
      </c>
      <c r="E101">
        <f>'Mortgage Performance'!E20</f>
        <v>116.907358049</v>
      </c>
      <c r="F101">
        <f>'Mortgage Performance'!F20</f>
        <v>115.58657476020753</v>
      </c>
      <c r="G101">
        <f>'Mortgage Performance'!G20</f>
        <v>37.07215304999</v>
      </c>
      <c r="H101">
        <f>'Mortgage Performance'!H20</f>
        <v>32.0730613627913</v>
      </c>
      <c r="I101">
        <f>'Mortgage Performance'!I20</f>
        <v>7.0676774373717404</v>
      </c>
      <c r="J101">
        <f>'Mortgage Performance'!J20</f>
        <v>0</v>
      </c>
      <c r="K101">
        <f>'Mortgage Performance'!K20</f>
        <v>0</v>
      </c>
      <c r="L101" s="65">
        <f>'Mortgage Performance'!L20</f>
        <v>0</v>
      </c>
      <c r="M101">
        <f>'Mortgage Performance'!M20</f>
        <v>20</v>
      </c>
      <c r="N101">
        <f>'Mortgage Performance'!N20</f>
        <v>125.73305954825463</v>
      </c>
      <c r="O101">
        <f>'Mortgage Performance'!O20</f>
        <v>720</v>
      </c>
      <c r="P101">
        <f>'Mortgage Performance'!P20</f>
        <v>75</v>
      </c>
      <c r="Q101">
        <f>'Mortgage Performance'!Q20</f>
        <v>3.685492389351452</v>
      </c>
      <c r="R101">
        <f>'Mortgage Performance'!R20</f>
        <v>2.0073325022630564</v>
      </c>
      <c r="S101">
        <f>'Mortgage Performance'!S20</f>
        <v>5.6103131553557396E-5</v>
      </c>
      <c r="T101">
        <f>'Mortgage Performance'!T20</f>
        <v>0.45308969769882201</v>
      </c>
      <c r="U101">
        <f>'Mortgage Performance'!U20</f>
        <v>1.2250140862580199</v>
      </c>
      <c r="V101">
        <f>'Mortgage Performance'!V20</f>
        <v>1.2049466244328999</v>
      </c>
      <c r="W101">
        <f>'Mortgage Performance'!W20</f>
        <v>9.4119321423512403</v>
      </c>
      <c r="X101">
        <f>'Mortgage Performance'!X20</f>
        <v>1.795741657350767</v>
      </c>
      <c r="Y101">
        <f>'Mortgage Performance'!Y20</f>
        <v>0.15215783193041973</v>
      </c>
      <c r="Z101">
        <f>'Mortgage Performance'!Z20</f>
        <v>0</v>
      </c>
      <c r="AA101">
        <f>'Mortgage Performance'!AA20</f>
        <v>2.5251637774763198</v>
      </c>
      <c r="AB101">
        <f>'Mortgage Performance'!AB20</f>
        <v>6.4510544082134134</v>
      </c>
      <c r="AC101">
        <f>'Mortgage Performance'!AC20</f>
        <v>0</v>
      </c>
      <c r="AD101">
        <f>'Mortgage Performance'!AD20</f>
        <v>0</v>
      </c>
      <c r="AE101">
        <f>'Mortgage Performance'!AE20</f>
        <v>0.48339000000000004</v>
      </c>
      <c r="AF101">
        <f>'Mortgage Performance'!AF20</f>
        <v>0.48339000000000004</v>
      </c>
      <c r="AG101">
        <f>'Mortgage Performance'!AG20</f>
        <v>1.0314978917402999</v>
      </c>
      <c r="AH101">
        <f>'Mortgage Performance'!AH20</f>
        <v>0</v>
      </c>
      <c r="AI101">
        <f>'Mortgage Performance'!AI20</f>
        <v>0</v>
      </c>
      <c r="AJ101">
        <f>'Mortgage Performance'!AJ20</f>
        <v>0</v>
      </c>
      <c r="AK101">
        <f>'Mortgage Performance'!AK20</f>
        <v>0</v>
      </c>
      <c r="AL101">
        <f>'Mortgage Performance'!AL20</f>
        <v>0</v>
      </c>
      <c r="AM101">
        <f>'Mortgage Performance'!AM20</f>
        <v>0</v>
      </c>
      <c r="AN101">
        <f>'Mortgage Performance'!AN20</f>
        <v>0</v>
      </c>
      <c r="AO101">
        <f>'Mortgage Performance'!AO20</f>
        <v>0</v>
      </c>
      <c r="AP101">
        <f>'Mortgage Performance'!AP20</f>
        <v>0</v>
      </c>
      <c r="AQ101">
        <f>'Mortgage Performance'!AQ20</f>
        <v>0</v>
      </c>
      <c r="AR101">
        <f>'Mortgage Performance'!AR20</f>
        <v>0</v>
      </c>
      <c r="AS101">
        <f>'Mortgage Performance'!AS20</f>
        <v>0</v>
      </c>
      <c r="AT101">
        <f>'Mortgage Performance'!AT20</f>
        <v>0</v>
      </c>
      <c r="AU101">
        <f>'Mortgage Performance'!AU20</f>
        <v>0</v>
      </c>
      <c r="AV101">
        <f>'Mortgage Performance'!AV20</f>
        <v>0</v>
      </c>
      <c r="AW101">
        <f>'Mortgage Performance'!AW20</f>
        <v>0</v>
      </c>
      <c r="AX101">
        <f>'Mortgage Performance'!AX20</f>
        <v>0</v>
      </c>
    </row>
    <row r="102" spans="1:50" x14ac:dyDescent="0.2">
      <c r="A102">
        <f>'Mortgage Performance'!A21</f>
        <v>0</v>
      </c>
      <c r="B102" t="str">
        <f>'Mortgage Performance'!B21</f>
        <v>-Other construction loans and all land development and other land loans</v>
      </c>
      <c r="C102" s="65">
        <f>'Mortgage Performance'!C21</f>
        <v>0</v>
      </c>
      <c r="D102" s="65">
        <f>'Mortgage Performance'!D21</f>
        <v>0</v>
      </c>
      <c r="E102">
        <f>'Mortgage Performance'!E21</f>
        <v>105.142169303587</v>
      </c>
      <c r="F102">
        <f>'Mortgage Performance'!F21</f>
        <v>104.16707205394913</v>
      </c>
      <c r="G102">
        <f>'Mortgage Performance'!G21</f>
        <v>52.467091410212696</v>
      </c>
      <c r="H102">
        <f>'Mortgage Performance'!H21</f>
        <v>50.368211734932402</v>
      </c>
      <c r="I102">
        <f>'Mortgage Performance'!I21</f>
        <v>4.6620356220033798</v>
      </c>
      <c r="J102">
        <f>'Mortgage Performance'!J21</f>
        <v>0</v>
      </c>
      <c r="K102">
        <f>'Mortgage Performance'!K21</f>
        <v>0</v>
      </c>
      <c r="L102" s="65">
        <f>'Mortgage Performance'!L21</f>
        <v>0</v>
      </c>
      <c r="M102">
        <f>'Mortgage Performance'!M21</f>
        <v>20</v>
      </c>
      <c r="N102">
        <f>'Mortgage Performance'!N21</f>
        <v>67.055441478439434</v>
      </c>
      <c r="O102">
        <f>'Mortgage Performance'!O21</f>
        <v>720</v>
      </c>
      <c r="P102">
        <f>'Mortgage Performance'!P21</f>
        <v>75</v>
      </c>
      <c r="Q102">
        <f>'Mortgage Performance'!Q21</f>
        <v>3.6137586863313813</v>
      </c>
      <c r="R102">
        <f>'Mortgage Performance'!R21</f>
        <v>1.788087698229295</v>
      </c>
      <c r="S102">
        <f>'Mortgage Performance'!S21</f>
        <v>3.1118340051549998E-6</v>
      </c>
      <c r="T102">
        <f>'Mortgage Performance'!T21</f>
        <v>0.48497273128741103</v>
      </c>
      <c r="U102">
        <f>'Mortgage Performance'!U21</f>
        <v>1.3406951449806701</v>
      </c>
      <c r="V102">
        <f>'Mortgage Performance'!V21</f>
        <v>1.3521536282537197</v>
      </c>
      <c r="W102">
        <f>'Mortgage Performance'!W21</f>
        <v>5.4082360893193497</v>
      </c>
      <c r="X102">
        <f>'Mortgage Performance'!X21</f>
        <v>4.5573527452067584</v>
      </c>
      <c r="Y102">
        <f>'Mortgage Performance'!Y21</f>
        <v>0.25237040787237802</v>
      </c>
      <c r="Z102">
        <f>'Mortgage Performance'!Z21</f>
        <v>0</v>
      </c>
      <c r="AA102">
        <f>'Mortgage Performance'!AA21</f>
        <v>1.50956090028824</v>
      </c>
      <c r="AB102">
        <f>'Mortgage Performance'!AB21</f>
        <v>4.7272587078311243</v>
      </c>
      <c r="AC102">
        <f>'Mortgage Performance'!AC21</f>
        <v>0</v>
      </c>
      <c r="AD102">
        <f>'Mortgage Performance'!AD21</f>
        <v>0</v>
      </c>
      <c r="AE102">
        <f>'Mortgage Performance'!AE21</f>
        <v>0.48339000000000004</v>
      </c>
      <c r="AF102">
        <f>'Mortgage Performance'!AF21</f>
        <v>0.48339000000000004</v>
      </c>
      <c r="AG102">
        <f>'Mortgage Performance'!AG21</f>
        <v>1.1959164166559</v>
      </c>
      <c r="AH102">
        <f>'Mortgage Performance'!AH21</f>
        <v>0</v>
      </c>
      <c r="AI102">
        <f>'Mortgage Performance'!AI21</f>
        <v>0</v>
      </c>
      <c r="AJ102">
        <f>'Mortgage Performance'!AJ21</f>
        <v>0</v>
      </c>
      <c r="AK102">
        <f>'Mortgage Performance'!AK21</f>
        <v>0</v>
      </c>
      <c r="AL102">
        <f>'Mortgage Performance'!AL21</f>
        <v>0</v>
      </c>
      <c r="AM102">
        <f>'Mortgage Performance'!AM21</f>
        <v>0</v>
      </c>
      <c r="AN102">
        <f>'Mortgage Performance'!AN21</f>
        <v>0</v>
      </c>
      <c r="AO102">
        <f>'Mortgage Performance'!AO21</f>
        <v>0</v>
      </c>
      <c r="AP102">
        <f>'Mortgage Performance'!AP21</f>
        <v>0</v>
      </c>
      <c r="AQ102">
        <f>'Mortgage Performance'!AQ21</f>
        <v>0</v>
      </c>
      <c r="AR102">
        <f>'Mortgage Performance'!AR21</f>
        <v>0</v>
      </c>
      <c r="AS102">
        <f>'Mortgage Performance'!AS21</f>
        <v>0</v>
      </c>
      <c r="AT102">
        <f>'Mortgage Performance'!AT21</f>
        <v>0</v>
      </c>
      <c r="AU102">
        <f>'Mortgage Performance'!AU21</f>
        <v>0</v>
      </c>
      <c r="AV102">
        <f>'Mortgage Performance'!AV21</f>
        <v>0</v>
      </c>
      <c r="AW102">
        <f>'Mortgage Performance'!AW21</f>
        <v>0</v>
      </c>
      <c r="AX102">
        <f>'Mortgage Performance'!AX21</f>
        <v>0</v>
      </c>
    </row>
    <row r="103" spans="1:50" x14ac:dyDescent="0.2">
      <c r="A103">
        <f>'Mortgage Performance'!A24</f>
        <v>0</v>
      </c>
      <c r="B103" t="str">
        <f>'Mortgage Performance'!B24</f>
        <v>-Secured by farmland (including farm residential and other improvements)</v>
      </c>
      <c r="C103" s="65">
        <f>'Mortgage Performance'!C24</f>
        <v>0</v>
      </c>
      <c r="D103" s="65">
        <f>'Mortgage Performance'!D24</f>
        <v>0</v>
      </c>
      <c r="E103">
        <f>'Mortgage Performance'!E24</f>
        <v>99.950093655330505</v>
      </c>
      <c r="F103">
        <f>'Mortgage Performance'!F24</f>
        <v>99.003330965315016</v>
      </c>
      <c r="G103">
        <f>'Mortgage Performance'!G24</f>
        <v>22.833142903850501</v>
      </c>
      <c r="H103">
        <f>'Mortgage Performance'!H24</f>
        <v>23.063004730467</v>
      </c>
      <c r="I103">
        <f>'Mortgage Performance'!I24</f>
        <v>5.7213292346809901</v>
      </c>
      <c r="J103">
        <f>'Mortgage Performance'!J24</f>
        <v>0</v>
      </c>
      <c r="K103">
        <f>'Mortgage Performance'!K24</f>
        <v>0</v>
      </c>
      <c r="L103" s="65">
        <f>'Mortgage Performance'!L24</f>
        <v>0</v>
      </c>
      <c r="M103">
        <f>'Mortgage Performance'!M24</f>
        <v>20</v>
      </c>
      <c r="N103">
        <f>'Mortgage Performance'!N24</f>
        <v>127.40862422997947</v>
      </c>
      <c r="O103">
        <f>'Mortgage Performance'!O24</f>
        <v>720</v>
      </c>
      <c r="P103">
        <f>'Mortgage Performance'!P24</f>
        <v>75</v>
      </c>
      <c r="Q103">
        <f>'Mortgage Performance'!Q24</f>
        <v>3.2026015440899078</v>
      </c>
      <c r="R103">
        <f>'Mortgage Performance'!R24</f>
        <v>1.9237933834581287</v>
      </c>
      <c r="S103">
        <f>'Mortgage Performance'!S24</f>
        <v>3.3370220791414002E-5</v>
      </c>
      <c r="T103">
        <f>'Mortgage Performance'!T24</f>
        <v>0.25694467443073798</v>
      </c>
      <c r="U103">
        <f>'Mortgage Performance'!U24</f>
        <v>1.0218301159802501</v>
      </c>
      <c r="V103">
        <f>'Mortgage Performance'!V24</f>
        <v>1.05061577185994</v>
      </c>
      <c r="W103">
        <f>'Mortgage Performance'!W24</f>
        <v>5.4143194307583897</v>
      </c>
      <c r="X103">
        <f>'Mortgage Performance'!X24</f>
        <v>0.33907399220961371</v>
      </c>
      <c r="Y103">
        <f>'Mortgage Performance'!Y24</f>
        <v>1.9429265737797602E-4</v>
      </c>
      <c r="Z103">
        <f>'Mortgage Performance'!Z24</f>
        <v>0</v>
      </c>
      <c r="AA103">
        <f>'Mortgage Performance'!AA24</f>
        <v>0.72602922266849002</v>
      </c>
      <c r="AB103">
        <f>'Mortgage Performance'!AB24</f>
        <v>4.496096282200261</v>
      </c>
      <c r="AC103">
        <f>'Mortgage Performance'!AC24</f>
        <v>0</v>
      </c>
      <c r="AD103">
        <f>'Mortgage Performance'!AD24</f>
        <v>0</v>
      </c>
      <c r="AE103">
        <f>'Mortgage Performance'!AE24</f>
        <v>0.24726000000000001</v>
      </c>
      <c r="AF103">
        <f>'Mortgage Performance'!AF24</f>
        <v>0.24726000000000001</v>
      </c>
      <c r="AG103">
        <f>'Mortgage Performance'!AG24</f>
        <v>0.27149030484370001</v>
      </c>
      <c r="AH103">
        <f>'Mortgage Performance'!AH24</f>
        <v>0</v>
      </c>
      <c r="AI103">
        <f>'Mortgage Performance'!AI24</f>
        <v>0</v>
      </c>
      <c r="AJ103">
        <f>'Mortgage Performance'!AJ24</f>
        <v>0</v>
      </c>
      <c r="AK103">
        <f>'Mortgage Performance'!AK24</f>
        <v>0</v>
      </c>
      <c r="AL103">
        <f>'Mortgage Performance'!AL24</f>
        <v>0</v>
      </c>
      <c r="AM103">
        <f>'Mortgage Performance'!AM24</f>
        <v>0</v>
      </c>
      <c r="AN103">
        <f>'Mortgage Performance'!AN24</f>
        <v>0</v>
      </c>
      <c r="AO103">
        <f>'Mortgage Performance'!AO24</f>
        <v>0</v>
      </c>
      <c r="AP103">
        <f>'Mortgage Performance'!AP24</f>
        <v>0</v>
      </c>
      <c r="AQ103">
        <f>'Mortgage Performance'!AQ24</f>
        <v>0</v>
      </c>
      <c r="AR103">
        <f>'Mortgage Performance'!AR24</f>
        <v>0</v>
      </c>
      <c r="AS103">
        <f>'Mortgage Performance'!AS24</f>
        <v>0</v>
      </c>
      <c r="AT103">
        <f>'Mortgage Performance'!AT24</f>
        <v>0</v>
      </c>
      <c r="AU103">
        <f>'Mortgage Performance'!AU24</f>
        <v>0</v>
      </c>
      <c r="AV103">
        <f>'Mortgage Performance'!AV24</f>
        <v>0</v>
      </c>
      <c r="AW103">
        <f>'Mortgage Performance'!AW24</f>
        <v>0</v>
      </c>
      <c r="AX103">
        <f>'Mortgage Performance'!AX24</f>
        <v>0</v>
      </c>
    </row>
    <row r="104" spans="1:50" x14ac:dyDescent="0.2">
      <c r="A104">
        <f>'Mortgage Performance'!A27</f>
        <v>0</v>
      </c>
      <c r="B104" t="str">
        <f>'Mortgage Performance'!B27</f>
        <v>-Revolving, open-end loans secured by 1-4 family residential properties and extended under lines of credit</v>
      </c>
      <c r="C104" s="65">
        <f>'Mortgage Performance'!C27</f>
        <v>0</v>
      </c>
      <c r="D104" s="65">
        <f>'Mortgage Performance'!D27</f>
        <v>0</v>
      </c>
      <c r="E104">
        <f>'Mortgage Performance'!E27</f>
        <v>105.9318749391</v>
      </c>
      <c r="F104">
        <f>'Mortgage Performance'!F27</f>
        <v>105.4754941269031</v>
      </c>
      <c r="G104">
        <f>'Mortgage Performance'!G27</f>
        <v>44.999514524884397</v>
      </c>
      <c r="H104">
        <f>'Mortgage Performance'!H27</f>
        <v>42.663478277469004</v>
      </c>
      <c r="I104">
        <f>'Mortgage Performance'!I27</f>
        <v>5.3296248561999997</v>
      </c>
      <c r="J104">
        <f>'Mortgage Performance'!J27</f>
        <v>0</v>
      </c>
      <c r="K104">
        <f>'Mortgage Performance'!K27</f>
        <v>0</v>
      </c>
      <c r="L104" s="65">
        <f>'Mortgage Performance'!L27</f>
        <v>0</v>
      </c>
      <c r="M104">
        <f>'Mortgage Performance'!M27</f>
        <v>20</v>
      </c>
      <c r="N104">
        <f>'Mortgage Performance'!N27</f>
        <v>120.01642710472279</v>
      </c>
      <c r="O104">
        <f>'Mortgage Performance'!O27</f>
        <v>720</v>
      </c>
      <c r="P104">
        <f>'Mortgage Performance'!P27</f>
        <v>75</v>
      </c>
      <c r="Q104">
        <f>'Mortgage Performance'!Q27</f>
        <v>3.8206724800000003</v>
      </c>
      <c r="R104">
        <f>'Mortgage Performance'!R27</f>
        <v>1.8073453600000005</v>
      </c>
      <c r="S104">
        <f>'Mortgage Performance'!S27</f>
        <v>6.2800000000000009E-6</v>
      </c>
      <c r="T104">
        <f>'Mortgage Performance'!T27</f>
        <v>0.61480128000000001</v>
      </c>
      <c r="U104">
        <f>'Mortgage Performance'!U27</f>
        <v>1.3985195599999998</v>
      </c>
      <c r="V104">
        <f>'Mortgage Performance'!V27</f>
        <v>1.48224859</v>
      </c>
      <c r="W104">
        <f>'Mortgage Performance'!W27</f>
        <v>2.4549865158999999</v>
      </c>
      <c r="X104">
        <f>'Mortgage Performance'!X27</f>
        <v>0.89054320426034217</v>
      </c>
      <c r="Y104">
        <f>'Mortgage Performance'!Y27</f>
        <v>1.3571332169884298E-2</v>
      </c>
      <c r="Z104">
        <f>'Mortgage Performance'!Z27</f>
        <v>3.8538842599999998E-2</v>
      </c>
      <c r="AA104">
        <f>'Mortgage Performance'!AA27</f>
        <v>0.9991012253999999</v>
      </c>
      <c r="AB104">
        <f>'Mortgage Performance'!AB27</f>
        <v>2.2704353531969672</v>
      </c>
      <c r="AC104">
        <f>'Mortgage Performance'!AC27</f>
        <v>24.999801900000001</v>
      </c>
      <c r="AD104">
        <f>'Mortgage Performance'!AD27</f>
        <v>24.99966478</v>
      </c>
      <c r="AE104">
        <f>'Mortgage Performance'!AE27</f>
        <v>0.77026799999999995</v>
      </c>
      <c r="AF104">
        <f>'Mortgage Performance'!AF27</f>
        <v>0.63928780000000007</v>
      </c>
      <c r="AG104">
        <f>'Mortgage Performance'!AG27</f>
        <v>0.62209416230589998</v>
      </c>
      <c r="AH104">
        <f>'Mortgage Performance'!AH27</f>
        <v>0</v>
      </c>
      <c r="AI104">
        <f>'Mortgage Performance'!AI27</f>
        <v>0</v>
      </c>
      <c r="AJ104">
        <f>'Mortgage Performance'!AJ27</f>
        <v>0</v>
      </c>
      <c r="AK104">
        <f>'Mortgage Performance'!AK27</f>
        <v>0</v>
      </c>
      <c r="AL104">
        <f>'Mortgage Performance'!AL27</f>
        <v>0</v>
      </c>
      <c r="AM104">
        <f>'Mortgage Performance'!AM27</f>
        <v>0</v>
      </c>
      <c r="AN104">
        <f>'Mortgage Performance'!AN27</f>
        <v>0</v>
      </c>
      <c r="AO104">
        <f>'Mortgage Performance'!AO27</f>
        <v>0</v>
      </c>
      <c r="AP104">
        <f>'Mortgage Performance'!AP27</f>
        <v>0</v>
      </c>
      <c r="AQ104">
        <f>'Mortgage Performance'!AQ27</f>
        <v>0</v>
      </c>
      <c r="AR104">
        <f>'Mortgage Performance'!AR27</f>
        <v>0</v>
      </c>
      <c r="AS104">
        <f>'Mortgage Performance'!AS27</f>
        <v>0</v>
      </c>
      <c r="AT104">
        <f>'Mortgage Performance'!AT27</f>
        <v>0</v>
      </c>
      <c r="AU104">
        <f>'Mortgage Performance'!AU27</f>
        <v>0</v>
      </c>
      <c r="AV104">
        <f>'Mortgage Performance'!AV27</f>
        <v>0</v>
      </c>
      <c r="AW104">
        <f>'Mortgage Performance'!AW27</f>
        <v>0</v>
      </c>
      <c r="AX104">
        <f>'Mortgage Performance'!AX27</f>
        <v>0</v>
      </c>
    </row>
    <row r="105" spans="1:50" x14ac:dyDescent="0.2">
      <c r="A105">
        <f>'Mortgage Performance'!A30</f>
        <v>0</v>
      </c>
      <c r="B105" t="str">
        <f>'Mortgage Performance'!B30</f>
        <v>-Secured by first liens</v>
      </c>
      <c r="C105" s="65">
        <f>'Mortgage Performance'!C30</f>
        <v>0</v>
      </c>
      <c r="D105" s="65">
        <f>'Mortgage Performance'!D30</f>
        <v>0</v>
      </c>
      <c r="E105">
        <f>'Mortgage Performance'!E30</f>
        <v>114.769478173511</v>
      </c>
      <c r="F105">
        <f>'Mortgage Performance'!F30</f>
        <v>114.23495514392602</v>
      </c>
      <c r="G105">
        <f>'Mortgage Performance'!G30</f>
        <v>378.69272100674101</v>
      </c>
      <c r="H105">
        <f>'Mortgage Performance'!H30</f>
        <v>331.50336561135902</v>
      </c>
      <c r="I105">
        <f>'Mortgage Performance'!I30</f>
        <v>8.5863728490433502</v>
      </c>
      <c r="J105">
        <f>'Mortgage Performance'!J30</f>
        <v>0</v>
      </c>
      <c r="K105">
        <f>'Mortgage Performance'!K30</f>
        <v>0</v>
      </c>
      <c r="L105" s="65">
        <f>'Mortgage Performance'!L30</f>
        <v>0</v>
      </c>
      <c r="M105">
        <f>'Mortgage Performance'!M30</f>
        <v>20</v>
      </c>
      <c r="N105">
        <f>'Mortgage Performance'!N30</f>
        <v>317.86447638603698</v>
      </c>
      <c r="O105">
        <f>'Mortgage Performance'!O30</f>
        <v>720</v>
      </c>
      <c r="P105">
        <f>'Mortgage Performance'!P30</f>
        <v>75</v>
      </c>
      <c r="Q105">
        <f>'Mortgage Performance'!Q30</f>
        <v>3.0179728596111439</v>
      </c>
      <c r="R105">
        <f>'Mortgage Performance'!R30</f>
        <v>1.8352155259661294</v>
      </c>
      <c r="S105">
        <f>'Mortgage Performance'!S30</f>
        <v>-3.9911537650359499E-2</v>
      </c>
      <c r="T105">
        <f>'Mortgage Performance'!T30</f>
        <v>0.22224721915064402</v>
      </c>
      <c r="U105">
        <f>'Mortgage Performance'!U30</f>
        <v>1.00042165214473</v>
      </c>
      <c r="V105">
        <f>'Mortgage Performance'!V30</f>
        <v>1.0861859732241901</v>
      </c>
      <c r="W105">
        <f>'Mortgage Performance'!W30</f>
        <v>2.86794439017438</v>
      </c>
      <c r="X105">
        <f>'Mortgage Performance'!X30</f>
        <v>1.3709284378118951</v>
      </c>
      <c r="Y105">
        <f>'Mortgage Performance'!Y30</f>
        <v>-0.60255579590449349</v>
      </c>
      <c r="Z105">
        <f>'Mortgage Performance'!Z30</f>
        <v>8.1741426922871993E-2</v>
      </c>
      <c r="AA105">
        <f>'Mortgage Performance'!AA30</f>
        <v>0.91352012993625709</v>
      </c>
      <c r="AB105">
        <f>'Mortgage Performance'!AB30</f>
        <v>2.6106362859701555</v>
      </c>
      <c r="AC105">
        <f>'Mortgage Performance'!AC30</f>
        <v>25.015813009504601</v>
      </c>
      <c r="AD105">
        <f>'Mortgage Performance'!AD30</f>
        <v>29.485871019138298</v>
      </c>
      <c r="AE105">
        <f>'Mortgage Performance'!AE30</f>
        <v>0.11528701937913899</v>
      </c>
      <c r="AF105">
        <f>'Mortgage Performance'!AF30</f>
        <v>0.325130728754077</v>
      </c>
      <c r="AG105">
        <f>'Mortgage Performance'!AG30</f>
        <v>2.1857777624961998</v>
      </c>
      <c r="AH105">
        <f>'Mortgage Performance'!AH30</f>
        <v>0</v>
      </c>
      <c r="AI105">
        <f>'Mortgage Performance'!AI30</f>
        <v>0</v>
      </c>
      <c r="AJ105">
        <f>'Mortgage Performance'!AJ30</f>
        <v>0</v>
      </c>
      <c r="AK105">
        <f>'Mortgage Performance'!AK30</f>
        <v>0</v>
      </c>
      <c r="AL105">
        <f>'Mortgage Performance'!AL30</f>
        <v>0</v>
      </c>
      <c r="AM105">
        <f>'Mortgage Performance'!AM30</f>
        <v>0</v>
      </c>
      <c r="AN105">
        <f>'Mortgage Performance'!AN30</f>
        <v>0</v>
      </c>
      <c r="AO105">
        <f>'Mortgage Performance'!AO30</f>
        <v>0</v>
      </c>
      <c r="AP105">
        <f>'Mortgage Performance'!AP30</f>
        <v>0</v>
      </c>
      <c r="AQ105">
        <f>'Mortgage Performance'!AQ30</f>
        <v>0</v>
      </c>
      <c r="AR105">
        <f>'Mortgage Performance'!AR30</f>
        <v>0</v>
      </c>
      <c r="AS105">
        <f>'Mortgage Performance'!AS30</f>
        <v>0</v>
      </c>
      <c r="AT105">
        <f>'Mortgage Performance'!AT30</f>
        <v>0</v>
      </c>
      <c r="AU105">
        <f>'Mortgage Performance'!AU30</f>
        <v>0</v>
      </c>
      <c r="AV105">
        <f>'Mortgage Performance'!AV30</f>
        <v>0</v>
      </c>
      <c r="AW105">
        <f>'Mortgage Performance'!AW30</f>
        <v>0</v>
      </c>
      <c r="AX105">
        <f>'Mortgage Performance'!AX30</f>
        <v>0</v>
      </c>
    </row>
    <row r="106" spans="1:50" x14ac:dyDescent="0.2">
      <c r="A106">
        <f>'Mortgage Performance'!A31</f>
        <v>0</v>
      </c>
      <c r="B106" t="str">
        <f>'Mortgage Performance'!B31</f>
        <v>-Secured by junior liens</v>
      </c>
      <c r="C106" s="65">
        <f>'Mortgage Performance'!C31</f>
        <v>0</v>
      </c>
      <c r="D106" s="65">
        <f>'Mortgage Performance'!D31</f>
        <v>0</v>
      </c>
      <c r="E106">
        <f>'Mortgage Performance'!E31</f>
        <v>104.654330494376</v>
      </c>
      <c r="F106">
        <f>'Mortgage Performance'!F31</f>
        <v>104.24894491488708</v>
      </c>
      <c r="G106">
        <f>'Mortgage Performance'!G31</f>
        <v>117.25961992589801</v>
      </c>
      <c r="H106">
        <f>'Mortgage Performance'!H31</f>
        <v>112.480390110071</v>
      </c>
      <c r="I106">
        <f>'Mortgage Performance'!I31</f>
        <v>6.6150794010878702</v>
      </c>
      <c r="J106">
        <f>'Mortgage Performance'!J31</f>
        <v>0</v>
      </c>
      <c r="K106">
        <f>'Mortgage Performance'!K31</f>
        <v>0</v>
      </c>
      <c r="L106" s="65">
        <f>'Mortgage Performance'!L31</f>
        <v>0</v>
      </c>
      <c r="M106">
        <f>'Mortgage Performance'!M31</f>
        <v>20</v>
      </c>
      <c r="N106">
        <f>'Mortgage Performance'!N31</f>
        <v>135.81930184804929</v>
      </c>
      <c r="O106">
        <f>'Mortgage Performance'!O31</f>
        <v>720</v>
      </c>
      <c r="P106">
        <f>'Mortgage Performance'!P31</f>
        <v>75</v>
      </c>
      <c r="Q106">
        <f>'Mortgage Performance'!Q31</f>
        <v>3.9128452697048228</v>
      </c>
      <c r="R106">
        <f>'Mortgage Performance'!R31</f>
        <v>1.84825629038964</v>
      </c>
      <c r="S106">
        <f>'Mortgage Performance'!S31</f>
        <v>7.5124404109864503E-5</v>
      </c>
      <c r="T106">
        <f>'Mortgage Performance'!T31</f>
        <v>0.63261647423339296</v>
      </c>
      <c r="U106">
        <f>'Mortgage Performance'!U31</f>
        <v>1.43189738067768</v>
      </c>
      <c r="V106">
        <f>'Mortgage Performance'!V31</f>
        <v>1.49776436094886</v>
      </c>
      <c r="W106">
        <f>'Mortgage Performance'!W31</f>
        <v>2.2039454324708601</v>
      </c>
      <c r="X106">
        <f>'Mortgage Performance'!X31</f>
        <v>0.80011701187753714</v>
      </c>
      <c r="Y106">
        <f>'Mortgage Performance'!Y31</f>
        <v>3.8776584323205403E-2</v>
      </c>
      <c r="Z106">
        <f>'Mortgage Performance'!Z31</f>
        <v>2.4021759133580199E-2</v>
      </c>
      <c r="AA106">
        <f>'Mortgage Performance'!AA31</f>
        <v>0.9126080153526881</v>
      </c>
      <c r="AB106">
        <f>'Mortgage Performance'!AB31</f>
        <v>2.003468103614539</v>
      </c>
      <c r="AC106">
        <f>'Mortgage Performance'!AC31</f>
        <v>24.999398673404897</v>
      </c>
      <c r="AD106">
        <f>'Mortgage Performance'!AD31</f>
        <v>24.9989124959571</v>
      </c>
      <c r="AE106">
        <f>'Mortgage Performance'!AE31</f>
        <v>0.72466143619913315</v>
      </c>
      <c r="AF106">
        <f>'Mortgage Performance'!AF31</f>
        <v>0.64582294277174801</v>
      </c>
      <c r="AG106">
        <f>'Mortgage Performance'!AG31</f>
        <v>1.5551116227191</v>
      </c>
      <c r="AH106">
        <f>'Mortgage Performance'!AH31</f>
        <v>0</v>
      </c>
      <c r="AI106">
        <f>'Mortgage Performance'!AI31</f>
        <v>0</v>
      </c>
      <c r="AJ106">
        <f>'Mortgage Performance'!AJ31</f>
        <v>0</v>
      </c>
      <c r="AK106">
        <f>'Mortgage Performance'!AK31</f>
        <v>0</v>
      </c>
      <c r="AL106">
        <f>'Mortgage Performance'!AL31</f>
        <v>0</v>
      </c>
      <c r="AM106">
        <f>'Mortgage Performance'!AM31</f>
        <v>0</v>
      </c>
      <c r="AN106">
        <f>'Mortgage Performance'!AN31</f>
        <v>0</v>
      </c>
      <c r="AO106">
        <f>'Mortgage Performance'!AO31</f>
        <v>0</v>
      </c>
      <c r="AP106">
        <f>'Mortgage Performance'!AP31</f>
        <v>0</v>
      </c>
      <c r="AQ106">
        <f>'Mortgage Performance'!AQ31</f>
        <v>0</v>
      </c>
      <c r="AR106">
        <f>'Mortgage Performance'!AR31</f>
        <v>0</v>
      </c>
      <c r="AS106">
        <f>'Mortgage Performance'!AS31</f>
        <v>0</v>
      </c>
      <c r="AT106">
        <f>'Mortgage Performance'!AT31</f>
        <v>0</v>
      </c>
      <c r="AU106">
        <f>'Mortgage Performance'!AU31</f>
        <v>0</v>
      </c>
      <c r="AV106">
        <f>'Mortgage Performance'!AV31</f>
        <v>0</v>
      </c>
      <c r="AW106">
        <f>'Mortgage Performance'!AW31</f>
        <v>0</v>
      </c>
      <c r="AX106">
        <f>'Mortgage Performance'!AX31</f>
        <v>0</v>
      </c>
    </row>
    <row r="107" spans="1:50" x14ac:dyDescent="0.2">
      <c r="A107">
        <f>'Mortgage Performance'!A34</f>
        <v>0</v>
      </c>
      <c r="B107" t="str">
        <f>'Mortgage Performance'!B34</f>
        <v>-Loans secured by owner-occupied nonfarm nonresidential properties</v>
      </c>
      <c r="C107" s="65">
        <f>'Mortgage Performance'!C34</f>
        <v>0</v>
      </c>
      <c r="D107" s="65">
        <f>'Mortgage Performance'!D34</f>
        <v>0</v>
      </c>
      <c r="E107">
        <f>'Mortgage Performance'!E34</f>
        <v>103.180380838959</v>
      </c>
      <c r="F107">
        <f>'Mortgage Performance'!F34</f>
        <v>102.6539232550406</v>
      </c>
      <c r="G107">
        <f>'Mortgage Performance'!G34</f>
        <v>21.544473931024399</v>
      </c>
      <c r="H107">
        <f>'Mortgage Performance'!H34</f>
        <v>20.987482258712898</v>
      </c>
      <c r="I107">
        <f>'Mortgage Performance'!I34</f>
        <v>5.7381688348901196</v>
      </c>
      <c r="J107">
        <f>'Mortgage Performance'!J34</f>
        <v>0</v>
      </c>
      <c r="K107">
        <f>'Mortgage Performance'!K34</f>
        <v>0</v>
      </c>
      <c r="L107" s="65">
        <f>'Mortgage Performance'!L34</f>
        <v>0</v>
      </c>
      <c r="M107">
        <f>'Mortgage Performance'!M34</f>
        <v>20</v>
      </c>
      <c r="N107">
        <f>'Mortgage Performance'!N34</f>
        <v>66.168377823408633</v>
      </c>
      <c r="O107">
        <f>'Mortgage Performance'!O34</f>
        <v>720</v>
      </c>
      <c r="P107">
        <f>'Mortgage Performance'!P34</f>
        <v>75</v>
      </c>
      <c r="Q107">
        <f>'Mortgage Performance'!Q34</f>
        <v>3.1016444082655021</v>
      </c>
      <c r="R107">
        <f>'Mortgage Performance'!R34</f>
        <v>1.8364930355399598</v>
      </c>
      <c r="S107">
        <f>'Mortgage Performance'!S34</f>
        <v>4.606029100051429E-5</v>
      </c>
      <c r="T107">
        <f>'Mortgage Performance'!T34</f>
        <v>0.24817894608694202</v>
      </c>
      <c r="U107">
        <f>'Mortgage Performance'!U34</f>
        <v>1.0169263663476</v>
      </c>
      <c r="V107">
        <f>'Mortgage Performance'!V34</f>
        <v>1.02448897500271</v>
      </c>
      <c r="W107">
        <f>'Mortgage Performance'!W34</f>
        <v>2.86000665449144</v>
      </c>
      <c r="X107">
        <f>'Mortgage Performance'!X34</f>
        <v>0.24228733897668783</v>
      </c>
      <c r="Y107">
        <f>'Mortgage Performance'!Y34</f>
        <v>-1.5146012523735906E-2</v>
      </c>
      <c r="Z107">
        <f>'Mortgage Performance'!Z34</f>
        <v>0</v>
      </c>
      <c r="AA107">
        <f>'Mortgage Performance'!AA34</f>
        <v>0.55318602418461504</v>
      </c>
      <c r="AB107">
        <f>'Mortgage Performance'!AB34</f>
        <v>2.5762211560861261</v>
      </c>
      <c r="AC107">
        <f>'Mortgage Performance'!AC34</f>
        <v>0</v>
      </c>
      <c r="AD107">
        <f>'Mortgage Performance'!AD34</f>
        <v>0</v>
      </c>
      <c r="AE107">
        <f>'Mortgage Performance'!AE34</f>
        <v>0.24726000000000001</v>
      </c>
      <c r="AF107">
        <f>'Mortgage Performance'!AF34</f>
        <v>0.24726000000000001</v>
      </c>
      <c r="AG107">
        <f>'Mortgage Performance'!AG34</f>
        <v>0.13737921501889999</v>
      </c>
      <c r="AH107">
        <f>'Mortgage Performance'!AH34</f>
        <v>0</v>
      </c>
      <c r="AI107">
        <f>'Mortgage Performance'!AI34</f>
        <v>0</v>
      </c>
      <c r="AJ107">
        <f>'Mortgage Performance'!AJ34</f>
        <v>0</v>
      </c>
      <c r="AK107">
        <f>'Mortgage Performance'!AK34</f>
        <v>0</v>
      </c>
      <c r="AL107">
        <f>'Mortgage Performance'!AL34</f>
        <v>0</v>
      </c>
      <c r="AM107">
        <f>'Mortgage Performance'!AM34</f>
        <v>0</v>
      </c>
      <c r="AN107">
        <f>'Mortgage Performance'!AN34</f>
        <v>0</v>
      </c>
      <c r="AO107">
        <f>'Mortgage Performance'!AO34</f>
        <v>0</v>
      </c>
      <c r="AP107">
        <f>'Mortgage Performance'!AP34</f>
        <v>0</v>
      </c>
      <c r="AQ107">
        <f>'Mortgage Performance'!AQ34</f>
        <v>0</v>
      </c>
      <c r="AR107">
        <f>'Mortgage Performance'!AR34</f>
        <v>0</v>
      </c>
      <c r="AS107">
        <f>'Mortgage Performance'!AS34</f>
        <v>0</v>
      </c>
      <c r="AT107">
        <f>'Mortgage Performance'!AT34</f>
        <v>0</v>
      </c>
      <c r="AU107">
        <f>'Mortgage Performance'!AU34</f>
        <v>0</v>
      </c>
      <c r="AV107">
        <f>'Mortgage Performance'!AV34</f>
        <v>0</v>
      </c>
      <c r="AW107">
        <f>'Mortgage Performance'!AW34</f>
        <v>0</v>
      </c>
      <c r="AX107">
        <f>'Mortgage Performance'!AX34</f>
        <v>0</v>
      </c>
    </row>
    <row r="108" spans="1:50" x14ac:dyDescent="0.2">
      <c r="A108">
        <f>'Mortgage Performance'!A37</f>
        <v>0</v>
      </c>
      <c r="B108" t="str">
        <f>'Mortgage Performance'!B37</f>
        <v>-Loans to finance agricultural production and other loans to farmers</v>
      </c>
      <c r="C108" s="65">
        <f>'Mortgage Performance'!C37</f>
        <v>0</v>
      </c>
      <c r="D108" s="65">
        <f>'Mortgage Performance'!D37</f>
        <v>0</v>
      </c>
      <c r="E108">
        <f>'Mortgage Performance'!E37</f>
        <v>100.159694099815</v>
      </c>
      <c r="F108">
        <f>'Mortgage Performance'!F37</f>
        <v>100.03746495652078</v>
      </c>
      <c r="G108">
        <f>'Mortgage Performance'!G37</f>
        <v>158.99499843057899</v>
      </c>
      <c r="H108">
        <f>'Mortgage Performance'!H37</f>
        <v>158.93545333209201</v>
      </c>
      <c r="I108">
        <f>'Mortgage Performance'!I37</f>
        <v>4.2346872293263997</v>
      </c>
      <c r="J108">
        <f>'Mortgage Performance'!J37</f>
        <v>0</v>
      </c>
      <c r="K108">
        <f>'Mortgage Performance'!K37</f>
        <v>0</v>
      </c>
      <c r="L108" s="65">
        <f>'Mortgage Performance'!L37</f>
        <v>0</v>
      </c>
      <c r="M108">
        <f>'Mortgage Performance'!M37</f>
        <v>20</v>
      </c>
      <c r="N108">
        <f>'Mortgage Performance'!N37</f>
        <v>13.864476386036962</v>
      </c>
      <c r="O108">
        <f>'Mortgage Performance'!O37</f>
        <v>720</v>
      </c>
      <c r="P108">
        <f>'Mortgage Performance'!P37</f>
        <v>75</v>
      </c>
      <c r="Q108">
        <f>'Mortgage Performance'!Q37</f>
        <v>3.2660744667115105</v>
      </c>
      <c r="R108">
        <f>'Mortgage Performance'!R37</f>
        <v>1.989225155663263</v>
      </c>
      <c r="S108">
        <f>'Mortgage Performance'!S37</f>
        <v>1.3120458467714498E-6</v>
      </c>
      <c r="T108">
        <f>'Mortgage Performance'!T37</f>
        <v>0.25197464507260103</v>
      </c>
      <c r="U108">
        <f>'Mortgage Performance'!U37</f>
        <v>1.0248733539298001</v>
      </c>
      <c r="V108">
        <f>'Mortgage Performance'!V37</f>
        <v>0.97468358773471397</v>
      </c>
      <c r="W108">
        <f>'Mortgage Performance'!W37</f>
        <v>0.62091706948673298</v>
      </c>
      <c r="X108">
        <f>'Mortgage Performance'!X37</f>
        <v>0.33119425347819242</v>
      </c>
      <c r="Y108">
        <f>'Mortgage Performance'!Y37</f>
        <v>3.4024258979619467E-3</v>
      </c>
      <c r="Z108">
        <f>'Mortgage Performance'!Z37</f>
        <v>0</v>
      </c>
      <c r="AA108">
        <f>'Mortgage Performance'!AA37</f>
        <v>0.122938776379757</v>
      </c>
      <c r="AB108">
        <f>'Mortgage Performance'!AB37</f>
        <v>0.60499059086763252</v>
      </c>
      <c r="AC108">
        <f>'Mortgage Performance'!AC37</f>
        <v>0</v>
      </c>
      <c r="AD108">
        <f>'Mortgage Performance'!AD37</f>
        <v>0</v>
      </c>
      <c r="AE108">
        <f>'Mortgage Performance'!AE37</f>
        <v>0.24726000000000001</v>
      </c>
      <c r="AF108">
        <f>'Mortgage Performance'!AF37</f>
        <v>0.24726000000000001</v>
      </c>
      <c r="AG108">
        <f>'Mortgage Performance'!AG37</f>
        <v>0.24154210960539998</v>
      </c>
      <c r="AH108">
        <f>'Mortgage Performance'!AH37</f>
        <v>0</v>
      </c>
      <c r="AI108">
        <f>'Mortgage Performance'!AI37</f>
        <v>0</v>
      </c>
      <c r="AJ108">
        <f>'Mortgage Performance'!AJ37</f>
        <v>0</v>
      </c>
      <c r="AK108">
        <f>'Mortgage Performance'!AK37</f>
        <v>0</v>
      </c>
      <c r="AL108">
        <f>'Mortgage Performance'!AL37</f>
        <v>0</v>
      </c>
      <c r="AM108">
        <f>'Mortgage Performance'!AM37</f>
        <v>0</v>
      </c>
      <c r="AN108">
        <f>'Mortgage Performance'!AN37</f>
        <v>0</v>
      </c>
      <c r="AO108">
        <f>'Mortgage Performance'!AO37</f>
        <v>0</v>
      </c>
      <c r="AP108">
        <f>'Mortgage Performance'!AP37</f>
        <v>0</v>
      </c>
      <c r="AQ108">
        <f>'Mortgage Performance'!AQ37</f>
        <v>0</v>
      </c>
      <c r="AR108">
        <f>'Mortgage Performance'!AR37</f>
        <v>0</v>
      </c>
      <c r="AS108">
        <f>'Mortgage Performance'!AS37</f>
        <v>0</v>
      </c>
      <c r="AT108">
        <f>'Mortgage Performance'!AT37</f>
        <v>0</v>
      </c>
      <c r="AU108">
        <f>'Mortgage Performance'!AU37</f>
        <v>0</v>
      </c>
      <c r="AV108">
        <f>'Mortgage Performance'!AV37</f>
        <v>0</v>
      </c>
      <c r="AW108">
        <f>'Mortgage Performance'!AW37</f>
        <v>0</v>
      </c>
      <c r="AX108">
        <f>'Mortgage Performance'!AX37</f>
        <v>0</v>
      </c>
    </row>
    <row r="109" spans="1:50" x14ac:dyDescent="0.2">
      <c r="A109">
        <f>'Mortgage Performance'!A40</f>
        <v>0</v>
      </c>
      <c r="B109" t="str">
        <f>'Mortgage Performance'!B40</f>
        <v>-Commercial and industrial loans</v>
      </c>
      <c r="C109" s="65">
        <f>'Mortgage Performance'!C40</f>
        <v>0</v>
      </c>
      <c r="D109" s="65">
        <f>'Mortgage Performance'!D40</f>
        <v>0</v>
      </c>
      <c r="E109">
        <f>'Mortgage Performance'!E40</f>
        <v>110.39216769048102</v>
      </c>
      <c r="F109">
        <f>'Mortgage Performance'!F40</f>
        <v>109.94816315487041</v>
      </c>
      <c r="G109">
        <f>'Mortgage Performance'!G40</f>
        <v>405.51898733504402</v>
      </c>
      <c r="H109">
        <f>'Mortgage Performance'!H40</f>
        <v>368.82743258187901</v>
      </c>
      <c r="I109">
        <f>'Mortgage Performance'!I40</f>
        <v>5.8311185521870401</v>
      </c>
      <c r="J109">
        <f>'Mortgage Performance'!J40</f>
        <v>0</v>
      </c>
      <c r="K109">
        <f>'Mortgage Performance'!K40</f>
        <v>0</v>
      </c>
      <c r="L109" s="65">
        <f>'Mortgage Performance'!L40</f>
        <v>0</v>
      </c>
      <c r="M109">
        <f>'Mortgage Performance'!M40</f>
        <v>20</v>
      </c>
      <c r="N109">
        <f>'Mortgage Performance'!N40</f>
        <v>72.509240246406563</v>
      </c>
      <c r="O109">
        <f>'Mortgage Performance'!O40</f>
        <v>720</v>
      </c>
      <c r="P109">
        <f>'Mortgage Performance'!P40</f>
        <v>75</v>
      </c>
      <c r="Q109">
        <f>'Mortgage Performance'!Q40</f>
        <v>3.400576064965148</v>
      </c>
      <c r="R109">
        <f>'Mortgage Performance'!R40</f>
        <v>1.9652533894668112</v>
      </c>
      <c r="S109">
        <f>'Mortgage Performance'!S40</f>
        <v>-6.2250004110335404E-6</v>
      </c>
      <c r="T109">
        <f>'Mortgage Performance'!T40</f>
        <v>0.32564441616758799</v>
      </c>
      <c r="U109">
        <f>'Mortgage Performance'!U40</f>
        <v>1.10968448433116</v>
      </c>
      <c r="V109">
        <f>'Mortgage Performance'!V40</f>
        <v>1.0948653576751</v>
      </c>
      <c r="W109">
        <f>'Mortgage Performance'!W40</f>
        <v>4.9742867507574999</v>
      </c>
      <c r="X109">
        <f>'Mortgage Performance'!X40</f>
        <v>2.420966364492072</v>
      </c>
      <c r="Y109">
        <f>'Mortgage Performance'!Y40</f>
        <v>0.42558001161450959</v>
      </c>
      <c r="Z109">
        <f>'Mortgage Performance'!Z40</f>
        <v>0</v>
      </c>
      <c r="AA109">
        <f>'Mortgage Performance'!AA40</f>
        <v>1.3895969815807401</v>
      </c>
      <c r="AB109">
        <f>'Mortgage Performance'!AB40</f>
        <v>2.9777188118994955</v>
      </c>
      <c r="AC109">
        <f>'Mortgage Performance'!AC40</f>
        <v>0</v>
      </c>
      <c r="AD109">
        <f>'Mortgage Performance'!AD40</f>
        <v>0</v>
      </c>
      <c r="AE109">
        <f>'Mortgage Performance'!AE40</f>
        <v>0.34420000000000001</v>
      </c>
      <c r="AF109">
        <f>'Mortgage Performance'!AF40</f>
        <v>0.34420000000000001</v>
      </c>
      <c r="AG109">
        <f>'Mortgage Performance'!AG40</f>
        <v>2.8408059974074997</v>
      </c>
      <c r="AH109">
        <f>'Mortgage Performance'!AH40</f>
        <v>0</v>
      </c>
      <c r="AI109">
        <f>'Mortgage Performance'!AI40</f>
        <v>0</v>
      </c>
      <c r="AJ109">
        <f>'Mortgage Performance'!AJ40</f>
        <v>0</v>
      </c>
      <c r="AK109">
        <f>'Mortgage Performance'!AK40</f>
        <v>0</v>
      </c>
      <c r="AL109">
        <f>'Mortgage Performance'!AL40</f>
        <v>0</v>
      </c>
      <c r="AM109">
        <f>'Mortgage Performance'!AM40</f>
        <v>0</v>
      </c>
      <c r="AN109">
        <f>'Mortgage Performance'!AN40</f>
        <v>0</v>
      </c>
      <c r="AO109">
        <f>'Mortgage Performance'!AO40</f>
        <v>0</v>
      </c>
      <c r="AP109">
        <f>'Mortgage Performance'!AP40</f>
        <v>0</v>
      </c>
      <c r="AQ109">
        <f>'Mortgage Performance'!AQ40</f>
        <v>0</v>
      </c>
      <c r="AR109">
        <f>'Mortgage Performance'!AR40</f>
        <v>0</v>
      </c>
      <c r="AS109">
        <f>'Mortgage Performance'!AS40</f>
        <v>0</v>
      </c>
      <c r="AT109">
        <f>'Mortgage Performance'!AT40</f>
        <v>0</v>
      </c>
      <c r="AU109">
        <f>'Mortgage Performance'!AU40</f>
        <v>0</v>
      </c>
      <c r="AV109">
        <f>'Mortgage Performance'!AV40</f>
        <v>0</v>
      </c>
      <c r="AW109">
        <f>'Mortgage Performance'!AW40</f>
        <v>0</v>
      </c>
      <c r="AX109">
        <f>'Mortgage Performance'!AX40</f>
        <v>0</v>
      </c>
    </row>
    <row r="110" spans="1:50" x14ac:dyDescent="0.2">
      <c r="A110">
        <f>'Mortgage Performance'!A43</f>
        <v>0</v>
      </c>
      <c r="B110" t="str">
        <f>'Mortgage Performance'!B43</f>
        <v>-Automobile loans</v>
      </c>
      <c r="C110" s="65">
        <f>'Mortgage Performance'!C43</f>
        <v>0</v>
      </c>
      <c r="D110" s="65">
        <f>'Mortgage Performance'!D43</f>
        <v>0</v>
      </c>
      <c r="E110">
        <f>'Mortgage Performance'!E43</f>
        <v>114.335318405047</v>
      </c>
      <c r="F110">
        <f>'Mortgage Performance'!F43</f>
        <v>113.69421807815277</v>
      </c>
      <c r="G110">
        <f>'Mortgage Performance'!G43</f>
        <v>520.24406322412403</v>
      </c>
      <c r="H110">
        <f>'Mortgage Performance'!H43</f>
        <v>457.58181200253398</v>
      </c>
      <c r="I110">
        <f>'Mortgage Performance'!I43</f>
        <v>9.4311024434481592</v>
      </c>
      <c r="J110">
        <f>'Mortgage Performance'!J43</f>
        <v>0</v>
      </c>
      <c r="K110">
        <f>'Mortgage Performance'!K43</f>
        <v>0</v>
      </c>
      <c r="L110" s="65">
        <f>'Mortgage Performance'!L43</f>
        <v>0</v>
      </c>
      <c r="M110">
        <f>'Mortgage Performance'!M43</f>
        <v>20</v>
      </c>
      <c r="N110">
        <f>'Mortgage Performance'!N43</f>
        <v>170.02053388090349</v>
      </c>
      <c r="O110">
        <f>'Mortgage Performance'!O43</f>
        <v>720</v>
      </c>
      <c r="P110">
        <f>'Mortgage Performance'!P43</f>
        <v>75</v>
      </c>
      <c r="Q110">
        <f>'Mortgage Performance'!Q43</f>
        <v>4.8979403514261302</v>
      </c>
      <c r="R110">
        <f>'Mortgage Performance'!R43</f>
        <v>1.8493930149344848</v>
      </c>
      <c r="S110">
        <f>'Mortgage Performance'!S43</f>
        <v>-1.0142398874908301E-5</v>
      </c>
      <c r="T110">
        <f>'Mortgage Performance'!T43</f>
        <v>1.08450322299812</v>
      </c>
      <c r="U110">
        <f>'Mortgage Performance'!U43</f>
        <v>1.9640542558924001</v>
      </c>
      <c r="V110">
        <f>'Mortgage Performance'!V43</f>
        <v>2.09671987131718</v>
      </c>
      <c r="W110">
        <f>'Mortgage Performance'!W43</f>
        <v>3.56954706334461</v>
      </c>
      <c r="X110">
        <f>'Mortgage Performance'!X43</f>
        <v>3.0787159442172385</v>
      </c>
      <c r="Y110">
        <f>'Mortgage Performance'!Y43</f>
        <v>0.18408616643610087</v>
      </c>
      <c r="Z110">
        <f>'Mortgage Performance'!Z43</f>
        <v>5.9718659765543101E-2</v>
      </c>
      <c r="AA110">
        <f>'Mortgage Performance'!AA43</f>
        <v>2.0637075449042799</v>
      </c>
      <c r="AB110">
        <f>'Mortgage Performance'!AB43</f>
        <v>3.0787159442192054</v>
      </c>
      <c r="AC110">
        <f>'Mortgage Performance'!AC43</f>
        <v>17.999920321954299</v>
      </c>
      <c r="AD110">
        <f>'Mortgage Performance'!AD43</f>
        <v>17.999818006056596</v>
      </c>
      <c r="AE110">
        <f>'Mortgage Performance'!AE43</f>
        <v>0.67302172220003198</v>
      </c>
      <c r="AF110">
        <f>'Mortgage Performance'!AF43</f>
        <v>1.2035319364167498</v>
      </c>
      <c r="AG110">
        <f>'Mortgage Performance'!AG43</f>
        <v>17.387736334677101</v>
      </c>
      <c r="AH110">
        <f>'Mortgage Performance'!AH43</f>
        <v>0</v>
      </c>
      <c r="AI110">
        <f>'Mortgage Performance'!AI43</f>
        <v>0</v>
      </c>
      <c r="AJ110">
        <f>'Mortgage Performance'!AJ43</f>
        <v>0</v>
      </c>
      <c r="AK110">
        <f>'Mortgage Performance'!AK43</f>
        <v>0</v>
      </c>
      <c r="AL110">
        <f>'Mortgage Performance'!AL43</f>
        <v>0</v>
      </c>
      <c r="AM110">
        <f>'Mortgage Performance'!AM43</f>
        <v>0</v>
      </c>
      <c r="AN110">
        <f>'Mortgage Performance'!AN43</f>
        <v>0</v>
      </c>
      <c r="AO110">
        <f>'Mortgage Performance'!AO43</f>
        <v>0</v>
      </c>
      <c r="AP110">
        <f>'Mortgage Performance'!AP43</f>
        <v>0</v>
      </c>
      <c r="AQ110">
        <f>'Mortgage Performance'!AQ43</f>
        <v>0</v>
      </c>
      <c r="AR110">
        <f>'Mortgage Performance'!AR43</f>
        <v>0</v>
      </c>
      <c r="AS110">
        <f>'Mortgage Performance'!AS43</f>
        <v>0</v>
      </c>
      <c r="AT110">
        <f>'Mortgage Performance'!AT43</f>
        <v>0</v>
      </c>
      <c r="AU110">
        <f>'Mortgage Performance'!AU43</f>
        <v>0</v>
      </c>
      <c r="AV110">
        <f>'Mortgage Performance'!AV43</f>
        <v>0</v>
      </c>
      <c r="AW110">
        <f>'Mortgage Performance'!AW43</f>
        <v>0</v>
      </c>
      <c r="AX110">
        <f>'Mortgage Performance'!AX43</f>
        <v>0</v>
      </c>
    </row>
    <row r="111" spans="1:50" x14ac:dyDescent="0.2">
      <c r="A111">
        <f>'Mortgage Performance'!A44</f>
        <v>0</v>
      </c>
      <c r="B111" t="str">
        <f>'Mortgage Performance'!B44</f>
        <v>-Other consumer loans (includes single payment, installment, and all student loans)</v>
      </c>
      <c r="C111" s="65">
        <f>'Mortgage Performance'!C44</f>
        <v>0</v>
      </c>
      <c r="D111" s="65">
        <f>'Mortgage Performance'!D44</f>
        <v>0</v>
      </c>
      <c r="E111">
        <f>'Mortgage Performance'!E44</f>
        <v>102.355222773878</v>
      </c>
      <c r="F111">
        <f>'Mortgage Performance'!F44</f>
        <v>101.46920062692965</v>
      </c>
      <c r="G111">
        <f>'Mortgage Performance'!G44</f>
        <v>56.758615398198998</v>
      </c>
      <c r="H111">
        <f>'Mortgage Performance'!H44</f>
        <v>55.936791703802399</v>
      </c>
      <c r="I111">
        <f>'Mortgage Performance'!I44</f>
        <v>7.1181457945204007</v>
      </c>
      <c r="J111">
        <f>'Mortgage Performance'!J44</f>
        <v>0</v>
      </c>
      <c r="K111">
        <f>'Mortgage Performance'!K44</f>
        <v>0</v>
      </c>
      <c r="L111" s="65">
        <f>'Mortgage Performance'!L44</f>
        <v>0</v>
      </c>
      <c r="M111">
        <f>'Mortgage Performance'!M44</f>
        <v>20</v>
      </c>
      <c r="N111">
        <f>'Mortgage Performance'!N44</f>
        <v>302.48870636550305</v>
      </c>
      <c r="O111">
        <f>'Mortgage Performance'!O44</f>
        <v>720</v>
      </c>
      <c r="P111">
        <f>'Mortgage Performance'!P44</f>
        <v>75</v>
      </c>
      <c r="Q111">
        <f>'Mortgage Performance'!Q44</f>
        <v>7.1421379460925003</v>
      </c>
      <c r="R111">
        <f>'Mortgage Performance'!R44</f>
        <v>1.9454663017976384</v>
      </c>
      <c r="S111">
        <f>'Mortgage Performance'!S44</f>
        <v>7.1186113819995908E-6</v>
      </c>
      <c r="T111">
        <f>'Mortgage Performance'!T44</f>
        <v>1.9233998280650799</v>
      </c>
      <c r="U111">
        <f>'Mortgage Performance'!U44</f>
        <v>3.2732646976183997</v>
      </c>
      <c r="V111">
        <f>'Mortgage Performance'!V44</f>
        <v>3.3725387510212297</v>
      </c>
      <c r="W111">
        <f>'Mortgage Performance'!W44</f>
        <v>5.9508462152590411</v>
      </c>
      <c r="X111">
        <f>'Mortgage Performance'!X44</f>
        <v>4.1662364876531992</v>
      </c>
      <c r="Y111">
        <f>'Mortgage Performance'!Y44</f>
        <v>0.38830644081822857</v>
      </c>
      <c r="Z111">
        <f>'Mortgage Performance'!Z44</f>
        <v>5.9806887024125201E-3</v>
      </c>
      <c r="AA111">
        <f>'Mortgage Performance'!AA44</f>
        <v>3.3393587793393795</v>
      </c>
      <c r="AB111">
        <f>'Mortgage Performance'!AB44</f>
        <v>4.3304940288324634</v>
      </c>
      <c r="AC111">
        <f>'Mortgage Performance'!AC44</f>
        <v>9.9998994581888709</v>
      </c>
      <c r="AD111">
        <f>'Mortgage Performance'!AD44</f>
        <v>9.9997368733135801</v>
      </c>
      <c r="AE111">
        <f>'Mortgage Performance'!AE44</f>
        <v>1.8504750000000001</v>
      </c>
      <c r="AF111">
        <f>'Mortgage Performance'!AF44</f>
        <v>1.8504750000000001</v>
      </c>
      <c r="AG111">
        <f>'Mortgage Performance'!AG44</f>
        <v>4.6382798223426995</v>
      </c>
      <c r="AH111">
        <f>'Mortgage Performance'!AH44</f>
        <v>0</v>
      </c>
      <c r="AI111">
        <f>'Mortgage Performance'!AI44</f>
        <v>0</v>
      </c>
      <c r="AJ111">
        <f>'Mortgage Performance'!AJ44</f>
        <v>0</v>
      </c>
      <c r="AK111">
        <f>'Mortgage Performance'!AK44</f>
        <v>0</v>
      </c>
      <c r="AL111">
        <f>'Mortgage Performance'!AL44</f>
        <v>0</v>
      </c>
      <c r="AM111">
        <f>'Mortgage Performance'!AM44</f>
        <v>0</v>
      </c>
      <c r="AN111">
        <f>'Mortgage Performance'!AN44</f>
        <v>0</v>
      </c>
      <c r="AO111">
        <f>'Mortgage Performance'!AO44</f>
        <v>0</v>
      </c>
      <c r="AP111">
        <f>'Mortgage Performance'!AP44</f>
        <v>0</v>
      </c>
      <c r="AQ111">
        <f>'Mortgage Performance'!AQ44</f>
        <v>0</v>
      </c>
      <c r="AR111">
        <f>'Mortgage Performance'!AR44</f>
        <v>0</v>
      </c>
      <c r="AS111">
        <f>'Mortgage Performance'!AS44</f>
        <v>0</v>
      </c>
      <c r="AT111">
        <f>'Mortgage Performance'!AT44</f>
        <v>0</v>
      </c>
      <c r="AU111">
        <f>'Mortgage Performance'!AU44</f>
        <v>0</v>
      </c>
      <c r="AV111">
        <f>'Mortgage Performance'!AV44</f>
        <v>0</v>
      </c>
      <c r="AW111">
        <f>'Mortgage Performance'!AW44</f>
        <v>0</v>
      </c>
      <c r="AX111">
        <f>'Mortgage Performance'!AX44</f>
        <v>0</v>
      </c>
    </row>
    <row r="112" spans="1:50" x14ac:dyDescent="0.2">
      <c r="A112">
        <f>'Mortgage Performance'!A47</f>
        <v>0</v>
      </c>
      <c r="B112" t="str">
        <f>'Mortgage Performance'!B47</f>
        <v>-Obligations (other than securities and leases) of states and political subdivisions in the U.S.</v>
      </c>
      <c r="C112" s="65">
        <f>'Mortgage Performance'!C47</f>
        <v>0</v>
      </c>
      <c r="D112" s="65">
        <f>'Mortgage Performance'!D47</f>
        <v>0</v>
      </c>
      <c r="E112">
        <f>'Mortgage Performance'!E47</f>
        <v>106.27968260792798</v>
      </c>
      <c r="F112">
        <f>'Mortgage Performance'!F47</f>
        <v>105.66794626785502</v>
      </c>
      <c r="G112">
        <f>'Mortgage Performance'!G47</f>
        <v>91.502712174993789</v>
      </c>
      <c r="H112">
        <f>'Mortgage Performance'!H47</f>
        <v>86.594578021840107</v>
      </c>
      <c r="I112">
        <f>'Mortgage Performance'!I47</f>
        <v>4.5705497197340001</v>
      </c>
      <c r="J112">
        <f>'Mortgage Performance'!J47</f>
        <v>0</v>
      </c>
      <c r="K112">
        <f>'Mortgage Performance'!K47</f>
        <v>0</v>
      </c>
      <c r="L112" s="65">
        <f>'Mortgage Performance'!L47</f>
        <v>0</v>
      </c>
      <c r="M112">
        <f>'Mortgage Performance'!M47</f>
        <v>20</v>
      </c>
      <c r="N112">
        <f>'Mortgage Performance'!N47</f>
        <v>78.357289527720738</v>
      </c>
      <c r="O112">
        <f>'Mortgage Performance'!O47</f>
        <v>720</v>
      </c>
      <c r="P112">
        <f>'Mortgage Performance'!P47</f>
        <v>75</v>
      </c>
      <c r="Q112">
        <f>'Mortgage Performance'!Q47</f>
        <v>3.4448352635635509</v>
      </c>
      <c r="R112">
        <f>'Mortgage Performance'!R47</f>
        <v>1.9802296177109844</v>
      </c>
      <c r="S112">
        <f>'Mortgage Performance'!S47</f>
        <v>-6.1546037847135597E-6</v>
      </c>
      <c r="T112">
        <f>'Mortgage Performance'!T47</f>
        <v>0.33742560262499099</v>
      </c>
      <c r="U112">
        <f>'Mortgage Performance'!U47</f>
        <v>1.12718619783136</v>
      </c>
      <c r="V112">
        <f>'Mortgage Performance'!V47</f>
        <v>1.1152658327637601</v>
      </c>
      <c r="W112">
        <f>'Mortgage Performance'!W47</f>
        <v>5.42247803465927</v>
      </c>
      <c r="X112">
        <f>'Mortgage Performance'!X47</f>
        <v>2.8149630330126412</v>
      </c>
      <c r="Y112">
        <f>'Mortgage Performance'!Y47</f>
        <v>0.51942149237405755</v>
      </c>
      <c r="Z112">
        <f>'Mortgage Performance'!Z47</f>
        <v>0</v>
      </c>
      <c r="AA112">
        <f>'Mortgage Performance'!AA47</f>
        <v>1.1342648066524299</v>
      </c>
      <c r="AB112">
        <f>'Mortgage Performance'!AB47</f>
        <v>3.4122123443229952</v>
      </c>
      <c r="AC112">
        <f>'Mortgage Performance'!AC47</f>
        <v>0</v>
      </c>
      <c r="AD112">
        <f>'Mortgage Performance'!AD47</f>
        <v>0</v>
      </c>
      <c r="AE112">
        <f>'Mortgage Performance'!AE47</f>
        <v>0.34420000000000006</v>
      </c>
      <c r="AF112">
        <f>'Mortgage Performance'!AF47</f>
        <v>0.34420000000000006</v>
      </c>
      <c r="AG112">
        <f>'Mortgage Performance'!AG47</f>
        <v>0.91893741586090005</v>
      </c>
      <c r="AH112">
        <f>'Mortgage Performance'!AH47</f>
        <v>0</v>
      </c>
      <c r="AI112">
        <f>'Mortgage Performance'!AI47</f>
        <v>0</v>
      </c>
      <c r="AJ112">
        <f>'Mortgage Performance'!AJ47</f>
        <v>0</v>
      </c>
      <c r="AK112">
        <f>'Mortgage Performance'!AK47</f>
        <v>0</v>
      </c>
      <c r="AL112">
        <f>'Mortgage Performance'!AL47</f>
        <v>0</v>
      </c>
      <c r="AM112">
        <f>'Mortgage Performance'!AM47</f>
        <v>0</v>
      </c>
      <c r="AN112">
        <f>'Mortgage Performance'!AN47</f>
        <v>0</v>
      </c>
      <c r="AO112">
        <f>'Mortgage Performance'!AO47</f>
        <v>0</v>
      </c>
      <c r="AP112">
        <f>'Mortgage Performance'!AP47</f>
        <v>0</v>
      </c>
      <c r="AQ112">
        <f>'Mortgage Performance'!AQ47</f>
        <v>0</v>
      </c>
      <c r="AR112">
        <f>'Mortgage Performance'!AR47</f>
        <v>0</v>
      </c>
      <c r="AS112">
        <f>'Mortgage Performance'!AS47</f>
        <v>0</v>
      </c>
      <c r="AT112">
        <f>'Mortgage Performance'!AT47</f>
        <v>0</v>
      </c>
      <c r="AU112">
        <f>'Mortgage Performance'!AU47</f>
        <v>0</v>
      </c>
      <c r="AV112">
        <f>'Mortgage Performance'!AV47</f>
        <v>0</v>
      </c>
      <c r="AW112">
        <f>'Mortgage Performance'!AW47</f>
        <v>0</v>
      </c>
      <c r="AX112">
        <f>'Mortgage Performance'!AX47</f>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'Mortgage Performance'!Print_Area</vt:lpstr>
      <vt:lpstr>DISCLAIMER!Print_Titles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dcterms:created xsi:type="dcterms:W3CDTF">2014-04-03T09:01:52Z</dcterms:created>
  <dcterms:modified xsi:type="dcterms:W3CDTF">2019-08-09T03:06:20Z</dcterms:modified>
</cp:coreProperties>
</file>