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THC\R0702\Web ReportTemplates\2022\"/>
    </mc:Choice>
  </mc:AlternateContent>
  <bookViews>
    <workbookView xWindow="0" yWindow="60" windowWidth="14400" windowHeight="8580" tabRatio="853"/>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62913"/>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4" i="9"/>
  <c r="AW114" i="9"/>
  <c r="AV114" i="9"/>
  <c r="AU114" i="9"/>
  <c r="AT114" i="9"/>
  <c r="AS114" i="9"/>
  <c r="AR114" i="9"/>
  <c r="AQ114" i="9"/>
  <c r="AP114" i="9"/>
  <c r="AO114" i="9"/>
  <c r="AN114" i="9"/>
  <c r="AM114" i="9"/>
  <c r="AL114" i="9"/>
  <c r="AK114" i="9"/>
  <c r="AJ114" i="9"/>
  <c r="AI114" i="9"/>
  <c r="AH114" i="9"/>
  <c r="AG114" i="9"/>
  <c r="AF114" i="9"/>
  <c r="AE114" i="9"/>
  <c r="AD114" i="9"/>
  <c r="AC114" i="9"/>
  <c r="AB114" i="9"/>
  <c r="AA114" i="9"/>
  <c r="Z114" i="9"/>
  <c r="Y114" i="9"/>
  <c r="X114" i="9"/>
  <c r="W114" i="9"/>
  <c r="V114" i="9"/>
  <c r="U114" i="9"/>
  <c r="T114" i="9"/>
  <c r="S114" i="9"/>
  <c r="R114" i="9"/>
  <c r="Q114" i="9"/>
  <c r="P114" i="9"/>
  <c r="O114" i="9"/>
  <c r="N114" i="9"/>
  <c r="M114" i="9"/>
  <c r="L114" i="9"/>
  <c r="K114" i="9"/>
  <c r="J114" i="9"/>
  <c r="I114" i="9"/>
  <c r="H114" i="9"/>
  <c r="G114" i="9"/>
  <c r="F114" i="9"/>
  <c r="E114" i="9"/>
  <c r="D114" i="9"/>
  <c r="C114" i="9"/>
  <c r="B114" i="9"/>
  <c r="A114" i="9"/>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G10" i="1" l="1"/>
  <c r="F10" i="1"/>
  <c r="E10" i="1"/>
</calcChain>
</file>

<file path=xl/sharedStrings.xml><?xml version="1.0" encoding="utf-8"?>
<sst xmlns="http://schemas.openxmlformats.org/spreadsheetml/2006/main" count="103" uniqueCount="100">
  <si>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</si>
  <si>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</si>
  <si>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</si>
  <si>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</si>
  <si>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</si>
  <si>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</si>
  <si>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</si>
  <si>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</si>
  <si>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</si>
  <si>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</si>
  <si>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</si>
  <si>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</si>
  <si>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</si>
  <si>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</si>
  <si>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</si>
  <si>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</si>
  <si>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</si>
  <si>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</si>
  <si>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</si>
  <si>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</si>
  <si>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</si>
  <si>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</si>
  <si>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</si>
  <si>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</si>
  <si>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</si>
  <si>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</si>
  <si>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</si>
  <si>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</si>
  <si>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</si>
  <si>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</si>
  <si>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</si>
  <si>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</si>
  <si>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</si>
  <si>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</si>
  <si>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</si>
  <si>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</si>
  <si>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</si>
  <si>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</si>
  <si>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</si>
  <si>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</si>
  <si>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</si>
  <si>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</si>
  <si>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</si>
  <si>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</si>
  <si>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</si>
  <si>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</si>
  <si>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</si>
  <si>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</si>
  <si>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</si>
  <si>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</si>
  <si>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</si>
  <si>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</si>
  <si>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</si>
  <si>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September, 2021           Evaluation Date: September 30, 2021</t>
  </si>
  <si>
    <t>Printed on: 01/06/2022 4:49:00AM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</si>
  <si>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</si>
  <si>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</si>
  <si>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</si>
  <si>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</si>
  <si>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</si>
  <si>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</si>
  <si>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</si>
  <si>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</si>
  <si>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</si>
  <si>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</si>
  <si>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</si>
  <si>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</si>
  <si>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</si>
  <si>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</si>
  <si>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</si>
  <si>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</si>
  <si>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</si>
  <si>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</si>
  <si>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</si>
  <si>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</si>
  <si>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</si>
  <si>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</si>
  <si>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</si>
  <si>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Any unearned income on loans reflected</t>
  </si>
  <si>
    <t>-Any unearned income on loans reflected</t>
  </si>
  <si>
    <t>-Loans and lease financing receivables</t>
  </si>
  <si>
    <t>Loans and lease financing receivables</t>
  </si>
  <si>
    <t>Construction&amp;Land_Floating</t>
  </si>
  <si>
    <t>Construction&amp;Land_Fixed</t>
  </si>
  <si>
    <t>Multi-family_Floating</t>
  </si>
  <si>
    <t>Multi-family_Fixed</t>
  </si>
  <si>
    <t>2ndMortgage_Floating</t>
  </si>
  <si>
    <t>Fix10</t>
  </si>
  <si>
    <t>Fix10_B</t>
  </si>
  <si>
    <t>Fix30</t>
  </si>
  <si>
    <t>Fix15</t>
  </si>
  <si>
    <t>ARM</t>
  </si>
  <si>
    <t>HYB7YR</t>
  </si>
  <si>
    <t>Fix20</t>
  </si>
  <si>
    <t>2ndMortgage_Fixed</t>
  </si>
  <si>
    <t>C&amp;I_Fixed</t>
  </si>
  <si>
    <t>C&amp;I_Floating</t>
  </si>
  <si>
    <t>Auto Loan</t>
  </si>
  <si>
    <t>Consumer_Floating</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</si>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</sst>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6" fillId="8" borderId="10" xfId="0" applyNumberFormat="1" applyFont="1" applyFill="1" applyBorder="1" applyAlignment="1" applyProtection="1">
      <alignment horizontal="center" vertical="center" wrapText="1" readingOrder="1"/>
    </xf>
    <xf numFmtId="0" fontId="6" fillId="9"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7" borderId="1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6" borderId="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Construction&amp;Land_Floating</c:v>
                </c:pt>
              </c:strCache>
            </c:strRef>
          </c:tx>
          <c:dPt>
            <c:idx val="0"/>
            <c:bubble3D val="0"/>
            <c:spPr>
              <a:solidFill>
                <a:srgbClr val="3EBFC8"/>
              </a:solidFill>
            </c:spPr>
            <c:extLst>
              <c:ext xmlns:c16="http://schemas.microsoft.com/office/drawing/2014/chart" uri="{C3380CC4-5D6E-409C-BE32-E72D297353CC}">
                <c16:uniqueId val="{00000001-4C08-479C-B8BE-598E11CBD26A}"/>
              </c:ext>
            </c:extLst>
          </c:dPt>
          <c:dPt>
            <c:idx val="1"/>
            <c:bubble3D val="0"/>
            <c:spPr>
              <a:solidFill>
                <a:srgbClr val="0E153C"/>
              </a:solidFill>
            </c:spPr>
            <c:extLst>
              <c:ext xmlns:c16="http://schemas.microsoft.com/office/drawing/2014/chart" uri="{C3380CC4-5D6E-409C-BE32-E72D297353CC}">
                <c16:uniqueId val="{00000003-4C08-479C-B8BE-598E11CBD26A}"/>
              </c:ext>
            </c:extLst>
          </c:dPt>
          <c:dPt>
            <c:idx val="2"/>
            <c:bubble3D val="0"/>
            <c:spPr>
              <a:solidFill>
                <a:srgbClr val="ED2F3A"/>
              </a:solidFill>
            </c:spPr>
            <c:extLst>
              <c:ext xmlns:c16="http://schemas.microsoft.com/office/drawing/2014/chart" uri="{C3380CC4-5D6E-409C-BE32-E72D297353CC}">
                <c16:uniqueId val="{00000005-4C08-479C-B8BE-598E11CBD26A}"/>
              </c:ext>
            </c:extLst>
          </c:dPt>
          <c:dPt>
            <c:idx val="3"/>
            <c:bubble3D val="0"/>
            <c:spPr>
              <a:solidFill>
                <a:srgbClr val="FFFFC8"/>
              </a:solidFill>
            </c:spPr>
            <c:extLst>
              <c:ext xmlns:c16="http://schemas.microsoft.com/office/drawing/2014/chart" uri="{C3380CC4-5D6E-409C-BE32-E72D297353CC}">
                <c16:uniqueId val="{00000007-4C08-479C-B8BE-598E11CBD26A}"/>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5-4C08-479C-B8BE-598E11CBD26A}"/>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DATATEMP!$A$1:$A$100</c:f>
              <c:strCache>
                <c:ptCount val="18"/>
                <c:pt idx="0">
                  <c:v>Construction&amp;Land_Floating</c:v>
                </c:pt>
                <c:pt idx="1">
                  <c:v>Construction&amp;Land_Fixed</c:v>
                </c:pt>
                <c:pt idx="2">
                  <c:v>Multi-family_Floating</c:v>
                </c:pt>
                <c:pt idx="3">
                  <c:v>Multi-family_Fixed</c:v>
                </c:pt>
                <c:pt idx="4">
                  <c:v>2ndMortgage_Floating</c:v>
                </c:pt>
                <c:pt idx="5">
                  <c:v>Fix10</c:v>
                </c:pt>
                <c:pt idx="6">
                  <c:v>Fix10_B</c:v>
                </c:pt>
                <c:pt idx="7">
                  <c:v>Fix30</c:v>
                </c:pt>
                <c:pt idx="8">
                  <c:v>Fix15</c:v>
                </c:pt>
                <c:pt idx="9">
                  <c:v>ARM</c:v>
                </c:pt>
                <c:pt idx="10">
                  <c:v>HYB7YR</c:v>
                </c:pt>
                <c:pt idx="11">
                  <c:v>Fix20</c:v>
                </c:pt>
                <c:pt idx="12">
                  <c:v>2ndMortgage_Fixed</c:v>
                </c:pt>
                <c:pt idx="13">
                  <c:v>C&amp;I_Fixed</c:v>
                </c:pt>
                <c:pt idx="14">
                  <c:v>C&amp;I_Floating</c:v>
                </c:pt>
                <c:pt idx="15">
                  <c:v>Auto Loan</c:v>
                </c:pt>
                <c:pt idx="16">
                  <c:v>Consumer_Floating</c:v>
                </c:pt>
                <c:pt idx="17">
                  <c:v>Consumer_Fixed</c:v>
                </c:pt>
              </c:strCache>
            </c:strRef>
          </c:cat>
          <c:val>
            <c:numRef>
              <c:f>DATATEMP!$B$1:$B$100</c:f>
              <c:numCache>
                <c:formatCode>General</c:formatCode>
                <c:ptCount val="100"/>
                <c:pt idx="0">
                  <c:v>1306.8738187324298</c:v>
                </c:pt>
                <c:pt idx="1">
                  <c:v>2782.1261812675666</c:v>
                </c:pt>
                <c:pt idx="2">
                  <c:v>6208.4284716604525</c:v>
                </c:pt>
                <c:pt idx="3">
                  <c:v>11155.57152833956</c:v>
                </c:pt>
                <c:pt idx="4">
                  <c:v>2194.1168838741614</c:v>
                </c:pt>
                <c:pt idx="5">
                  <c:v>4138.1292807395448</c:v>
                </c:pt>
                <c:pt idx="6">
                  <c:v>459.79214230439413</c:v>
                </c:pt>
                <c:pt idx="7">
                  <c:v>24015.382150285648</c:v>
                </c:pt>
                <c:pt idx="8">
                  <c:v>8658.696426670429</c:v>
                </c:pt>
                <c:pt idx="9">
                  <c:v>20711.833151767696</c:v>
                </c:pt>
                <c:pt idx="10">
                  <c:v>1293.1596191379901</c:v>
                </c:pt>
                <c:pt idx="11">
                  <c:v>132.007229094313</c:v>
                </c:pt>
                <c:pt idx="12">
                  <c:v>213.8831161258465</c:v>
                </c:pt>
                <c:pt idx="13">
                  <c:v>4170.1354343113771</c:v>
                </c:pt>
                <c:pt idx="14">
                  <c:v>1769.8645656886285</c:v>
                </c:pt>
                <c:pt idx="15">
                  <c:v>5602.0000000000018</c:v>
                </c:pt>
                <c:pt idx="16">
                  <c:v>58.299954129585622</c:v>
                </c:pt>
                <c:pt idx="17">
                  <c:v>3559.7000458704133</c:v>
                </c:pt>
              </c:numCache>
            </c:numRef>
          </c:val>
          <c:extLst>
            <c:ext xmlns:c16="http://schemas.microsoft.com/office/drawing/2014/chart" uri="{C3380CC4-5D6E-409C-BE32-E72D297353CC}">
              <c16:uniqueId val="{00000008-4C08-479C-B8BE-598E11CBD26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1-F75E-494E-B257-711A0BACDD3B}"/>
              </c:ext>
            </c:extLst>
          </c:dPt>
          <c:dPt>
            <c:idx val="1"/>
            <c:bubble3D val="0"/>
            <c:spPr>
              <a:solidFill>
                <a:srgbClr val="0E153C"/>
              </a:solidFill>
            </c:spPr>
            <c:extLst>
              <c:ext xmlns:c16="http://schemas.microsoft.com/office/drawing/2014/chart" uri="{C3380CC4-5D6E-409C-BE32-E72D297353CC}">
                <c16:uniqueId val="{00000003-F75E-494E-B257-711A0BACDD3B}"/>
              </c:ext>
            </c:extLst>
          </c:dPt>
          <c:dPt>
            <c:idx val="2"/>
            <c:bubble3D val="0"/>
            <c:spPr>
              <a:solidFill>
                <a:srgbClr val="ED2F3A"/>
              </a:solidFill>
            </c:spPr>
            <c:extLst>
              <c:ext xmlns:c16="http://schemas.microsoft.com/office/drawing/2014/chart" uri="{C3380CC4-5D6E-409C-BE32-E72D297353CC}">
                <c16:uniqueId val="{00000005-F75E-494E-B257-711A0BACDD3B}"/>
              </c:ext>
            </c:extLst>
          </c:dPt>
          <c:dPt>
            <c:idx val="3"/>
            <c:bubble3D val="0"/>
            <c:spPr>
              <a:solidFill>
                <a:srgbClr val="FFFFC8"/>
              </a:solidFill>
            </c:spPr>
            <c:extLst>
              <c:ext xmlns:c16="http://schemas.microsoft.com/office/drawing/2014/chart" uri="{C3380CC4-5D6E-409C-BE32-E72D297353CC}">
                <c16:uniqueId val="{00000007-F75E-494E-B257-711A0BACDD3B}"/>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DATATEMP!$D$1:$D$100</c:f>
              <c:strCache>
                <c:ptCount val="1"/>
                <c:pt idx="0">
                  <c:v>NA</c:v>
                </c:pt>
              </c:strCache>
            </c:strRef>
          </c:cat>
          <c:val>
            <c:numRef>
              <c:f>DATATEMP!$E$1:$E$100</c:f>
              <c:numCache>
                <c:formatCode>General</c:formatCode>
                <c:ptCount val="100"/>
                <c:pt idx="0">
                  <c:v>98429.999999999753</c:v>
                </c:pt>
              </c:numCache>
            </c:numRef>
          </c:val>
          <c:extLst>
            <c:ext xmlns:c16="http://schemas.microsoft.com/office/drawing/2014/chart" uri="{C3380CC4-5D6E-409C-BE32-E72D297353CC}">
              <c16:uniqueId val="{00000008-F75E-494E-B257-711A0BACDD3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787ECC55-D4D0-4C65-92A1-862A99B57DE3}"/>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AG546"/>
  <sheetViews>
    <sheetView showGridLines="0" tabSelected="1" showOutlineSymbols="0" zoomScaleNormal="100" zoomScalePageLayoutView="80" workbookViewId="0">
      <selection activeCell="B4" sqref="B4"/>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52" t="s">
        <v>4</v>
      </c>
      <c r="C3" s="52"/>
      <c r="D3" s="52"/>
      <c r="E3" s="52"/>
      <c r="F3" s="52"/>
      <c r="G3" s="52"/>
      <c r="H3" s="52"/>
      <c r="I3" s="52"/>
      <c r="J3" s="52"/>
      <c r="K3" s="52"/>
      <c r="L3" s="52"/>
      <c r="M3" s="52"/>
      <c r="N3" s="52"/>
      <c r="O3" s="52"/>
      <c r="P3" s="52"/>
      <c r="Q3" s="52"/>
      <c r="R3" s="52"/>
      <c r="S3" s="52"/>
      <c r="T3" s="52"/>
      <c r="U3" s="52"/>
      <c r="V3" s="5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55" t="s">
        <v>8</v>
      </c>
      <c r="D9" s="56"/>
      <c r="E9" s="37" t="s">
        <v>9</v>
      </c>
      <c r="F9" s="37" t="s">
        <v>10</v>
      </c>
      <c r="G9" s="37" t="s">
        <v>11</v>
      </c>
      <c r="H9" s="53" t="s">
        <v>12</v>
      </c>
      <c r="I9" s="54"/>
      <c r="J9" s="54"/>
      <c r="K9" s="54"/>
      <c r="L9" s="54"/>
      <c r="M9" s="54"/>
      <c r="N9" s="12"/>
      <c r="O9" s="12"/>
      <c r="P9" s="12"/>
      <c r="Q9" s="12"/>
      <c r="R9" s="12"/>
      <c r="AD9" s="12"/>
      <c r="AE9" s="12"/>
      <c r="AF9" s="12"/>
      <c r="AG9" s="12"/>
    </row>
    <row r="10" spans="2:33" ht="15.95" customHeight="1" x14ac:dyDescent="0.2">
      <c r="C10" s="50">
        <v>100</v>
      </c>
      <c r="D10" s="51"/>
      <c r="E10" s="38">
        <f>C10/100-U17+Q17</f>
        <v>2.0157904925113135</v>
      </c>
      <c r="F10" s="39">
        <f>(1-(C10/10000-U17/100)*AB17)*E17</f>
        <v>112.12072775990549</v>
      </c>
      <c r="G10" s="40">
        <f>(1-(C10/10000-U17/100)*AB17)*F17</f>
        <v>111.52890683312587</v>
      </c>
      <c r="N10" s="12"/>
      <c r="O10" s="12"/>
      <c r="P10" s="12"/>
      <c r="Q10" s="12"/>
      <c r="R10" s="12"/>
      <c r="AD10" s="12"/>
      <c r="AE10" s="12"/>
      <c r="AF10" s="12"/>
      <c r="AG10" s="12"/>
    </row>
    <row r="11" spans="2:33" ht="37.5" customHeight="1" x14ac:dyDescent="0.2">
      <c r="B11" s="47" t="s">
        <v>13</v>
      </c>
      <c r="C11" s="47" t="s">
        <v>14</v>
      </c>
      <c r="D11" s="47"/>
      <c r="E11" s="47"/>
      <c r="F11" s="47"/>
      <c r="G11" s="47"/>
      <c r="H11" s="47" t="s">
        <v>15</v>
      </c>
      <c r="I11" s="47"/>
      <c r="J11" s="47"/>
      <c r="K11" s="47"/>
      <c r="L11" s="47"/>
      <c r="M11" s="47"/>
      <c r="N11" s="47"/>
      <c r="O11" s="47"/>
      <c r="P11" s="47"/>
      <c r="Q11" s="45" t="s">
        <v>16</v>
      </c>
      <c r="R11" s="45"/>
      <c r="S11" s="45"/>
      <c r="T11" s="45"/>
      <c r="U11" s="45"/>
      <c r="V11" s="45"/>
      <c r="W11" s="42" t="s">
        <v>17</v>
      </c>
      <c r="X11" s="42"/>
      <c r="Y11" s="42"/>
      <c r="Z11" s="43" t="s">
        <v>18</v>
      </c>
      <c r="AA11" s="43"/>
      <c r="AB11" s="43"/>
      <c r="AC11" s="46" t="s">
        <v>19</v>
      </c>
      <c r="AD11" s="46"/>
      <c r="AE11" s="46"/>
      <c r="AF11" s="46"/>
      <c r="AG11" s="46"/>
    </row>
    <row r="12" spans="2:33" ht="27.75" customHeight="1" x14ac:dyDescent="0.2">
      <c r="B12" s="47"/>
      <c r="C12" s="47" t="s">
        <v>20</v>
      </c>
      <c r="D12" s="47" t="s">
        <v>21</v>
      </c>
      <c r="E12" s="47" t="s">
        <v>10</v>
      </c>
      <c r="F12" s="47" t="s">
        <v>22</v>
      </c>
      <c r="G12" s="47" t="s">
        <v>23</v>
      </c>
      <c r="H12" s="47" t="s">
        <v>24</v>
      </c>
      <c r="I12" s="47" t="s">
        <v>25</v>
      </c>
      <c r="J12" s="47" t="s">
        <v>26</v>
      </c>
      <c r="K12" s="47" t="s">
        <v>27</v>
      </c>
      <c r="L12" s="47" t="s">
        <v>28</v>
      </c>
      <c r="M12" s="47" t="s">
        <v>29</v>
      </c>
      <c r="N12" s="47" t="s">
        <v>30</v>
      </c>
      <c r="O12" s="47" t="s">
        <v>2</v>
      </c>
      <c r="P12" s="47" t="s">
        <v>31</v>
      </c>
      <c r="Q12" s="45" t="s">
        <v>32</v>
      </c>
      <c r="R12" s="45" t="s">
        <v>33</v>
      </c>
      <c r="S12" s="45" t="s">
        <v>34</v>
      </c>
      <c r="T12" s="45" t="s">
        <v>35</v>
      </c>
      <c r="U12" s="45" t="s">
        <v>36</v>
      </c>
      <c r="V12" s="45" t="s">
        <v>37</v>
      </c>
      <c r="W12" s="42" t="s">
        <v>3</v>
      </c>
      <c r="X12" s="42" t="s">
        <v>38</v>
      </c>
      <c r="Y12" s="42" t="s">
        <v>39</v>
      </c>
      <c r="Z12" s="43" t="s">
        <v>40</v>
      </c>
      <c r="AA12" s="43" t="s">
        <v>41</v>
      </c>
      <c r="AB12" s="43" t="s">
        <v>42</v>
      </c>
      <c r="AC12" s="46" t="s">
        <v>43</v>
      </c>
      <c r="AD12" s="46"/>
      <c r="AE12" s="46" t="s">
        <v>44</v>
      </c>
      <c r="AF12" s="46"/>
      <c r="AG12" s="46" t="s">
        <v>45</v>
      </c>
    </row>
    <row r="13" spans="2:33" ht="21.75" customHeight="1" x14ac:dyDescent="0.2">
      <c r="B13" s="47"/>
      <c r="C13" s="47"/>
      <c r="D13" s="47"/>
      <c r="E13" s="47"/>
      <c r="F13" s="47"/>
      <c r="G13" s="47"/>
      <c r="H13" s="47"/>
      <c r="I13" s="47"/>
      <c r="J13" s="47"/>
      <c r="K13" s="47"/>
      <c r="L13" s="47"/>
      <c r="M13" s="47"/>
      <c r="N13" s="47"/>
      <c r="O13" s="47"/>
      <c r="P13" s="47"/>
      <c r="Q13" s="45"/>
      <c r="R13" s="45"/>
      <c r="S13" s="45"/>
      <c r="T13" s="45"/>
      <c r="U13" s="45"/>
      <c r="V13" s="45"/>
      <c r="W13" s="42"/>
      <c r="X13" s="42"/>
      <c r="Y13" s="42"/>
      <c r="Z13" s="43"/>
      <c r="AA13" s="43"/>
      <c r="AB13" s="43"/>
      <c r="AC13" s="36" t="s">
        <v>46</v>
      </c>
      <c r="AD13" s="36" t="s">
        <v>47</v>
      </c>
      <c r="AE13" s="36" t="s">
        <v>46</v>
      </c>
      <c r="AF13" s="36" t="s">
        <v>47</v>
      </c>
      <c r="AG13" s="46"/>
    </row>
    <row r="14" spans="2:33" ht="12" customHeight="1" x14ac:dyDescent="0.2">
      <c r="B14" s="57"/>
      <c r="C14" s="57"/>
      <c r="D14" s="57"/>
      <c r="E14" s="57"/>
      <c r="F14" s="57"/>
      <c r="G14" s="57"/>
      <c r="H14" s="57"/>
      <c r="I14" s="57"/>
      <c r="J14" s="57"/>
      <c r="K14" s="57"/>
      <c r="L14" s="57"/>
      <c r="M14" s="57"/>
      <c r="N14" s="57"/>
      <c r="O14" s="57"/>
      <c r="P14" s="57"/>
      <c r="Q14" s="58" t="s">
        <v>48</v>
      </c>
      <c r="R14" s="58" t="s">
        <v>49</v>
      </c>
      <c r="S14" s="58" t="s">
        <v>50</v>
      </c>
      <c r="T14" s="58" t="s">
        <v>51</v>
      </c>
      <c r="U14" s="58" t="s">
        <v>52</v>
      </c>
      <c r="V14" s="58"/>
      <c r="W14" s="48"/>
      <c r="X14" s="48"/>
      <c r="Y14" s="48"/>
      <c r="Z14" s="49"/>
      <c r="AA14" s="49"/>
      <c r="AB14" s="49"/>
      <c r="AC14" s="68"/>
      <c r="AD14" s="68"/>
      <c r="AE14" s="68"/>
      <c r="AF14" s="68"/>
      <c r="AG14" s="68"/>
    </row>
    <row r="15" spans="2:33" ht="15" customHeight="1" x14ac:dyDescent="0.2">
      <c r="B15" s="57"/>
      <c r="C15" s="57"/>
      <c r="D15" s="57"/>
      <c r="E15" s="57"/>
      <c r="F15" s="57"/>
      <c r="G15" s="57"/>
      <c r="H15" s="57"/>
      <c r="I15" s="57"/>
      <c r="J15" s="57"/>
      <c r="K15" s="57"/>
      <c r="L15" s="57"/>
      <c r="M15" s="57"/>
      <c r="N15" s="57"/>
      <c r="O15" s="57"/>
      <c r="P15" s="57"/>
      <c r="Q15" s="58"/>
      <c r="R15" s="58"/>
      <c r="S15" s="58"/>
      <c r="T15" s="58"/>
      <c r="U15" s="58"/>
      <c r="V15" s="58"/>
      <c r="W15" s="48"/>
      <c r="X15" s="48"/>
      <c r="Y15" s="48"/>
      <c r="Z15" s="49"/>
      <c r="AA15" s="49"/>
      <c r="AB15" s="49"/>
      <c r="AC15" s="68"/>
      <c r="AD15" s="68"/>
      <c r="AE15" s="68"/>
      <c r="AF15" s="68"/>
      <c r="AG15" s="68"/>
    </row>
    <row r="16" spans="2:33" ht="15.75" customHeight="1" x14ac:dyDescent="0.2">
      <c r="B16" s="44" t="s">
        <v>81</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row>
    <row r="17" spans="1:33" s="13" customFormat="1" ht="13.5" customHeight="1" x14ac:dyDescent="0.2">
      <c r="B17" s="14" t="s">
        <v>80</v>
      </c>
      <c r="C17" s="15">
        <f>IF(SUM(DATATEMP!H101:H114) = 0,"",SUMPRODUCT(DATATEMP!C101:C114,DATATEMP!H101:H114)/SUM(DATATEMP!H101:H114))</f>
        <v>0</v>
      </c>
      <c r="D17" s="15">
        <f>IF(SUM(DATATEMP!H101:H114) = 0,"",SUMPRODUCT(DATATEMP!D101:D114,DATATEMP!H101:H114)/SUM(DATATEMP!H101:H114))</f>
        <v>0</v>
      </c>
      <c r="E17" s="16">
        <f>IF(SUM(DATATEMP!H101:H114) = 0,"",SUMPRODUCT(DATATEMP!E101:E114,DATATEMP!H101:H114)/SUM(DATATEMP!H101:H114))</f>
        <v>111.992527347443</v>
      </c>
      <c r="F17" s="16">
        <f>IF(SUM(DATATEMP!H101:H114) = 0,"",SUMPRODUCT(DATATEMP!F101:F114,DATATEMP!H101:H114)/SUM(DATATEMP!H101:H114))</f>
        <v>111.40138311701055</v>
      </c>
      <c r="G17" s="17">
        <f>SUM(DATATEMP!G101:G114)</f>
        <v>109581.08451687863</v>
      </c>
      <c r="H17" s="17">
        <f>SUM(DATATEMP!H101:H114)</f>
        <v>98366.000000000015</v>
      </c>
      <c r="I17" s="18">
        <f>IF(SUM(DATATEMP!H101:H114) = 0,"",SUMPRODUCT(DATATEMP!I101:I114,DATATEMP!H101:H114)/SUM(DATATEMP!H101:H114))</f>
        <v>6.2926857266822092</v>
      </c>
      <c r="J17" s="19"/>
      <c r="K17" s="19"/>
      <c r="L17" s="20">
        <f>IF(SUM(DATATEMP!H101:H114) = 0,"",SUMPRODUCT(DATATEMP!L101:L114,DATATEMP!H101:H114)/SUM(DATATEMP!H101:H114))</f>
        <v>0</v>
      </c>
      <c r="M17" s="17">
        <f>IF(SUM(DATATEMP!H101:H114) = 0,"",SUMPRODUCT(DATATEMP!M101:M114,DATATEMP!H101:H114)/SUM(DATATEMP!H101:H114))</f>
        <v>20.346851333661629</v>
      </c>
      <c r="N17" s="17">
        <f>IF(SUM(DATATEMP!G101:G114) = 0,"",SUMPRODUCT(DATATEMP!N101:N114,DATATEMP!G101:G114)/SUM(DATATEMP!G101:G114))</f>
        <v>150.08785056154892</v>
      </c>
      <c r="O17" s="17">
        <f>IF(SUM(DATATEMP!H101:H114) = 0,"",SUMPRODUCT(DATATEMP!O101:O114,DATATEMP!H101:H114)/SUM(DATATEMP!H101:H114))</f>
        <v>720.46845454730283</v>
      </c>
      <c r="P17" s="17">
        <f>IF(SUM(DATATEMP!H101:H114) = 0,"",SUMPRODUCT(DATATEMP!P101:P114,DATATEMP!H101:H114)/SUM(DATATEMP!H101:H114))</f>
        <v>75.048797348677383</v>
      </c>
      <c r="Q17" s="21">
        <f>IF(SUM(DATATEMP!G101:G114) = 0,"",SUMPRODUCT(DATATEMP!Q101:Q114,DATATEMP!G101:G114)/SUM(DATATEMP!G101:G114))</f>
        <v>2.055709766244926</v>
      </c>
      <c r="R17" s="21">
        <f>IF(SUM(DATATEMP!G101:G114) = 0,"",SUMPRODUCT(DATATEMP!R101:R114,DATATEMP!G101:G114)/SUM(DATATEMP!G101:G114))</f>
        <v>0.75027837980262646</v>
      </c>
      <c r="S17" s="21">
        <f>IF(SUM(DATATEMP!G101:G114) = 0,"",SUMPRODUCT(DATATEMP!S101:S114,DATATEMP!G101:G114)/SUM(DATATEMP!G101:G114))</f>
        <v>-2.8662052180484076E-2</v>
      </c>
      <c r="T17" s="21">
        <f>IF(SUM(DATATEMP!G101:G114) = 0,"",SUMPRODUCT(DATATEMP!T101:T114,DATATEMP!G101:G114)/SUM(DATATEMP!G101:G114))</f>
        <v>0.29417416488917103</v>
      </c>
      <c r="U17" s="21">
        <f>IF(SUM(DATATEMP!G101:G114) = 0,"",SUMPRODUCT(DATATEMP!U101:U114,DATATEMP!G101:G114)/SUM(DATATEMP!G101:G114))</f>
        <v>1.0399192737336123</v>
      </c>
      <c r="V17" s="21">
        <f>IF(SUM(DATATEMP!G101:G114) = 0,"",SUMPRODUCT(DATATEMP!V101:V114,DATATEMP!G101:G114)/SUM(DATATEMP!G101:G114))</f>
        <v>1.2197860263409444</v>
      </c>
      <c r="W17" s="16">
        <f>IF(SUM(DATATEMP!G101:G114) = 0,"",SUMPRODUCT(DATATEMP!W101:W114,DATATEMP!G101:G114)/SUM(DATATEMP!G101:G114))</f>
        <v>3.2747733940687214</v>
      </c>
      <c r="X17" s="16">
        <f>IF(SUM(DATATEMP!G101:G114) = 0,"",SUMPRODUCT(DATATEMP!X101:X114,DATATEMP!G101:G114)/SUM(DATATEMP!G101:G114))</f>
        <v>1.9057838202944786</v>
      </c>
      <c r="Y17" s="16">
        <f>IF(SUM(DATATEMP!G101:G114) = 0,"",SUMPRODUCT(DATATEMP!Y101:Y114,DATATEMP!G101:G114)/SUM(DATATEMP!G101:G114))</f>
        <v>-0.89378677823924946</v>
      </c>
      <c r="Z17" s="22">
        <f>IF(SUM(DATATEMP!G101:G114) = 0,"",SUMPRODUCT(DATATEMP!Z101:Z114,DATATEMP!G101:G114)/SUM(DATATEMP!G101:G114))</f>
        <v>2.9532506978968944E-2</v>
      </c>
      <c r="AA17" s="16">
        <f>IF(SUM(DATATEMP!G101:G114) = 0,"",SUMPRODUCT(DATATEMP!AA101:AA114,DATATEMP!G101:G114)/SUM(DATATEMP!G101:G114))</f>
        <v>0.90372051768492223</v>
      </c>
      <c r="AB17" s="16">
        <f>IF(SUM(DATATEMP!G101:G114) = 0,"",SUMPRODUCT(DATATEMP!AB101:AB114,DATATEMP!G101:G114)/SUM(DATATEMP!G101:G114))</f>
        <v>2.8675945447399607</v>
      </c>
      <c r="AC17" s="16">
        <f>IF(SUM(DATATEMP!H101:H114) = 0,"",SUMPRODUCT(DATATEMP!AC101:AC114,DATATEMP!H101:H114)/SUM(DATATEMP!H101:H114))</f>
        <v>17.15691751120508</v>
      </c>
      <c r="AD17" s="16">
        <f>IF(SUM(DATATEMP!H101:H114) = 0,"",SUMPRODUCT(DATATEMP!AD101:AD114,DATATEMP!H101:H114)/SUM(DATATEMP!H101:H114))</f>
        <v>17.429413293760675</v>
      </c>
      <c r="AE17" s="16">
        <f>IF(SUM(DATATEMP!H101:H114) = 0,"",SUMPRODUCT(DATATEMP!AE101:AE114,DATATEMP!H101:H114)/SUM(DATATEMP!H101:H114))</f>
        <v>0.27460382737769534</v>
      </c>
      <c r="AF17" s="16">
        <f>IF(SUM(DATATEMP!H101:H114) = 0,"",SUMPRODUCT(DATATEMP!AF101:AF114,DATATEMP!H101:H114)/SUM(DATATEMP!H101:H114))</f>
        <v>0.3622095739082235</v>
      </c>
      <c r="AG17" s="17">
        <f>SUM(DATATEMP!AG101:AG114)</f>
        <v>838.7414389512262</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106.982307490683</v>
      </c>
      <c r="F20" s="23">
        <v>106.52652574930991</v>
      </c>
      <c r="G20" s="26">
        <v>2516.1565381987002</v>
      </c>
      <c r="H20" s="26">
        <v>2362</v>
      </c>
      <c r="I20" s="27">
        <v>5.1991981407188899</v>
      </c>
      <c r="J20" s="28"/>
      <c r="K20" s="28"/>
      <c r="L20" s="29"/>
      <c r="M20" s="26">
        <v>20</v>
      </c>
      <c r="N20" s="26">
        <v>34.201232032854207</v>
      </c>
      <c r="O20" s="26">
        <v>720</v>
      </c>
      <c r="P20" s="26">
        <v>75</v>
      </c>
      <c r="Q20" s="30">
        <v>2.097093468870515</v>
      </c>
      <c r="R20" s="30">
        <v>0.37165857522746276</v>
      </c>
      <c r="S20" s="30">
        <v>-7.1259167026896191E-6</v>
      </c>
      <c r="T20" s="30">
        <v>0.47664975971830503</v>
      </c>
      <c r="U20" s="30">
        <v>1.24879225984145</v>
      </c>
      <c r="V20" s="30">
        <v>1.23539922971454</v>
      </c>
      <c r="W20" s="23">
        <v>2.7098598568675998</v>
      </c>
      <c r="X20" s="23">
        <v>1.4784105857909033</v>
      </c>
      <c r="Y20" s="23">
        <v>-0.84916514086851769</v>
      </c>
      <c r="Z20" s="31">
        <v>0</v>
      </c>
      <c r="AA20" s="23">
        <v>0.79983509544841502</v>
      </c>
      <c r="AB20" s="23">
        <v>2.2797969844422377</v>
      </c>
      <c r="AC20" s="23">
        <v>0</v>
      </c>
      <c r="AD20" s="23">
        <v>0</v>
      </c>
      <c r="AE20" s="23">
        <v>0.48339000000000004</v>
      </c>
      <c r="AF20" s="23">
        <v>0.48339000000000004</v>
      </c>
      <c r="AG20" s="26">
        <v>26.213993098223899</v>
      </c>
    </row>
    <row r="21" spans="1:33" s="32" customFormat="1" ht="13.5" customHeight="1" x14ac:dyDescent="0.2">
      <c r="A21" s="24"/>
      <c r="B21" s="24" t="s">
        <v>58</v>
      </c>
      <c r="C21" s="25"/>
      <c r="D21" s="25"/>
      <c r="E21" s="23">
        <v>106.982307490683</v>
      </c>
      <c r="F21" s="23">
        <v>106.52652574930978</v>
      </c>
      <c r="G21" s="26">
        <v>1839.7130996905801</v>
      </c>
      <c r="H21" s="26">
        <v>1727</v>
      </c>
      <c r="I21" s="27">
        <v>5.1991981407188899</v>
      </c>
      <c r="J21" s="28"/>
      <c r="K21" s="28"/>
      <c r="L21" s="29"/>
      <c r="M21" s="26">
        <v>20</v>
      </c>
      <c r="N21" s="26">
        <v>34.201232032854207</v>
      </c>
      <c r="O21" s="26">
        <v>720</v>
      </c>
      <c r="P21" s="26">
        <v>75</v>
      </c>
      <c r="Q21" s="30">
        <v>2.097093468870515</v>
      </c>
      <c r="R21" s="30">
        <v>0.37165857522746276</v>
      </c>
      <c r="S21" s="30">
        <v>-7.1259167026896606E-6</v>
      </c>
      <c r="T21" s="30">
        <v>0.47664975971830503</v>
      </c>
      <c r="U21" s="30">
        <v>1.24879225984145</v>
      </c>
      <c r="V21" s="30">
        <v>1.23539922971454</v>
      </c>
      <c r="W21" s="23">
        <v>2.70985985686761</v>
      </c>
      <c r="X21" s="23">
        <v>1.4784105857905117</v>
      </c>
      <c r="Y21" s="23">
        <v>-0.84916514084021077</v>
      </c>
      <c r="Z21" s="31">
        <v>0</v>
      </c>
      <c r="AA21" s="23">
        <v>0.79983509544838605</v>
      </c>
      <c r="AB21" s="23">
        <v>2.2797969844403787</v>
      </c>
      <c r="AC21" s="23">
        <v>0</v>
      </c>
      <c r="AD21" s="23">
        <v>0</v>
      </c>
      <c r="AE21" s="23">
        <v>0.48339000000000004</v>
      </c>
      <c r="AF21" s="23">
        <v>0.48339000000000004</v>
      </c>
      <c r="AG21" s="26">
        <v>19.166624081553298</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113.90300647951402</v>
      </c>
      <c r="F24" s="23">
        <v>112.96144952096211</v>
      </c>
      <c r="G24" s="26">
        <v>6618.4113274331694</v>
      </c>
      <c r="H24" s="26">
        <v>5859</v>
      </c>
      <c r="I24" s="27">
        <v>4.9966900831359498</v>
      </c>
      <c r="J24" s="28"/>
      <c r="K24" s="28"/>
      <c r="L24" s="29"/>
      <c r="M24" s="26">
        <v>20</v>
      </c>
      <c r="N24" s="26">
        <v>123.1375770020534</v>
      </c>
      <c r="O24" s="26">
        <v>720</v>
      </c>
      <c r="P24" s="26">
        <v>75</v>
      </c>
      <c r="Q24" s="30">
        <v>2.1797096586392684</v>
      </c>
      <c r="R24" s="30">
        <v>0.98562129632065132</v>
      </c>
      <c r="S24" s="30">
        <v>-1.2994698766195E-5</v>
      </c>
      <c r="T24" s="30">
        <v>0.233127319534778</v>
      </c>
      <c r="U24" s="30">
        <v>0.96097403748260501</v>
      </c>
      <c r="V24" s="30">
        <v>1.04067343627146</v>
      </c>
      <c r="W24" s="23">
        <v>5.52807028406861</v>
      </c>
      <c r="X24" s="23">
        <v>3.1331816479389283</v>
      </c>
      <c r="Y24" s="23">
        <v>-0.33664668831593009</v>
      </c>
      <c r="Z24" s="31">
        <v>0</v>
      </c>
      <c r="AA24" s="23">
        <v>1.2935389350981701</v>
      </c>
      <c r="AB24" s="23">
        <v>4.5928848329489114</v>
      </c>
      <c r="AC24" s="23">
        <v>0</v>
      </c>
      <c r="AD24" s="23">
        <v>0</v>
      </c>
      <c r="AE24" s="23">
        <v>0.24726000000000001</v>
      </c>
      <c r="AF24" s="23">
        <v>0.24726000000000001</v>
      </c>
      <c r="AG24" s="26">
        <v>68.591041531833298</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106.8063142881</v>
      </c>
      <c r="F27" s="23">
        <v>106.34178548495404</v>
      </c>
      <c r="G27" s="26">
        <v>1920.5326458582701</v>
      </c>
      <c r="H27" s="26">
        <v>1806</v>
      </c>
      <c r="I27" s="27">
        <v>4.3808533932999998</v>
      </c>
      <c r="J27" s="28"/>
      <c r="K27" s="28"/>
      <c r="L27" s="29"/>
      <c r="M27" s="26">
        <v>20</v>
      </c>
      <c r="N27" s="26">
        <v>119.98357289527721</v>
      </c>
      <c r="O27" s="26">
        <v>720</v>
      </c>
      <c r="P27" s="26">
        <v>75</v>
      </c>
      <c r="Q27" s="30">
        <v>2.6822090099999998</v>
      </c>
      <c r="R27" s="30">
        <v>0.73710167999999998</v>
      </c>
      <c r="S27" s="30">
        <v>5.9800000000000003E-6</v>
      </c>
      <c r="T27" s="30">
        <v>0.60314975999999998</v>
      </c>
      <c r="U27" s="30">
        <v>1.3419515900000001</v>
      </c>
      <c r="V27" s="30">
        <v>1.6896981200000001</v>
      </c>
      <c r="W27" s="23">
        <v>2.4345801203000002</v>
      </c>
      <c r="X27" s="23">
        <v>0.52347652073143502</v>
      </c>
      <c r="Y27" s="23">
        <v>-7.0678342961658904</v>
      </c>
      <c r="Z27" s="31">
        <v>4.0304431600000003E-2</v>
      </c>
      <c r="AA27" s="23">
        <v>1.0020677765999999</v>
      </c>
      <c r="AB27" s="23">
        <v>2.3057247897111797</v>
      </c>
      <c r="AC27" s="23">
        <v>24.999792080000002</v>
      </c>
      <c r="AD27" s="23">
        <v>24.999664669999998</v>
      </c>
      <c r="AE27" s="23">
        <v>0.76982828999999997</v>
      </c>
      <c r="AF27" s="23">
        <v>0.61698189000000003</v>
      </c>
      <c r="AG27" s="26">
        <v>26.4712655030579</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110.302219218267</v>
      </c>
      <c r="F30" s="23">
        <v>109.76393367064856</v>
      </c>
      <c r="G30" s="26">
        <v>65209.655354395596</v>
      </c>
      <c r="H30" s="26">
        <v>59409</v>
      </c>
      <c r="I30" s="27">
        <v>6.0588038973465403</v>
      </c>
      <c r="J30" s="28"/>
      <c r="K30" s="28"/>
      <c r="L30" s="29"/>
      <c r="M30" s="26">
        <v>20.614021079078253</v>
      </c>
      <c r="N30" s="26">
        <v>192.16427104722791</v>
      </c>
      <c r="O30" s="26">
        <v>720</v>
      </c>
      <c r="P30" s="26">
        <v>75</v>
      </c>
      <c r="Q30" s="30">
        <v>1.758168464320343</v>
      </c>
      <c r="R30" s="30">
        <v>0.76456568213768838</v>
      </c>
      <c r="S30" s="30">
        <v>-4.81647947828545E-2</v>
      </c>
      <c r="T30" s="30">
        <v>0.16026812049242301</v>
      </c>
      <c r="U30" s="30">
        <v>0.88149945647308603</v>
      </c>
      <c r="V30" s="30">
        <v>1.1296854360562301</v>
      </c>
      <c r="W30" s="23">
        <v>2.7391893103534199</v>
      </c>
      <c r="X30" s="23">
        <v>1.513247096505316</v>
      </c>
      <c r="Y30" s="23">
        <v>-1.0191508042434232</v>
      </c>
      <c r="Z30" s="31">
        <v>4.6397737586455899E-2</v>
      </c>
      <c r="AA30" s="23">
        <v>0.71402135873151096</v>
      </c>
      <c r="AB30" s="23">
        <v>2.5473180003481417</v>
      </c>
      <c r="AC30" s="23">
        <v>25.087931537214704</v>
      </c>
      <c r="AD30" s="23">
        <v>25.4359693284899</v>
      </c>
      <c r="AE30" s="23">
        <v>0.112421371345495</v>
      </c>
      <c r="AF30" s="23">
        <v>0.25418753272894401</v>
      </c>
      <c r="AG30" s="26">
        <v>274.72881012040301</v>
      </c>
    </row>
    <row r="31" spans="1:33" s="41" customFormat="1" ht="13.5" customHeight="1" x14ac:dyDescent="0.2">
      <c r="A31" s="24"/>
      <c r="B31" s="24" t="s">
        <v>65</v>
      </c>
      <c r="C31" s="25"/>
      <c r="D31" s="25"/>
      <c r="E31" s="23">
        <v>106.123549878563</v>
      </c>
      <c r="F31" s="23">
        <v>105.79943242054719</v>
      </c>
      <c r="G31" s="26">
        <v>636.91258317169297</v>
      </c>
      <c r="H31" s="26">
        <v>601.99999999999898</v>
      </c>
      <c r="I31" s="27">
        <v>5.7708162260313003</v>
      </c>
      <c r="J31" s="28"/>
      <c r="K31" s="28"/>
      <c r="L31" s="29"/>
      <c r="M31" s="26">
        <v>20</v>
      </c>
      <c r="N31" s="26">
        <v>75.827515400410675</v>
      </c>
      <c r="O31" s="26">
        <v>720</v>
      </c>
      <c r="P31" s="26">
        <v>75</v>
      </c>
      <c r="Q31" s="30">
        <v>2.3179085823091743</v>
      </c>
      <c r="R31" s="30">
        <v>0.45547628108216542</v>
      </c>
      <c r="S31" s="30">
        <v>-8.6520197653088603E-6</v>
      </c>
      <c r="T31" s="30">
        <v>0.55437104160233397</v>
      </c>
      <c r="U31" s="30">
        <v>1.3080699116444401</v>
      </c>
      <c r="V31" s="30">
        <v>1.5201676420649102</v>
      </c>
      <c r="W31" s="23">
        <v>1.7010651648383299</v>
      </c>
      <c r="X31" s="23">
        <v>0.68868005273616906</v>
      </c>
      <c r="Y31" s="23">
        <v>-0.62184807109153206</v>
      </c>
      <c r="Z31" s="31">
        <v>2.5511758345575598E-2</v>
      </c>
      <c r="AA31" s="23">
        <v>0.66561768286257905</v>
      </c>
      <c r="AB31" s="23">
        <v>1.6094476702372436</v>
      </c>
      <c r="AC31" s="23">
        <v>24.998401657146296</v>
      </c>
      <c r="AD31" s="23">
        <v>24.997878456377297</v>
      </c>
      <c r="AE31" s="23">
        <v>0.69777616073742099</v>
      </c>
      <c r="AF31" s="23">
        <v>0.56229514788342594</v>
      </c>
      <c r="AG31" s="26">
        <v>5.8705090860515998</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113.576613474919</v>
      </c>
      <c r="F34" s="23">
        <v>112.65966750317644</v>
      </c>
      <c r="G34" s="26">
        <v>10172.041378861801</v>
      </c>
      <c r="H34" s="26">
        <v>9029</v>
      </c>
      <c r="I34" s="27">
        <v>4.9966900831359498</v>
      </c>
      <c r="J34" s="28"/>
      <c r="K34" s="28"/>
      <c r="L34" s="29"/>
      <c r="M34" s="26">
        <v>20</v>
      </c>
      <c r="N34" s="26">
        <v>123.26899383983573</v>
      </c>
      <c r="O34" s="26">
        <v>720</v>
      </c>
      <c r="P34" s="26">
        <v>75</v>
      </c>
      <c r="Q34" s="30">
        <v>2.1580456724495463</v>
      </c>
      <c r="R34" s="30">
        <v>0.96314708693299456</v>
      </c>
      <c r="S34" s="30">
        <v>-3.1435048464593697E-6</v>
      </c>
      <c r="T34" s="30">
        <v>0.23358624414091597</v>
      </c>
      <c r="U34" s="30">
        <v>0.96131548488048202</v>
      </c>
      <c r="V34" s="30">
        <v>1.0353695270448799</v>
      </c>
      <c r="W34" s="23">
        <v>5.41950484649667</v>
      </c>
      <c r="X34" s="23">
        <v>3.0293828753229208</v>
      </c>
      <c r="Y34" s="23">
        <v>-0.3252596404970019</v>
      </c>
      <c r="Z34" s="31">
        <v>0</v>
      </c>
      <c r="AA34" s="23">
        <v>1.270595182304</v>
      </c>
      <c r="AB34" s="23">
        <v>4.4920961181699584</v>
      </c>
      <c r="AC34" s="23">
        <v>0</v>
      </c>
      <c r="AD34" s="23">
        <v>0</v>
      </c>
      <c r="AE34" s="23">
        <v>0.24726000000000001</v>
      </c>
      <c r="AF34" s="23">
        <v>0.24726000000000001</v>
      </c>
      <c r="AG34" s="26">
        <v>102.93917946043601</v>
      </c>
    </row>
    <row r="35" spans="1:33" s="41" customFormat="1" ht="13.5" customHeight="1" x14ac:dyDescent="0.2">
      <c r="A35" s="24"/>
      <c r="B35" s="24" t="s">
        <v>68</v>
      </c>
      <c r="C35" s="25"/>
      <c r="D35" s="25"/>
      <c r="E35" s="23">
        <v>113.576613474919</v>
      </c>
      <c r="F35" s="23">
        <v>112.65966750317608</v>
      </c>
      <c r="G35" s="26">
        <v>650.04628149332598</v>
      </c>
      <c r="H35" s="26">
        <v>577</v>
      </c>
      <c r="I35" s="27">
        <v>4.9966900831359498</v>
      </c>
      <c r="J35" s="28"/>
      <c r="K35" s="28"/>
      <c r="L35" s="29"/>
      <c r="M35" s="26">
        <v>20</v>
      </c>
      <c r="N35" s="26">
        <v>123.26899383983573</v>
      </c>
      <c r="O35" s="26">
        <v>720</v>
      </c>
      <c r="P35" s="26">
        <v>75</v>
      </c>
      <c r="Q35" s="30">
        <v>2.1580456724495463</v>
      </c>
      <c r="R35" s="30">
        <v>0.96314708693299556</v>
      </c>
      <c r="S35" s="30">
        <v>-3.1435048464592999E-6</v>
      </c>
      <c r="T35" s="30">
        <v>0.23358624414091597</v>
      </c>
      <c r="U35" s="30">
        <v>0.96131548488048102</v>
      </c>
      <c r="V35" s="30">
        <v>1.0353695270448799</v>
      </c>
      <c r="W35" s="23">
        <v>5.41950484649667</v>
      </c>
      <c r="X35" s="23">
        <v>3.0293828753202514</v>
      </c>
      <c r="Y35" s="23">
        <v>-0.32525964041115368</v>
      </c>
      <c r="Z35" s="31">
        <v>0</v>
      </c>
      <c r="AA35" s="23">
        <v>1.270595182304</v>
      </c>
      <c r="AB35" s="23">
        <v>4.4920961181699379</v>
      </c>
      <c r="AC35" s="23">
        <v>0</v>
      </c>
      <c r="AD35" s="23">
        <v>0</v>
      </c>
      <c r="AE35" s="23">
        <v>0.24726000000000001</v>
      </c>
      <c r="AF35" s="23">
        <v>0.24726000000000001</v>
      </c>
      <c r="AG35" s="26">
        <v>6.5783482720868998</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114.207159173036</v>
      </c>
      <c r="F38" s="23">
        <v>113.74166492627278</v>
      </c>
      <c r="G38" s="26">
        <v>2159.95421694992</v>
      </c>
      <c r="H38" s="26">
        <v>1899</v>
      </c>
      <c r="I38" s="27">
        <v>7.7829726347049597</v>
      </c>
      <c r="J38" s="28"/>
      <c r="K38" s="28"/>
      <c r="L38" s="29"/>
      <c r="M38" s="26">
        <v>20</v>
      </c>
      <c r="N38" s="26">
        <v>61.141683778234082</v>
      </c>
      <c r="O38" s="26">
        <v>720</v>
      </c>
      <c r="P38" s="26">
        <v>75</v>
      </c>
      <c r="Q38" s="30">
        <v>1.721477775244227</v>
      </c>
      <c r="R38" s="30">
        <v>0.52893112833938605</v>
      </c>
      <c r="S38" s="30">
        <v>1.1317812059938299E-5</v>
      </c>
      <c r="T38" s="30">
        <v>0.23130662917872699</v>
      </c>
      <c r="U38" s="30">
        <v>0.96122869991405402</v>
      </c>
      <c r="V38" s="30">
        <v>1.0393547538291701</v>
      </c>
      <c r="W38" s="23">
        <v>2.84334998574864</v>
      </c>
      <c r="X38" s="23">
        <v>2.046968628019453</v>
      </c>
      <c r="Y38" s="23">
        <v>-0.48572581875482496</v>
      </c>
      <c r="Z38" s="31">
        <v>0</v>
      </c>
      <c r="AA38" s="23">
        <v>0.750673816678459</v>
      </c>
      <c r="AB38" s="23">
        <v>2.3765090418877217</v>
      </c>
      <c r="AC38" s="23">
        <v>0</v>
      </c>
      <c r="AD38" s="23">
        <v>0</v>
      </c>
      <c r="AE38" s="23">
        <v>0.24726000000000001</v>
      </c>
      <c r="AF38" s="23">
        <v>0.24726000000000001</v>
      </c>
      <c r="AG38" s="26">
        <v>10.990984227161199</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139.321372308777</v>
      </c>
      <c r="F41" s="23">
        <v>138.56534968205878</v>
      </c>
      <c r="G41" s="26">
        <v>8205.8400081715208</v>
      </c>
      <c r="H41" s="26">
        <v>5922</v>
      </c>
      <c r="I41" s="27">
        <v>12.191776255179199</v>
      </c>
      <c r="J41" s="28"/>
      <c r="K41" s="28"/>
      <c r="L41" s="29"/>
      <c r="M41" s="26">
        <v>19.385342789598113</v>
      </c>
      <c r="N41" s="26">
        <v>64.788501026694036</v>
      </c>
      <c r="O41" s="26">
        <v>720</v>
      </c>
      <c r="P41" s="26">
        <v>75</v>
      </c>
      <c r="Q41" s="30">
        <v>2.0409115466564409</v>
      </c>
      <c r="R41" s="30">
        <v>0.73708132604999776</v>
      </c>
      <c r="S41" s="30">
        <v>1.7396103432074301E-5</v>
      </c>
      <c r="T41" s="30">
        <v>0.28160343617496103</v>
      </c>
      <c r="U41" s="30">
        <v>1.0222093883280501</v>
      </c>
      <c r="V41" s="30">
        <v>0.9581202062239671</v>
      </c>
      <c r="W41" s="23">
        <v>5.0114747252679903</v>
      </c>
      <c r="X41" s="23">
        <v>3.2163022241389574</v>
      </c>
      <c r="Y41" s="23">
        <v>-8.9677950225710637E-2</v>
      </c>
      <c r="Z41" s="31">
        <v>1.6231080026991101E-6</v>
      </c>
      <c r="AA41" s="23">
        <v>1.4813132011611501</v>
      </c>
      <c r="AB41" s="23">
        <v>3.6836136095438641</v>
      </c>
      <c r="AC41" s="23">
        <v>0</v>
      </c>
      <c r="AD41" s="23">
        <v>1.0358712882033101</v>
      </c>
      <c r="AE41" s="23">
        <v>0.33362174940898298</v>
      </c>
      <c r="AF41" s="23">
        <v>0.33362174940898298</v>
      </c>
      <c r="AG41" s="26">
        <v>77.666574465038508</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107.22783349587699</v>
      </c>
      <c r="F44" s="23">
        <v>106.84382108917279</v>
      </c>
      <c r="G44" s="26">
        <v>5985.3908574154702</v>
      </c>
      <c r="H44" s="26">
        <v>5602.00000000001</v>
      </c>
      <c r="I44" s="27">
        <v>6.4925307888164401</v>
      </c>
      <c r="J44" s="28"/>
      <c r="K44" s="28"/>
      <c r="L44" s="29"/>
      <c r="M44" s="26">
        <v>20</v>
      </c>
      <c r="N44" s="26">
        <v>73.593429158110879</v>
      </c>
      <c r="O44" s="26">
        <v>720</v>
      </c>
      <c r="P44" s="26">
        <v>75</v>
      </c>
      <c r="Q44" s="30">
        <v>2.7402109949083293</v>
      </c>
      <c r="R44" s="30">
        <v>0.51136637971699517</v>
      </c>
      <c r="S44" s="30">
        <v>-3.7354327351171295E-6</v>
      </c>
      <c r="T44" s="30">
        <v>0.71496447480660907</v>
      </c>
      <c r="U44" s="30">
        <v>1.51388387581746</v>
      </c>
      <c r="V44" s="30">
        <v>1.71927931447678</v>
      </c>
      <c r="W44" s="23">
        <v>2.0255622106766098</v>
      </c>
      <c r="X44" s="23">
        <v>1.839387522648634</v>
      </c>
      <c r="Y44" s="23">
        <v>-0.64519601755323064</v>
      </c>
      <c r="Z44" s="31">
        <v>1.8368561753876099E-2</v>
      </c>
      <c r="AA44" s="23">
        <v>0.85271112214336708</v>
      </c>
      <c r="AB44" s="23">
        <v>1.8753796566222536</v>
      </c>
      <c r="AC44" s="23">
        <v>17.999395690918099</v>
      </c>
      <c r="AD44" s="23">
        <v>17.998724459279298</v>
      </c>
      <c r="AE44" s="23">
        <v>0.63826154820884307</v>
      </c>
      <c r="AF44" s="23">
        <v>0.7369479369504901</v>
      </c>
      <c r="AG44" s="26">
        <v>86.333340638766089</v>
      </c>
    </row>
    <row r="45" spans="1:33" s="41" customFormat="1" ht="13.5" customHeight="1" x14ac:dyDescent="0.2">
      <c r="A45" s="24"/>
      <c r="B45" s="24" t="s">
        <v>75</v>
      </c>
      <c r="C45" s="25"/>
      <c r="D45" s="25"/>
      <c r="E45" s="23">
        <v>102.898160690224</v>
      </c>
      <c r="F45" s="23">
        <v>102.5055182317424</v>
      </c>
      <c r="G45" s="26">
        <v>3708.6496496244399</v>
      </c>
      <c r="H45" s="26">
        <v>3618</v>
      </c>
      <c r="I45" s="27">
        <v>7.0837044005095704</v>
      </c>
      <c r="J45" s="28"/>
      <c r="K45" s="28"/>
      <c r="L45" s="29"/>
      <c r="M45" s="26">
        <v>20</v>
      </c>
      <c r="N45" s="26">
        <v>62.98151950718686</v>
      </c>
      <c r="O45" s="26">
        <v>720</v>
      </c>
      <c r="P45" s="26">
        <v>75</v>
      </c>
      <c r="Q45" s="30">
        <v>5.4363212693813603</v>
      </c>
      <c r="R45" s="30">
        <v>0.49092425494845249</v>
      </c>
      <c r="S45" s="30">
        <v>-2.45572589274641E-6</v>
      </c>
      <c r="T45" s="30">
        <v>1.8955076155697403</v>
      </c>
      <c r="U45" s="30">
        <v>3.0498918545890601</v>
      </c>
      <c r="V45" s="30">
        <v>3.2050955057872899</v>
      </c>
      <c r="W45" s="23">
        <v>2.1404107749776</v>
      </c>
      <c r="X45" s="23">
        <v>1.8500944583926238</v>
      </c>
      <c r="Y45" s="23">
        <v>-0.65206345475048533</v>
      </c>
      <c r="Z45" s="31">
        <v>1.8908739201441698E-3</v>
      </c>
      <c r="AA45" s="23">
        <v>1.46097972513511</v>
      </c>
      <c r="AB45" s="23">
        <v>1.9041418453816989</v>
      </c>
      <c r="AC45" s="23">
        <v>9.9992112377571303</v>
      </c>
      <c r="AD45" s="23">
        <v>9.9985530136606098</v>
      </c>
      <c r="AE45" s="23">
        <v>1.8504750000000001</v>
      </c>
      <c r="AF45" s="23">
        <v>1.8504750000000001</v>
      </c>
      <c r="AG45" s="26">
        <v>132.947641520589</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121.781825172129</v>
      </c>
      <c r="F48" s="23">
        <v>121.00319785627566</v>
      </c>
      <c r="G48" s="26">
        <v>21.7805756141295</v>
      </c>
      <c r="H48" s="26">
        <v>17.999999999999901</v>
      </c>
      <c r="I48" s="27">
        <v>7.7829726347049197</v>
      </c>
      <c r="J48" s="28"/>
      <c r="K48" s="28"/>
      <c r="L48" s="29"/>
      <c r="M48" s="26">
        <v>20</v>
      </c>
      <c r="N48" s="26">
        <v>61.864476386036962</v>
      </c>
      <c r="O48" s="26">
        <v>720</v>
      </c>
      <c r="P48" s="26">
        <v>75</v>
      </c>
      <c r="Q48" s="30">
        <v>2.1110093117917188</v>
      </c>
      <c r="R48" s="30">
        <v>0.72953397178288459</v>
      </c>
      <c r="S48" s="30">
        <v>1.21368961354235E-5</v>
      </c>
      <c r="T48" s="30">
        <v>0.315554146291189</v>
      </c>
      <c r="U48" s="30">
        <v>1.0659090568215099</v>
      </c>
      <c r="V48" s="30">
        <v>1.0249921461579901</v>
      </c>
      <c r="W48" s="23">
        <v>4.8039224973318104</v>
      </c>
      <c r="X48" s="23">
        <v>3.2245416431184291</v>
      </c>
      <c r="Y48" s="23">
        <v>-7.4446294153937331E-2</v>
      </c>
      <c r="Z48" s="31">
        <v>0</v>
      </c>
      <c r="AA48" s="23">
        <v>1.2207875125657499</v>
      </c>
      <c r="AB48" s="23">
        <v>3.7724781976856994</v>
      </c>
      <c r="AC48" s="23">
        <v>0</v>
      </c>
      <c r="AD48" s="23">
        <v>0</v>
      </c>
      <c r="AE48" s="23">
        <v>0.34420000000000001</v>
      </c>
      <c r="AF48" s="23">
        <v>0.34420000000000001</v>
      </c>
      <c r="AG48" s="26">
        <v>0.2431269460255</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69" t="s">
        <v>78</v>
      </c>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row>
    <row r="51" spans="1:33" s="41" customFormat="1" ht="13.5" customHeight="1" x14ac:dyDescent="0.2">
      <c r="A51" s="24"/>
      <c r="B51" s="24" t="s">
        <v>79</v>
      </c>
      <c r="C51" s="25"/>
      <c r="D51" s="25"/>
      <c r="E51" s="23">
        <v>100</v>
      </c>
      <c r="F51" s="23">
        <v>100</v>
      </c>
      <c r="G51" s="26">
        <v>-64</v>
      </c>
      <c r="H51" s="26">
        <v>-64</v>
      </c>
      <c r="I51" s="27">
        <v>0</v>
      </c>
      <c r="J51" s="28"/>
      <c r="K51" s="28"/>
      <c r="L51" s="29"/>
      <c r="M51" s="26">
        <v>0</v>
      </c>
      <c r="N51" s="26">
        <v>0</v>
      </c>
      <c r="O51" s="26">
        <v>0</v>
      </c>
      <c r="P51" s="26">
        <v>0</v>
      </c>
      <c r="Q51" s="30">
        <v>0</v>
      </c>
      <c r="R51" s="30">
        <v>0</v>
      </c>
      <c r="S51" s="30">
        <v>0</v>
      </c>
      <c r="T51" s="30">
        <v>0</v>
      </c>
      <c r="U51" s="30">
        <v>0</v>
      </c>
      <c r="V51" s="30">
        <v>-8.5016019999999998E-2</v>
      </c>
      <c r="W51" s="23">
        <v>0</v>
      </c>
      <c r="X51" s="23">
        <v>0</v>
      </c>
      <c r="Y51" s="23">
        <v>0</v>
      </c>
      <c r="Z51" s="31">
        <v>0</v>
      </c>
      <c r="AA51" s="23">
        <v>0</v>
      </c>
      <c r="AB51" s="23">
        <v>0</v>
      </c>
      <c r="AC51" s="23">
        <v>0</v>
      </c>
      <c r="AD51" s="23">
        <v>0</v>
      </c>
      <c r="AE51" s="23">
        <v>0</v>
      </c>
      <c r="AF51" s="23">
        <v>0</v>
      </c>
      <c r="AG51" s="26">
        <v>0</v>
      </c>
    </row>
    <row r="52" spans="1:33" s="41" customFormat="1" ht="13.5" customHeight="1" x14ac:dyDescent="0.2">
      <c r="A52" s="24"/>
      <c r="B52" s="24"/>
      <c r="C52" s="25"/>
      <c r="D52" s="25"/>
      <c r="E52" s="23"/>
      <c r="F52" s="23"/>
      <c r="G52" s="26"/>
      <c r="H52" s="26"/>
      <c r="I52" s="27"/>
      <c r="J52" s="28"/>
      <c r="K52" s="28"/>
      <c r="L52" s="29"/>
      <c r="M52" s="26"/>
      <c r="N52" s="26"/>
      <c r="O52" s="26"/>
      <c r="P52" s="26"/>
      <c r="Q52" s="30"/>
      <c r="R52" s="30"/>
      <c r="S52" s="30"/>
      <c r="T52" s="30"/>
      <c r="U52" s="30"/>
      <c r="V52" s="30"/>
      <c r="W52" s="23"/>
      <c r="X52" s="23"/>
      <c r="Y52" s="23"/>
      <c r="Z52" s="31"/>
      <c r="AA52" s="23"/>
      <c r="AB52" s="23"/>
      <c r="AC52" s="23"/>
      <c r="AD52" s="23"/>
      <c r="AE52" s="23"/>
      <c r="AF52" s="23"/>
      <c r="AG52" s="26"/>
    </row>
    <row r="53" spans="1:33" s="41" customFormat="1" ht="13.5" customHeight="1" x14ac:dyDescent="0.2">
      <c r="A53" s="24"/>
      <c r="B53" s="24"/>
      <c r="C53" s="25"/>
      <c r="D53" s="25"/>
      <c r="E53" s="23"/>
      <c r="F53" s="23"/>
      <c r="G53" s="26"/>
      <c r="H53" s="26"/>
      <c r="I53" s="27"/>
      <c r="J53" s="28"/>
      <c r="K53" s="28"/>
      <c r="L53" s="29"/>
      <c r="M53" s="26"/>
      <c r="N53" s="26"/>
      <c r="O53" s="26"/>
      <c r="P53" s="26"/>
      <c r="Q53" s="30"/>
      <c r="R53" s="30"/>
      <c r="S53" s="30"/>
      <c r="T53" s="30"/>
      <c r="U53" s="30"/>
      <c r="V53" s="30"/>
      <c r="W53" s="23"/>
      <c r="X53" s="23"/>
      <c r="Y53" s="23"/>
      <c r="Z53" s="31"/>
      <c r="AA53" s="23"/>
      <c r="AB53" s="23"/>
      <c r="AC53" s="23"/>
      <c r="AD53" s="23"/>
      <c r="AE53" s="23"/>
      <c r="AF53" s="23"/>
      <c r="AG53" s="26"/>
    </row>
    <row r="54" spans="1:33" s="41" customFormat="1" ht="13.5" customHeight="1" x14ac:dyDescent="0.2">
      <c r="A54" s="24"/>
      <c r="B54" s="24"/>
      <c r="C54" s="25"/>
      <c r="D54" s="25"/>
      <c r="E54" s="23"/>
      <c r="F54" s="23"/>
      <c r="G54" s="26"/>
      <c r="H54" s="26"/>
      <c r="I54" s="27"/>
      <c r="J54" s="28"/>
      <c r="K54" s="28"/>
      <c r="L54" s="29"/>
      <c r="M54" s="26"/>
      <c r="N54" s="26"/>
      <c r="O54" s="26"/>
      <c r="P54" s="26"/>
      <c r="Q54" s="30"/>
      <c r="R54" s="30"/>
      <c r="S54" s="30"/>
      <c r="T54" s="30"/>
      <c r="U54" s="30"/>
      <c r="V54" s="30"/>
      <c r="W54" s="23"/>
      <c r="X54" s="23"/>
      <c r="Y54" s="23"/>
      <c r="Z54" s="31"/>
      <c r="AA54" s="23"/>
      <c r="AB54" s="23"/>
      <c r="AC54" s="23"/>
      <c r="AD54" s="23"/>
      <c r="AE54" s="23"/>
      <c r="AF54" s="23"/>
      <c r="AG54" s="26"/>
    </row>
    <row r="55" spans="1:33" ht="12" customHeight="1" x14ac:dyDescent="0.2">
      <c r="B55" s="59" t="s">
        <v>55</v>
      </c>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1"/>
      <c r="AC55" s="34"/>
      <c r="AD55" s="34"/>
      <c r="AE55" s="34"/>
      <c r="AF55" s="34"/>
      <c r="AG55" s="34"/>
    </row>
    <row r="56" spans="1:33" ht="12" customHeight="1" x14ac:dyDescent="0.2">
      <c r="B56" s="62"/>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4"/>
      <c r="AC56" s="34"/>
      <c r="AD56" s="34"/>
      <c r="AE56" s="34"/>
      <c r="AF56" s="34"/>
      <c r="AG56" s="34"/>
    </row>
    <row r="57" spans="1:33" ht="12" customHeight="1" x14ac:dyDescent="0.2">
      <c r="B57" s="62"/>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4"/>
      <c r="AC57" s="34"/>
      <c r="AD57" s="34"/>
      <c r="AE57" s="34"/>
      <c r="AF57" s="34"/>
      <c r="AG57" s="34"/>
    </row>
    <row r="58" spans="1:33" ht="12" customHeight="1" x14ac:dyDescent="0.2">
      <c r="B58" s="62"/>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4"/>
      <c r="AC58" s="34"/>
      <c r="AD58" s="34"/>
      <c r="AE58" s="34"/>
      <c r="AF58" s="34"/>
      <c r="AG58" s="34"/>
    </row>
    <row r="59" spans="1:33" ht="12" customHeight="1" x14ac:dyDescent="0.2">
      <c r="B59" s="62"/>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4"/>
      <c r="AC59" s="34"/>
      <c r="AD59" s="34"/>
      <c r="AE59" s="34"/>
      <c r="AF59" s="34"/>
      <c r="AG59" s="34"/>
    </row>
    <row r="60" spans="1:33" ht="12" customHeight="1" x14ac:dyDescent="0.2">
      <c r="B60" s="62"/>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4"/>
      <c r="AC60" s="34"/>
      <c r="AD60" s="34"/>
      <c r="AE60" s="34"/>
      <c r="AF60" s="34"/>
      <c r="AG60" s="34"/>
    </row>
    <row r="61" spans="1:33" ht="12" customHeight="1" x14ac:dyDescent="0.2">
      <c r="B61" s="62"/>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4"/>
      <c r="AC61" s="34"/>
      <c r="AD61" s="34"/>
      <c r="AE61" s="34"/>
      <c r="AF61" s="34"/>
      <c r="AG61" s="34"/>
    </row>
    <row r="62" spans="1:33" ht="12" customHeight="1" x14ac:dyDescent="0.2">
      <c r="B62" s="62"/>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4"/>
      <c r="AC62" s="34"/>
      <c r="AD62" s="34"/>
      <c r="AE62" s="34"/>
      <c r="AF62" s="34"/>
      <c r="AG62" s="34"/>
    </row>
    <row r="63" spans="1:33" ht="12" customHeight="1" x14ac:dyDescent="0.2">
      <c r="B63" s="62"/>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4"/>
      <c r="AC63" s="34"/>
      <c r="AD63" s="34"/>
      <c r="AE63" s="34"/>
      <c r="AF63" s="34"/>
      <c r="AG63" s="34"/>
    </row>
    <row r="64" spans="1:33" ht="12" customHeight="1" x14ac:dyDescent="0.2">
      <c r="B64" s="62"/>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4"/>
      <c r="AC64" s="34"/>
      <c r="AD64" s="34"/>
      <c r="AE64" s="34"/>
      <c r="AF64" s="34"/>
      <c r="AG64" s="34"/>
    </row>
    <row r="65" spans="2:33" ht="12" customHeight="1" x14ac:dyDescent="0.2">
      <c r="B65" s="62"/>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4"/>
      <c r="AC65" s="34"/>
      <c r="AD65" s="34"/>
      <c r="AE65" s="34"/>
      <c r="AF65" s="34"/>
      <c r="AG65" s="34"/>
    </row>
    <row r="66" spans="2:33" ht="12" customHeight="1" x14ac:dyDescent="0.2">
      <c r="B66" s="62"/>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4"/>
      <c r="AC66" s="34"/>
      <c r="AD66" s="34"/>
      <c r="AE66" s="34"/>
      <c r="AF66" s="34"/>
      <c r="AG66" s="34"/>
    </row>
    <row r="67" spans="2:33" ht="12" customHeight="1" x14ac:dyDescent="0.2">
      <c r="B67" s="62"/>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4"/>
      <c r="AC67" s="34"/>
      <c r="AD67" s="34"/>
      <c r="AE67" s="34"/>
      <c r="AF67" s="34"/>
      <c r="AG67" s="34"/>
    </row>
    <row r="68" spans="2:33" ht="12" customHeight="1" x14ac:dyDescent="0.2">
      <c r="B68" s="62"/>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4"/>
      <c r="AC68" s="34"/>
      <c r="AD68" s="34"/>
      <c r="AE68" s="34"/>
      <c r="AF68" s="34"/>
      <c r="AG68" s="34"/>
    </row>
    <row r="69" spans="2:33" ht="12" customHeight="1" x14ac:dyDescent="0.2">
      <c r="B69" s="62"/>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4"/>
      <c r="AC69" s="34"/>
      <c r="AD69" s="34"/>
      <c r="AE69" s="34"/>
      <c r="AF69" s="34"/>
      <c r="AG69" s="34"/>
    </row>
    <row r="70" spans="2:33" ht="12" customHeight="1" x14ac:dyDescent="0.2">
      <c r="B70" s="62"/>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4"/>
      <c r="AC70" s="34"/>
      <c r="AD70" s="34"/>
      <c r="AE70" s="34"/>
      <c r="AF70" s="34"/>
      <c r="AG70" s="34"/>
    </row>
    <row r="71" spans="2:33" ht="12" customHeight="1" x14ac:dyDescent="0.2">
      <c r="B71" s="62"/>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4"/>
      <c r="AC71" s="34"/>
      <c r="AD71" s="34"/>
      <c r="AE71" s="34"/>
      <c r="AF71" s="34"/>
      <c r="AG71" s="34"/>
    </row>
    <row r="72" spans="2:33" ht="12" customHeight="1" x14ac:dyDescent="0.2">
      <c r="B72" s="62"/>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4"/>
      <c r="AC72" s="34"/>
      <c r="AD72" s="34"/>
      <c r="AE72" s="34"/>
      <c r="AF72" s="34"/>
      <c r="AG72" s="34"/>
    </row>
    <row r="73" spans="2:33" ht="12" customHeight="1" x14ac:dyDescent="0.2">
      <c r="B73" s="62"/>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4"/>
      <c r="AC73" s="34"/>
      <c r="AD73" s="34"/>
      <c r="AE73" s="34"/>
      <c r="AF73" s="34"/>
      <c r="AG73" s="34"/>
    </row>
    <row r="74" spans="2:33" ht="12" customHeight="1" x14ac:dyDescent="0.2">
      <c r="B74" s="62"/>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4"/>
      <c r="AC74" s="34"/>
      <c r="AD74" s="34"/>
      <c r="AE74" s="34"/>
      <c r="AF74" s="34"/>
      <c r="AG74" s="34"/>
    </row>
    <row r="75" spans="2:33" ht="12" customHeight="1" x14ac:dyDescent="0.2">
      <c r="B75" s="62"/>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4"/>
      <c r="AC75" s="34"/>
      <c r="AD75" s="34"/>
      <c r="AE75" s="34"/>
      <c r="AF75" s="34"/>
      <c r="AG75" s="34"/>
    </row>
    <row r="76" spans="2:33" ht="12" customHeight="1" x14ac:dyDescent="0.2">
      <c r="B76" s="62"/>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4"/>
      <c r="AC76" s="34"/>
      <c r="AD76" s="34"/>
      <c r="AE76" s="34"/>
      <c r="AF76" s="34"/>
      <c r="AG76" s="34"/>
    </row>
    <row r="77" spans="2:33" ht="12" customHeight="1" x14ac:dyDescent="0.2">
      <c r="B77" s="62"/>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4"/>
      <c r="AC77" s="34"/>
      <c r="AD77" s="34"/>
      <c r="AE77" s="34"/>
      <c r="AF77" s="34"/>
      <c r="AG77" s="34"/>
    </row>
    <row r="78" spans="2:33" ht="12" customHeight="1" x14ac:dyDescent="0.2">
      <c r="B78" s="62"/>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4"/>
      <c r="AC78" s="34"/>
      <c r="AD78" s="34"/>
      <c r="AE78" s="34"/>
      <c r="AF78" s="34"/>
      <c r="AG78" s="34"/>
    </row>
    <row r="79" spans="2:33" ht="12" customHeight="1" x14ac:dyDescent="0.2">
      <c r="B79" s="62"/>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4"/>
      <c r="AC79" s="34"/>
      <c r="AD79" s="34"/>
      <c r="AE79" s="34"/>
      <c r="AF79" s="34"/>
      <c r="AG79" s="34"/>
    </row>
    <row r="80" spans="2:33" ht="12" customHeight="1" x14ac:dyDescent="0.2">
      <c r="B80" s="62"/>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4"/>
      <c r="AC80" s="34"/>
      <c r="AD80" s="34"/>
      <c r="AE80" s="34"/>
      <c r="AF80" s="34"/>
      <c r="AG80" s="34"/>
    </row>
    <row r="81" spans="2:33" ht="12" customHeight="1" x14ac:dyDescent="0.2">
      <c r="B81" s="62"/>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4"/>
      <c r="AC81" s="34"/>
      <c r="AD81" s="34"/>
      <c r="AE81" s="34"/>
      <c r="AF81" s="34"/>
      <c r="AG81" s="34"/>
    </row>
    <row r="82" spans="2:33" ht="12" customHeight="1" x14ac:dyDescent="0.2">
      <c r="B82" s="62"/>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4"/>
      <c r="AC82" s="34"/>
      <c r="AD82" s="34"/>
      <c r="AE82" s="34"/>
      <c r="AF82" s="34"/>
      <c r="AG82" s="34"/>
    </row>
    <row r="83" spans="2:33" ht="12" customHeight="1" x14ac:dyDescent="0.2">
      <c r="B83" s="62"/>
      <c r="C83" s="63"/>
      <c r="D83" s="63"/>
      <c r="E83" s="63"/>
      <c r="F83" s="63"/>
      <c r="G83" s="63"/>
      <c r="H83" s="63"/>
      <c r="I83" s="63"/>
      <c r="J83" s="63"/>
      <c r="K83" s="63"/>
      <c r="L83" s="63"/>
      <c r="M83" s="63"/>
      <c r="N83" s="63"/>
      <c r="O83" s="63"/>
      <c r="P83" s="63"/>
      <c r="Q83" s="63"/>
      <c r="R83" s="63"/>
      <c r="S83" s="63"/>
      <c r="T83" s="63"/>
      <c r="U83" s="63"/>
      <c r="V83" s="63"/>
      <c r="W83" s="63"/>
      <c r="X83" s="63"/>
      <c r="Y83" s="63"/>
      <c r="Z83" s="63"/>
      <c r="AA83" s="63"/>
      <c r="AB83" s="64"/>
      <c r="AC83" s="34"/>
      <c r="AD83" s="34"/>
      <c r="AE83" s="34"/>
      <c r="AF83" s="34"/>
      <c r="AG83" s="34"/>
    </row>
    <row r="84" spans="2:33" ht="12.75" customHeight="1" x14ac:dyDescent="0.2">
      <c r="B84" s="62"/>
      <c r="C84" s="63"/>
      <c r="D84" s="63"/>
      <c r="E84" s="63"/>
      <c r="F84" s="63"/>
      <c r="G84" s="63"/>
      <c r="H84" s="63"/>
      <c r="I84" s="63"/>
      <c r="J84" s="63"/>
      <c r="K84" s="63"/>
      <c r="L84" s="63"/>
      <c r="M84" s="63"/>
      <c r="N84" s="63"/>
      <c r="O84" s="63"/>
      <c r="P84" s="63"/>
      <c r="Q84" s="63"/>
      <c r="R84" s="63"/>
      <c r="S84" s="63"/>
      <c r="T84" s="63"/>
      <c r="U84" s="63"/>
      <c r="V84" s="63"/>
      <c r="W84" s="63"/>
      <c r="X84" s="63"/>
      <c r="Y84" s="63"/>
      <c r="Z84" s="63"/>
      <c r="AA84" s="63"/>
      <c r="AB84" s="64"/>
    </row>
    <row r="85" spans="2:33" ht="12.75" customHeight="1" x14ac:dyDescent="0.2">
      <c r="B85" s="62"/>
      <c r="C85" s="63"/>
      <c r="D85" s="63"/>
      <c r="E85" s="63"/>
      <c r="F85" s="63"/>
      <c r="G85" s="63"/>
      <c r="H85" s="63"/>
      <c r="I85" s="63"/>
      <c r="J85" s="63"/>
      <c r="K85" s="63"/>
      <c r="L85" s="63"/>
      <c r="M85" s="63"/>
      <c r="N85" s="63"/>
      <c r="O85" s="63"/>
      <c r="P85" s="63"/>
      <c r="Q85" s="63"/>
      <c r="R85" s="63"/>
      <c r="S85" s="63"/>
      <c r="T85" s="63"/>
      <c r="U85" s="63"/>
      <c r="V85" s="63"/>
      <c r="W85" s="63"/>
      <c r="X85" s="63"/>
      <c r="Y85" s="63"/>
      <c r="Z85" s="63"/>
      <c r="AA85" s="63"/>
      <c r="AB85" s="64"/>
    </row>
    <row r="86" spans="2:33" ht="12.75" customHeight="1" x14ac:dyDescent="0.2">
      <c r="B86" s="65"/>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7"/>
    </row>
    <row r="432" ht="13.5" x14ac:dyDescent="0.2"/>
    <row r="474" ht="13.5" x14ac:dyDescent="0.2"/>
    <row r="504" ht="13.5" x14ac:dyDescent="0.2"/>
    <row r="536" ht="13.5" x14ac:dyDescent="0.2"/>
    <row r="546" ht="13.5" x14ac:dyDescent="0.2"/>
  </sheetData>
  <mergeCells count="62">
    <mergeCell ref="B37:AG37"/>
    <mergeCell ref="B40:AG40"/>
    <mergeCell ref="B43:AG43"/>
    <mergeCell ref="B47:AG47"/>
    <mergeCell ref="B50:AG50"/>
    <mergeCell ref="B19:AG19"/>
    <mergeCell ref="B23:AG23"/>
    <mergeCell ref="B26:AG26"/>
    <mergeCell ref="B29:AG29"/>
    <mergeCell ref="B33:AG33"/>
    <mergeCell ref="B55:AB86"/>
    <mergeCell ref="AC14:AG15"/>
    <mergeCell ref="AC11:AG11"/>
    <mergeCell ref="AC12:AD12"/>
    <mergeCell ref="AB12:AB13"/>
    <mergeCell ref="AG12:AG13"/>
    <mergeCell ref="L12:L13"/>
    <mergeCell ref="T14:T15"/>
    <mergeCell ref="V14:V15"/>
    <mergeCell ref="U14:U15"/>
    <mergeCell ref="X12:X13"/>
    <mergeCell ref="B14:P15"/>
    <mergeCell ref="Q14:Q15"/>
    <mergeCell ref="Q12:Q13"/>
    <mergeCell ref="N12:N13"/>
    <mergeCell ref="M12:M13"/>
    <mergeCell ref="G12:G13"/>
    <mergeCell ref="H12:H13"/>
    <mergeCell ref="O12:O13"/>
    <mergeCell ref="R14:R15"/>
    <mergeCell ref="S14:S15"/>
    <mergeCell ref="R12:R13"/>
    <mergeCell ref="W12:W13"/>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Y12:Y13"/>
    <mergeCell ref="Z12:Z13"/>
    <mergeCell ref="AA12:AA13"/>
    <mergeCell ref="B16:AG16"/>
    <mergeCell ref="U12:U13"/>
    <mergeCell ref="S12:S13"/>
    <mergeCell ref="AE12:AF12"/>
    <mergeCell ref="F12:F13"/>
    <mergeCell ref="V12:V13"/>
    <mergeCell ref="W14:Y15"/>
    <mergeCell ref="T12:T13"/>
    <mergeCell ref="C12:C13"/>
    <mergeCell ref="Z14:AB15"/>
  </mergeCells>
  <phoneticPr fontId="1" type="noConversion"/>
  <printOptions horizontalCentered="1"/>
  <pageMargins left="0.25" right="0.25" top="0.75" bottom="0.75" header="0.3" footer="0.3"/>
  <pageSetup scale="32"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33"/>
  <sheetViews>
    <sheetView workbookViewId="0"/>
  </sheetViews>
  <sheetFormatPr defaultRowHeight="12.75" x14ac:dyDescent="0.2"/>
  <sheetData>
    <row r="1" spans="1:11" x14ac:dyDescent="0.2">
      <c r="A1" s="7" t="s">
        <v>82</v>
      </c>
      <c r="B1" s="5">
        <v>1306.8738187324298</v>
      </c>
      <c r="C1" s="5"/>
      <c r="D1" s="7" t="s">
        <v>0</v>
      </c>
      <c r="E1" s="5">
        <v>98429.999999999753</v>
      </c>
      <c r="F1" s="5"/>
      <c r="G1" s="5"/>
      <c r="H1" s="5"/>
      <c r="I1" s="5"/>
      <c r="J1" s="5"/>
      <c r="K1" s="5" t="s">
        <v>1</v>
      </c>
    </row>
    <row r="2" spans="1:11" x14ac:dyDescent="0.2">
      <c r="A2" s="5" t="s">
        <v>83</v>
      </c>
      <c r="B2" s="5">
        <v>2782.1261812675666</v>
      </c>
      <c r="C2" s="5"/>
      <c r="D2" s="7"/>
      <c r="E2" s="5"/>
      <c r="F2" s="5"/>
      <c r="G2" s="5"/>
      <c r="H2" s="5"/>
      <c r="I2" s="5"/>
      <c r="J2" s="5"/>
      <c r="K2" s="5"/>
    </row>
    <row r="3" spans="1:11" x14ac:dyDescent="0.2">
      <c r="A3" s="5" t="s">
        <v>84</v>
      </c>
      <c r="B3" s="5">
        <v>6208.4284716604525</v>
      </c>
      <c r="C3" s="5"/>
      <c r="D3" s="7"/>
      <c r="E3" s="5"/>
      <c r="F3" s="5"/>
      <c r="G3" s="5"/>
      <c r="H3" s="5"/>
      <c r="I3" s="5"/>
      <c r="J3" s="5"/>
      <c r="K3" s="5"/>
    </row>
    <row r="4" spans="1:11" x14ac:dyDescent="0.2">
      <c r="A4" s="5" t="s">
        <v>85</v>
      </c>
      <c r="B4" s="5">
        <v>11155.57152833956</v>
      </c>
      <c r="C4" s="5"/>
      <c r="D4" s="7"/>
      <c r="E4" s="5"/>
      <c r="F4" s="5"/>
      <c r="G4" s="5"/>
      <c r="H4" s="5"/>
      <c r="I4" s="5"/>
      <c r="J4" s="5"/>
      <c r="K4" s="5"/>
    </row>
    <row r="5" spans="1:11" x14ac:dyDescent="0.2">
      <c r="A5" s="5" t="s">
        <v>86</v>
      </c>
      <c r="B5" s="5">
        <v>2194.1168838741614</v>
      </c>
      <c r="C5" s="5"/>
      <c r="D5" s="5"/>
      <c r="E5" s="5"/>
      <c r="F5" s="5"/>
      <c r="G5" s="5"/>
      <c r="H5" s="5"/>
      <c r="I5" s="5"/>
      <c r="J5" s="5"/>
      <c r="K5" s="5"/>
    </row>
    <row r="6" spans="1:11" x14ac:dyDescent="0.2">
      <c r="A6" s="5" t="s">
        <v>87</v>
      </c>
      <c r="B6" s="5">
        <v>4138.1292807395448</v>
      </c>
      <c r="C6" s="5"/>
      <c r="D6" s="5"/>
      <c r="E6" s="5"/>
      <c r="F6" s="5"/>
      <c r="G6" s="5"/>
      <c r="H6" s="5"/>
      <c r="I6" s="5"/>
      <c r="J6" s="5"/>
      <c r="K6" s="5"/>
    </row>
    <row r="7" spans="1:11" x14ac:dyDescent="0.2">
      <c r="A7" s="5" t="s">
        <v>88</v>
      </c>
      <c r="B7" s="5">
        <v>459.79214230439413</v>
      </c>
      <c r="C7" s="5"/>
      <c r="D7" s="5"/>
      <c r="E7" s="5"/>
      <c r="F7" s="5"/>
      <c r="G7" s="5"/>
      <c r="H7" s="5"/>
      <c r="I7" s="5"/>
      <c r="J7" s="5"/>
      <c r="K7" s="5"/>
    </row>
    <row r="8" spans="1:11" x14ac:dyDescent="0.2">
      <c r="A8" s="5" t="s">
        <v>89</v>
      </c>
      <c r="B8" s="5">
        <v>24015.382150285648</v>
      </c>
      <c r="C8" s="5"/>
      <c r="D8" s="5"/>
      <c r="E8" s="5"/>
      <c r="F8" s="5"/>
      <c r="G8" s="5"/>
      <c r="H8" s="5"/>
      <c r="I8" s="5"/>
      <c r="J8" s="5"/>
      <c r="K8" s="5"/>
    </row>
    <row r="9" spans="1:11" x14ac:dyDescent="0.2">
      <c r="A9" s="5" t="s">
        <v>90</v>
      </c>
      <c r="B9" s="5">
        <v>8658.696426670429</v>
      </c>
      <c r="C9" s="5"/>
      <c r="D9" s="5"/>
      <c r="E9" s="5"/>
      <c r="F9" s="5"/>
      <c r="G9" s="5"/>
      <c r="H9" s="5"/>
      <c r="I9" s="5"/>
      <c r="J9" s="5"/>
      <c r="K9" s="5"/>
    </row>
    <row r="10" spans="1:11" x14ac:dyDescent="0.2">
      <c r="A10" s="5" t="s">
        <v>91</v>
      </c>
      <c r="B10" s="5">
        <v>20711.833151767696</v>
      </c>
      <c r="C10" s="5"/>
      <c r="D10" s="5"/>
      <c r="E10" s="5"/>
      <c r="F10" s="5"/>
      <c r="G10" s="5"/>
      <c r="H10" s="5"/>
      <c r="I10" s="5"/>
      <c r="J10" s="5"/>
      <c r="K10" s="5"/>
    </row>
    <row r="11" spans="1:11" x14ac:dyDescent="0.2">
      <c r="A11" s="5" t="s">
        <v>92</v>
      </c>
      <c r="B11" s="5">
        <v>1293.1596191379901</v>
      </c>
      <c r="C11" s="5"/>
      <c r="D11" s="5"/>
      <c r="E11" s="5"/>
      <c r="F11" s="5"/>
      <c r="G11" s="5"/>
      <c r="H11" s="5"/>
      <c r="I11" s="5"/>
      <c r="J11" s="5"/>
      <c r="K11" s="5"/>
    </row>
    <row r="12" spans="1:11" x14ac:dyDescent="0.2">
      <c r="A12" s="5" t="s">
        <v>93</v>
      </c>
      <c r="B12" s="5">
        <v>132.007229094313</v>
      </c>
      <c r="C12" s="5"/>
      <c r="D12" s="5"/>
      <c r="E12" s="5"/>
      <c r="F12" s="5"/>
      <c r="G12" s="5"/>
      <c r="H12" s="5"/>
      <c r="I12" s="5"/>
      <c r="J12" s="5"/>
      <c r="K12" s="5"/>
    </row>
    <row r="13" spans="1:11" x14ac:dyDescent="0.2">
      <c r="A13" s="5" t="s">
        <v>94</v>
      </c>
      <c r="B13" s="5">
        <v>213.8831161258465</v>
      </c>
      <c r="C13" s="5"/>
      <c r="D13" s="5"/>
      <c r="E13" s="5"/>
      <c r="F13" s="5"/>
      <c r="G13" s="5"/>
      <c r="H13" s="5"/>
      <c r="I13" s="5"/>
      <c r="J13" s="5"/>
      <c r="K13" s="5"/>
    </row>
    <row r="14" spans="1:11" x14ac:dyDescent="0.2">
      <c r="A14" s="5" t="s">
        <v>95</v>
      </c>
      <c r="B14" s="5">
        <v>4170.1354343113771</v>
      </c>
      <c r="C14" s="5"/>
      <c r="D14" s="5"/>
      <c r="E14" s="5"/>
      <c r="F14" s="5"/>
      <c r="G14" s="5"/>
      <c r="H14" s="5"/>
      <c r="I14" s="5"/>
      <c r="J14" s="5"/>
      <c r="K14" s="5"/>
    </row>
    <row r="15" spans="1:11" x14ac:dyDescent="0.2">
      <c r="A15" s="5" t="s">
        <v>96</v>
      </c>
      <c r="B15" s="5">
        <v>1769.8645656886285</v>
      </c>
      <c r="C15" s="5"/>
      <c r="D15" s="5"/>
      <c r="E15" s="5"/>
      <c r="F15" s="5"/>
      <c r="G15" s="5"/>
      <c r="H15" s="5"/>
      <c r="I15" s="5"/>
      <c r="J15" s="5"/>
      <c r="K15" s="5"/>
    </row>
    <row r="16" spans="1:11" x14ac:dyDescent="0.2">
      <c r="A16" s="5" t="s">
        <v>97</v>
      </c>
      <c r="B16" s="5">
        <v>5602.0000000000018</v>
      </c>
      <c r="C16" s="5"/>
      <c r="D16" s="5"/>
      <c r="E16" s="5"/>
      <c r="F16" s="5"/>
      <c r="G16" s="5"/>
      <c r="H16" s="5"/>
      <c r="I16" s="5"/>
      <c r="J16" s="5"/>
      <c r="K16" s="5"/>
    </row>
    <row r="17" spans="1:11" x14ac:dyDescent="0.2">
      <c r="A17" s="5" t="s">
        <v>98</v>
      </c>
      <c r="B17" s="5">
        <v>58.299954129585622</v>
      </c>
      <c r="C17" s="5"/>
      <c r="D17" s="5"/>
      <c r="E17" s="5"/>
      <c r="F17" s="5"/>
      <c r="G17" s="5"/>
      <c r="H17" s="5"/>
      <c r="I17" s="5"/>
      <c r="J17" s="5"/>
      <c r="K17" s="5"/>
    </row>
    <row r="18" spans="1:11" x14ac:dyDescent="0.2">
      <c r="A18" s="5" t="s">
        <v>99</v>
      </c>
      <c r="B18" s="5">
        <v>3559.7000458704133</v>
      </c>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106.982307490683</v>
      </c>
      <c r="F101" s="5">
        <f>'Mortgage Performance'!F20</f>
        <v>106.52652574930991</v>
      </c>
      <c r="G101" s="5">
        <f>'Mortgage Performance'!G20</f>
        <v>2516.1565381987002</v>
      </c>
      <c r="H101" s="5">
        <f>'Mortgage Performance'!H20</f>
        <v>2362</v>
      </c>
      <c r="I101" s="5">
        <f>'Mortgage Performance'!I20</f>
        <v>5.1991981407188899</v>
      </c>
      <c r="J101" s="5">
        <f>'Mortgage Performance'!J20</f>
        <v>0</v>
      </c>
      <c r="K101" s="5">
        <f>'Mortgage Performance'!K20</f>
        <v>0</v>
      </c>
      <c r="L101" s="6">
        <f>'Mortgage Performance'!L20</f>
        <v>0</v>
      </c>
      <c r="M101" s="5">
        <f>'Mortgage Performance'!M20</f>
        <v>20</v>
      </c>
      <c r="N101" s="5">
        <f>'Mortgage Performance'!N20</f>
        <v>34.201232032854207</v>
      </c>
      <c r="O101" s="5">
        <f>'Mortgage Performance'!O20</f>
        <v>720</v>
      </c>
      <c r="P101" s="5">
        <f>'Mortgage Performance'!P20</f>
        <v>75</v>
      </c>
      <c r="Q101" s="5">
        <f>'Mortgage Performance'!Q20</f>
        <v>2.097093468870515</v>
      </c>
      <c r="R101" s="5">
        <f>'Mortgage Performance'!R20</f>
        <v>0.37165857522746276</v>
      </c>
      <c r="S101" s="5">
        <f>'Mortgage Performance'!S20</f>
        <v>-7.1259167026896191E-6</v>
      </c>
      <c r="T101" s="5">
        <f>'Mortgage Performance'!T20</f>
        <v>0.47664975971830503</v>
      </c>
      <c r="U101" s="5">
        <f>'Mortgage Performance'!U20</f>
        <v>1.24879225984145</v>
      </c>
      <c r="V101" s="5">
        <f>'Mortgage Performance'!V20</f>
        <v>1.23539922971454</v>
      </c>
      <c r="W101" s="5">
        <f>'Mortgage Performance'!W20</f>
        <v>2.7098598568675998</v>
      </c>
      <c r="X101" s="5">
        <f>'Mortgage Performance'!X20</f>
        <v>1.4784105857909033</v>
      </c>
      <c r="Y101" s="5">
        <f>'Mortgage Performance'!Y20</f>
        <v>-0.84916514086851769</v>
      </c>
      <c r="Z101" s="5">
        <f>'Mortgage Performance'!Z20</f>
        <v>0</v>
      </c>
      <c r="AA101" s="5">
        <f>'Mortgage Performance'!AA20</f>
        <v>0.79983509544841502</v>
      </c>
      <c r="AB101" s="5">
        <f>'Mortgage Performance'!AB20</f>
        <v>2.2797969844422377</v>
      </c>
      <c r="AC101" s="5">
        <f>'Mortgage Performance'!AC20</f>
        <v>0</v>
      </c>
      <c r="AD101" s="5">
        <f>'Mortgage Performance'!AD20</f>
        <v>0</v>
      </c>
      <c r="AE101" s="5">
        <f>'Mortgage Performance'!AE20</f>
        <v>0.48339000000000004</v>
      </c>
      <c r="AF101" s="5">
        <f>'Mortgage Performance'!AF20</f>
        <v>0.48339000000000004</v>
      </c>
      <c r="AG101" s="5">
        <f>'Mortgage Performance'!AG20</f>
        <v>26.213993098223899</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106.982307490683</v>
      </c>
      <c r="F102" s="5">
        <f>'Mortgage Performance'!F21</f>
        <v>106.52652574930978</v>
      </c>
      <c r="G102" s="5">
        <f>'Mortgage Performance'!G21</f>
        <v>1839.7130996905801</v>
      </c>
      <c r="H102" s="5">
        <f>'Mortgage Performance'!H21</f>
        <v>1727</v>
      </c>
      <c r="I102" s="5">
        <f>'Mortgage Performance'!I21</f>
        <v>5.1991981407188899</v>
      </c>
      <c r="J102" s="5">
        <f>'Mortgage Performance'!J21</f>
        <v>0</v>
      </c>
      <c r="K102" s="5">
        <f>'Mortgage Performance'!K21</f>
        <v>0</v>
      </c>
      <c r="L102" s="6">
        <f>'Mortgage Performance'!L21</f>
        <v>0</v>
      </c>
      <c r="M102" s="5">
        <f>'Mortgage Performance'!M21</f>
        <v>20</v>
      </c>
      <c r="N102" s="5">
        <f>'Mortgage Performance'!N21</f>
        <v>34.201232032854207</v>
      </c>
      <c r="O102" s="5">
        <f>'Mortgage Performance'!O21</f>
        <v>720</v>
      </c>
      <c r="P102" s="5">
        <f>'Mortgage Performance'!P21</f>
        <v>75</v>
      </c>
      <c r="Q102" s="5">
        <f>'Mortgage Performance'!Q21</f>
        <v>2.097093468870515</v>
      </c>
      <c r="R102" s="5">
        <f>'Mortgage Performance'!R21</f>
        <v>0.37165857522746276</v>
      </c>
      <c r="S102" s="5">
        <f>'Mortgage Performance'!S21</f>
        <v>-7.1259167026896606E-6</v>
      </c>
      <c r="T102" s="5">
        <f>'Mortgage Performance'!T21</f>
        <v>0.47664975971830503</v>
      </c>
      <c r="U102" s="5">
        <f>'Mortgage Performance'!U21</f>
        <v>1.24879225984145</v>
      </c>
      <c r="V102" s="5">
        <f>'Mortgage Performance'!V21</f>
        <v>1.23539922971454</v>
      </c>
      <c r="W102" s="5">
        <f>'Mortgage Performance'!W21</f>
        <v>2.70985985686761</v>
      </c>
      <c r="X102" s="5">
        <f>'Mortgage Performance'!X21</f>
        <v>1.4784105857905117</v>
      </c>
      <c r="Y102" s="5">
        <f>'Mortgage Performance'!Y21</f>
        <v>-0.84916514084021077</v>
      </c>
      <c r="Z102" s="5">
        <f>'Mortgage Performance'!Z21</f>
        <v>0</v>
      </c>
      <c r="AA102" s="5">
        <f>'Mortgage Performance'!AA21</f>
        <v>0.79983509544838605</v>
      </c>
      <c r="AB102" s="5">
        <f>'Mortgage Performance'!AB21</f>
        <v>2.2797969844403787</v>
      </c>
      <c r="AC102" s="5">
        <f>'Mortgage Performance'!AC21</f>
        <v>0</v>
      </c>
      <c r="AD102" s="5">
        <f>'Mortgage Performance'!AD21</f>
        <v>0</v>
      </c>
      <c r="AE102" s="5">
        <f>'Mortgage Performance'!AE21</f>
        <v>0.48339000000000004</v>
      </c>
      <c r="AF102" s="5">
        <f>'Mortgage Performance'!AF21</f>
        <v>0.48339000000000004</v>
      </c>
      <c r="AG102" s="5">
        <f>'Mortgage Performance'!AG21</f>
        <v>19.166624081553298</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113.90300647951402</v>
      </c>
      <c r="F103" s="5">
        <f>'Mortgage Performance'!F24</f>
        <v>112.96144952096211</v>
      </c>
      <c r="G103" s="5">
        <f>'Mortgage Performance'!G24</f>
        <v>6618.4113274331694</v>
      </c>
      <c r="H103" s="5">
        <f>'Mortgage Performance'!H24</f>
        <v>5859</v>
      </c>
      <c r="I103" s="5">
        <f>'Mortgage Performance'!I24</f>
        <v>4.9966900831359498</v>
      </c>
      <c r="J103" s="5">
        <f>'Mortgage Performance'!J24</f>
        <v>0</v>
      </c>
      <c r="K103" s="5">
        <f>'Mortgage Performance'!K24</f>
        <v>0</v>
      </c>
      <c r="L103" s="6">
        <f>'Mortgage Performance'!L24</f>
        <v>0</v>
      </c>
      <c r="M103" s="5">
        <f>'Mortgage Performance'!M24</f>
        <v>20</v>
      </c>
      <c r="N103" s="5">
        <f>'Mortgage Performance'!N24</f>
        <v>123.1375770020534</v>
      </c>
      <c r="O103" s="5">
        <f>'Mortgage Performance'!O24</f>
        <v>720</v>
      </c>
      <c r="P103" s="5">
        <f>'Mortgage Performance'!P24</f>
        <v>75</v>
      </c>
      <c r="Q103" s="5">
        <f>'Mortgage Performance'!Q24</f>
        <v>2.1797096586392684</v>
      </c>
      <c r="R103" s="5">
        <f>'Mortgage Performance'!R24</f>
        <v>0.98562129632065132</v>
      </c>
      <c r="S103" s="5">
        <f>'Mortgage Performance'!S24</f>
        <v>-1.2994698766195E-5</v>
      </c>
      <c r="T103" s="5">
        <f>'Mortgage Performance'!T24</f>
        <v>0.233127319534778</v>
      </c>
      <c r="U103" s="5">
        <f>'Mortgage Performance'!U24</f>
        <v>0.96097403748260501</v>
      </c>
      <c r="V103" s="5">
        <f>'Mortgage Performance'!V24</f>
        <v>1.04067343627146</v>
      </c>
      <c r="W103" s="5">
        <f>'Mortgage Performance'!W24</f>
        <v>5.52807028406861</v>
      </c>
      <c r="X103" s="5">
        <f>'Mortgage Performance'!X24</f>
        <v>3.1331816479389283</v>
      </c>
      <c r="Y103" s="5">
        <f>'Mortgage Performance'!Y24</f>
        <v>-0.33664668831593009</v>
      </c>
      <c r="Z103" s="5">
        <f>'Mortgage Performance'!Z24</f>
        <v>0</v>
      </c>
      <c r="AA103" s="5">
        <f>'Mortgage Performance'!AA24</f>
        <v>1.2935389350981701</v>
      </c>
      <c r="AB103" s="5">
        <f>'Mortgage Performance'!AB24</f>
        <v>4.5928848329489114</v>
      </c>
      <c r="AC103" s="5">
        <f>'Mortgage Performance'!AC24</f>
        <v>0</v>
      </c>
      <c r="AD103" s="5">
        <f>'Mortgage Performance'!AD24</f>
        <v>0</v>
      </c>
      <c r="AE103" s="5">
        <f>'Mortgage Performance'!AE24</f>
        <v>0.24726000000000001</v>
      </c>
      <c r="AF103" s="5">
        <f>'Mortgage Performance'!AF24</f>
        <v>0.24726000000000001</v>
      </c>
      <c r="AG103" s="5">
        <f>'Mortgage Performance'!AG24</f>
        <v>68.591041531833298</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106.8063142881</v>
      </c>
      <c r="F104" s="5">
        <f>'Mortgage Performance'!F27</f>
        <v>106.34178548495404</v>
      </c>
      <c r="G104" s="5">
        <f>'Mortgage Performance'!G27</f>
        <v>1920.5326458582701</v>
      </c>
      <c r="H104" s="5">
        <f>'Mortgage Performance'!H27</f>
        <v>1806</v>
      </c>
      <c r="I104" s="5">
        <f>'Mortgage Performance'!I27</f>
        <v>4.3808533932999998</v>
      </c>
      <c r="J104" s="5">
        <f>'Mortgage Performance'!J27</f>
        <v>0</v>
      </c>
      <c r="K104" s="5">
        <f>'Mortgage Performance'!K27</f>
        <v>0</v>
      </c>
      <c r="L104" s="6">
        <f>'Mortgage Performance'!L27</f>
        <v>0</v>
      </c>
      <c r="M104" s="5">
        <f>'Mortgage Performance'!M27</f>
        <v>20</v>
      </c>
      <c r="N104" s="5">
        <f>'Mortgage Performance'!N27</f>
        <v>119.98357289527721</v>
      </c>
      <c r="O104" s="5">
        <f>'Mortgage Performance'!O27</f>
        <v>720</v>
      </c>
      <c r="P104" s="5">
        <f>'Mortgage Performance'!P27</f>
        <v>75</v>
      </c>
      <c r="Q104" s="5">
        <f>'Mortgage Performance'!Q27</f>
        <v>2.6822090099999998</v>
      </c>
      <c r="R104" s="5">
        <f>'Mortgage Performance'!R27</f>
        <v>0.73710167999999998</v>
      </c>
      <c r="S104" s="5">
        <f>'Mortgage Performance'!S27</f>
        <v>5.9800000000000003E-6</v>
      </c>
      <c r="T104" s="5">
        <f>'Mortgage Performance'!T27</f>
        <v>0.60314975999999998</v>
      </c>
      <c r="U104" s="5">
        <f>'Mortgage Performance'!U27</f>
        <v>1.3419515900000001</v>
      </c>
      <c r="V104" s="5">
        <f>'Mortgage Performance'!V27</f>
        <v>1.6896981200000001</v>
      </c>
      <c r="W104" s="5">
        <f>'Mortgage Performance'!W27</f>
        <v>2.4345801203000002</v>
      </c>
      <c r="X104" s="5">
        <f>'Mortgage Performance'!X27</f>
        <v>0.52347652073143502</v>
      </c>
      <c r="Y104" s="5">
        <f>'Mortgage Performance'!Y27</f>
        <v>-7.0678342961658904</v>
      </c>
      <c r="Z104" s="5">
        <f>'Mortgage Performance'!Z27</f>
        <v>4.0304431600000003E-2</v>
      </c>
      <c r="AA104" s="5">
        <f>'Mortgage Performance'!AA27</f>
        <v>1.0020677765999999</v>
      </c>
      <c r="AB104" s="5">
        <f>'Mortgage Performance'!AB27</f>
        <v>2.3057247897111797</v>
      </c>
      <c r="AC104" s="5">
        <f>'Mortgage Performance'!AC27</f>
        <v>24.999792080000002</v>
      </c>
      <c r="AD104" s="5">
        <f>'Mortgage Performance'!AD27</f>
        <v>24.999664669999998</v>
      </c>
      <c r="AE104" s="5">
        <f>'Mortgage Performance'!AE27</f>
        <v>0.76982828999999997</v>
      </c>
      <c r="AF104" s="5">
        <f>'Mortgage Performance'!AF27</f>
        <v>0.61698189000000003</v>
      </c>
      <c r="AG104" s="5">
        <f>'Mortgage Performance'!AG27</f>
        <v>26.4712655030579</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110.302219218267</v>
      </c>
      <c r="F105" s="5">
        <f>'Mortgage Performance'!F30</f>
        <v>109.76393367064856</v>
      </c>
      <c r="G105" s="5">
        <f>'Mortgage Performance'!G30</f>
        <v>65209.655354395596</v>
      </c>
      <c r="H105" s="5">
        <f>'Mortgage Performance'!H30</f>
        <v>59409</v>
      </c>
      <c r="I105" s="5">
        <f>'Mortgage Performance'!I30</f>
        <v>6.0588038973465403</v>
      </c>
      <c r="J105" s="5">
        <f>'Mortgage Performance'!J30</f>
        <v>0</v>
      </c>
      <c r="K105" s="5">
        <f>'Mortgage Performance'!K30</f>
        <v>0</v>
      </c>
      <c r="L105" s="6">
        <f>'Mortgage Performance'!L30</f>
        <v>0</v>
      </c>
      <c r="M105" s="5">
        <f>'Mortgage Performance'!M30</f>
        <v>20.614021079078253</v>
      </c>
      <c r="N105" s="5">
        <f>'Mortgage Performance'!N30</f>
        <v>192.16427104722791</v>
      </c>
      <c r="O105" s="5">
        <f>'Mortgage Performance'!O30</f>
        <v>720</v>
      </c>
      <c r="P105" s="5">
        <f>'Mortgage Performance'!P30</f>
        <v>75</v>
      </c>
      <c r="Q105" s="5">
        <f>'Mortgage Performance'!Q30</f>
        <v>1.758168464320343</v>
      </c>
      <c r="R105" s="5">
        <f>'Mortgage Performance'!R30</f>
        <v>0.76456568213768838</v>
      </c>
      <c r="S105" s="5">
        <f>'Mortgage Performance'!S30</f>
        <v>-4.81647947828545E-2</v>
      </c>
      <c r="T105" s="5">
        <f>'Mortgage Performance'!T30</f>
        <v>0.16026812049242301</v>
      </c>
      <c r="U105" s="5">
        <f>'Mortgage Performance'!U30</f>
        <v>0.88149945647308603</v>
      </c>
      <c r="V105" s="5">
        <f>'Mortgage Performance'!V30</f>
        <v>1.1296854360562301</v>
      </c>
      <c r="W105" s="5">
        <f>'Mortgage Performance'!W30</f>
        <v>2.7391893103534199</v>
      </c>
      <c r="X105" s="5">
        <f>'Mortgage Performance'!X30</f>
        <v>1.513247096505316</v>
      </c>
      <c r="Y105" s="5">
        <f>'Mortgage Performance'!Y30</f>
        <v>-1.0191508042434232</v>
      </c>
      <c r="Z105" s="5">
        <f>'Mortgage Performance'!Z30</f>
        <v>4.6397737586455899E-2</v>
      </c>
      <c r="AA105" s="5">
        <f>'Mortgage Performance'!AA30</f>
        <v>0.71402135873151096</v>
      </c>
      <c r="AB105" s="5">
        <f>'Mortgage Performance'!AB30</f>
        <v>2.5473180003481417</v>
      </c>
      <c r="AC105" s="5">
        <f>'Mortgage Performance'!AC30</f>
        <v>25.087931537214704</v>
      </c>
      <c r="AD105" s="5">
        <f>'Mortgage Performance'!AD30</f>
        <v>25.4359693284899</v>
      </c>
      <c r="AE105" s="5">
        <f>'Mortgage Performance'!AE30</f>
        <v>0.112421371345495</v>
      </c>
      <c r="AF105" s="5">
        <f>'Mortgage Performance'!AF30</f>
        <v>0.25418753272894401</v>
      </c>
      <c r="AG105" s="5">
        <f>'Mortgage Performance'!AG30</f>
        <v>274.72881012040301</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106.123549878563</v>
      </c>
      <c r="F106" s="5">
        <f>'Mortgage Performance'!F31</f>
        <v>105.79943242054719</v>
      </c>
      <c r="G106" s="5">
        <f>'Mortgage Performance'!G31</f>
        <v>636.91258317169297</v>
      </c>
      <c r="H106" s="5">
        <f>'Mortgage Performance'!H31</f>
        <v>601.99999999999898</v>
      </c>
      <c r="I106" s="5">
        <f>'Mortgage Performance'!I31</f>
        <v>5.7708162260313003</v>
      </c>
      <c r="J106" s="5">
        <f>'Mortgage Performance'!J31</f>
        <v>0</v>
      </c>
      <c r="K106" s="5">
        <f>'Mortgage Performance'!K31</f>
        <v>0</v>
      </c>
      <c r="L106" s="6">
        <f>'Mortgage Performance'!L31</f>
        <v>0</v>
      </c>
      <c r="M106" s="5">
        <f>'Mortgage Performance'!M31</f>
        <v>20</v>
      </c>
      <c r="N106" s="5">
        <f>'Mortgage Performance'!N31</f>
        <v>75.827515400410675</v>
      </c>
      <c r="O106" s="5">
        <f>'Mortgage Performance'!O31</f>
        <v>720</v>
      </c>
      <c r="P106" s="5">
        <f>'Mortgage Performance'!P31</f>
        <v>75</v>
      </c>
      <c r="Q106" s="5">
        <f>'Mortgage Performance'!Q31</f>
        <v>2.3179085823091743</v>
      </c>
      <c r="R106" s="5">
        <f>'Mortgage Performance'!R31</f>
        <v>0.45547628108216542</v>
      </c>
      <c r="S106" s="5">
        <f>'Mortgage Performance'!S31</f>
        <v>-8.6520197653088603E-6</v>
      </c>
      <c r="T106" s="5">
        <f>'Mortgage Performance'!T31</f>
        <v>0.55437104160233397</v>
      </c>
      <c r="U106" s="5">
        <f>'Mortgage Performance'!U31</f>
        <v>1.3080699116444401</v>
      </c>
      <c r="V106" s="5">
        <f>'Mortgage Performance'!V31</f>
        <v>1.5201676420649102</v>
      </c>
      <c r="W106" s="5">
        <f>'Mortgage Performance'!W31</f>
        <v>1.7010651648383299</v>
      </c>
      <c r="X106" s="5">
        <f>'Mortgage Performance'!X31</f>
        <v>0.68868005273616906</v>
      </c>
      <c r="Y106" s="5">
        <f>'Mortgage Performance'!Y31</f>
        <v>-0.62184807109153206</v>
      </c>
      <c r="Z106" s="5">
        <f>'Mortgage Performance'!Z31</f>
        <v>2.5511758345575598E-2</v>
      </c>
      <c r="AA106" s="5">
        <f>'Mortgage Performance'!AA31</f>
        <v>0.66561768286257905</v>
      </c>
      <c r="AB106" s="5">
        <f>'Mortgage Performance'!AB31</f>
        <v>1.6094476702372436</v>
      </c>
      <c r="AC106" s="5">
        <f>'Mortgage Performance'!AC31</f>
        <v>24.998401657146296</v>
      </c>
      <c r="AD106" s="5">
        <f>'Mortgage Performance'!AD31</f>
        <v>24.997878456377297</v>
      </c>
      <c r="AE106" s="5">
        <f>'Mortgage Performance'!AE31</f>
        <v>0.69777616073742099</v>
      </c>
      <c r="AF106" s="5">
        <f>'Mortgage Performance'!AF31</f>
        <v>0.56229514788342594</v>
      </c>
      <c r="AG106" s="5">
        <f>'Mortgage Performance'!AG31</f>
        <v>5.8705090860515998</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113.576613474919</v>
      </c>
      <c r="F107" s="5">
        <f>'Mortgage Performance'!F34</f>
        <v>112.65966750317644</v>
      </c>
      <c r="G107" s="5">
        <f>'Mortgage Performance'!G34</f>
        <v>10172.041378861801</v>
      </c>
      <c r="H107" s="5">
        <f>'Mortgage Performance'!H34</f>
        <v>9029</v>
      </c>
      <c r="I107" s="5">
        <f>'Mortgage Performance'!I34</f>
        <v>4.9966900831359498</v>
      </c>
      <c r="J107" s="5">
        <f>'Mortgage Performance'!J34</f>
        <v>0</v>
      </c>
      <c r="K107" s="5">
        <f>'Mortgage Performance'!K34</f>
        <v>0</v>
      </c>
      <c r="L107" s="6">
        <f>'Mortgage Performance'!L34</f>
        <v>0</v>
      </c>
      <c r="M107" s="5">
        <f>'Mortgage Performance'!M34</f>
        <v>20</v>
      </c>
      <c r="N107" s="5">
        <f>'Mortgage Performance'!N34</f>
        <v>123.26899383983573</v>
      </c>
      <c r="O107" s="5">
        <f>'Mortgage Performance'!O34</f>
        <v>720</v>
      </c>
      <c r="P107" s="5">
        <f>'Mortgage Performance'!P34</f>
        <v>75</v>
      </c>
      <c r="Q107" s="5">
        <f>'Mortgage Performance'!Q34</f>
        <v>2.1580456724495463</v>
      </c>
      <c r="R107" s="5">
        <f>'Mortgage Performance'!R34</f>
        <v>0.96314708693299456</v>
      </c>
      <c r="S107" s="5">
        <f>'Mortgage Performance'!S34</f>
        <v>-3.1435048464593697E-6</v>
      </c>
      <c r="T107" s="5">
        <f>'Mortgage Performance'!T34</f>
        <v>0.23358624414091597</v>
      </c>
      <c r="U107" s="5">
        <f>'Mortgage Performance'!U34</f>
        <v>0.96131548488048202</v>
      </c>
      <c r="V107" s="5">
        <f>'Mortgage Performance'!V34</f>
        <v>1.0353695270448799</v>
      </c>
      <c r="W107" s="5">
        <f>'Mortgage Performance'!W34</f>
        <v>5.41950484649667</v>
      </c>
      <c r="X107" s="5">
        <f>'Mortgage Performance'!X34</f>
        <v>3.0293828753229208</v>
      </c>
      <c r="Y107" s="5">
        <f>'Mortgage Performance'!Y34</f>
        <v>-0.3252596404970019</v>
      </c>
      <c r="Z107" s="5">
        <f>'Mortgage Performance'!Z34</f>
        <v>0</v>
      </c>
      <c r="AA107" s="5">
        <f>'Mortgage Performance'!AA34</f>
        <v>1.270595182304</v>
      </c>
      <c r="AB107" s="5">
        <f>'Mortgage Performance'!AB34</f>
        <v>4.4920961181699584</v>
      </c>
      <c r="AC107" s="5">
        <f>'Mortgage Performance'!AC34</f>
        <v>0</v>
      </c>
      <c r="AD107" s="5">
        <f>'Mortgage Performance'!AD34</f>
        <v>0</v>
      </c>
      <c r="AE107" s="5">
        <f>'Mortgage Performance'!AE34</f>
        <v>0.24726000000000001</v>
      </c>
      <c r="AF107" s="5">
        <f>'Mortgage Performance'!AF34</f>
        <v>0.24726000000000001</v>
      </c>
      <c r="AG107" s="5">
        <f>'Mortgage Performance'!AG34</f>
        <v>102.93917946043601</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113.576613474919</v>
      </c>
      <c r="F108" s="5">
        <f>'Mortgage Performance'!F35</f>
        <v>112.65966750317608</v>
      </c>
      <c r="G108" s="5">
        <f>'Mortgage Performance'!G35</f>
        <v>650.04628149332598</v>
      </c>
      <c r="H108" s="5">
        <f>'Mortgage Performance'!H35</f>
        <v>577</v>
      </c>
      <c r="I108" s="5">
        <f>'Mortgage Performance'!I35</f>
        <v>4.9966900831359498</v>
      </c>
      <c r="J108" s="5">
        <f>'Mortgage Performance'!J35</f>
        <v>0</v>
      </c>
      <c r="K108" s="5">
        <f>'Mortgage Performance'!K35</f>
        <v>0</v>
      </c>
      <c r="L108" s="6">
        <f>'Mortgage Performance'!L35</f>
        <v>0</v>
      </c>
      <c r="M108" s="5">
        <f>'Mortgage Performance'!M35</f>
        <v>20</v>
      </c>
      <c r="N108" s="5">
        <f>'Mortgage Performance'!N35</f>
        <v>123.26899383983573</v>
      </c>
      <c r="O108" s="5">
        <f>'Mortgage Performance'!O35</f>
        <v>720</v>
      </c>
      <c r="P108" s="5">
        <f>'Mortgage Performance'!P35</f>
        <v>75</v>
      </c>
      <c r="Q108" s="5">
        <f>'Mortgage Performance'!Q35</f>
        <v>2.1580456724495463</v>
      </c>
      <c r="R108" s="5">
        <f>'Mortgage Performance'!R35</f>
        <v>0.96314708693299556</v>
      </c>
      <c r="S108" s="5">
        <f>'Mortgage Performance'!S35</f>
        <v>-3.1435048464592999E-6</v>
      </c>
      <c r="T108" s="5">
        <f>'Mortgage Performance'!T35</f>
        <v>0.23358624414091597</v>
      </c>
      <c r="U108" s="5">
        <f>'Mortgage Performance'!U35</f>
        <v>0.96131548488048102</v>
      </c>
      <c r="V108" s="5">
        <f>'Mortgage Performance'!V35</f>
        <v>1.0353695270448799</v>
      </c>
      <c r="W108" s="5">
        <f>'Mortgage Performance'!W35</f>
        <v>5.41950484649667</v>
      </c>
      <c r="X108" s="5">
        <f>'Mortgage Performance'!X35</f>
        <v>3.0293828753202514</v>
      </c>
      <c r="Y108" s="5">
        <f>'Mortgage Performance'!Y35</f>
        <v>-0.32525964041115368</v>
      </c>
      <c r="Z108" s="5">
        <f>'Mortgage Performance'!Z35</f>
        <v>0</v>
      </c>
      <c r="AA108" s="5">
        <f>'Mortgage Performance'!AA35</f>
        <v>1.270595182304</v>
      </c>
      <c r="AB108" s="5">
        <f>'Mortgage Performance'!AB35</f>
        <v>4.4920961181699379</v>
      </c>
      <c r="AC108" s="5">
        <f>'Mortgage Performance'!AC35</f>
        <v>0</v>
      </c>
      <c r="AD108" s="5">
        <f>'Mortgage Performance'!AD35</f>
        <v>0</v>
      </c>
      <c r="AE108" s="5">
        <f>'Mortgage Performance'!AE35</f>
        <v>0.24726000000000001</v>
      </c>
      <c r="AF108" s="5">
        <f>'Mortgage Performance'!AF35</f>
        <v>0.24726000000000001</v>
      </c>
      <c r="AG108" s="5">
        <f>'Mortgage Performance'!AG35</f>
        <v>6.5783482720868998</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114.207159173036</v>
      </c>
      <c r="F109" s="5">
        <f>'Mortgage Performance'!F38</f>
        <v>113.74166492627278</v>
      </c>
      <c r="G109" s="5">
        <f>'Mortgage Performance'!G38</f>
        <v>2159.95421694992</v>
      </c>
      <c r="H109" s="5">
        <f>'Mortgage Performance'!H38</f>
        <v>1899</v>
      </c>
      <c r="I109" s="5">
        <f>'Mortgage Performance'!I38</f>
        <v>7.7829726347049597</v>
      </c>
      <c r="J109" s="5">
        <f>'Mortgage Performance'!J38</f>
        <v>0</v>
      </c>
      <c r="K109" s="5">
        <f>'Mortgage Performance'!K38</f>
        <v>0</v>
      </c>
      <c r="L109" s="6">
        <f>'Mortgage Performance'!L38</f>
        <v>0</v>
      </c>
      <c r="M109" s="5">
        <f>'Mortgage Performance'!M38</f>
        <v>20</v>
      </c>
      <c r="N109" s="5">
        <f>'Mortgage Performance'!N38</f>
        <v>61.141683778234082</v>
      </c>
      <c r="O109" s="5">
        <f>'Mortgage Performance'!O38</f>
        <v>720</v>
      </c>
      <c r="P109" s="5">
        <f>'Mortgage Performance'!P38</f>
        <v>75</v>
      </c>
      <c r="Q109" s="5">
        <f>'Mortgage Performance'!Q38</f>
        <v>1.721477775244227</v>
      </c>
      <c r="R109" s="5">
        <f>'Mortgage Performance'!R38</f>
        <v>0.52893112833938605</v>
      </c>
      <c r="S109" s="5">
        <f>'Mortgage Performance'!S38</f>
        <v>1.1317812059938299E-5</v>
      </c>
      <c r="T109" s="5">
        <f>'Mortgage Performance'!T38</f>
        <v>0.23130662917872699</v>
      </c>
      <c r="U109" s="5">
        <f>'Mortgage Performance'!U38</f>
        <v>0.96122869991405402</v>
      </c>
      <c r="V109" s="5">
        <f>'Mortgage Performance'!V38</f>
        <v>1.0393547538291701</v>
      </c>
      <c r="W109" s="5">
        <f>'Mortgage Performance'!W38</f>
        <v>2.84334998574864</v>
      </c>
      <c r="X109" s="5">
        <f>'Mortgage Performance'!X38</f>
        <v>2.046968628019453</v>
      </c>
      <c r="Y109" s="5">
        <f>'Mortgage Performance'!Y38</f>
        <v>-0.48572581875482496</v>
      </c>
      <c r="Z109" s="5">
        <f>'Mortgage Performance'!Z38</f>
        <v>0</v>
      </c>
      <c r="AA109" s="5">
        <f>'Mortgage Performance'!AA38</f>
        <v>0.750673816678459</v>
      </c>
      <c r="AB109" s="5">
        <f>'Mortgage Performance'!AB38</f>
        <v>2.3765090418877217</v>
      </c>
      <c r="AC109" s="5">
        <f>'Mortgage Performance'!AC38</f>
        <v>0</v>
      </c>
      <c r="AD109" s="5">
        <f>'Mortgage Performance'!AD38</f>
        <v>0</v>
      </c>
      <c r="AE109" s="5">
        <f>'Mortgage Performance'!AE38</f>
        <v>0.24726000000000001</v>
      </c>
      <c r="AF109" s="5">
        <f>'Mortgage Performance'!AF38</f>
        <v>0.24726000000000001</v>
      </c>
      <c r="AG109" s="5">
        <f>'Mortgage Performance'!AG38</f>
        <v>10.990984227161199</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139.321372308777</v>
      </c>
      <c r="F110" s="5">
        <f>'Mortgage Performance'!F41</f>
        <v>138.56534968205878</v>
      </c>
      <c r="G110" s="5">
        <f>'Mortgage Performance'!G41</f>
        <v>8205.8400081715208</v>
      </c>
      <c r="H110" s="5">
        <f>'Mortgage Performance'!H41</f>
        <v>5922</v>
      </c>
      <c r="I110" s="5">
        <f>'Mortgage Performance'!I41</f>
        <v>12.191776255179199</v>
      </c>
      <c r="J110" s="5">
        <f>'Mortgage Performance'!J41</f>
        <v>0</v>
      </c>
      <c r="K110" s="5">
        <f>'Mortgage Performance'!K41</f>
        <v>0</v>
      </c>
      <c r="L110" s="6">
        <f>'Mortgage Performance'!L41</f>
        <v>0</v>
      </c>
      <c r="M110" s="5">
        <f>'Mortgage Performance'!M41</f>
        <v>19.385342789598113</v>
      </c>
      <c r="N110" s="5">
        <f>'Mortgage Performance'!N41</f>
        <v>64.788501026694036</v>
      </c>
      <c r="O110" s="5">
        <f>'Mortgage Performance'!O41</f>
        <v>720</v>
      </c>
      <c r="P110" s="5">
        <f>'Mortgage Performance'!P41</f>
        <v>75</v>
      </c>
      <c r="Q110" s="5">
        <f>'Mortgage Performance'!Q41</f>
        <v>2.0409115466564409</v>
      </c>
      <c r="R110" s="5">
        <f>'Mortgage Performance'!R41</f>
        <v>0.73708132604999776</v>
      </c>
      <c r="S110" s="5">
        <f>'Mortgage Performance'!S41</f>
        <v>1.7396103432074301E-5</v>
      </c>
      <c r="T110" s="5">
        <f>'Mortgage Performance'!T41</f>
        <v>0.28160343617496103</v>
      </c>
      <c r="U110" s="5">
        <f>'Mortgage Performance'!U41</f>
        <v>1.0222093883280501</v>
      </c>
      <c r="V110" s="5">
        <f>'Mortgage Performance'!V41</f>
        <v>0.9581202062239671</v>
      </c>
      <c r="W110" s="5">
        <f>'Mortgage Performance'!W41</f>
        <v>5.0114747252679903</v>
      </c>
      <c r="X110" s="5">
        <f>'Mortgage Performance'!X41</f>
        <v>3.2163022241389574</v>
      </c>
      <c r="Y110" s="5">
        <f>'Mortgage Performance'!Y41</f>
        <v>-8.9677950225710637E-2</v>
      </c>
      <c r="Z110" s="5">
        <f>'Mortgage Performance'!Z41</f>
        <v>1.6231080026991101E-6</v>
      </c>
      <c r="AA110" s="5">
        <f>'Mortgage Performance'!AA41</f>
        <v>1.4813132011611501</v>
      </c>
      <c r="AB110" s="5">
        <f>'Mortgage Performance'!AB41</f>
        <v>3.6836136095438641</v>
      </c>
      <c r="AC110" s="5">
        <f>'Mortgage Performance'!AC41</f>
        <v>0</v>
      </c>
      <c r="AD110" s="5">
        <f>'Mortgage Performance'!AD41</f>
        <v>1.0358712882033101</v>
      </c>
      <c r="AE110" s="5">
        <f>'Mortgage Performance'!AE41</f>
        <v>0.33362174940898298</v>
      </c>
      <c r="AF110" s="5">
        <f>'Mortgage Performance'!AF41</f>
        <v>0.33362174940898298</v>
      </c>
      <c r="AG110" s="5">
        <f>'Mortgage Performance'!AG41</f>
        <v>77.666574465038508</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107.22783349587699</v>
      </c>
      <c r="F111" s="5">
        <f>'Mortgage Performance'!F44</f>
        <v>106.84382108917279</v>
      </c>
      <c r="G111" s="5">
        <f>'Mortgage Performance'!G44</f>
        <v>5985.3908574154702</v>
      </c>
      <c r="H111" s="5">
        <f>'Mortgage Performance'!H44</f>
        <v>5602.00000000001</v>
      </c>
      <c r="I111" s="5">
        <f>'Mortgage Performance'!I44</f>
        <v>6.4925307888164401</v>
      </c>
      <c r="J111" s="5">
        <f>'Mortgage Performance'!J44</f>
        <v>0</v>
      </c>
      <c r="K111" s="5">
        <f>'Mortgage Performance'!K44</f>
        <v>0</v>
      </c>
      <c r="L111" s="6">
        <f>'Mortgage Performance'!L44</f>
        <v>0</v>
      </c>
      <c r="M111" s="5">
        <f>'Mortgage Performance'!M44</f>
        <v>20</v>
      </c>
      <c r="N111" s="5">
        <f>'Mortgage Performance'!N44</f>
        <v>73.593429158110879</v>
      </c>
      <c r="O111" s="5">
        <f>'Mortgage Performance'!O44</f>
        <v>720</v>
      </c>
      <c r="P111" s="5">
        <f>'Mortgage Performance'!P44</f>
        <v>75</v>
      </c>
      <c r="Q111" s="5">
        <f>'Mortgage Performance'!Q44</f>
        <v>2.7402109949083293</v>
      </c>
      <c r="R111" s="5">
        <f>'Mortgage Performance'!R44</f>
        <v>0.51136637971699517</v>
      </c>
      <c r="S111" s="5">
        <f>'Mortgage Performance'!S44</f>
        <v>-3.7354327351171295E-6</v>
      </c>
      <c r="T111" s="5">
        <f>'Mortgage Performance'!T44</f>
        <v>0.71496447480660907</v>
      </c>
      <c r="U111" s="5">
        <f>'Mortgage Performance'!U44</f>
        <v>1.51388387581746</v>
      </c>
      <c r="V111" s="5">
        <f>'Mortgage Performance'!V44</f>
        <v>1.71927931447678</v>
      </c>
      <c r="W111" s="5">
        <f>'Mortgage Performance'!W44</f>
        <v>2.0255622106766098</v>
      </c>
      <c r="X111" s="5">
        <f>'Mortgage Performance'!X44</f>
        <v>1.839387522648634</v>
      </c>
      <c r="Y111" s="5">
        <f>'Mortgage Performance'!Y44</f>
        <v>-0.64519601755323064</v>
      </c>
      <c r="Z111" s="5">
        <f>'Mortgage Performance'!Z44</f>
        <v>1.8368561753876099E-2</v>
      </c>
      <c r="AA111" s="5">
        <f>'Mortgage Performance'!AA44</f>
        <v>0.85271112214336708</v>
      </c>
      <c r="AB111" s="5">
        <f>'Mortgage Performance'!AB44</f>
        <v>1.8753796566222536</v>
      </c>
      <c r="AC111" s="5">
        <f>'Mortgage Performance'!AC44</f>
        <v>17.999395690918099</v>
      </c>
      <c r="AD111" s="5">
        <f>'Mortgage Performance'!AD44</f>
        <v>17.998724459279298</v>
      </c>
      <c r="AE111" s="5">
        <f>'Mortgage Performance'!AE44</f>
        <v>0.63826154820884307</v>
      </c>
      <c r="AF111" s="5">
        <f>'Mortgage Performance'!AF44</f>
        <v>0.7369479369504901</v>
      </c>
      <c r="AG111" s="5">
        <f>'Mortgage Performance'!AG44</f>
        <v>86.333340638766089</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102.898160690224</v>
      </c>
      <c r="F112" s="5">
        <f>'Mortgage Performance'!F45</f>
        <v>102.5055182317424</v>
      </c>
      <c r="G112" s="5">
        <f>'Mortgage Performance'!G45</f>
        <v>3708.6496496244399</v>
      </c>
      <c r="H112" s="5">
        <f>'Mortgage Performance'!H45</f>
        <v>3618</v>
      </c>
      <c r="I112" s="5">
        <f>'Mortgage Performance'!I45</f>
        <v>7.0837044005095704</v>
      </c>
      <c r="J112" s="5">
        <f>'Mortgage Performance'!J45</f>
        <v>0</v>
      </c>
      <c r="K112" s="5">
        <f>'Mortgage Performance'!K45</f>
        <v>0</v>
      </c>
      <c r="L112" s="6">
        <f>'Mortgage Performance'!L45</f>
        <v>0</v>
      </c>
      <c r="M112" s="5">
        <f>'Mortgage Performance'!M45</f>
        <v>20</v>
      </c>
      <c r="N112" s="5">
        <f>'Mortgage Performance'!N45</f>
        <v>62.98151950718686</v>
      </c>
      <c r="O112" s="5">
        <f>'Mortgage Performance'!O45</f>
        <v>720</v>
      </c>
      <c r="P112" s="5">
        <f>'Mortgage Performance'!P45</f>
        <v>75</v>
      </c>
      <c r="Q112" s="5">
        <f>'Mortgage Performance'!Q45</f>
        <v>5.4363212693813603</v>
      </c>
      <c r="R112" s="5">
        <f>'Mortgage Performance'!R45</f>
        <v>0.49092425494845249</v>
      </c>
      <c r="S112" s="5">
        <f>'Mortgage Performance'!S45</f>
        <v>-2.45572589274641E-6</v>
      </c>
      <c r="T112" s="5">
        <f>'Mortgage Performance'!T45</f>
        <v>1.8955076155697403</v>
      </c>
      <c r="U112" s="5">
        <f>'Mortgage Performance'!U45</f>
        <v>3.0498918545890601</v>
      </c>
      <c r="V112" s="5">
        <f>'Mortgage Performance'!V45</f>
        <v>3.2050955057872899</v>
      </c>
      <c r="W112" s="5">
        <f>'Mortgage Performance'!W45</f>
        <v>2.1404107749776</v>
      </c>
      <c r="X112" s="5">
        <f>'Mortgage Performance'!X45</f>
        <v>1.8500944583926238</v>
      </c>
      <c r="Y112" s="5">
        <f>'Mortgage Performance'!Y45</f>
        <v>-0.65206345475048533</v>
      </c>
      <c r="Z112" s="5">
        <f>'Mortgage Performance'!Z45</f>
        <v>1.8908739201441698E-3</v>
      </c>
      <c r="AA112" s="5">
        <f>'Mortgage Performance'!AA45</f>
        <v>1.46097972513511</v>
      </c>
      <c r="AB112" s="5">
        <f>'Mortgage Performance'!AB45</f>
        <v>1.9041418453816989</v>
      </c>
      <c r="AC112" s="5">
        <f>'Mortgage Performance'!AC45</f>
        <v>9.9992112377571303</v>
      </c>
      <c r="AD112" s="5">
        <f>'Mortgage Performance'!AD45</f>
        <v>9.9985530136606098</v>
      </c>
      <c r="AE112" s="5">
        <f>'Mortgage Performance'!AE45</f>
        <v>1.8504750000000001</v>
      </c>
      <c r="AF112" s="5">
        <f>'Mortgage Performance'!AF45</f>
        <v>1.8504750000000001</v>
      </c>
      <c r="AG112" s="5">
        <f>'Mortgage Performance'!AG45</f>
        <v>132.947641520589</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121.781825172129</v>
      </c>
      <c r="F113" s="5">
        <f>'Mortgage Performance'!F48</f>
        <v>121.00319785627566</v>
      </c>
      <c r="G113" s="5">
        <f>'Mortgage Performance'!G48</f>
        <v>21.7805756141295</v>
      </c>
      <c r="H113" s="5">
        <f>'Mortgage Performance'!H48</f>
        <v>17.999999999999901</v>
      </c>
      <c r="I113" s="5">
        <f>'Mortgage Performance'!I48</f>
        <v>7.7829726347049197</v>
      </c>
      <c r="J113" s="5">
        <f>'Mortgage Performance'!J48</f>
        <v>0</v>
      </c>
      <c r="K113" s="5">
        <f>'Mortgage Performance'!K48</f>
        <v>0</v>
      </c>
      <c r="L113" s="6">
        <f>'Mortgage Performance'!L48</f>
        <v>0</v>
      </c>
      <c r="M113" s="5">
        <f>'Mortgage Performance'!M48</f>
        <v>20</v>
      </c>
      <c r="N113" s="5">
        <f>'Mortgage Performance'!N48</f>
        <v>61.864476386036962</v>
      </c>
      <c r="O113" s="5">
        <f>'Mortgage Performance'!O48</f>
        <v>720</v>
      </c>
      <c r="P113" s="5">
        <f>'Mortgage Performance'!P48</f>
        <v>75</v>
      </c>
      <c r="Q113" s="5">
        <f>'Mortgage Performance'!Q48</f>
        <v>2.1110093117917188</v>
      </c>
      <c r="R113" s="5">
        <f>'Mortgage Performance'!R48</f>
        <v>0.72953397178288459</v>
      </c>
      <c r="S113" s="5">
        <f>'Mortgage Performance'!S48</f>
        <v>1.21368961354235E-5</v>
      </c>
      <c r="T113" s="5">
        <f>'Mortgage Performance'!T48</f>
        <v>0.315554146291189</v>
      </c>
      <c r="U113" s="5">
        <f>'Mortgage Performance'!U48</f>
        <v>1.0659090568215099</v>
      </c>
      <c r="V113" s="5">
        <f>'Mortgage Performance'!V48</f>
        <v>1.0249921461579901</v>
      </c>
      <c r="W113" s="5">
        <f>'Mortgage Performance'!W48</f>
        <v>4.8039224973318104</v>
      </c>
      <c r="X113" s="5">
        <f>'Mortgage Performance'!X48</f>
        <v>3.2245416431184291</v>
      </c>
      <c r="Y113" s="5">
        <f>'Mortgage Performance'!Y48</f>
        <v>-7.4446294153937331E-2</v>
      </c>
      <c r="Z113" s="5">
        <f>'Mortgage Performance'!Z48</f>
        <v>0</v>
      </c>
      <c r="AA113" s="5">
        <f>'Mortgage Performance'!AA48</f>
        <v>1.2207875125657499</v>
      </c>
      <c r="AB113" s="5">
        <f>'Mortgage Performance'!AB48</f>
        <v>3.7724781976856994</v>
      </c>
      <c r="AC113" s="5">
        <f>'Mortgage Performance'!AC48</f>
        <v>0</v>
      </c>
      <c r="AD113" s="5">
        <f>'Mortgage Performance'!AD48</f>
        <v>0</v>
      </c>
      <c r="AE113" s="5">
        <f>'Mortgage Performance'!AE48</f>
        <v>0.34420000000000001</v>
      </c>
      <c r="AF113" s="5">
        <f>'Mortgage Performance'!AF48</f>
        <v>0.34420000000000001</v>
      </c>
      <c r="AG113" s="5">
        <f>'Mortgage Performance'!AG48</f>
        <v>0.2431269460255</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f>'Mortgage Performance'!A51</f>
        <v>0</v>
      </c>
      <c r="B114" s="5" t="str">
        <f>'Mortgage Performance'!B51</f>
        <v>-Any unearned income on loans reflected</v>
      </c>
      <c r="C114" s="6">
        <f>'Mortgage Performance'!C51</f>
        <v>0</v>
      </c>
      <c r="D114" s="6">
        <f>'Mortgage Performance'!D51</f>
        <v>0</v>
      </c>
      <c r="E114" s="5">
        <f>'Mortgage Performance'!E51</f>
        <v>100</v>
      </c>
      <c r="F114" s="5">
        <f>'Mortgage Performance'!F51</f>
        <v>100</v>
      </c>
      <c r="G114" s="5">
        <f>'Mortgage Performance'!G51</f>
        <v>-64</v>
      </c>
      <c r="H114" s="5">
        <f>'Mortgage Performance'!H51</f>
        <v>-64</v>
      </c>
      <c r="I114" s="5">
        <f>'Mortgage Performance'!I51</f>
        <v>0</v>
      </c>
      <c r="J114" s="5">
        <f>'Mortgage Performance'!J51</f>
        <v>0</v>
      </c>
      <c r="K114" s="5">
        <f>'Mortgage Performance'!K51</f>
        <v>0</v>
      </c>
      <c r="L114" s="6">
        <f>'Mortgage Performance'!L51</f>
        <v>0</v>
      </c>
      <c r="M114" s="5">
        <f>'Mortgage Performance'!M51</f>
        <v>0</v>
      </c>
      <c r="N114" s="5">
        <f>'Mortgage Performance'!N51</f>
        <v>0</v>
      </c>
      <c r="O114" s="5">
        <f>'Mortgage Performance'!O51</f>
        <v>0</v>
      </c>
      <c r="P114" s="5">
        <f>'Mortgage Performance'!P51</f>
        <v>0</v>
      </c>
      <c r="Q114" s="5">
        <f>'Mortgage Performance'!Q51</f>
        <v>0</v>
      </c>
      <c r="R114" s="5">
        <f>'Mortgage Performance'!R51</f>
        <v>0</v>
      </c>
      <c r="S114" s="5">
        <f>'Mortgage Performance'!S51</f>
        <v>0</v>
      </c>
      <c r="T114" s="5">
        <f>'Mortgage Performance'!T51</f>
        <v>0</v>
      </c>
      <c r="U114" s="5">
        <f>'Mortgage Performance'!U51</f>
        <v>0</v>
      </c>
      <c r="V114" s="5">
        <f>'Mortgage Performance'!V51</f>
        <v>-8.5016019999999998E-2</v>
      </c>
      <c r="W114" s="5">
        <f>'Mortgage Performance'!W51</f>
        <v>0</v>
      </c>
      <c r="X114" s="5">
        <f>'Mortgage Performance'!X51</f>
        <v>0</v>
      </c>
      <c r="Y114" s="5">
        <f>'Mortgage Performance'!Y51</f>
        <v>0</v>
      </c>
      <c r="Z114" s="5">
        <f>'Mortgage Performance'!Z51</f>
        <v>0</v>
      </c>
      <c r="AA114" s="5">
        <f>'Mortgage Performance'!AA51</f>
        <v>0</v>
      </c>
      <c r="AB114" s="5">
        <f>'Mortgage Performance'!AB51</f>
        <v>0</v>
      </c>
      <c r="AC114" s="5">
        <f>'Mortgage Performance'!AC51</f>
        <v>0</v>
      </c>
      <c r="AD114" s="5">
        <f>'Mortgage Performance'!AD51</f>
        <v>0</v>
      </c>
      <c r="AE114" s="5">
        <f>'Mortgage Performance'!AE51</f>
        <v>0</v>
      </c>
      <c r="AF114" s="5">
        <f>'Mortgage Performance'!AF51</f>
        <v>0</v>
      </c>
      <c r="AG114" s="5">
        <f>'Mortgage Performance'!AG51</f>
        <v>0</v>
      </c>
      <c r="AH114" s="5">
        <f>'Mortgage Performance'!AH51</f>
        <v>0</v>
      </c>
      <c r="AI114" s="5">
        <f>'Mortgage Performance'!AI51</f>
        <v>0</v>
      </c>
      <c r="AJ114" s="5">
        <f>'Mortgage Performance'!AJ51</f>
        <v>0</v>
      </c>
      <c r="AK114" s="5">
        <f>'Mortgage Performance'!AK51</f>
        <v>0</v>
      </c>
      <c r="AL114" s="5">
        <f>'Mortgage Performance'!AL51</f>
        <v>0</v>
      </c>
      <c r="AM114" s="5">
        <f>'Mortgage Performance'!AM51</f>
        <v>0</v>
      </c>
      <c r="AN114" s="5">
        <f>'Mortgage Performance'!AN51</f>
        <v>0</v>
      </c>
      <c r="AO114" s="5">
        <f>'Mortgage Performance'!AO51</f>
        <v>0</v>
      </c>
      <c r="AP114" s="5">
        <f>'Mortgage Performance'!AP51</f>
        <v>0</v>
      </c>
      <c r="AQ114" s="5">
        <f>'Mortgage Performance'!AQ51</f>
        <v>0</v>
      </c>
      <c r="AR114" s="5">
        <f>'Mortgage Performance'!AR51</f>
        <v>0</v>
      </c>
      <c r="AS114" s="5">
        <f>'Mortgage Performance'!AS51</f>
        <v>0</v>
      </c>
      <c r="AT114" s="5">
        <f>'Mortgage Performance'!AT51</f>
        <v>0</v>
      </c>
      <c r="AU114" s="5">
        <f>'Mortgage Performance'!AU51</f>
        <v>0</v>
      </c>
      <c r="AV114" s="5">
        <f>'Mortgage Performance'!AV51</f>
        <v>0</v>
      </c>
      <c r="AW114" s="5">
        <f>'Mortgage Performance'!AW51</f>
        <v>0</v>
      </c>
      <c r="AX114" s="5">
        <f>'Mortgage Performance'!AX51</f>
        <v>0</v>
      </c>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2022-01-05T20:53:30Z</dcterms:modified>
</cp:coreProperties>
</file>