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d:\THC\R0702\Web ReportTemplates\2021\"/>
    </mc:Choice>
  </mc:AlternateContent>
  <bookViews>
    <workbookView xWindow="0" yWindow="60" windowWidth="14400" windowHeight="8580" tabRatio="853"/>
  </bookViews>
  <sheets>
    <sheet name="Mortgage Performance" sheetId="1" r:id="rId1"/>
    <sheet name="DISCLAIMER" sheetId="7" r:id="rId2"/>
    <sheet name="DATATEMP" sheetId="9" state="hidden" r:id="rId3"/>
  </sheets>
  <definedNames>
    <definedName name="_xlnm.Print_Area" localSheetId="1">DISCLAIMER!$A$1:$O$33</definedName>
    <definedName name="_xlnm.Print_Titles" localSheetId="1">DISCLAIMER!$1:$1</definedName>
    <definedName name="_xlnm.Print_Titles" localSheetId="0">'Mortgage Performance'!$A:$B,'Mortgage Performance'!$1:$3</definedName>
  </definedNames>
  <calcPr calcId="162913"/>
</workbook>
</file>

<file path=xl/calcChain.xml><?xml version="1.0" encoding="utf-8"?>
<calcChain xmlns="http://schemas.openxmlformats.org/spreadsheetml/2006/main">
  <c r="AG17" i="1" l="1"/>
  <c r="AF17" i="1"/>
  <c r="AE17" i="1"/>
  <c r="AD17" i="1"/>
  <c r="AC17" i="1"/>
  <c r="AB17" i="1"/>
  <c r="AA17" i="1"/>
  <c r="Z17" i="1"/>
  <c r="Y17" i="1"/>
  <c r="X17" i="1"/>
  <c r="W17" i="1"/>
  <c r="V17" i="1"/>
  <c r="U17" i="1"/>
  <c r="T17" i="1"/>
  <c r="S17" i="1"/>
  <c r="R17" i="1"/>
  <c r="Q17" i="1"/>
  <c r="P17" i="1"/>
  <c r="O17" i="1"/>
  <c r="N17" i="1"/>
  <c r="M17" i="1"/>
  <c r="L17" i="1"/>
  <c r="I17" i="1"/>
  <c r="H17" i="1"/>
  <c r="G17" i="1"/>
  <c r="F17" i="1"/>
  <c r="E17" i="1"/>
  <c r="D17" i="1"/>
  <c r="C17" i="1"/>
  <c r="AX114" i="9"/>
  <c r="AW114" i="9"/>
  <c r="AV114" i="9"/>
  <c r="AU114" i="9"/>
  <c r="AT114" i="9"/>
  <c r="AS114" i="9"/>
  <c r="AR114" i="9"/>
  <c r="AQ114" i="9"/>
  <c r="AP114" i="9"/>
  <c r="AO114" i="9"/>
  <c r="AN114" i="9"/>
  <c r="AM114" i="9"/>
  <c r="AL114" i="9"/>
  <c r="AK114" i="9"/>
  <c r="AJ114" i="9"/>
  <c r="AI114" i="9"/>
  <c r="AH114" i="9"/>
  <c r="AG114" i="9"/>
  <c r="AF114" i="9"/>
  <c r="AE114" i="9"/>
  <c r="AD114" i="9"/>
  <c r="AC114" i="9"/>
  <c r="AB114" i="9"/>
  <c r="AA114" i="9"/>
  <c r="Z114" i="9"/>
  <c r="Y114" i="9"/>
  <c r="X114" i="9"/>
  <c r="W114" i="9"/>
  <c r="V114" i="9"/>
  <c r="U114" i="9"/>
  <c r="T114" i="9"/>
  <c r="S114" i="9"/>
  <c r="R114" i="9"/>
  <c r="Q114" i="9"/>
  <c r="P114" i="9"/>
  <c r="O114" i="9"/>
  <c r="N114" i="9"/>
  <c r="M114" i="9"/>
  <c r="L114" i="9"/>
  <c r="K114" i="9"/>
  <c r="J114" i="9"/>
  <c r="I114" i="9"/>
  <c r="H114" i="9"/>
  <c r="G114" i="9"/>
  <c r="F114" i="9"/>
  <c r="E114" i="9"/>
  <c r="D114" i="9"/>
  <c r="C114" i="9"/>
  <c r="B114" i="9"/>
  <c r="A114" i="9"/>
  <c r="AX113" i="9"/>
  <c r="AW113" i="9"/>
  <c r="AV113" i="9"/>
  <c r="AU113" i="9"/>
  <c r="AT113" i="9"/>
  <c r="AS113" i="9"/>
  <c r="AR113" i="9"/>
  <c r="AQ113" i="9"/>
  <c r="AP113" i="9"/>
  <c r="AO113" i="9"/>
  <c r="AN113" i="9"/>
  <c r="AM113" i="9"/>
  <c r="AL113" i="9"/>
  <c r="AK113" i="9"/>
  <c r="AJ113" i="9"/>
  <c r="AI113" i="9"/>
  <c r="AH113" i="9"/>
  <c r="AG113" i="9"/>
  <c r="AF113" i="9"/>
  <c r="AE113" i="9"/>
  <c r="AD113" i="9"/>
  <c r="AC113" i="9"/>
  <c r="AB113" i="9"/>
  <c r="AA113" i="9"/>
  <c r="Z113" i="9"/>
  <c r="Y113" i="9"/>
  <c r="X113" i="9"/>
  <c r="W113" i="9"/>
  <c r="V113" i="9"/>
  <c r="U113" i="9"/>
  <c r="T113" i="9"/>
  <c r="S113" i="9"/>
  <c r="R113" i="9"/>
  <c r="Q113" i="9"/>
  <c r="P113" i="9"/>
  <c r="O113" i="9"/>
  <c r="N113" i="9"/>
  <c r="M113" i="9"/>
  <c r="L113" i="9"/>
  <c r="K113" i="9"/>
  <c r="J113" i="9"/>
  <c r="I113" i="9"/>
  <c r="H113" i="9"/>
  <c r="G113" i="9"/>
  <c r="F113" i="9"/>
  <c r="E113" i="9"/>
  <c r="D113" i="9"/>
  <c r="C113" i="9"/>
  <c r="B113" i="9"/>
  <c r="A113" i="9"/>
  <c r="AX112" i="9"/>
  <c r="AW112" i="9"/>
  <c r="AV112" i="9"/>
  <c r="AU112" i="9"/>
  <c r="AT112" i="9"/>
  <c r="AS112" i="9"/>
  <c r="AR112" i="9"/>
  <c r="AQ112" i="9"/>
  <c r="AP112" i="9"/>
  <c r="AO112" i="9"/>
  <c r="AN112" i="9"/>
  <c r="AM112" i="9"/>
  <c r="AL112" i="9"/>
  <c r="AK112" i="9"/>
  <c r="AJ112" i="9"/>
  <c r="AI112" i="9"/>
  <c r="AH112" i="9"/>
  <c r="AG112" i="9"/>
  <c r="AF112" i="9"/>
  <c r="AE112" i="9"/>
  <c r="AD112" i="9"/>
  <c r="AC112" i="9"/>
  <c r="AB112" i="9"/>
  <c r="AA112" i="9"/>
  <c r="Z112" i="9"/>
  <c r="Y112" i="9"/>
  <c r="X112" i="9"/>
  <c r="W112" i="9"/>
  <c r="V112" i="9"/>
  <c r="U112" i="9"/>
  <c r="T112" i="9"/>
  <c r="S112" i="9"/>
  <c r="R112" i="9"/>
  <c r="Q112" i="9"/>
  <c r="P112" i="9"/>
  <c r="O112" i="9"/>
  <c r="N112" i="9"/>
  <c r="M112" i="9"/>
  <c r="L112" i="9"/>
  <c r="K112" i="9"/>
  <c r="J112" i="9"/>
  <c r="I112" i="9"/>
  <c r="H112" i="9"/>
  <c r="G112" i="9"/>
  <c r="F112" i="9"/>
  <c r="E112" i="9"/>
  <c r="D112" i="9"/>
  <c r="C112" i="9"/>
  <c r="B112" i="9"/>
  <c r="A112" i="9"/>
  <c r="AX111" i="9"/>
  <c r="AW111" i="9"/>
  <c r="AV111" i="9"/>
  <c r="AU111" i="9"/>
  <c r="AT111" i="9"/>
  <c r="AS111" i="9"/>
  <c r="AR111" i="9"/>
  <c r="AQ111" i="9"/>
  <c r="AP111" i="9"/>
  <c r="AO111" i="9"/>
  <c r="AN111" i="9"/>
  <c r="AM111" i="9"/>
  <c r="AL111" i="9"/>
  <c r="AK111" i="9"/>
  <c r="AJ111" i="9"/>
  <c r="AI111" i="9"/>
  <c r="AH111" i="9"/>
  <c r="AG111" i="9"/>
  <c r="AF111" i="9"/>
  <c r="AE111" i="9"/>
  <c r="AD111" i="9"/>
  <c r="AC111" i="9"/>
  <c r="AB111" i="9"/>
  <c r="AA111" i="9"/>
  <c r="Z111" i="9"/>
  <c r="Y111" i="9"/>
  <c r="X111" i="9"/>
  <c r="W111" i="9"/>
  <c r="V111" i="9"/>
  <c r="U111" i="9"/>
  <c r="T111" i="9"/>
  <c r="S111" i="9"/>
  <c r="R111" i="9"/>
  <c r="Q111" i="9"/>
  <c r="P111" i="9"/>
  <c r="O111" i="9"/>
  <c r="N111" i="9"/>
  <c r="M111" i="9"/>
  <c r="L111" i="9"/>
  <c r="K111" i="9"/>
  <c r="J111" i="9"/>
  <c r="I111" i="9"/>
  <c r="H111" i="9"/>
  <c r="G111" i="9"/>
  <c r="F111" i="9"/>
  <c r="E111" i="9"/>
  <c r="D111" i="9"/>
  <c r="C111" i="9"/>
  <c r="B111" i="9"/>
  <c r="A111" i="9"/>
  <c r="AX110" i="9"/>
  <c r="AW110" i="9"/>
  <c r="AV110" i="9"/>
  <c r="AU110" i="9"/>
  <c r="AT110" i="9"/>
  <c r="AS110" i="9"/>
  <c r="AR110" i="9"/>
  <c r="AQ110" i="9"/>
  <c r="AP110" i="9"/>
  <c r="AO110" i="9"/>
  <c r="AN110" i="9"/>
  <c r="AM110" i="9"/>
  <c r="AL110" i="9"/>
  <c r="AK110" i="9"/>
  <c r="AJ110" i="9"/>
  <c r="AI110" i="9"/>
  <c r="AH110" i="9"/>
  <c r="AG110" i="9"/>
  <c r="AF110" i="9"/>
  <c r="AE110" i="9"/>
  <c r="AD110" i="9"/>
  <c r="AC110" i="9"/>
  <c r="AB110" i="9"/>
  <c r="AA110" i="9"/>
  <c r="Z110" i="9"/>
  <c r="Y110" i="9"/>
  <c r="X110" i="9"/>
  <c r="W110" i="9"/>
  <c r="V110" i="9"/>
  <c r="U110" i="9"/>
  <c r="T110" i="9"/>
  <c r="S110" i="9"/>
  <c r="R110" i="9"/>
  <c r="Q110" i="9"/>
  <c r="P110" i="9"/>
  <c r="O110" i="9"/>
  <c r="N110" i="9"/>
  <c r="M110" i="9"/>
  <c r="L110" i="9"/>
  <c r="K110" i="9"/>
  <c r="J110" i="9"/>
  <c r="I110" i="9"/>
  <c r="H110" i="9"/>
  <c r="G110" i="9"/>
  <c r="F110" i="9"/>
  <c r="E110" i="9"/>
  <c r="D110" i="9"/>
  <c r="C110" i="9"/>
  <c r="B110" i="9"/>
  <c r="A110" i="9"/>
  <c r="AX109" i="9"/>
  <c r="AW109" i="9"/>
  <c r="AV109" i="9"/>
  <c r="AU109" i="9"/>
  <c r="AT109" i="9"/>
  <c r="AS109" i="9"/>
  <c r="AR109" i="9"/>
  <c r="AQ109" i="9"/>
  <c r="AP109" i="9"/>
  <c r="AO109" i="9"/>
  <c r="AN109" i="9"/>
  <c r="AM109" i="9"/>
  <c r="AL109" i="9"/>
  <c r="AK109" i="9"/>
  <c r="AJ109" i="9"/>
  <c r="AI109" i="9"/>
  <c r="AH109" i="9"/>
  <c r="AG109" i="9"/>
  <c r="AF109" i="9"/>
  <c r="AE109" i="9"/>
  <c r="AD109" i="9"/>
  <c r="AC109" i="9"/>
  <c r="AB109" i="9"/>
  <c r="AA109" i="9"/>
  <c r="Z109" i="9"/>
  <c r="Y109" i="9"/>
  <c r="X109" i="9"/>
  <c r="W109" i="9"/>
  <c r="V109" i="9"/>
  <c r="U109" i="9"/>
  <c r="T109" i="9"/>
  <c r="S109" i="9"/>
  <c r="R109" i="9"/>
  <c r="Q109" i="9"/>
  <c r="P109" i="9"/>
  <c r="O109" i="9"/>
  <c r="N109" i="9"/>
  <c r="M109" i="9"/>
  <c r="L109" i="9"/>
  <c r="K109" i="9"/>
  <c r="J109" i="9"/>
  <c r="I109" i="9"/>
  <c r="H109" i="9"/>
  <c r="G109" i="9"/>
  <c r="F109" i="9"/>
  <c r="E109" i="9"/>
  <c r="D109" i="9"/>
  <c r="C109" i="9"/>
  <c r="B109" i="9"/>
  <c r="A109" i="9"/>
  <c r="AX108" i="9"/>
  <c r="AW108" i="9"/>
  <c r="AV108" i="9"/>
  <c r="AU108" i="9"/>
  <c r="AT108" i="9"/>
  <c r="AS108" i="9"/>
  <c r="AR108" i="9"/>
  <c r="AQ108" i="9"/>
  <c r="AP108" i="9"/>
  <c r="AO108" i="9"/>
  <c r="AN108" i="9"/>
  <c r="AM108" i="9"/>
  <c r="AL108" i="9"/>
  <c r="AK108" i="9"/>
  <c r="AJ108" i="9"/>
  <c r="AI108" i="9"/>
  <c r="AH108" i="9"/>
  <c r="AG108" i="9"/>
  <c r="AF108" i="9"/>
  <c r="AE108" i="9"/>
  <c r="AD108" i="9"/>
  <c r="AC108" i="9"/>
  <c r="AB108" i="9"/>
  <c r="AA108" i="9"/>
  <c r="Z108" i="9"/>
  <c r="Y108" i="9"/>
  <c r="X108" i="9"/>
  <c r="W108" i="9"/>
  <c r="V108" i="9"/>
  <c r="U108" i="9"/>
  <c r="T108" i="9"/>
  <c r="S108" i="9"/>
  <c r="R108" i="9"/>
  <c r="Q108" i="9"/>
  <c r="P108" i="9"/>
  <c r="O108" i="9"/>
  <c r="N108" i="9"/>
  <c r="M108" i="9"/>
  <c r="L108" i="9"/>
  <c r="K108" i="9"/>
  <c r="J108" i="9"/>
  <c r="I108" i="9"/>
  <c r="H108" i="9"/>
  <c r="G108" i="9"/>
  <c r="F108" i="9"/>
  <c r="E108" i="9"/>
  <c r="D108" i="9"/>
  <c r="C108" i="9"/>
  <c r="B108" i="9"/>
  <c r="A108" i="9"/>
  <c r="AX107" i="9"/>
  <c r="AW107" i="9"/>
  <c r="AV107" i="9"/>
  <c r="AU107" i="9"/>
  <c r="AT107" i="9"/>
  <c r="AS107" i="9"/>
  <c r="AR107" i="9"/>
  <c r="AQ107" i="9"/>
  <c r="AP107" i="9"/>
  <c r="AO107" i="9"/>
  <c r="AN107" i="9"/>
  <c r="AM107" i="9"/>
  <c r="AL107" i="9"/>
  <c r="AK107" i="9"/>
  <c r="AJ107" i="9"/>
  <c r="AI107" i="9"/>
  <c r="AH107" i="9"/>
  <c r="AG107" i="9"/>
  <c r="AF107" i="9"/>
  <c r="AE107" i="9"/>
  <c r="AD107" i="9"/>
  <c r="AC107" i="9"/>
  <c r="AB107" i="9"/>
  <c r="AA107" i="9"/>
  <c r="Z107" i="9"/>
  <c r="Y107" i="9"/>
  <c r="X107" i="9"/>
  <c r="W107" i="9"/>
  <c r="V107" i="9"/>
  <c r="U107" i="9"/>
  <c r="T107" i="9"/>
  <c r="S107" i="9"/>
  <c r="R107" i="9"/>
  <c r="Q107" i="9"/>
  <c r="P107" i="9"/>
  <c r="O107" i="9"/>
  <c r="N107" i="9"/>
  <c r="M107" i="9"/>
  <c r="L107" i="9"/>
  <c r="K107" i="9"/>
  <c r="J107" i="9"/>
  <c r="I107" i="9"/>
  <c r="H107" i="9"/>
  <c r="G107" i="9"/>
  <c r="F107" i="9"/>
  <c r="E107" i="9"/>
  <c r="D107" i="9"/>
  <c r="C107" i="9"/>
  <c r="B107" i="9"/>
  <c r="A107" i="9"/>
  <c r="AX106" i="9"/>
  <c r="AW106" i="9"/>
  <c r="AV106" i="9"/>
  <c r="AU106" i="9"/>
  <c r="AT106" i="9"/>
  <c r="AS106" i="9"/>
  <c r="AR106" i="9"/>
  <c r="AQ106" i="9"/>
  <c r="AP106" i="9"/>
  <c r="AO106" i="9"/>
  <c r="AN106" i="9"/>
  <c r="AM106" i="9"/>
  <c r="AL106" i="9"/>
  <c r="AK106" i="9"/>
  <c r="AJ106" i="9"/>
  <c r="AI106" i="9"/>
  <c r="AH106" i="9"/>
  <c r="AG106" i="9"/>
  <c r="AF106" i="9"/>
  <c r="AE106" i="9"/>
  <c r="AD106" i="9"/>
  <c r="AC106" i="9"/>
  <c r="AB106" i="9"/>
  <c r="AA106" i="9"/>
  <c r="Z106" i="9"/>
  <c r="Y106" i="9"/>
  <c r="X106" i="9"/>
  <c r="W106" i="9"/>
  <c r="V106" i="9"/>
  <c r="U106" i="9"/>
  <c r="T106" i="9"/>
  <c r="S106" i="9"/>
  <c r="R106" i="9"/>
  <c r="Q106" i="9"/>
  <c r="P106" i="9"/>
  <c r="O106" i="9"/>
  <c r="N106" i="9"/>
  <c r="M106" i="9"/>
  <c r="L106" i="9"/>
  <c r="K106" i="9"/>
  <c r="J106" i="9"/>
  <c r="I106" i="9"/>
  <c r="H106" i="9"/>
  <c r="G106" i="9"/>
  <c r="F106" i="9"/>
  <c r="E106" i="9"/>
  <c r="D106" i="9"/>
  <c r="C106" i="9"/>
  <c r="B106" i="9"/>
  <c r="A106" i="9"/>
  <c r="AX105" i="9"/>
  <c r="AW105" i="9"/>
  <c r="AV105" i="9"/>
  <c r="AU105" i="9"/>
  <c r="AT105" i="9"/>
  <c r="AS105" i="9"/>
  <c r="AR105" i="9"/>
  <c r="AQ105" i="9"/>
  <c r="AP105" i="9"/>
  <c r="AO105" i="9"/>
  <c r="AN105" i="9"/>
  <c r="AM105" i="9"/>
  <c r="AL105" i="9"/>
  <c r="AK105" i="9"/>
  <c r="AJ105" i="9"/>
  <c r="AI105" i="9"/>
  <c r="AH105" i="9"/>
  <c r="AG105" i="9"/>
  <c r="AF105" i="9"/>
  <c r="AE105" i="9"/>
  <c r="AD105" i="9"/>
  <c r="AC105" i="9"/>
  <c r="AB105" i="9"/>
  <c r="AA105" i="9"/>
  <c r="Z105" i="9"/>
  <c r="Y105" i="9"/>
  <c r="X105" i="9"/>
  <c r="W105" i="9"/>
  <c r="V105" i="9"/>
  <c r="U105" i="9"/>
  <c r="T105" i="9"/>
  <c r="S105" i="9"/>
  <c r="R105" i="9"/>
  <c r="Q105" i="9"/>
  <c r="P105" i="9"/>
  <c r="O105" i="9"/>
  <c r="N105" i="9"/>
  <c r="M105" i="9"/>
  <c r="L105" i="9"/>
  <c r="K105" i="9"/>
  <c r="J105" i="9"/>
  <c r="I105" i="9"/>
  <c r="H105" i="9"/>
  <c r="G105" i="9"/>
  <c r="F105" i="9"/>
  <c r="E105" i="9"/>
  <c r="D105" i="9"/>
  <c r="C105" i="9"/>
  <c r="B105" i="9"/>
  <c r="A105" i="9"/>
  <c r="AX104" i="9"/>
  <c r="AW104" i="9"/>
  <c r="AV104" i="9"/>
  <c r="AU104" i="9"/>
  <c r="AT104" i="9"/>
  <c r="AS104" i="9"/>
  <c r="AR104" i="9"/>
  <c r="AQ104" i="9"/>
  <c r="AP104" i="9"/>
  <c r="AO104" i="9"/>
  <c r="AN104" i="9"/>
  <c r="AM104" i="9"/>
  <c r="AL104" i="9"/>
  <c r="AK104" i="9"/>
  <c r="AJ104" i="9"/>
  <c r="AI104" i="9"/>
  <c r="AH104" i="9"/>
  <c r="AG104" i="9"/>
  <c r="AF104" i="9"/>
  <c r="AE104" i="9"/>
  <c r="AD104" i="9"/>
  <c r="AC104" i="9"/>
  <c r="AB104" i="9"/>
  <c r="AA104" i="9"/>
  <c r="Z104" i="9"/>
  <c r="Y104" i="9"/>
  <c r="X104" i="9"/>
  <c r="W104" i="9"/>
  <c r="V104" i="9"/>
  <c r="U104" i="9"/>
  <c r="T104" i="9"/>
  <c r="S104" i="9"/>
  <c r="R104" i="9"/>
  <c r="Q104" i="9"/>
  <c r="P104" i="9"/>
  <c r="O104" i="9"/>
  <c r="N104" i="9"/>
  <c r="M104" i="9"/>
  <c r="L104" i="9"/>
  <c r="K104" i="9"/>
  <c r="J104" i="9"/>
  <c r="I104" i="9"/>
  <c r="H104" i="9"/>
  <c r="G104" i="9"/>
  <c r="F104" i="9"/>
  <c r="E104" i="9"/>
  <c r="D104" i="9"/>
  <c r="C104" i="9"/>
  <c r="B104" i="9"/>
  <c r="A104" i="9"/>
  <c r="AX103" i="9"/>
  <c r="AW103" i="9"/>
  <c r="AV103" i="9"/>
  <c r="AU103" i="9"/>
  <c r="AT103" i="9"/>
  <c r="AS103" i="9"/>
  <c r="AR103" i="9"/>
  <c r="AQ103" i="9"/>
  <c r="AP103" i="9"/>
  <c r="AO103" i="9"/>
  <c r="AN103" i="9"/>
  <c r="AM103" i="9"/>
  <c r="AL103" i="9"/>
  <c r="AK103" i="9"/>
  <c r="AJ103" i="9"/>
  <c r="AI103" i="9"/>
  <c r="AH103" i="9"/>
  <c r="AG103" i="9"/>
  <c r="AF103" i="9"/>
  <c r="AE103" i="9"/>
  <c r="AD103" i="9"/>
  <c r="AC103" i="9"/>
  <c r="AB103" i="9"/>
  <c r="AA103" i="9"/>
  <c r="Z103" i="9"/>
  <c r="Y103" i="9"/>
  <c r="X103" i="9"/>
  <c r="W103" i="9"/>
  <c r="V103" i="9"/>
  <c r="U103" i="9"/>
  <c r="T103" i="9"/>
  <c r="S103" i="9"/>
  <c r="R103" i="9"/>
  <c r="Q103" i="9"/>
  <c r="P103" i="9"/>
  <c r="O103" i="9"/>
  <c r="N103" i="9"/>
  <c r="M103" i="9"/>
  <c r="L103" i="9"/>
  <c r="K103" i="9"/>
  <c r="J103" i="9"/>
  <c r="I103" i="9"/>
  <c r="H103" i="9"/>
  <c r="G103" i="9"/>
  <c r="F103" i="9"/>
  <c r="E103" i="9"/>
  <c r="D103" i="9"/>
  <c r="C103" i="9"/>
  <c r="B103" i="9"/>
  <c r="A103" i="9"/>
  <c r="AX102" i="9"/>
  <c r="AW102" i="9"/>
  <c r="AV102" i="9"/>
  <c r="AU102" i="9"/>
  <c r="AT102" i="9"/>
  <c r="AS102" i="9"/>
  <c r="AR102" i="9"/>
  <c r="AQ102" i="9"/>
  <c r="AP102" i="9"/>
  <c r="AO102" i="9"/>
  <c r="AN102" i="9"/>
  <c r="AM102" i="9"/>
  <c r="AL102" i="9"/>
  <c r="AK102" i="9"/>
  <c r="AJ102" i="9"/>
  <c r="AI102" i="9"/>
  <c r="AH102" i="9"/>
  <c r="AG102" i="9"/>
  <c r="AF102" i="9"/>
  <c r="AE102" i="9"/>
  <c r="AD102" i="9"/>
  <c r="AC102" i="9"/>
  <c r="AB102" i="9"/>
  <c r="AA102" i="9"/>
  <c r="Z102" i="9"/>
  <c r="Y102" i="9"/>
  <c r="X102" i="9"/>
  <c r="W102" i="9"/>
  <c r="V102" i="9"/>
  <c r="U102" i="9"/>
  <c r="T102" i="9"/>
  <c r="S102" i="9"/>
  <c r="R102" i="9"/>
  <c r="Q102" i="9"/>
  <c r="P102" i="9"/>
  <c r="O102" i="9"/>
  <c r="N102" i="9"/>
  <c r="M102" i="9"/>
  <c r="L102" i="9"/>
  <c r="K102" i="9"/>
  <c r="J102" i="9"/>
  <c r="I102" i="9"/>
  <c r="H102" i="9"/>
  <c r="G102" i="9"/>
  <c r="F102" i="9"/>
  <c r="E102" i="9"/>
  <c r="D102" i="9"/>
  <c r="C102" i="9"/>
  <c r="B102" i="9"/>
  <c r="A102" i="9"/>
  <c r="AX101" i="9"/>
  <c r="AW101" i="9"/>
  <c r="AV101" i="9"/>
  <c r="AU101" i="9"/>
  <c r="AT101" i="9"/>
  <c r="AS101" i="9"/>
  <c r="AR101" i="9"/>
  <c r="AQ101" i="9"/>
  <c r="AP101" i="9"/>
  <c r="AO101" i="9"/>
  <c r="AN101" i="9"/>
  <c r="AM101" i="9"/>
  <c r="AL101" i="9"/>
  <c r="AK101" i="9"/>
  <c r="AJ101" i="9"/>
  <c r="AI101" i="9"/>
  <c r="AH101" i="9"/>
  <c r="AG101" i="9"/>
  <c r="AF101" i="9"/>
  <c r="AE101" i="9"/>
  <c r="AD101" i="9"/>
  <c r="AC101" i="9"/>
  <c r="AB101" i="9"/>
  <c r="AA101" i="9"/>
  <c r="Z101" i="9"/>
  <c r="Y101" i="9"/>
  <c r="X101" i="9"/>
  <c r="W101" i="9"/>
  <c r="V101" i="9"/>
  <c r="U101" i="9"/>
  <c r="T101" i="9"/>
  <c r="S101" i="9"/>
  <c r="R101" i="9"/>
  <c r="Q101" i="9"/>
  <c r="P101" i="9"/>
  <c r="O101" i="9"/>
  <c r="N101" i="9"/>
  <c r="M101" i="9"/>
  <c r="L101" i="9"/>
  <c r="K101" i="9"/>
  <c r="J101" i="9"/>
  <c r="I101" i="9"/>
  <c r="H101" i="9"/>
  <c r="G101" i="9"/>
  <c r="F101" i="9"/>
  <c r="E101" i="9"/>
  <c r="D101" i="9"/>
  <c r="C101" i="9"/>
  <c r="B101" i="9"/>
  <c r="A101" i="9"/>
  <c r="F10" i="1"/>
  <c r="E10" i="1"/>
  <c r="G10" i="1" l="1"/>
</calcChain>
</file>

<file path=xl/sharedStrings.xml><?xml version="1.0" encoding="utf-8"?>
<sst xmlns="http://schemas.openxmlformats.org/spreadsheetml/2006/main" count="103" uniqueCount="100">
  <si>
    <t>NA</t>
  </si>
  <si>
    <t>Start</t>
  </si>
  <si>
    <t>FICO</t>
  </si>
  <si>
    <t>WAL</t>
  </si>
  <si>
    <t>Loan Portfolio Analytics Report</t>
  </si>
  <si>
    <t xml:space="preserve">Comments: </t>
  </si>
  <si>
    <t>Currency: USD. Amounts in 000s.</t>
  </si>
  <si>
    <t>Calculator</t>
  </si>
  <si>
    <t>What-If OAS(BP)</t>
  </si>
  <si>
    <t>YTM(%)</t>
  </si>
  <si>
    <t>Released Price</t>
  </si>
  <si>
    <t xml:space="preserve">Retained Price </t>
  </si>
  <si>
    <t>*Retained means servicing retained by seller
*Released means servicing released by seller</t>
  </si>
  <si>
    <t>Description</t>
  </si>
  <si>
    <t>Pricing Information</t>
  </si>
  <si>
    <t>Base Information</t>
  </si>
  <si>
    <t>Yield Attribution(%)</t>
  </si>
  <si>
    <t>Interest Rate Risk</t>
  </si>
  <si>
    <t>Price/Shocks Relationship</t>
  </si>
  <si>
    <t>Cashflow Analysis 
(Base Case)</t>
  </si>
  <si>
    <t>Points
(%)</t>
  </si>
  <si>
    <t>Acquisition cost(%)</t>
  </si>
  <si>
    <t>Retained Price</t>
  </si>
  <si>
    <t>Loan Value</t>
  </si>
  <si>
    <t>Face Value</t>
  </si>
  <si>
    <t>Int.
Rate (%)</t>
  </si>
  <si>
    <t>Type</t>
  </si>
  <si>
    <t>Index
Rate</t>
  </si>
  <si>
    <t>Margin
(%)</t>
  </si>
  <si>
    <t>Servicing
(BP)</t>
  </si>
  <si>
    <t>WAM</t>
  </si>
  <si>
    <t>LTV
(%)</t>
  </si>
  <si>
    <t>YTM</t>
  </si>
  <si>
    <t>Time
Value</t>
  </si>
  <si>
    <t>Option
Spread</t>
  </si>
  <si>
    <t>Credit
Spread</t>
  </si>
  <si>
    <t>Clean
OAS</t>
  </si>
  <si>
    <t>Yield
Spread</t>
  </si>
  <si>
    <t>Eff.Dur</t>
  </si>
  <si>
    <t>Eff.Con</t>
  </si>
  <si>
    <t>Prepayment Duration</t>
  </si>
  <si>
    <t>Default
Duration</t>
  </si>
  <si>
    <t>OAS
Duration</t>
  </si>
  <si>
    <t>Conditional Prepayment Rate (%)</t>
  </si>
  <si>
    <t>Net Loss Rate (%)</t>
  </si>
  <si>
    <t>CECL($)</t>
  </si>
  <si>
    <t>Short Term</t>
  </si>
  <si>
    <t>Long Term</t>
  </si>
  <si>
    <t>[1]=[2]+
[3]+[4]+[5]</t>
  </si>
  <si>
    <t>[2]</t>
  </si>
  <si>
    <t>[3]</t>
  </si>
  <si>
    <t>[4]</t>
  </si>
  <si>
    <t>[5]</t>
  </si>
  <si>
    <t>Portfolio Name: Loans and lease financing receivables          Cycle: June, 2021           Evaluation Date: June 30, 2021</t>
  </si>
  <si>
    <t>Printed on: 09/06/2021 2:01:37PM</t>
  </si>
  <si>
    <t>Footnotes:_x000D_
       1. Points: the percentage that the mortgagors pay the bank;_x000D_
       2. Acquisition cost: the percentage that it costs the bank to get the loan;_x000D_
       3. Released Price: the price if service released by seller;_x000D_
       4. Retained Price: the price if service retained by seller;_x000D_
       5. Int Rate(%): Interest rate of whole loans;_x000D_
       6. Type: The loan type for the loan;_x000D_
       7. Servicing(BP): servicing cost of loans;_x000D_
       8. YTM: Yield to maturity based on the clean price assuming the loans have no loss on default, it doesn't include the servicing cost;_x000D_
       9. Time value: underlying static cash flows discounted by the Treasury curve;_x000D_
       10. Option Spread: option cost;_x000D_
       11. Credit spread: (OAS (Recovery Ratio = 100%) - OAS (Recovery Ratio = R * min (1, 1/CLTV)) * 10^4; credit premium; calculated from the conditional default rate and the recovery ratio; R= recovery rate; CLTV current LTV;_x000D_
       12. Clean OAS: option adjusted spread net of credit spread;_x000D_
       13. Yield spread: Yield - Treasury Spot Rate at WAL;_x000D_
       14. WAL: weighted average life of the static cash flow off the forward curves (arbitrage-free condition);_x000D_
       15. Eff.dur: effective duration = (PV if yield curve shocks down 0.1% - PV if yield curve shocks up 0.1%) / (2 * PV * 0.1%), PV means the clean price; price sensitivity to rate change;_x000D_
       16. Eff.con: effective convexity = (PV if yield curve shocks up 0.1% + PV if yield curve shocks down 0.1% - 2 * PV) / (PV * 0.1% * 0.1%) / 100, PV means the clean price;_x000D_
       17. Prepayment/Withdrawal Duration = (PV prepay 1% slower - PV prepay 1% faster) / (2 * PV * 1%); % change in price sensitivity to the 100 bpt shock in conditional prepayment speed; can be used to adjust the clean price for alternative assumptions of the conditional prepayment speed;_x000D_
       18. Default Duration: CDR Duration = (PV - PV with CDR curve shift up 10bpts) / (PV * 0.001); % change in price to 100 bpt shock in the conditional default rate, can be used to adjust the clean price for alternative assumptions of the conditional default rate;_x000D_
       19. OAS Duration = (PV - PV if OAS shocks up 0.1%) / (PV * 0.1%), PV means present value; % change in price to 100 bpt shock in the option adjusted spread, can be used to adjust the clean price for alternative assumptions of the option adjusted spread;_x000D_
       20. ST CPR(%): the short term (1yr) average Voluntary CPR ;_x000D_
       21. ST CDR(%): the short term (1yr)  average CDR (Involuntary CPR for agency MBS) ;_x000D_
       22. LT CPR(%): the  long term (life time) average Voluntary CPR;_x000D_
       23. LT CDR(%): the long term (life time) average CDR (Involuntary CPR for agency MBS);_x000D_
       24. Default $: the present value of the unrecovered default during the life time._x000D_
_x000D_
Calculation Setting:_x000D_
Valuation Paths: 1          Simulation Paths: 1          Valuation Method: LPS          OAS Type: TSY          Price Model: HoLeeG1F_x000D_
Yield Curve: Treasury          Vol Curve: SwaptionHoLeeG1Factor          Parameter Set: Default          CPR Shocks (BP): 0          CDR Shocks (BP): 0</t>
  </si>
  <si>
    <t>Loans secured by real estate -&gt; Construction, land development, and other land loans</t>
  </si>
  <si>
    <t>-1-4 family residential construction loans</t>
  </si>
  <si>
    <t>-Other construction loans and all land development and other land loans</t>
  </si>
  <si>
    <t>Loans secured by real estate</t>
  </si>
  <si>
    <t>-Secured by farmland (including farm residential and other improvements)</t>
  </si>
  <si>
    <t>Loans secured by real estate -&gt; Secured by 1-4 family residential properties</t>
  </si>
  <si>
    <t>-Revolving, open-end loans secured by 1-4 family residential properties and extended under lines of credit</t>
  </si>
  <si>
    <t>Loans secured by real estate -&gt; Secured by 1-4 family residential properties -&gt; Closed-end loans secured by 1-4 family residential properties</t>
  </si>
  <si>
    <t>-Secured by first liens</t>
  </si>
  <si>
    <t>-Secured by junior liens</t>
  </si>
  <si>
    <t>Loans secured by real estate -&gt; Secured by nonfarm nonresidential properties</t>
  </si>
  <si>
    <t>-Loans secured by owner-occupied nonfarm nonresidential properties</t>
  </si>
  <si>
    <t>-Loans secured by other nonfarm nonresidential properties</t>
  </si>
  <si>
    <t>Loans to finance agricultural production and other loans to farmers</t>
  </si>
  <si>
    <t>-Loans to finance agricultural production and other loans to farmers</t>
  </si>
  <si>
    <t>Commercial and industrial loans</t>
  </si>
  <si>
    <t>-Commercial and industrial loans</t>
  </si>
  <si>
    <t>Loans to individuals for household, family, and other personal expenditures (i.e., consumer loans) (includes purchased paper)</t>
  </si>
  <si>
    <t>-Automobile loans</t>
  </si>
  <si>
    <t>-Other consumer loans (includes single payment, installment, and all student loans)</t>
  </si>
  <si>
    <t>Obligations (other than securities and leases) of states and political subdivisions in the U.S.</t>
  </si>
  <si>
    <t>-Obligations (other than securities and leases) of states and political subdivisions in the U.S.</t>
  </si>
  <si>
    <t>Any unearned income on loans reflected</t>
  </si>
  <si>
    <t>-Any unearned income on loans reflected</t>
  </si>
  <si>
    <t>-Loans and lease financing receivables</t>
  </si>
  <si>
    <t>Loans and lease financing receivables</t>
  </si>
  <si>
    <t>Construction&amp;Land_Floating</t>
  </si>
  <si>
    <t>Construction&amp;Land_Fixed</t>
  </si>
  <si>
    <t>Multi-family_Floating</t>
  </si>
  <si>
    <t>Multi-family_Fixed</t>
  </si>
  <si>
    <t>2ndMortgage_Floating</t>
  </si>
  <si>
    <t>Fix10</t>
  </si>
  <si>
    <t>Fix10_B</t>
  </si>
  <si>
    <t>Fix30</t>
  </si>
  <si>
    <t>Fix15</t>
  </si>
  <si>
    <t>ARM</t>
  </si>
  <si>
    <t>HYB7YR</t>
  </si>
  <si>
    <t>Fix20</t>
  </si>
  <si>
    <t>2ndMortgage_Fixed</t>
  </si>
  <si>
    <t>C&amp;I_Fixed</t>
  </si>
  <si>
    <t>C&amp;I_Floating</t>
  </si>
  <si>
    <t>Auto Loan</t>
  </si>
  <si>
    <t>Consumer_Floating</t>
  </si>
  <si>
    <t>Consumer_Fixed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</si>
</sst>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0.00;\-#,##0.00;\-"/>
    <numFmt numFmtId="165" formatCode="#,##0;\-#,##0;\-"/>
    <numFmt numFmtId="166" formatCode="0.000;\-0.000;\-"/>
    <numFmt numFmtId="167" formatCode="#,##0.000;\-#,##0.000;\-"/>
    <numFmt numFmtId="168" formatCode="#,##0.0000;\-#,##0.0000;\-"/>
    <numFmt numFmtId="169" formatCode="0.000"/>
  </numFmts>
  <fonts count="11" x14ac:knownFonts="1">
    <font>
      <sz val="10"/>
      <color indexed="9"/>
      <name val="Arial"/>
      <family val="2"/>
    </font>
    <font>
      <sz val="11"/>
      <color theme="1"/>
      <name val="Calibri"/>
      <family val="2"/>
      <scheme val="minor"/>
    </font>
    <font>
      <sz val="10"/>
      <color indexed="9"/>
      <name val="Ubuntu"/>
      <family val="2"/>
    </font>
    <font>
      <b/>
      <sz val="16"/>
      <color rgb="FF0E153C"/>
      <name val="Ubuntu"/>
      <family val="2"/>
    </font>
    <font>
      <sz val="9"/>
      <color indexed="9"/>
      <name val="Ubuntu"/>
      <family val="2"/>
    </font>
    <font>
      <b/>
      <sz val="9"/>
      <color theme="3"/>
      <name val="Ubuntu"/>
      <family val="2"/>
    </font>
    <font>
      <b/>
      <sz val="9"/>
      <color indexed="9"/>
      <name val="Ubuntu"/>
      <family val="2"/>
    </font>
    <font>
      <b/>
      <sz val="9"/>
      <color theme="0"/>
      <name val="Ubuntu"/>
      <family val="2"/>
    </font>
    <font>
      <b/>
      <sz val="9"/>
      <name val="Ubuntu"/>
      <family val="2"/>
    </font>
    <font>
      <b/>
      <sz val="12"/>
      <color indexed="9"/>
      <name val="Ubuntu"/>
      <family val="2"/>
    </font>
    <font>
      <b/>
      <sz val="9"/>
      <color rgb="FFFFFFFF"/>
      <name val="Ubuntu"/>
      <family val="2"/>
    </font>
  </fonts>
  <fills count="11">
    <fill>
      <patternFill patternType="none"/>
    </fill>
    <fill>
      <patternFill patternType="gray125"/>
    </fill>
    <fill>
      <patternFill patternType="solid">
        <fgColor theme="0"/>
        <bgColor indexed="64"/>
      </patternFill>
    </fill>
    <fill>
      <patternFill patternType="solid">
        <fgColor rgb="FF0E153C"/>
        <bgColor indexed="64"/>
      </patternFill>
    </fill>
    <fill>
      <patternFill patternType="solid">
        <fgColor rgb="FFFFFFCC"/>
        <bgColor indexed="64"/>
      </patternFill>
    </fill>
    <fill>
      <patternFill patternType="solid">
        <fgColor rgb="FF3EBFC8"/>
        <bgColor indexed="64"/>
      </patternFill>
    </fill>
    <fill>
      <patternFill patternType="solid">
        <fgColor rgb="FFD8F2F4"/>
        <bgColor indexed="64"/>
      </patternFill>
    </fill>
    <fill>
      <patternFill patternType="solid">
        <fgColor rgb="FFEDF7E1"/>
        <bgColor indexed="64"/>
      </patternFill>
    </fill>
    <fill>
      <patternFill patternType="solid">
        <fgColor rgb="FFFFFFF3"/>
        <bgColor indexed="64"/>
      </patternFill>
    </fill>
    <fill>
      <patternFill patternType="solid">
        <fgColor rgb="FFE7F3FF"/>
        <bgColor indexed="64"/>
      </patternFill>
    </fill>
    <fill>
      <patternFill patternType="solid">
        <fgColor rgb="FFF2F2F2"/>
        <bgColor indexed="64"/>
      </patternFill>
    </fill>
  </fills>
  <borders count="17">
    <border>
      <left/>
      <right/>
      <top/>
      <bottom/>
      <diagonal/>
    </border>
    <border>
      <left style="thin">
        <color indexed="22"/>
      </left>
      <right/>
      <top style="thin">
        <color indexed="22"/>
      </top>
      <bottom/>
      <diagonal/>
    </border>
    <border>
      <left/>
      <right/>
      <top style="thin">
        <color indexed="22"/>
      </top>
      <bottom/>
      <diagonal/>
    </border>
    <border>
      <left/>
      <right style="thin">
        <color indexed="22"/>
      </right>
      <top style="thin">
        <color indexed="22"/>
      </top>
      <bottom/>
      <diagonal/>
    </border>
    <border>
      <left style="thin">
        <color indexed="22"/>
      </left>
      <right/>
      <top/>
      <bottom/>
      <diagonal/>
    </border>
    <border>
      <left/>
      <right style="thin">
        <color indexed="22"/>
      </right>
      <top/>
      <bottom/>
      <diagonal/>
    </border>
    <border>
      <left style="thin">
        <color indexed="22"/>
      </left>
      <right/>
      <top/>
      <bottom style="thin">
        <color indexed="22"/>
      </bottom>
      <diagonal/>
    </border>
    <border>
      <left/>
      <right/>
      <top/>
      <bottom style="thin">
        <color indexed="22"/>
      </bottom>
      <diagonal/>
    </border>
    <border>
      <left/>
      <right style="thin">
        <color indexed="22"/>
      </right>
      <top/>
      <bottom style="thin">
        <color indexed="22"/>
      </bottom>
      <diagonal/>
    </border>
    <border>
      <left style="thin">
        <color indexed="64"/>
      </left>
      <right/>
      <top/>
      <bottom/>
      <diagonal/>
    </border>
    <border>
      <left style="thin">
        <color theme="0"/>
      </left>
      <right style="thin">
        <color theme="0"/>
      </right>
      <top style="thin">
        <color theme="0"/>
      </top>
      <bottom style="thin">
        <color theme="0"/>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theme="0" tint="-0.14996795556505021"/>
      </left>
      <right style="thin">
        <color theme="0" tint="-0.14993743705557422"/>
      </right>
      <top style="thin">
        <color theme="0" tint="-0.14996795556505021"/>
      </top>
      <bottom style="thin">
        <color theme="0"/>
      </bottom>
      <diagonal/>
    </border>
    <border>
      <left style="thin">
        <color theme="0" tint="-0.14993743705557422"/>
      </left>
      <right style="thin">
        <color theme="0" tint="-0.14993743705557422"/>
      </right>
      <top style="thin">
        <color theme="0" tint="-0.14996795556505021"/>
      </top>
      <bottom style="thin">
        <color theme="0"/>
      </bottom>
      <diagonal/>
    </border>
    <border>
      <left style="thin">
        <color theme="0" tint="-0.14993743705557422"/>
      </left>
      <right style="thin">
        <color theme="0" tint="-0.14996795556505021"/>
      </right>
      <top style="thin">
        <color theme="0" tint="-0.14996795556505021"/>
      </top>
      <bottom style="thin">
        <color theme="0"/>
      </bottom>
      <diagonal/>
    </border>
  </borders>
  <cellStyleXfs count="2">
    <xf numFmtId="0" fontId="0" fillId="0" borderId="0">
      <alignment vertical="top"/>
    </xf>
    <xf numFmtId="0" fontId="1" fillId="0" borderId="0"/>
  </cellStyleXfs>
  <cellXfs count="70">
    <xf numFmtId="0" fontId="0" fillId="0" borderId="0" xfId="0" applyNumberFormat="1" applyFont="1" applyFill="1" applyBorder="1" applyAlignment="1" applyProtection="1">
      <alignment vertical="top"/>
    </xf>
    <xf numFmtId="0" fontId="1" fillId="0" borderId="0" xfId="1" applyNumberFormat="1" applyFont="1" applyFill="1" applyBorder="1" applyProtection="1"/>
    <xf numFmtId="0" fontId="1" fillId="2" borderId="0" xfId="1" applyNumberFormat="1" applyFont="1" applyFill="1" applyBorder="1" applyProtection="1"/>
    <xf numFmtId="0" fontId="2" fillId="0" borderId="0" xfId="0" applyNumberFormat="1" applyFont="1" applyFill="1" applyBorder="1" applyAlignment="1" applyProtection="1">
      <alignment vertical="top" readingOrder="1"/>
    </xf>
    <xf numFmtId="0" fontId="2"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2" fontId="0" fillId="0" borderId="0" xfId="0" applyNumberFormat="1" applyFont="1" applyFill="1" applyBorder="1" applyAlignment="1" applyProtection="1">
      <alignment vertical="top"/>
    </xf>
    <xf numFmtId="0" fontId="0"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5" fillId="0" borderId="0" xfId="0" applyNumberFormat="1" applyFont="1" applyFill="1" applyBorder="1" applyAlignment="1" applyProtection="1">
      <alignment vertical="center" wrapText="1" readingOrder="1"/>
    </xf>
    <xf numFmtId="0" fontId="6" fillId="0" borderId="0" xfId="0" applyNumberFormat="1" applyFont="1" applyFill="1" applyBorder="1" applyAlignment="1" applyProtection="1">
      <alignment vertical="top" wrapText="1" readingOrder="1"/>
    </xf>
    <xf numFmtId="0" fontId="6" fillId="0" borderId="0" xfId="0" applyNumberFormat="1" applyFont="1" applyFill="1" applyBorder="1" applyAlignment="1" applyProtection="1">
      <alignment vertical="top" wrapText="1"/>
    </xf>
    <xf numFmtId="0" fontId="6" fillId="0" borderId="0" xfId="0" applyNumberFormat="1" applyFont="1" applyFill="1" applyBorder="1" applyAlignment="1" applyProtection="1">
      <alignment horizontal="left" vertical="top" wrapText="1"/>
    </xf>
    <xf numFmtId="0" fontId="8" fillId="0" borderId="0" xfId="0" applyNumberFormat="1" applyFont="1" applyFill="1" applyBorder="1" applyAlignment="1" applyProtection="1">
      <alignment vertical="top"/>
    </xf>
    <xf numFmtId="0" fontId="8" fillId="0" borderId="0" xfId="0" applyNumberFormat="1" applyFont="1" applyFill="1" applyBorder="1" applyAlignment="1" applyProtection="1">
      <alignment horizontal="left" vertical="top"/>
    </xf>
    <xf numFmtId="2" fontId="8" fillId="0" borderId="0" xfId="0" applyNumberFormat="1" applyFont="1" applyFill="1" applyBorder="1" applyAlignment="1" applyProtection="1">
      <alignment horizontal="left" vertical="top" wrapText="1" readingOrder="1"/>
    </xf>
    <xf numFmtId="164" fontId="8" fillId="0" borderId="0" xfId="0" applyNumberFormat="1" applyFont="1" applyFill="1" applyBorder="1" applyAlignment="1" applyProtection="1">
      <alignment horizontal="right" vertical="top"/>
    </xf>
    <xf numFmtId="165" fontId="8" fillId="0" borderId="0" xfId="0" applyNumberFormat="1" applyFont="1" applyFill="1" applyBorder="1" applyAlignment="1" applyProtection="1">
      <alignment horizontal="right" vertical="top"/>
    </xf>
    <xf numFmtId="166" fontId="8" fillId="0" borderId="0" xfId="0" applyNumberFormat="1" applyFont="1" applyFill="1" applyBorder="1" applyAlignment="1" applyProtection="1">
      <alignment horizontal="right" vertical="top"/>
    </xf>
    <xf numFmtId="0" fontId="8" fillId="0" borderId="0" xfId="0" applyNumberFormat="1" applyFont="1" applyFill="1" applyBorder="1" applyAlignment="1" applyProtection="1">
      <alignment horizontal="right" vertical="top" wrapText="1" readingOrder="1"/>
    </xf>
    <xf numFmtId="2" fontId="8" fillId="0" borderId="0" xfId="0" applyNumberFormat="1" applyFont="1" applyFill="1" applyBorder="1" applyAlignment="1" applyProtection="1">
      <alignment horizontal="right" vertical="top" wrapText="1" readingOrder="1"/>
    </xf>
    <xf numFmtId="167" fontId="8" fillId="0" borderId="0" xfId="0" applyNumberFormat="1" applyFont="1" applyFill="1" applyBorder="1" applyAlignment="1" applyProtection="1">
      <alignment horizontal="right" vertical="top"/>
    </xf>
    <xf numFmtId="168" fontId="8" fillId="0" borderId="0" xfId="0" applyNumberFormat="1" applyFont="1" applyFill="1" applyBorder="1" applyAlignment="1" applyProtection="1">
      <alignment horizontal="right" vertical="top"/>
    </xf>
    <xf numFmtId="164" fontId="4" fillId="0" borderId="0" xfId="0" applyNumberFormat="1" applyFont="1" applyFill="1" applyBorder="1" applyAlignment="1" applyProtection="1">
      <alignment horizontal="right" vertical="top"/>
    </xf>
    <xf numFmtId="0" fontId="4" fillId="0" borderId="0" xfId="0" quotePrefix="1" applyNumberFormat="1" applyFont="1" applyFill="1" applyBorder="1" applyAlignment="1" applyProtection="1">
      <alignment horizontal="left" vertical="top"/>
    </xf>
    <xf numFmtId="2" fontId="4" fillId="0" borderId="0" xfId="0" applyNumberFormat="1" applyFont="1" applyFill="1" applyBorder="1" applyAlignment="1" applyProtection="1">
      <alignment horizontal="left" vertical="top" wrapText="1" readingOrder="1"/>
    </xf>
    <xf numFmtId="165" fontId="4" fillId="0" borderId="0" xfId="0" applyNumberFormat="1" applyFont="1" applyFill="1" applyBorder="1" applyAlignment="1" applyProtection="1">
      <alignment horizontal="right" vertical="top"/>
    </xf>
    <xf numFmtId="166"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horizontal="right" vertical="top" wrapText="1" readingOrder="1"/>
    </xf>
    <xf numFmtId="2" fontId="4" fillId="0" borderId="0" xfId="0" applyNumberFormat="1" applyFont="1" applyFill="1" applyBorder="1" applyAlignment="1" applyProtection="1">
      <alignment horizontal="right" vertical="top" wrapText="1" readingOrder="1"/>
    </xf>
    <xf numFmtId="167" fontId="4" fillId="0" borderId="0" xfId="0" applyNumberFormat="1" applyFont="1" applyFill="1" applyBorder="1" applyAlignment="1" applyProtection="1">
      <alignment horizontal="right" vertical="top"/>
    </xf>
    <xf numFmtId="168" fontId="4" fillId="0" borderId="0" xfId="0" applyNumberFormat="1" applyFont="1" applyFill="1" applyBorder="1" applyAlignment="1" applyProtection="1">
      <alignment horizontal="righ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0" xfId="0" applyNumberFormat="1" applyFont="1" applyFill="1" applyBorder="1" applyAlignment="1" applyProtection="1">
      <alignment vertical="top" wrapText="1" readingOrder="1"/>
    </xf>
    <xf numFmtId="0" fontId="9" fillId="0" borderId="0" xfId="0" applyNumberFormat="1" applyFont="1" applyFill="1" applyBorder="1" applyAlignment="1" applyProtection="1">
      <alignment horizontal="right" vertical="top"/>
    </xf>
    <xf numFmtId="0" fontId="6" fillId="10" borderId="10" xfId="0" applyNumberFormat="1" applyFont="1" applyFill="1" applyBorder="1" applyAlignment="1" applyProtection="1">
      <alignment horizontal="center" vertical="center" wrapText="1" readingOrder="1"/>
    </xf>
    <xf numFmtId="0" fontId="7" fillId="3" borderId="13" xfId="0" applyNumberFormat="1" applyFont="1" applyFill="1" applyBorder="1" applyAlignment="1" applyProtection="1">
      <alignment vertical="center" wrapText="1"/>
    </xf>
    <xf numFmtId="169" fontId="4" fillId="0" borderId="15" xfId="0" applyNumberFormat="1" applyFont="1" applyFill="1" applyBorder="1" applyAlignment="1" applyProtection="1">
      <alignment vertical="top"/>
    </xf>
    <xf numFmtId="2" fontId="4" fillId="0" borderId="15" xfId="0" applyNumberFormat="1" applyFont="1" applyFill="1" applyBorder="1" applyAlignment="1" applyProtection="1">
      <alignment vertical="top"/>
    </xf>
    <xf numFmtId="2" fontId="4" fillId="0" borderId="16" xfId="0" applyNumberFormat="1" applyFont="1" applyFill="1" applyBorder="1" applyAlignment="1" applyProtection="1">
      <alignment vertical="top"/>
    </xf>
    <xf numFmtId="0" fontId="4" fillId="0" borderId="0" xfId="0" applyNumberFormat="1" applyFont="1" applyFill="1" applyBorder="1" applyAlignment="1" applyProtection="1">
      <alignment vertical="top"/>
    </xf>
    <xf numFmtId="0" fontId="4" fillId="0" borderId="1" xfId="0" applyNumberFormat="1" applyFont="1" applyFill="1" applyBorder="1" applyAlignment="1" applyProtection="1">
      <alignment horizontal="left" vertical="top" wrapText="1" readingOrder="1"/>
    </xf>
    <xf numFmtId="0" fontId="4" fillId="0" borderId="2" xfId="0" applyNumberFormat="1" applyFont="1" applyFill="1" applyBorder="1" applyAlignment="1" applyProtection="1">
      <alignment horizontal="left" vertical="top" wrapText="1" readingOrder="1"/>
    </xf>
    <xf numFmtId="0" fontId="4" fillId="0" borderId="3" xfId="0" applyNumberFormat="1" applyFont="1" applyFill="1" applyBorder="1" applyAlignment="1" applyProtection="1">
      <alignment horizontal="left" vertical="top" wrapText="1" readingOrder="1"/>
    </xf>
    <xf numFmtId="0" fontId="4" fillId="0" borderId="4" xfId="0" applyNumberFormat="1" applyFont="1" applyFill="1" applyBorder="1" applyAlignment="1" applyProtection="1">
      <alignment horizontal="left" vertical="top" wrapText="1" readingOrder="1"/>
    </xf>
    <xf numFmtId="0" fontId="4" fillId="0" borderId="0" xfId="0" applyNumberFormat="1" applyFont="1" applyFill="1" applyBorder="1" applyAlignment="1" applyProtection="1">
      <alignment horizontal="left" vertical="top" wrapText="1" readingOrder="1"/>
    </xf>
    <xf numFmtId="0" fontId="4" fillId="0" borderId="5" xfId="0" applyNumberFormat="1" applyFont="1" applyFill="1" applyBorder="1" applyAlignment="1" applyProtection="1">
      <alignment horizontal="left" vertical="top" wrapText="1" readingOrder="1"/>
    </xf>
    <xf numFmtId="0" fontId="4" fillId="0" borderId="6" xfId="0" applyNumberFormat="1" applyFont="1" applyFill="1" applyBorder="1" applyAlignment="1" applyProtection="1">
      <alignment horizontal="left" vertical="top" wrapText="1" readingOrder="1"/>
    </xf>
    <xf numFmtId="0" fontId="4" fillId="0" borderId="7" xfId="0" applyNumberFormat="1" applyFont="1" applyFill="1" applyBorder="1" applyAlignment="1" applyProtection="1">
      <alignment horizontal="left" vertical="top" wrapText="1" readingOrder="1"/>
    </xf>
    <xf numFmtId="0" fontId="4" fillId="0" borderId="8" xfId="0" applyNumberFormat="1" applyFont="1" applyFill="1" applyBorder="1" applyAlignment="1" applyProtection="1">
      <alignment horizontal="left" vertical="top" wrapText="1" readingOrder="1"/>
    </xf>
    <xf numFmtId="0" fontId="4" fillId="10" borderId="0" xfId="0" applyNumberFormat="1" applyFont="1" applyFill="1" applyBorder="1" applyAlignment="1" applyProtection="1">
      <alignment horizontal="center" vertical="center" wrapText="1" readingOrder="1"/>
    </xf>
    <xf numFmtId="0" fontId="6" fillId="10" borderId="10" xfId="0" applyNumberFormat="1" applyFont="1" applyFill="1" applyBorder="1" applyAlignment="1" applyProtection="1">
      <alignment horizontal="center" vertical="center" wrapText="1" readingOrder="1"/>
    </xf>
    <xf numFmtId="0" fontId="7" fillId="5" borderId="0" xfId="0" applyNumberFormat="1" applyFont="1" applyFill="1" applyBorder="1" applyAlignment="1" applyProtection="1">
      <alignment horizontal="left" vertical="center" wrapText="1" readingOrder="1"/>
    </xf>
    <xf numFmtId="0" fontId="6" fillId="9" borderId="10" xfId="0" applyNumberFormat="1" applyFont="1" applyFill="1" applyBorder="1" applyAlignment="1" applyProtection="1">
      <alignment horizontal="center" vertical="center" wrapText="1" readingOrder="1"/>
    </xf>
    <xf numFmtId="0" fontId="6" fillId="6" borderId="10" xfId="0" applyNumberFormat="1" applyFont="1" applyFill="1" applyBorder="1" applyAlignment="1" applyProtection="1">
      <alignment horizontal="center" vertical="center" wrapText="1" readingOrder="1"/>
    </xf>
    <xf numFmtId="0" fontId="6" fillId="7" borderId="0" xfId="0" applyNumberFormat="1" applyFont="1" applyFill="1" applyBorder="1" applyAlignment="1" applyProtection="1">
      <alignment horizontal="center" vertical="center" wrapText="1" readingOrder="1"/>
    </xf>
    <xf numFmtId="0" fontId="6" fillId="8" borderId="10" xfId="0" applyNumberFormat="1" applyFont="1" applyFill="1" applyBorder="1" applyAlignment="1" applyProtection="1">
      <alignment horizontal="center" vertical="center" wrapText="1" readingOrder="1"/>
    </xf>
    <xf numFmtId="0" fontId="4" fillId="6" borderId="0" xfId="0" applyNumberFormat="1" applyFont="1" applyFill="1" applyBorder="1" applyAlignment="1" applyProtection="1">
      <alignment horizontal="center" vertical="center" wrapText="1" readingOrder="1"/>
    </xf>
    <xf numFmtId="0" fontId="6" fillId="7" borderId="10" xfId="0" applyNumberFormat="1" applyFont="1" applyFill="1" applyBorder="1" applyAlignment="1" applyProtection="1">
      <alignment horizontal="center" vertical="center" wrapText="1" readingOrder="1"/>
    </xf>
    <xf numFmtId="0" fontId="4" fillId="4" borderId="14" xfId="0" applyNumberFormat="1" applyFont="1" applyFill="1" applyBorder="1" applyAlignment="1" applyProtection="1">
      <alignment horizontal="center" vertical="top"/>
    </xf>
    <xf numFmtId="0" fontId="4" fillId="4" borderId="15" xfId="0" applyNumberFormat="1" applyFont="1" applyFill="1" applyBorder="1" applyAlignment="1" applyProtection="1">
      <alignment horizontal="center" vertical="top"/>
    </xf>
    <xf numFmtId="0" fontId="3" fillId="0" borderId="0" xfId="0" applyNumberFormat="1" applyFont="1" applyFill="1" applyBorder="1" applyAlignment="1" applyProtection="1">
      <alignment horizontal="center" vertical="center" wrapText="1" readingOrder="1"/>
    </xf>
    <xf numFmtId="0" fontId="4" fillId="0" borderId="9" xfId="0" applyNumberFormat="1" applyFont="1" applyFill="1" applyBorder="1" applyAlignment="1" applyProtection="1">
      <alignment horizontal="left" vertical="top" wrapText="1"/>
    </xf>
    <xf numFmtId="0" fontId="4" fillId="0" borderId="0" xfId="0" applyNumberFormat="1" applyFont="1" applyFill="1" applyBorder="1" applyAlignment="1" applyProtection="1">
      <alignment vertical="top"/>
    </xf>
    <xf numFmtId="0" fontId="7" fillId="3" borderId="11" xfId="0" applyNumberFormat="1" applyFont="1" applyFill="1" applyBorder="1" applyAlignment="1" applyProtection="1">
      <alignment horizontal="center" vertical="center" wrapText="1"/>
    </xf>
    <xf numFmtId="0" fontId="7" fillId="3" borderId="12" xfId="0" applyNumberFormat="1" applyFont="1" applyFill="1" applyBorder="1" applyAlignment="1" applyProtection="1">
      <alignment horizontal="center" vertical="center" wrapText="1"/>
    </xf>
    <xf numFmtId="0" fontId="4" fillId="8" borderId="0" xfId="0" applyNumberFormat="1" applyFont="1" applyFill="1" applyBorder="1" applyAlignment="1" applyProtection="1">
      <alignment horizontal="center" vertical="center" wrapText="1" readingOrder="1"/>
    </xf>
    <xf numFmtId="0" fontId="4" fillId="9" borderId="0" xfId="0" applyNumberFormat="1" applyFont="1" applyFill="1" applyBorder="1" applyAlignment="1" applyProtection="1">
      <alignment horizontal="center" vertical="center" wrapText="1" readingOrder="1"/>
    </xf>
    <xf numFmtId="0" fontId="10" fillId="5" borderId="0" xfId="0" quotePrefix="1" applyNumberFormat="1" applyFont="1" applyFill="1" applyBorder="1" applyAlignment="1" applyProtection="1">
      <alignment horizontal="left" vertical="center"/>
    </xf>
  </cellXfs>
  <cellStyles count="2">
    <cellStyle name="Normal" xfId="0" builtinId="0"/>
    <cellStyle name="Normal 3" xfId="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BFA57D"/>
      <rgbColor rgb="00000000"/>
      <rgbColor rgb="00D7D7AE"/>
      <rgbColor rgb="00C8C8FA"/>
      <rgbColor rgb="000000FF"/>
      <rgbColor rgb="00BED296"/>
      <rgbColor rgb="00DCE6F0"/>
      <rgbColor rgb="00FF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999999"/>
    </indexedColors>
    <mruColors>
      <color rgb="FF3EBFC8"/>
      <color rgb="FFCCFFFF"/>
      <color rgb="FFF2F2F2"/>
      <color rgb="FFE7F3FF"/>
      <color rgb="FFFFFFF3"/>
      <color rgb="FFE1E1F3"/>
      <color rgb="FFEDF7E1"/>
      <color rgb="FFEDF7FF"/>
      <color rgb="FFD8F2F4"/>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DATATEMP!$A$1</c:f>
              <c:strCache>
                <c:ptCount val="1"/>
                <c:pt idx="0">
                  <c:v>Construction&amp;Land_Floating</c:v>
                </c:pt>
              </c:strCache>
            </c:strRef>
          </c:tx>
          <c:dPt>
            <c:idx val="0"/>
            <c:bubble3D val="0"/>
            <c:spPr>
              <a:solidFill>
                <a:srgbClr val="3EBFC8"/>
              </a:solidFill>
            </c:spPr>
            <c:extLst>
              <c:ext xmlns:c16="http://schemas.microsoft.com/office/drawing/2014/chart" uri="{C3380CC4-5D6E-409C-BE32-E72D297353CC}">
                <c16:uniqueId val="{00000000-C570-4786-91C2-73268677668E}"/>
              </c:ext>
            </c:extLst>
          </c:dPt>
          <c:dPt>
            <c:idx val="1"/>
            <c:bubble3D val="0"/>
            <c:spPr>
              <a:solidFill>
                <a:srgbClr val="0E153C"/>
              </a:solidFill>
            </c:spPr>
            <c:extLst>
              <c:ext xmlns:c16="http://schemas.microsoft.com/office/drawing/2014/chart" uri="{C3380CC4-5D6E-409C-BE32-E72D297353CC}">
                <c16:uniqueId val="{00000001-C570-4786-91C2-73268677668E}"/>
              </c:ext>
            </c:extLst>
          </c:dPt>
          <c:dPt>
            <c:idx val="2"/>
            <c:bubble3D val="0"/>
            <c:spPr>
              <a:solidFill>
                <a:srgbClr val="ED2F3A"/>
              </a:solidFill>
            </c:spPr>
            <c:extLst>
              <c:ext xmlns:c16="http://schemas.microsoft.com/office/drawing/2014/chart" uri="{C3380CC4-5D6E-409C-BE32-E72D297353CC}">
                <c16:uniqueId val="{00000002-C570-4786-91C2-73268677668E}"/>
              </c:ext>
            </c:extLst>
          </c:dPt>
          <c:dPt>
            <c:idx val="3"/>
            <c:bubble3D val="0"/>
            <c:spPr>
              <a:solidFill>
                <a:srgbClr val="FFFFC8"/>
              </a:solidFill>
            </c:spPr>
            <c:extLst>
              <c:ext xmlns:c16="http://schemas.microsoft.com/office/drawing/2014/chart" uri="{C3380CC4-5D6E-409C-BE32-E72D297353CC}">
                <c16:uniqueId val="{00000003-C570-4786-91C2-73268677668E}"/>
              </c:ext>
            </c:extLst>
          </c:dPt>
          <c:dLbls>
            <c:dLbl>
              <c:idx val="2"/>
              <c:spPr>
                <a:solidFill>
                  <a:srgbClr val="3EBFC8"/>
                </a:solidFill>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extLst>
                <c:ext xmlns:c16="http://schemas.microsoft.com/office/drawing/2014/chart" uri="{C3380CC4-5D6E-409C-BE32-E72D297353CC}">
                  <c16:uniqueId val="{00000002-C570-4786-91C2-73268677668E}"/>
                </c:ext>
              </c:extLst>
            </c:dLbl>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bestFit"/>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DATATEMP!$A$1:$A$100</c:f>
              <c:strCache>
                <c:ptCount val="18"/>
                <c:pt idx="0">
                  <c:v>Construction&amp;Land_Floating</c:v>
                </c:pt>
                <c:pt idx="1">
                  <c:v>Construction&amp;Land_Fixed</c:v>
                </c:pt>
                <c:pt idx="2">
                  <c:v>Multi-family_Floating</c:v>
                </c:pt>
                <c:pt idx="3">
                  <c:v>Multi-family_Fixed</c:v>
                </c:pt>
                <c:pt idx="4">
                  <c:v>2ndMortgage_Floating</c:v>
                </c:pt>
                <c:pt idx="5">
                  <c:v>Fix10</c:v>
                </c:pt>
                <c:pt idx="6">
                  <c:v>Fix10_B</c:v>
                </c:pt>
                <c:pt idx="7">
                  <c:v>Fix30</c:v>
                </c:pt>
                <c:pt idx="8">
                  <c:v>Fix15</c:v>
                </c:pt>
                <c:pt idx="9">
                  <c:v>ARM</c:v>
                </c:pt>
                <c:pt idx="10">
                  <c:v>HYB7YR</c:v>
                </c:pt>
                <c:pt idx="11">
                  <c:v>Fix20</c:v>
                </c:pt>
                <c:pt idx="12">
                  <c:v>2ndMortgage_Fixed</c:v>
                </c:pt>
                <c:pt idx="13">
                  <c:v>C&amp;I_Fixed</c:v>
                </c:pt>
                <c:pt idx="14">
                  <c:v>C&amp;I_Floating</c:v>
                </c:pt>
                <c:pt idx="15">
                  <c:v>Auto Loan</c:v>
                </c:pt>
                <c:pt idx="16">
                  <c:v>Consumer_Floating</c:v>
                </c:pt>
                <c:pt idx="17">
                  <c:v>Consumer_Fixed</c:v>
                </c:pt>
              </c:strCache>
            </c:strRef>
          </c:cat>
          <c:val>
            <c:numRef>
              <c:f>DATATEMP!$B$1:$B$100</c:f>
              <c:numCache>
                <c:formatCode>General</c:formatCode>
                <c:ptCount val="100"/>
                <c:pt idx="0">
                  <c:v>2389.7328530913742</c:v>
                </c:pt>
                <c:pt idx="1">
                  <c:v>1865.2671469086461</c:v>
                </c:pt>
                <c:pt idx="2">
                  <c:v>13393.842258755425</c:v>
                </c:pt>
                <c:pt idx="3">
                  <c:v>3818.1577412446613</c:v>
                </c:pt>
                <c:pt idx="4">
                  <c:v>2230.1614624542472</c:v>
                </c:pt>
                <c:pt idx="5">
                  <c:v>22680.564642079571</c:v>
                </c:pt>
                <c:pt idx="6">
                  <c:v>2520.062738008844</c:v>
                </c:pt>
                <c:pt idx="7">
                  <c:v>7860.8855219251</c:v>
                </c:pt>
                <c:pt idx="8">
                  <c:v>2570.4870979864922</c:v>
                </c:pt>
                <c:pt idx="9">
                  <c:v>23362.145005746661</c:v>
                </c:pt>
                <c:pt idx="10">
                  <c:v>556.582744342968</c:v>
                </c:pt>
                <c:pt idx="11">
                  <c:v>40.2722499102168</c:v>
                </c:pt>
                <c:pt idx="12">
                  <c:v>86.838537545733004</c:v>
                </c:pt>
                <c:pt idx="13">
                  <c:v>3346.7246459842067</c:v>
                </c:pt>
                <c:pt idx="14">
                  <c:v>4347.2753540157519</c:v>
                </c:pt>
                <c:pt idx="15">
                  <c:v>5310</c:v>
                </c:pt>
                <c:pt idx="16">
                  <c:v>2200.3586140399757</c:v>
                </c:pt>
                <c:pt idx="17">
                  <c:v>1361.6413859600309</c:v>
                </c:pt>
              </c:numCache>
            </c:numRef>
          </c:val>
          <c:extLst>
            <c:ext xmlns:c16="http://schemas.microsoft.com/office/drawing/2014/chart" uri="{C3380CC4-5D6E-409C-BE32-E72D297353CC}">
              <c16:uniqueId val="{00000004-C570-4786-91C2-73268677668E}"/>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 l="0.70000000000000062" r="0.70000000000000062" t="0.75000000000000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DATATEMP!$D$1</c:f>
              <c:strCache>
                <c:ptCount val="1"/>
                <c:pt idx="0">
                  <c:v>NA</c:v>
                </c:pt>
              </c:strCache>
            </c:strRef>
          </c:tx>
          <c:dPt>
            <c:idx val="0"/>
            <c:bubble3D val="0"/>
            <c:spPr>
              <a:solidFill>
                <a:srgbClr val="3EBFC8"/>
              </a:solidFill>
            </c:spPr>
            <c:extLst>
              <c:ext xmlns:c16="http://schemas.microsoft.com/office/drawing/2014/chart" uri="{C3380CC4-5D6E-409C-BE32-E72D297353CC}">
                <c16:uniqueId val="{00000000-66B1-4B34-A793-16ACB85A5944}"/>
              </c:ext>
            </c:extLst>
          </c:dPt>
          <c:dPt>
            <c:idx val="1"/>
            <c:bubble3D val="0"/>
            <c:spPr>
              <a:solidFill>
                <a:srgbClr val="0E153C"/>
              </a:solidFill>
            </c:spPr>
            <c:extLst>
              <c:ext xmlns:c16="http://schemas.microsoft.com/office/drawing/2014/chart" uri="{C3380CC4-5D6E-409C-BE32-E72D297353CC}">
                <c16:uniqueId val="{00000001-66B1-4B34-A793-16ACB85A5944}"/>
              </c:ext>
            </c:extLst>
          </c:dPt>
          <c:dPt>
            <c:idx val="2"/>
            <c:bubble3D val="0"/>
            <c:spPr>
              <a:solidFill>
                <a:srgbClr val="ED2F3A"/>
              </a:solidFill>
            </c:spPr>
            <c:extLst>
              <c:ext xmlns:c16="http://schemas.microsoft.com/office/drawing/2014/chart" uri="{C3380CC4-5D6E-409C-BE32-E72D297353CC}">
                <c16:uniqueId val="{00000002-66B1-4B34-A793-16ACB85A5944}"/>
              </c:ext>
            </c:extLst>
          </c:dPt>
          <c:dPt>
            <c:idx val="3"/>
            <c:bubble3D val="0"/>
            <c:spPr>
              <a:solidFill>
                <a:srgbClr val="FFFFC8"/>
              </a:solidFill>
            </c:spPr>
            <c:extLst>
              <c:ext xmlns:c16="http://schemas.microsoft.com/office/drawing/2014/chart" uri="{C3380CC4-5D6E-409C-BE32-E72D297353CC}">
                <c16:uniqueId val="{00000003-66B1-4B34-A793-16ACB85A5944}"/>
              </c:ext>
            </c:extLst>
          </c:dPt>
          <c:dLbls>
            <c:spPr>
              <a:noFill/>
              <a:ln>
                <a:noFill/>
              </a:ln>
              <a:effectLst/>
            </c:spPr>
            <c:txPr>
              <a:bodyPr/>
              <a:lstStyle/>
              <a:p>
                <a:pPr>
                  <a:defRPr sz="800" b="0" i="0" u="none" strike="noStrike" baseline="0">
                    <a:solidFill>
                      <a:srgbClr val="000000"/>
                    </a:solidFill>
                    <a:latin typeface="Calibri"/>
                    <a:ea typeface="Calibri"/>
                    <a:cs typeface="Calibri"/>
                  </a:defRPr>
                </a:pPr>
                <a:endParaRPr lang="en-US"/>
              </a:p>
            </c:txPr>
            <c:dLblPos val="outEnd"/>
            <c:showLegendKey val="0"/>
            <c:showVal val="0"/>
            <c:showCatName val="1"/>
            <c:showSerName val="0"/>
            <c:showPercent val="0"/>
            <c:showBubbleSize val="0"/>
            <c:showLeaderLines val="1"/>
            <c:extLst>
              <c:ext xmlns:c15="http://schemas.microsoft.com/office/drawing/2012/chart" uri="{CE6537A1-D6FC-4f65-9D91-7224C49458BB}">
                <c15:layout/>
              </c:ext>
            </c:extLst>
          </c:dLbls>
          <c:cat>
            <c:strRef>
              <c:f>DATATEMP!$D$1:$D$100</c:f>
              <c:strCache>
                <c:ptCount val="1"/>
                <c:pt idx="0">
                  <c:v>NA</c:v>
                </c:pt>
              </c:strCache>
            </c:strRef>
          </c:cat>
          <c:val>
            <c:numRef>
              <c:f>DATATEMP!$E$1:$E$100</c:f>
              <c:numCache>
                <c:formatCode>General</c:formatCode>
                <c:ptCount val="100"/>
                <c:pt idx="0">
                  <c:v>99940.999999999636</c:v>
                </c:pt>
              </c:numCache>
            </c:numRef>
          </c:val>
          <c:extLst>
            <c:ext xmlns:c16="http://schemas.microsoft.com/office/drawing/2014/chart" uri="{C3380CC4-5D6E-409C-BE32-E72D297353CC}">
              <c16:uniqueId val="{00000004-66B1-4B34-A793-16ACB85A5944}"/>
            </c:ext>
          </c:extLst>
        </c:ser>
        <c:dLbls>
          <c:showLegendKey val="0"/>
          <c:showVal val="0"/>
          <c:showCatName val="0"/>
          <c:showSerName val="0"/>
          <c:showPercent val="0"/>
          <c:showBubbleSize val="0"/>
          <c:showLeaderLines val="1"/>
        </c:dLbls>
        <c:firstSliceAng val="0"/>
      </c:pieChart>
      <c:spPr>
        <a:noFill/>
        <a:ln w="25400">
          <a:noFill/>
        </a:ln>
      </c:spPr>
    </c:plotArea>
    <c:plotVisOnly val="1"/>
    <c:dispBlanksAs val="zero"/>
    <c:showDLblsOverMax val="0"/>
  </c:chart>
  <c:spPr>
    <a:ln>
      <a:solidFill>
        <a:schemeClr val="bg1">
          <a:lumMod val="85000"/>
        </a:schemeClr>
      </a:solidFill>
    </a:ln>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222" l="0.70000000000000062" r="0.70000000000000062" t="0.750000000000002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2.jp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17</xdr:col>
      <xdr:colOff>369795</xdr:colOff>
      <xdr:row>2</xdr:row>
      <xdr:rowOff>360269</xdr:rowOff>
    </xdr:from>
    <xdr:to>
      <xdr:col>22</xdr:col>
      <xdr:colOff>399491</xdr:colOff>
      <xdr:row>9</xdr:row>
      <xdr:rowOff>141194</xdr:rowOff>
    </xdr:to>
    <xdr:graphicFrame macro="">
      <xdr:nvGraphicFramePr>
        <xdr:cNvPr id="152899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451037</xdr:colOff>
      <xdr:row>2</xdr:row>
      <xdr:rowOff>360269</xdr:rowOff>
    </xdr:from>
    <xdr:to>
      <xdr:col>27</xdr:col>
      <xdr:colOff>425824</xdr:colOff>
      <xdr:row>9</xdr:row>
      <xdr:rowOff>141194</xdr:rowOff>
    </xdr:to>
    <xdr:graphicFrame macro="">
      <xdr:nvGraphicFramePr>
        <xdr:cNvPr id="1528999"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76200" y="0"/>
          <a:ext cx="11210925" cy="714374"/>
        </a:xfrm>
        <a:prstGeom prst="rect">
          <a:avLst/>
        </a:prstGeom>
      </xdr:spPr>
    </xdr:pic>
    <xdr:clientData/>
  </xdr:twoCellAnchor>
  <xdr:twoCellAnchor editAs="oneCell">
    <xdr:from>
      <xdr:col>1</xdr:col>
      <xdr:colOff>0</xdr:colOff>
      <xdr:row>0</xdr:row>
      <xdr:rowOff>0</xdr:rowOff>
    </xdr:from>
    <xdr:to>
      <xdr:col>20</xdr:col>
      <xdr:colOff>419100</xdr:colOff>
      <xdr:row>2</xdr:row>
      <xdr:rowOff>28575</xdr:rowOff>
    </xdr:to>
    <xdr:pic>
      <xdr:nvPicPr>
        <xdr:cNvPr id="3"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1</xdr:row>
      <xdr:rowOff>123826</xdr:rowOff>
    </xdr:from>
    <xdr:to>
      <xdr:col>14</xdr:col>
      <xdr:colOff>771524</xdr:colOff>
      <xdr:row>32</xdr:row>
      <xdr:rowOff>76202</xdr:rowOff>
    </xdr:to>
    <xdr:sp macro="" textlink="">
      <xdr:nvSpPr>
        <xdr:cNvPr id="6" name="TextBox 5">
          <a:extLst>
            <a:ext uri="{FF2B5EF4-FFF2-40B4-BE49-F238E27FC236}">
              <a16:creationId xmlns:a16="http://schemas.microsoft.com/office/drawing/2014/main" id="{787ECC55-D4D0-4C65-92A1-862A99B57DE3}"/>
            </a:ext>
          </a:extLst>
        </xdr:cNvPr>
        <xdr:cNvSpPr txBox="1"/>
      </xdr:nvSpPr>
      <xdr:spPr>
        <a:xfrm>
          <a:off x="28575" y="714376"/>
          <a:ext cx="10106024" cy="60102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28575</xdr:colOff>
      <xdr:row>0</xdr:row>
      <xdr:rowOff>0</xdr:rowOff>
    </xdr:from>
    <xdr:to>
      <xdr:col>0</xdr:col>
      <xdr:colOff>28575</xdr:colOff>
      <xdr:row>0</xdr:row>
      <xdr:rowOff>0</xdr:rowOff>
    </xdr:to>
    <xdr:pic>
      <xdr:nvPicPr>
        <xdr:cNvPr id="4" name="THCLOGO" descr="default_report_logo.jpg"/>
        <xdr:cNvPicPr>
          <a:picLocks noChangeAspect="1"/>
        </xdr:cNvPicPr>
      </xdr:nvPicPr>
      <xdr:blipFill>
        <a:blip xmlns:r="http://schemas.openxmlformats.org/officeDocument/2006/relationships" r:embed="rId1" cstate="print"/>
        <a:stretch>
          <a:fillRect/>
        </a:stretch>
      </xdr:blipFill>
      <xdr:spPr>
        <a:xfrm>
          <a:off x="28575" y="0"/>
          <a:ext cx="10182225" cy="647700"/>
        </a:xfrm>
        <a:prstGeom prst="rect">
          <a:avLst/>
        </a:prstGeom>
      </xdr:spPr>
    </xdr:pic>
    <xdr:clientData/>
  </xdr:twoCellAnchor>
  <xdr:twoCellAnchor editAs="oneCell">
    <xdr:from>
      <xdr:col>0</xdr:col>
      <xdr:colOff>28575</xdr:colOff>
      <xdr:row>0</xdr:row>
      <xdr:rowOff>0</xdr:rowOff>
    </xdr:from>
    <xdr:to>
      <xdr:col>15</xdr:col>
      <xdr:colOff>0</xdr:colOff>
      <xdr:row>1</xdr:row>
      <xdr:rowOff>57150</xdr:rowOff>
    </xdr:to>
    <xdr:pic>
      <xdr:nvPicPr>
        <xdr:cNvPr id="8"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autoPageBreaks="0"/>
  </sheetPr>
  <dimension ref="A1:AG546"/>
  <sheetViews>
    <sheetView showGridLines="0" tabSelected="1" showOutlineSymbols="0" zoomScaleNormal="100" zoomScalePageLayoutView="80" workbookViewId="0">
      <selection activeCell="B11" sqref="B11:B13"/>
    </sheetView>
  </sheetViews>
  <sheetFormatPr defaultColWidth="6.85546875" defaultRowHeight="12.75" customHeight="1" x14ac:dyDescent="0.2"/>
  <cols>
    <col min="1" max="1" width="1.140625" style="8" customWidth="1"/>
    <col min="2" max="2" width="16.5703125" style="8" customWidth="1"/>
    <col min="3" max="3" width="7.28515625" style="8" customWidth="1"/>
    <col min="4" max="4" width="10.42578125" style="8" customWidth="1"/>
    <col min="5" max="6" width="9.140625" style="8" customWidth="1"/>
    <col min="7" max="8" width="11.42578125" style="8" customWidth="1"/>
    <col min="9" max="10" width="6.85546875" style="8" customWidth="1"/>
    <col min="11" max="11" width="8" style="8" customWidth="1"/>
    <col min="12" max="12" width="6.85546875" style="8" customWidth="1"/>
    <col min="13" max="13" width="8.5703125" style="8" customWidth="1"/>
    <col min="14" max="16" width="5.7109375" style="8" customWidth="1"/>
    <col min="17" max="17" width="9.7109375" style="8" customWidth="1"/>
    <col min="18" max="18" width="7.42578125" style="8" customWidth="1"/>
    <col min="19" max="19" width="7.28515625" style="8" customWidth="1"/>
    <col min="20" max="21" width="7.7109375" style="8" customWidth="1"/>
    <col min="22" max="22" width="8.42578125" style="8" customWidth="1"/>
    <col min="23" max="23" width="8" style="8" customWidth="1"/>
    <col min="24" max="24" width="7.28515625" style="8" customWidth="1"/>
    <col min="25" max="25" width="7" style="8" customWidth="1"/>
    <col min="26" max="26" width="8.5703125" style="8" customWidth="1"/>
    <col min="27" max="27" width="8.42578125" style="8" customWidth="1"/>
    <col min="28" max="28" width="8.7109375" style="8" customWidth="1"/>
    <col min="29" max="29" width="11" style="8" bestFit="1" customWidth="1"/>
    <col min="30" max="30" width="10.42578125" style="8" bestFit="1" customWidth="1"/>
    <col min="31" max="31" width="11" style="8" bestFit="1" customWidth="1"/>
    <col min="32" max="32" width="10.42578125" style="8" bestFit="1" customWidth="1"/>
    <col min="33" max="33" width="9.28515625" style="8" customWidth="1"/>
    <col min="34" max="34" width="2.7109375" style="8" customWidth="1"/>
    <col min="35" max="67" width="6.85546875" style="8" customWidth="1"/>
    <col min="68" max="16384" width="6.85546875" style="8"/>
  </cols>
  <sheetData>
    <row r="1" spans="2:33" ht="27" customHeight="1" x14ac:dyDescent="0.2"/>
    <row r="2" spans="2:33" ht="27" customHeight="1" x14ac:dyDescent="0.2"/>
    <row r="3" spans="2:33" ht="33.75" customHeight="1" x14ac:dyDescent="0.2">
      <c r="B3" s="62" t="s">
        <v>4</v>
      </c>
      <c r="C3" s="62"/>
      <c r="D3" s="62"/>
      <c r="E3" s="62"/>
      <c r="F3" s="62"/>
      <c r="G3" s="62"/>
      <c r="H3" s="62"/>
      <c r="I3" s="62"/>
      <c r="J3" s="62"/>
      <c r="K3" s="62"/>
      <c r="L3" s="62"/>
      <c r="M3" s="62"/>
      <c r="N3" s="62"/>
      <c r="O3" s="62"/>
      <c r="P3" s="62"/>
      <c r="Q3" s="62"/>
      <c r="R3" s="62"/>
      <c r="S3" s="62"/>
      <c r="T3" s="62"/>
      <c r="U3" s="62"/>
      <c r="V3" s="62"/>
      <c r="W3" s="9"/>
      <c r="X3" s="9"/>
      <c r="Y3" s="9"/>
      <c r="Z3" s="9"/>
      <c r="AA3" s="9"/>
      <c r="AB3" s="9"/>
      <c r="AC3" s="9"/>
      <c r="AD3" s="9"/>
      <c r="AE3" s="9"/>
      <c r="AF3" s="9"/>
      <c r="AG3" s="9"/>
    </row>
    <row r="4" spans="2:33" ht="15.95" customHeight="1" x14ac:dyDescent="0.2">
      <c r="B4" s="3" t="s">
        <v>53</v>
      </c>
      <c r="C4" s="10"/>
      <c r="D4" s="10"/>
      <c r="E4" s="10"/>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row>
    <row r="5" spans="2:33" ht="15.95" customHeight="1" x14ac:dyDescent="0.2">
      <c r="B5" s="3" t="s">
        <v>54</v>
      </c>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row>
    <row r="6" spans="2:33" ht="15.95" customHeight="1" x14ac:dyDescent="0.2">
      <c r="B6" s="3" t="s">
        <v>5</v>
      </c>
      <c r="C6" s="10"/>
      <c r="D6" s="10"/>
      <c r="E6" s="10"/>
      <c r="F6" s="10"/>
      <c r="G6" s="10"/>
      <c r="H6" s="10"/>
      <c r="I6" s="10"/>
      <c r="J6" s="10"/>
      <c r="K6" s="10"/>
      <c r="L6" s="10"/>
      <c r="M6" s="10"/>
      <c r="N6" s="10"/>
      <c r="O6" s="10"/>
      <c r="P6" s="10"/>
      <c r="Q6" s="10"/>
      <c r="R6" s="10"/>
      <c r="S6" s="10"/>
      <c r="T6" s="10"/>
      <c r="U6" s="10"/>
      <c r="V6" s="10"/>
      <c r="W6" s="10"/>
      <c r="X6" s="10"/>
      <c r="Y6" s="10"/>
      <c r="Z6" s="10"/>
      <c r="AA6" s="10"/>
      <c r="AB6" s="10"/>
      <c r="AC6" s="10"/>
      <c r="AD6" s="10"/>
      <c r="AE6" s="10"/>
      <c r="AF6" s="10"/>
      <c r="AG6" s="10"/>
    </row>
    <row r="7" spans="2:33" ht="15.95" customHeight="1" x14ac:dyDescent="0.2">
      <c r="B7" s="4" t="s">
        <v>6</v>
      </c>
      <c r="C7" s="11"/>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c r="AF7" s="11"/>
      <c r="AG7" s="11"/>
    </row>
    <row r="8" spans="2:33" ht="15.95" customHeight="1" x14ac:dyDescent="0.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c r="AG8" s="12"/>
    </row>
    <row r="9" spans="2:33" ht="27" customHeight="1" x14ac:dyDescent="0.2">
      <c r="B9" s="35" t="s">
        <v>7</v>
      </c>
      <c r="C9" s="65" t="s">
        <v>8</v>
      </c>
      <c r="D9" s="66"/>
      <c r="E9" s="37" t="s">
        <v>9</v>
      </c>
      <c r="F9" s="37" t="s">
        <v>10</v>
      </c>
      <c r="G9" s="37" t="s">
        <v>11</v>
      </c>
      <c r="H9" s="63" t="s">
        <v>12</v>
      </c>
      <c r="I9" s="64"/>
      <c r="J9" s="64"/>
      <c r="K9" s="64"/>
      <c r="L9" s="64"/>
      <c r="M9" s="64"/>
      <c r="N9" s="12"/>
      <c r="O9" s="12"/>
      <c r="P9" s="12"/>
      <c r="Q9" s="12"/>
      <c r="R9" s="12"/>
      <c r="AD9" s="12"/>
      <c r="AE9" s="12"/>
      <c r="AF9" s="12"/>
      <c r="AG9" s="12"/>
    </row>
    <row r="10" spans="2:33" ht="15.95" customHeight="1" x14ac:dyDescent="0.2">
      <c r="C10" s="60">
        <v>100</v>
      </c>
      <c r="D10" s="61"/>
      <c r="E10" s="38">
        <f>C10/100-U17+Q17</f>
        <v>1.6836555599192864</v>
      </c>
      <c r="F10" s="39">
        <f>(1-(C10/10000-U17/100)*AB17)*E17</f>
        <v>109.37568072952655</v>
      </c>
      <c r="G10" s="40">
        <f>(1-(C10/10000-U17/100)*AB17)*F17</f>
        <v>108.97830223065939</v>
      </c>
      <c r="N10" s="12"/>
      <c r="O10" s="12"/>
      <c r="P10" s="12"/>
      <c r="Q10" s="12"/>
      <c r="R10" s="12"/>
      <c r="AD10" s="12"/>
      <c r="AE10" s="12"/>
      <c r="AF10" s="12"/>
      <c r="AG10" s="12"/>
    </row>
    <row r="11" spans="2:33" ht="37.5" customHeight="1" x14ac:dyDescent="0.2">
      <c r="B11" s="55" t="s">
        <v>13</v>
      </c>
      <c r="C11" s="55" t="s">
        <v>14</v>
      </c>
      <c r="D11" s="55"/>
      <c r="E11" s="55"/>
      <c r="F11" s="55"/>
      <c r="G11" s="55"/>
      <c r="H11" s="55" t="s">
        <v>15</v>
      </c>
      <c r="I11" s="55"/>
      <c r="J11" s="55"/>
      <c r="K11" s="55"/>
      <c r="L11" s="55"/>
      <c r="M11" s="55"/>
      <c r="N11" s="55"/>
      <c r="O11" s="55"/>
      <c r="P11" s="55"/>
      <c r="Q11" s="59" t="s">
        <v>16</v>
      </c>
      <c r="R11" s="59"/>
      <c r="S11" s="59"/>
      <c r="T11" s="59"/>
      <c r="U11" s="59"/>
      <c r="V11" s="59"/>
      <c r="W11" s="57" t="s">
        <v>17</v>
      </c>
      <c r="X11" s="57"/>
      <c r="Y11" s="57"/>
      <c r="Z11" s="54" t="s">
        <v>18</v>
      </c>
      <c r="AA11" s="54"/>
      <c r="AB11" s="54"/>
      <c r="AC11" s="52" t="s">
        <v>19</v>
      </c>
      <c r="AD11" s="52"/>
      <c r="AE11" s="52"/>
      <c r="AF11" s="52"/>
      <c r="AG11" s="52"/>
    </row>
    <row r="12" spans="2:33" ht="27.75" customHeight="1" x14ac:dyDescent="0.2">
      <c r="B12" s="55"/>
      <c r="C12" s="55" t="s">
        <v>20</v>
      </c>
      <c r="D12" s="55" t="s">
        <v>21</v>
      </c>
      <c r="E12" s="55" t="s">
        <v>10</v>
      </c>
      <c r="F12" s="55" t="s">
        <v>22</v>
      </c>
      <c r="G12" s="55" t="s">
        <v>23</v>
      </c>
      <c r="H12" s="55" t="s">
        <v>24</v>
      </c>
      <c r="I12" s="55" t="s">
        <v>25</v>
      </c>
      <c r="J12" s="55" t="s">
        <v>26</v>
      </c>
      <c r="K12" s="55" t="s">
        <v>27</v>
      </c>
      <c r="L12" s="55" t="s">
        <v>28</v>
      </c>
      <c r="M12" s="55" t="s">
        <v>29</v>
      </c>
      <c r="N12" s="55" t="s">
        <v>30</v>
      </c>
      <c r="O12" s="55" t="s">
        <v>2</v>
      </c>
      <c r="P12" s="55" t="s">
        <v>31</v>
      </c>
      <c r="Q12" s="59" t="s">
        <v>32</v>
      </c>
      <c r="R12" s="59" t="s">
        <v>33</v>
      </c>
      <c r="S12" s="59" t="s">
        <v>34</v>
      </c>
      <c r="T12" s="59" t="s">
        <v>35</v>
      </c>
      <c r="U12" s="59" t="s">
        <v>36</v>
      </c>
      <c r="V12" s="59" t="s">
        <v>37</v>
      </c>
      <c r="W12" s="57" t="s">
        <v>3</v>
      </c>
      <c r="X12" s="57" t="s">
        <v>38</v>
      </c>
      <c r="Y12" s="57" t="s">
        <v>39</v>
      </c>
      <c r="Z12" s="54" t="s">
        <v>40</v>
      </c>
      <c r="AA12" s="54" t="s">
        <v>41</v>
      </c>
      <c r="AB12" s="54" t="s">
        <v>42</v>
      </c>
      <c r="AC12" s="52" t="s">
        <v>43</v>
      </c>
      <c r="AD12" s="52"/>
      <c r="AE12" s="52" t="s">
        <v>44</v>
      </c>
      <c r="AF12" s="52"/>
      <c r="AG12" s="52" t="s">
        <v>45</v>
      </c>
    </row>
    <row r="13" spans="2:33" ht="21.75" customHeight="1" x14ac:dyDescent="0.2">
      <c r="B13" s="55"/>
      <c r="C13" s="55"/>
      <c r="D13" s="55"/>
      <c r="E13" s="55"/>
      <c r="F13" s="55"/>
      <c r="G13" s="55"/>
      <c r="H13" s="55"/>
      <c r="I13" s="55"/>
      <c r="J13" s="55"/>
      <c r="K13" s="55"/>
      <c r="L13" s="55"/>
      <c r="M13" s="55"/>
      <c r="N13" s="55"/>
      <c r="O13" s="55"/>
      <c r="P13" s="55"/>
      <c r="Q13" s="59"/>
      <c r="R13" s="59"/>
      <c r="S13" s="59"/>
      <c r="T13" s="59"/>
      <c r="U13" s="59"/>
      <c r="V13" s="59"/>
      <c r="W13" s="57"/>
      <c r="X13" s="57"/>
      <c r="Y13" s="57"/>
      <c r="Z13" s="54"/>
      <c r="AA13" s="54"/>
      <c r="AB13" s="54"/>
      <c r="AC13" s="36" t="s">
        <v>46</v>
      </c>
      <c r="AD13" s="36" t="s">
        <v>47</v>
      </c>
      <c r="AE13" s="36" t="s">
        <v>46</v>
      </c>
      <c r="AF13" s="36" t="s">
        <v>47</v>
      </c>
      <c r="AG13" s="52"/>
    </row>
    <row r="14" spans="2:33" ht="12" customHeight="1" x14ac:dyDescent="0.2">
      <c r="B14" s="58"/>
      <c r="C14" s="58"/>
      <c r="D14" s="58"/>
      <c r="E14" s="58"/>
      <c r="F14" s="58"/>
      <c r="G14" s="58"/>
      <c r="H14" s="58"/>
      <c r="I14" s="58"/>
      <c r="J14" s="58"/>
      <c r="K14" s="58"/>
      <c r="L14" s="58"/>
      <c r="M14" s="58"/>
      <c r="N14" s="58"/>
      <c r="O14" s="58"/>
      <c r="P14" s="58"/>
      <c r="Q14" s="56" t="s">
        <v>48</v>
      </c>
      <c r="R14" s="56" t="s">
        <v>49</v>
      </c>
      <c r="S14" s="56" t="s">
        <v>50</v>
      </c>
      <c r="T14" s="56" t="s">
        <v>51</v>
      </c>
      <c r="U14" s="56" t="s">
        <v>52</v>
      </c>
      <c r="V14" s="56"/>
      <c r="W14" s="67"/>
      <c r="X14" s="67"/>
      <c r="Y14" s="67"/>
      <c r="Z14" s="68"/>
      <c r="AA14" s="68"/>
      <c r="AB14" s="68"/>
      <c r="AC14" s="51"/>
      <c r="AD14" s="51"/>
      <c r="AE14" s="51"/>
      <c r="AF14" s="51"/>
      <c r="AG14" s="51"/>
    </row>
    <row r="15" spans="2:33" ht="15" customHeight="1" x14ac:dyDescent="0.2">
      <c r="B15" s="58"/>
      <c r="C15" s="58"/>
      <c r="D15" s="58"/>
      <c r="E15" s="58"/>
      <c r="F15" s="58"/>
      <c r="G15" s="58"/>
      <c r="H15" s="58"/>
      <c r="I15" s="58"/>
      <c r="J15" s="58"/>
      <c r="K15" s="58"/>
      <c r="L15" s="58"/>
      <c r="M15" s="58"/>
      <c r="N15" s="58"/>
      <c r="O15" s="58"/>
      <c r="P15" s="58"/>
      <c r="Q15" s="56"/>
      <c r="R15" s="56"/>
      <c r="S15" s="56"/>
      <c r="T15" s="56"/>
      <c r="U15" s="56"/>
      <c r="V15" s="56"/>
      <c r="W15" s="67"/>
      <c r="X15" s="67"/>
      <c r="Y15" s="67"/>
      <c r="Z15" s="68"/>
      <c r="AA15" s="68"/>
      <c r="AB15" s="68"/>
      <c r="AC15" s="51"/>
      <c r="AD15" s="51"/>
      <c r="AE15" s="51"/>
      <c r="AF15" s="51"/>
      <c r="AG15" s="51"/>
    </row>
    <row r="16" spans="2:33" ht="15.75" customHeight="1" x14ac:dyDescent="0.2">
      <c r="B16" s="53" t="s">
        <v>81</v>
      </c>
      <c r="C16" s="53"/>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c r="AF16" s="53"/>
      <c r="AG16" s="53"/>
    </row>
    <row r="17" spans="1:33" s="13" customFormat="1" ht="13.5" customHeight="1" x14ac:dyDescent="0.2">
      <c r="B17" s="14" t="s">
        <v>80</v>
      </c>
      <c r="C17" s="15">
        <f>IF(SUM(DATATEMP!H101:H114) = 0,"",SUMPRODUCT(DATATEMP!C101:C114,DATATEMP!H101:H114)/SUM(DATATEMP!H101:H114))</f>
        <v>0</v>
      </c>
      <c r="D17" s="15">
        <f>IF(SUM(DATATEMP!H101:H114) = 0,"",SUMPRODUCT(DATATEMP!D101:D114,DATATEMP!H101:H114)/SUM(DATATEMP!H101:H114))</f>
        <v>0</v>
      </c>
      <c r="E17" s="16">
        <f>IF(SUM(DATATEMP!H101:H114) = 0,"",SUMPRODUCT(DATATEMP!E101:E114,DATATEMP!H101:H114)/SUM(DATATEMP!H101:H114))</f>
        <v>107.89261736796351</v>
      </c>
      <c r="F17" s="16">
        <f>IF(SUM(DATATEMP!H101:H114) = 0,"",SUMPRODUCT(DATATEMP!F101:F114,DATATEMP!H101:H114)/SUM(DATATEMP!H101:H114))</f>
        <v>107.50062706406267</v>
      </c>
      <c r="G17" s="17">
        <f>SUM(DATATEMP!G101:G114)</f>
        <v>107299.60089145268</v>
      </c>
      <c r="H17" s="17">
        <f>SUM(DATATEMP!H101:H114)</f>
        <v>99812.999999999854</v>
      </c>
      <c r="I17" s="18">
        <f>IF(SUM(DATATEMP!H101:H114) = 0,"",SUMPRODUCT(DATATEMP!I101:I114,DATATEMP!H101:H114)/SUM(DATATEMP!H101:H114))</f>
        <v>6.2315630585178878</v>
      </c>
      <c r="J17" s="19"/>
      <c r="K17" s="19"/>
      <c r="L17" s="20">
        <f>IF(SUM(DATATEMP!H101:H114) = 0,"",SUMPRODUCT(DATATEMP!L101:L114,DATATEMP!H101:H114)/SUM(DATATEMP!H101:H114))</f>
        <v>0</v>
      </c>
      <c r="M17" s="17">
        <f>IF(SUM(DATATEMP!H101:H114) = 0,"",SUMPRODUCT(DATATEMP!M101:M114,DATATEMP!H101:H114)/SUM(DATATEMP!H101:H114))</f>
        <v>21.541249463783426</v>
      </c>
      <c r="N17" s="17">
        <f>IF(SUM(DATATEMP!G101:G114) = 0,"",SUMPRODUCT(DATATEMP!N101:N114,DATATEMP!G101:G114)/SUM(DATATEMP!G101:G114))</f>
        <v>103.66694890940907</v>
      </c>
      <c r="O17" s="17">
        <f>IF(SUM(DATATEMP!H101:H114) = 0,"",SUMPRODUCT(DATATEMP!O101:O114,DATATEMP!H101:H114)/SUM(DATATEMP!H101:H114))</f>
        <v>720.92332662078081</v>
      </c>
      <c r="P17" s="17">
        <f>IF(SUM(DATATEMP!H101:H114) = 0,"",SUMPRODUCT(DATATEMP!P101:P114,DATATEMP!H101:H114)/SUM(DATATEMP!H101:H114))</f>
        <v>75.096179856331332</v>
      </c>
      <c r="Q17" s="21">
        <f>IF(SUM(DATATEMP!G101:G114) = 0,"",SUMPRODUCT(DATATEMP!Q101:Q114,DATATEMP!G101:G114)/SUM(DATATEMP!G101:G114))</f>
        <v>2.415585067041222</v>
      </c>
      <c r="R17" s="21">
        <f>IF(SUM(DATATEMP!G101:G114) = 0,"",SUMPRODUCT(DATATEMP!R101:R114,DATATEMP!G101:G114)/SUM(DATATEMP!G101:G114))</f>
        <v>0.42991802669970725</v>
      </c>
      <c r="S17" s="21">
        <f>IF(SUM(DATATEMP!G101:G114) = 0,"",SUMPRODUCT(DATATEMP!S101:S114,DATATEMP!G101:G114)/SUM(DATATEMP!G101:G114))</f>
        <v>-1.3768118352647763E-2</v>
      </c>
      <c r="T17" s="21">
        <f>IF(SUM(DATATEMP!G101:G114) = 0,"",SUMPRODUCT(DATATEMP!T101:T114,DATATEMP!G101:G114)/SUM(DATATEMP!G101:G114))</f>
        <v>0.2675056515722275</v>
      </c>
      <c r="U17" s="21">
        <f>IF(SUM(DATATEMP!G101:G114) = 0,"",SUMPRODUCT(DATATEMP!U101:U114,DATATEMP!G101:G114)/SUM(DATATEMP!G101:G114))</f>
        <v>1.7319295071219356</v>
      </c>
      <c r="V17" s="21">
        <f>IF(SUM(DATATEMP!G101:G114) = 0,"",SUMPRODUCT(DATATEMP!V101:V114,DATATEMP!G101:G114)/SUM(DATATEMP!G101:G114))</f>
        <v>1.8489612918566023</v>
      </c>
      <c r="W17" s="16">
        <f>IF(SUM(DATATEMP!G101:G114) = 0,"",SUMPRODUCT(DATATEMP!W101:W114,DATATEMP!G101:G114)/SUM(DATATEMP!G101:G114))</f>
        <v>2.1468648906024486</v>
      </c>
      <c r="X17" s="16">
        <f>IF(SUM(DATATEMP!G101:G114) = 0,"",SUMPRODUCT(DATATEMP!X101:X114,DATATEMP!G101:G114)/SUM(DATATEMP!G101:G114))</f>
        <v>0.80225699500134695</v>
      </c>
      <c r="Y17" s="16">
        <f>IF(SUM(DATATEMP!G101:G114) = 0,"",SUMPRODUCT(DATATEMP!Y101:Y114,DATATEMP!G101:G114)/SUM(DATATEMP!G101:G114))</f>
        <v>-1.6244358735301934</v>
      </c>
      <c r="Z17" s="22">
        <f>IF(SUM(DATATEMP!G101:G114) = 0,"",SUMPRODUCT(DATATEMP!Z101:Z114,DATATEMP!G101:G114)/SUM(DATATEMP!G101:G114))</f>
        <v>2.1056596948840683E-2</v>
      </c>
      <c r="AA17" s="16">
        <f>IF(SUM(DATATEMP!G101:G114) = 0,"",SUMPRODUCT(DATATEMP!AA101:AA114,DATATEMP!G101:G114)/SUM(DATATEMP!G101:G114))</f>
        <v>0.58624252881980343</v>
      </c>
      <c r="AB17" s="16">
        <f>IF(SUM(DATATEMP!G101:G114) = 0,"",SUMPRODUCT(DATATEMP!AB101:AB114,DATATEMP!G101:G114)/SUM(DATATEMP!G101:G114))</f>
        <v>1.8780135502780844</v>
      </c>
      <c r="AC17" s="16">
        <f>IF(SUM(DATATEMP!H101:H114) = 0,"",SUMPRODUCT(DATATEMP!AC101:AC114,DATATEMP!H101:H114)/SUM(DATATEMP!H101:H114))</f>
        <v>16.527072419693322</v>
      </c>
      <c r="AD17" s="16">
        <f>IF(SUM(DATATEMP!H101:H114) = 0,"",SUMPRODUCT(DATATEMP!AD101:AD114,DATATEMP!H101:H114)/SUM(DATATEMP!H101:H114))</f>
        <v>17.026835156953243</v>
      </c>
      <c r="AE17" s="16">
        <f>IF(SUM(DATATEMP!H101:H114) = 0,"",SUMPRODUCT(DATATEMP!AE101:AE114,DATATEMP!H101:H114)/SUM(DATATEMP!H101:H114))</f>
        <v>0.25478708476509149</v>
      </c>
      <c r="AF17" s="16">
        <f>IF(SUM(DATATEMP!H101:H114) = 0,"",SUMPRODUCT(DATATEMP!AF101:AF114,DATATEMP!H101:H114)/SUM(DATATEMP!H101:H114))</f>
        <v>0.303284046694207</v>
      </c>
      <c r="AG17" s="17">
        <f>SUM(DATATEMP!AG101:AG114)</f>
        <v>590.93259324675148</v>
      </c>
    </row>
    <row r="18" spans="1:33" ht="13.5" customHeight="1" x14ac:dyDescent="0.2">
      <c r="A18" s="24"/>
      <c r="B18" s="24"/>
      <c r="C18" s="25"/>
      <c r="D18" s="25"/>
      <c r="E18" s="23"/>
      <c r="F18" s="23"/>
      <c r="G18" s="26"/>
      <c r="H18" s="26"/>
      <c r="I18" s="27"/>
      <c r="J18" s="28"/>
      <c r="K18" s="28"/>
      <c r="L18" s="29"/>
      <c r="M18" s="26"/>
      <c r="N18" s="26"/>
      <c r="O18" s="26"/>
      <c r="P18" s="26"/>
      <c r="Q18" s="30"/>
      <c r="R18" s="30"/>
      <c r="S18" s="30"/>
      <c r="T18" s="30"/>
      <c r="U18" s="30"/>
      <c r="V18" s="30"/>
      <c r="W18" s="23"/>
      <c r="X18" s="23"/>
      <c r="Y18" s="23"/>
      <c r="Z18" s="31"/>
      <c r="AA18" s="23"/>
      <c r="AB18" s="23"/>
      <c r="AC18" s="23"/>
      <c r="AD18" s="23"/>
      <c r="AE18" s="23"/>
      <c r="AF18" s="23"/>
      <c r="AG18" s="26"/>
    </row>
    <row r="19" spans="1:33" s="32" customFormat="1" ht="13.5" customHeight="1" x14ac:dyDescent="0.2">
      <c r="A19" s="24"/>
      <c r="B19" s="69" t="s">
        <v>56</v>
      </c>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row>
    <row r="20" spans="1:33" s="32" customFormat="1" ht="13.5" customHeight="1" x14ac:dyDescent="0.2">
      <c r="A20" s="24"/>
      <c r="B20" s="24" t="s">
        <v>57</v>
      </c>
      <c r="C20" s="25"/>
      <c r="D20" s="25"/>
      <c r="E20" s="23">
        <v>105.815463257263</v>
      </c>
      <c r="F20" s="23">
        <v>105.37282176454697</v>
      </c>
      <c r="G20" s="26">
        <v>2221.2590827966501</v>
      </c>
      <c r="H20" s="26">
        <v>2108</v>
      </c>
      <c r="I20" s="27">
        <v>5.3924290837169702</v>
      </c>
      <c r="J20" s="28"/>
      <c r="K20" s="28"/>
      <c r="L20" s="29"/>
      <c r="M20" s="26">
        <v>20</v>
      </c>
      <c r="N20" s="26">
        <v>37.979466119096507</v>
      </c>
      <c r="O20" s="26">
        <v>720</v>
      </c>
      <c r="P20" s="26">
        <v>75</v>
      </c>
      <c r="Q20" s="30">
        <v>2.78294034221127</v>
      </c>
      <c r="R20" s="30">
        <v>0.32795982308268246</v>
      </c>
      <c r="S20" s="30">
        <v>-2.4382027062259498E-5</v>
      </c>
      <c r="T20" s="30">
        <v>0.47928791612802002</v>
      </c>
      <c r="U20" s="30">
        <v>1.9757169850276299</v>
      </c>
      <c r="V20" s="30">
        <v>1.9571192259662602</v>
      </c>
      <c r="W20" s="23">
        <v>2.9359810046510599</v>
      </c>
      <c r="X20" s="23">
        <v>0.76536458444744349</v>
      </c>
      <c r="Y20" s="23">
        <v>-1.148454153259139</v>
      </c>
      <c r="Z20" s="31">
        <v>0</v>
      </c>
      <c r="AA20" s="23">
        <v>0.821574214065386</v>
      </c>
      <c r="AB20" s="23">
        <v>2.2687596007284259</v>
      </c>
      <c r="AC20" s="23">
        <v>0</v>
      </c>
      <c r="AD20" s="23">
        <v>0</v>
      </c>
      <c r="AE20" s="23">
        <v>0.48339000000000004</v>
      </c>
      <c r="AF20" s="23">
        <v>0.48339000000000004</v>
      </c>
      <c r="AG20" s="26">
        <v>22.720563196352998</v>
      </c>
    </row>
    <row r="21" spans="1:33" s="32" customFormat="1" ht="13.5" customHeight="1" x14ac:dyDescent="0.2">
      <c r="A21" s="24"/>
      <c r="B21" s="24" t="s">
        <v>58</v>
      </c>
      <c r="C21" s="25"/>
      <c r="D21" s="25"/>
      <c r="E21" s="23">
        <v>105.815463257263</v>
      </c>
      <c r="F21" s="23">
        <v>105.3728217645468</v>
      </c>
      <c r="G21" s="26">
        <v>2262.3544832848197</v>
      </c>
      <c r="H21" s="26">
        <v>2147</v>
      </c>
      <c r="I21" s="27">
        <v>5.3924290837169702</v>
      </c>
      <c r="J21" s="28"/>
      <c r="K21" s="28"/>
      <c r="L21" s="29"/>
      <c r="M21" s="26">
        <v>20</v>
      </c>
      <c r="N21" s="26">
        <v>37.979466119096507</v>
      </c>
      <c r="O21" s="26">
        <v>720</v>
      </c>
      <c r="P21" s="26">
        <v>75</v>
      </c>
      <c r="Q21" s="30">
        <v>2.78294034221127</v>
      </c>
      <c r="R21" s="30">
        <v>0.32795982308268246</v>
      </c>
      <c r="S21" s="30">
        <v>-2.4382027062259498E-5</v>
      </c>
      <c r="T21" s="30">
        <v>0.47928791612802002</v>
      </c>
      <c r="U21" s="30">
        <v>1.9757169850276299</v>
      </c>
      <c r="V21" s="30">
        <v>1.9571192259662502</v>
      </c>
      <c r="W21" s="23">
        <v>2.9359810046510599</v>
      </c>
      <c r="X21" s="23">
        <v>0.76536458444652899</v>
      </c>
      <c r="Y21" s="23">
        <v>-1.1484541532279839</v>
      </c>
      <c r="Z21" s="31">
        <v>0</v>
      </c>
      <c r="AA21" s="23">
        <v>0.821574214065386</v>
      </c>
      <c r="AB21" s="23">
        <v>2.2687596007269444</v>
      </c>
      <c r="AC21" s="23">
        <v>0</v>
      </c>
      <c r="AD21" s="23">
        <v>0</v>
      </c>
      <c r="AE21" s="23">
        <v>0.48339000000000004</v>
      </c>
      <c r="AF21" s="23">
        <v>0.48339000000000004</v>
      </c>
      <c r="AG21" s="26">
        <v>23.1409151719992</v>
      </c>
    </row>
    <row r="22" spans="1:33" s="41" customFormat="1" ht="13.5" customHeight="1" x14ac:dyDescent="0.2">
      <c r="A22" s="24"/>
      <c r="B22" s="24"/>
      <c r="C22" s="25"/>
      <c r="D22" s="25"/>
      <c r="E22" s="23"/>
      <c r="F22" s="23"/>
      <c r="G22" s="26"/>
      <c r="H22" s="26"/>
      <c r="I22" s="27"/>
      <c r="J22" s="28"/>
      <c r="K22" s="28"/>
      <c r="L22" s="29"/>
      <c r="M22" s="26"/>
      <c r="N22" s="26"/>
      <c r="O22" s="26"/>
      <c r="P22" s="26"/>
      <c r="Q22" s="30"/>
      <c r="R22" s="30"/>
      <c r="S22" s="30"/>
      <c r="T22" s="30"/>
      <c r="U22" s="30"/>
      <c r="V22" s="30"/>
      <c r="W22" s="23"/>
      <c r="X22" s="23"/>
      <c r="Y22" s="23"/>
      <c r="Z22" s="31"/>
      <c r="AA22" s="23"/>
      <c r="AB22" s="23"/>
      <c r="AC22" s="23"/>
      <c r="AD22" s="23"/>
      <c r="AE22" s="23"/>
      <c r="AF22" s="23"/>
      <c r="AG22" s="26"/>
    </row>
    <row r="23" spans="1:33" s="41" customFormat="1" ht="13.5" customHeight="1" x14ac:dyDescent="0.2">
      <c r="A23" s="24"/>
      <c r="B23" s="69" t="s">
        <v>59</v>
      </c>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row>
    <row r="24" spans="1:33" s="33" customFormat="1" ht="13.5" customHeight="1" x14ac:dyDescent="0.2">
      <c r="A24" s="24"/>
      <c r="B24" s="24" t="s">
        <v>60</v>
      </c>
      <c r="C24" s="25"/>
      <c r="D24" s="25"/>
      <c r="E24" s="23">
        <v>110.73407431465699</v>
      </c>
      <c r="F24" s="23">
        <v>109.97175438883249</v>
      </c>
      <c r="G24" s="26">
        <v>6491.6326615727603</v>
      </c>
      <c r="H24" s="26">
        <v>5902.99999999998</v>
      </c>
      <c r="I24" s="27">
        <v>4.9990281483220702</v>
      </c>
      <c r="J24" s="28"/>
      <c r="K24" s="28"/>
      <c r="L24" s="29"/>
      <c r="M24" s="26">
        <v>20</v>
      </c>
      <c r="N24" s="26">
        <v>100.33675564681724</v>
      </c>
      <c r="O24" s="26">
        <v>720</v>
      </c>
      <c r="P24" s="26">
        <v>75</v>
      </c>
      <c r="Q24" s="30">
        <v>2.716136447770281</v>
      </c>
      <c r="R24" s="30">
        <v>0.77938917343359448</v>
      </c>
      <c r="S24" s="30">
        <v>3.7344428115370202E-5</v>
      </c>
      <c r="T24" s="30">
        <v>0.236572113779731</v>
      </c>
      <c r="U24" s="30">
        <v>1.7001378161288401</v>
      </c>
      <c r="V24" s="30">
        <v>1.79471200931191</v>
      </c>
      <c r="W24" s="23">
        <v>4.5190658056797997</v>
      </c>
      <c r="X24" s="23">
        <v>1.2628136900438454</v>
      </c>
      <c r="Y24" s="23">
        <v>-0.45075198113384546</v>
      </c>
      <c r="Z24" s="31">
        <v>0</v>
      </c>
      <c r="AA24" s="23">
        <v>1.0331981678700799</v>
      </c>
      <c r="AB24" s="23">
        <v>3.7698884010953844</v>
      </c>
      <c r="AC24" s="23">
        <v>0</v>
      </c>
      <c r="AD24" s="23">
        <v>0</v>
      </c>
      <c r="AE24" s="23">
        <v>0.24726000000000001</v>
      </c>
      <c r="AF24" s="23">
        <v>0.24726000000000001</v>
      </c>
      <c r="AG24" s="26">
        <v>55.950936108214805</v>
      </c>
    </row>
    <row r="25" spans="1:33" s="41" customFormat="1" ht="13.5" customHeight="1" x14ac:dyDescent="0.2">
      <c r="A25" s="24"/>
      <c r="B25" s="24"/>
      <c r="C25" s="25"/>
      <c r="D25" s="25"/>
      <c r="E25" s="23"/>
      <c r="F25" s="23"/>
      <c r="G25" s="26"/>
      <c r="H25" s="26"/>
      <c r="I25" s="27"/>
      <c r="J25" s="28"/>
      <c r="K25" s="28"/>
      <c r="L25" s="29"/>
      <c r="M25" s="26"/>
      <c r="N25" s="26"/>
      <c r="O25" s="26"/>
      <c r="P25" s="26"/>
      <c r="Q25" s="30"/>
      <c r="R25" s="30"/>
      <c r="S25" s="30"/>
      <c r="T25" s="30"/>
      <c r="U25" s="30"/>
      <c r="V25" s="30"/>
      <c r="W25" s="23"/>
      <c r="X25" s="23"/>
      <c r="Y25" s="23"/>
      <c r="Z25" s="31"/>
      <c r="AA25" s="23"/>
      <c r="AB25" s="23"/>
      <c r="AC25" s="23"/>
      <c r="AD25" s="23"/>
      <c r="AE25" s="23"/>
      <c r="AF25" s="23"/>
      <c r="AG25" s="26"/>
    </row>
    <row r="26" spans="1:33" s="41" customFormat="1" ht="13.5" customHeight="1" x14ac:dyDescent="0.2">
      <c r="A26" s="24"/>
      <c r="B26" s="69" t="s">
        <v>61</v>
      </c>
      <c r="C26" s="69"/>
      <c r="D26" s="69"/>
      <c r="E26" s="69"/>
      <c r="F26" s="69"/>
      <c r="G26" s="69"/>
      <c r="H26" s="69"/>
      <c r="I26" s="69"/>
      <c r="J26" s="69"/>
      <c r="K26" s="69"/>
      <c r="L26" s="69"/>
      <c r="M26" s="69"/>
      <c r="N26" s="69"/>
      <c r="O26" s="69"/>
      <c r="P26" s="69"/>
      <c r="Q26" s="69"/>
      <c r="R26" s="69"/>
      <c r="S26" s="69"/>
      <c r="T26" s="69"/>
      <c r="U26" s="69"/>
      <c r="V26" s="69"/>
      <c r="W26" s="69"/>
      <c r="X26" s="69"/>
      <c r="Y26" s="69"/>
      <c r="Z26" s="69"/>
      <c r="AA26" s="69"/>
      <c r="AB26" s="69"/>
      <c r="AC26" s="69"/>
      <c r="AD26" s="69"/>
      <c r="AE26" s="69"/>
      <c r="AF26" s="69"/>
      <c r="AG26" s="69"/>
    </row>
    <row r="27" spans="1:33" s="41" customFormat="1" ht="13.5" customHeight="1" x14ac:dyDescent="0.2">
      <c r="A27" s="24"/>
      <c r="B27" s="24" t="s">
        <v>62</v>
      </c>
      <c r="C27" s="25"/>
      <c r="D27" s="25"/>
      <c r="E27" s="23">
        <v>105.6680461995</v>
      </c>
      <c r="F27" s="23">
        <v>105.20897909908606</v>
      </c>
      <c r="G27" s="26">
        <v>1870.6156483817501</v>
      </c>
      <c r="H27" s="26">
        <v>1778</v>
      </c>
      <c r="I27" s="27">
        <v>5.1181861100999999</v>
      </c>
      <c r="J27" s="28"/>
      <c r="K27" s="28"/>
      <c r="L27" s="29"/>
      <c r="M27" s="26">
        <v>20</v>
      </c>
      <c r="N27" s="26">
        <v>119.98357289527721</v>
      </c>
      <c r="O27" s="26">
        <v>720</v>
      </c>
      <c r="P27" s="26">
        <v>75</v>
      </c>
      <c r="Q27" s="30">
        <v>3.3670343200000001</v>
      </c>
      <c r="R27" s="30">
        <v>0.65697095999999988</v>
      </c>
      <c r="S27" s="30">
        <v>1.043E-5</v>
      </c>
      <c r="T27" s="30">
        <v>0.61979207000000003</v>
      </c>
      <c r="U27" s="30">
        <v>2.0902608599999999</v>
      </c>
      <c r="V27" s="30">
        <v>2.4047480600000002</v>
      </c>
      <c r="W27" s="23">
        <v>2.4416938299000002</v>
      </c>
      <c r="X27" s="23">
        <v>0.24422153967072974</v>
      </c>
      <c r="Y27" s="23">
        <v>-12.238593839844947</v>
      </c>
      <c r="Z27" s="31">
        <v>3.1469325499999999E-2</v>
      </c>
      <c r="AA27" s="23">
        <v>0.98040818490000003</v>
      </c>
      <c r="AB27" s="23">
        <v>2.2681853913793435</v>
      </c>
      <c r="AC27" s="23">
        <v>24.99979974</v>
      </c>
      <c r="AD27" s="23">
        <v>24.999664859999999</v>
      </c>
      <c r="AE27" s="23">
        <v>0.77017122999999998</v>
      </c>
      <c r="AF27" s="23">
        <v>0.62239860000000002</v>
      </c>
      <c r="AG27" s="26">
        <v>26.057889067118101</v>
      </c>
    </row>
    <row r="28" spans="1:33" s="41" customFormat="1" ht="13.5" customHeight="1" x14ac:dyDescent="0.2">
      <c r="A28" s="24"/>
      <c r="B28" s="24"/>
      <c r="C28" s="25"/>
      <c r="D28" s="25"/>
      <c r="E28" s="23"/>
      <c r="F28" s="23"/>
      <c r="G28" s="26"/>
      <c r="H28" s="26"/>
      <c r="I28" s="27"/>
      <c r="J28" s="28"/>
      <c r="K28" s="28"/>
      <c r="L28" s="29"/>
      <c r="M28" s="26"/>
      <c r="N28" s="26"/>
      <c r="O28" s="26"/>
      <c r="P28" s="26"/>
      <c r="Q28" s="30"/>
      <c r="R28" s="30"/>
      <c r="S28" s="30"/>
      <c r="T28" s="30"/>
      <c r="U28" s="30"/>
      <c r="V28" s="30"/>
      <c r="W28" s="23"/>
      <c r="X28" s="23"/>
      <c r="Y28" s="23"/>
      <c r="Z28" s="31"/>
      <c r="AA28" s="23"/>
      <c r="AB28" s="23"/>
      <c r="AC28" s="23"/>
      <c r="AD28" s="23"/>
      <c r="AE28" s="23"/>
      <c r="AF28" s="23"/>
      <c r="AG28" s="26"/>
    </row>
    <row r="29" spans="1:33" s="41" customFormat="1" ht="13.5" customHeight="1" x14ac:dyDescent="0.2">
      <c r="A29" s="24"/>
      <c r="B29" s="69" t="s">
        <v>63</v>
      </c>
      <c r="C29" s="69"/>
      <c r="D29" s="69"/>
      <c r="E29" s="69"/>
      <c r="F29" s="69"/>
      <c r="G29" s="69"/>
      <c r="H29" s="69"/>
      <c r="I29" s="69"/>
      <c r="J29" s="69"/>
      <c r="K29" s="69"/>
      <c r="L29" s="69"/>
      <c r="M29" s="69"/>
      <c r="N29" s="69"/>
      <c r="O29" s="69"/>
      <c r="P29" s="69"/>
      <c r="Q29" s="69"/>
      <c r="R29" s="69"/>
      <c r="S29" s="69"/>
      <c r="T29" s="69"/>
      <c r="U29" s="69"/>
      <c r="V29" s="69"/>
      <c r="W29" s="69"/>
      <c r="X29" s="69"/>
      <c r="Y29" s="69"/>
      <c r="Z29" s="69"/>
      <c r="AA29" s="69"/>
      <c r="AB29" s="69"/>
      <c r="AC29" s="69"/>
      <c r="AD29" s="69"/>
      <c r="AE29" s="69"/>
      <c r="AF29" s="69"/>
      <c r="AG29" s="69"/>
    </row>
    <row r="30" spans="1:33" s="41" customFormat="1" ht="13.5" customHeight="1" x14ac:dyDescent="0.2">
      <c r="A30" s="24"/>
      <c r="B30" s="24" t="s">
        <v>64</v>
      </c>
      <c r="C30" s="25"/>
      <c r="D30" s="25"/>
      <c r="E30" s="23">
        <v>106.163352722198</v>
      </c>
      <c r="F30" s="23">
        <v>105.85470276571965</v>
      </c>
      <c r="G30" s="26">
        <v>63079.875925119901</v>
      </c>
      <c r="H30" s="26">
        <v>59590.999999999905</v>
      </c>
      <c r="I30" s="27">
        <v>6.0021637299720902</v>
      </c>
      <c r="J30" s="28"/>
      <c r="K30" s="28"/>
      <c r="L30" s="29"/>
      <c r="M30" s="26">
        <v>23.207812131506696</v>
      </c>
      <c r="N30" s="26">
        <v>128.03285420944559</v>
      </c>
      <c r="O30" s="26">
        <v>720</v>
      </c>
      <c r="P30" s="26">
        <v>75</v>
      </c>
      <c r="Q30" s="30">
        <v>2.0444862644571709</v>
      </c>
      <c r="R30" s="30">
        <v>0.36005144923054522</v>
      </c>
      <c r="S30" s="30">
        <v>-2.3435490787425399E-2</v>
      </c>
      <c r="T30" s="30">
        <v>0.12346041738618099</v>
      </c>
      <c r="U30" s="30">
        <v>1.5844098886278701</v>
      </c>
      <c r="V30" s="30">
        <v>1.7325842882029101</v>
      </c>
      <c r="W30" s="23">
        <v>1.4164635918613899</v>
      </c>
      <c r="X30" s="23">
        <v>0.62041052186368428</v>
      </c>
      <c r="Y30" s="23">
        <v>-1.9887497087505155</v>
      </c>
      <c r="Z30" s="31">
        <v>3.31033318898315E-2</v>
      </c>
      <c r="AA30" s="23">
        <v>0.37870572530213598</v>
      </c>
      <c r="AB30" s="23">
        <v>1.3329146007850097</v>
      </c>
      <c r="AC30" s="23">
        <v>24.508853267355498</v>
      </c>
      <c r="AD30" s="23">
        <v>24.2182105591449</v>
      </c>
      <c r="AE30" s="23">
        <v>9.1475628756862798E-2</v>
      </c>
      <c r="AF30" s="23">
        <v>0.17433785169295599</v>
      </c>
      <c r="AG30" s="26">
        <v>147.840291093361</v>
      </c>
    </row>
    <row r="31" spans="1:33" s="41" customFormat="1" ht="13.5" customHeight="1" x14ac:dyDescent="0.2">
      <c r="A31" s="24"/>
      <c r="B31" s="24" t="s">
        <v>65</v>
      </c>
      <c r="C31" s="25"/>
      <c r="D31" s="25"/>
      <c r="E31" s="23">
        <v>106.21041099815299</v>
      </c>
      <c r="F31" s="23">
        <v>105.88684310836605</v>
      </c>
      <c r="G31" s="26">
        <v>570.73008435409099</v>
      </c>
      <c r="H31" s="26">
        <v>538.99999999999807</v>
      </c>
      <c r="I31" s="27">
        <v>6.3542231225373298</v>
      </c>
      <c r="J31" s="28"/>
      <c r="K31" s="28"/>
      <c r="L31" s="29"/>
      <c r="M31" s="26">
        <v>20</v>
      </c>
      <c r="N31" s="26">
        <v>77.634496919917865</v>
      </c>
      <c r="O31" s="26">
        <v>720</v>
      </c>
      <c r="P31" s="26">
        <v>75</v>
      </c>
      <c r="Q31" s="30">
        <v>3.0045363177530682</v>
      </c>
      <c r="R31" s="30">
        <v>0.40738452908159745</v>
      </c>
      <c r="S31" s="30">
        <v>2.1417549425632598E-6</v>
      </c>
      <c r="T31" s="30">
        <v>0.5573200926353481</v>
      </c>
      <c r="U31" s="30">
        <v>2.0398295542811797</v>
      </c>
      <c r="V31" s="30">
        <v>2.2299407856806801</v>
      </c>
      <c r="W31" s="23">
        <v>1.7205347267670299</v>
      </c>
      <c r="X31" s="23">
        <v>0.33720503425408266</v>
      </c>
      <c r="Y31" s="23">
        <v>-0.59520138279282875</v>
      </c>
      <c r="Z31" s="31">
        <v>2.7015570318618599E-2</v>
      </c>
      <c r="AA31" s="23">
        <v>0.67337060558923301</v>
      </c>
      <c r="AB31" s="23">
        <v>1.6083576730133877</v>
      </c>
      <c r="AC31" s="23">
        <v>24.998434715195099</v>
      </c>
      <c r="AD31" s="23">
        <v>24.9979332733216</v>
      </c>
      <c r="AE31" s="23">
        <v>0.70295711553131102</v>
      </c>
      <c r="AF31" s="23">
        <v>0.56457512464306503</v>
      </c>
      <c r="AG31" s="26">
        <v>5.2800636310112994</v>
      </c>
    </row>
    <row r="32" spans="1:33" s="41" customFormat="1" ht="13.5" customHeight="1" x14ac:dyDescent="0.2">
      <c r="A32" s="24"/>
      <c r="B32" s="24"/>
      <c r="C32" s="25"/>
      <c r="D32" s="25"/>
      <c r="E32" s="23"/>
      <c r="F32" s="23"/>
      <c r="G32" s="26"/>
      <c r="H32" s="26"/>
      <c r="I32" s="27"/>
      <c r="J32" s="28"/>
      <c r="K32" s="28"/>
      <c r="L32" s="29"/>
      <c r="M32" s="26"/>
      <c r="N32" s="26"/>
      <c r="O32" s="26"/>
      <c r="P32" s="26"/>
      <c r="Q32" s="30"/>
      <c r="R32" s="30"/>
      <c r="S32" s="30"/>
      <c r="T32" s="30"/>
      <c r="U32" s="30"/>
      <c r="V32" s="30"/>
      <c r="W32" s="23"/>
      <c r="X32" s="23"/>
      <c r="Y32" s="23"/>
      <c r="Z32" s="31"/>
      <c r="AA32" s="23"/>
      <c r="AB32" s="23"/>
      <c r="AC32" s="23"/>
      <c r="AD32" s="23"/>
      <c r="AE32" s="23"/>
      <c r="AF32" s="23"/>
      <c r="AG32" s="26"/>
    </row>
    <row r="33" spans="1:33" s="41" customFormat="1" ht="13.5" customHeight="1" x14ac:dyDescent="0.2">
      <c r="A33" s="24"/>
      <c r="B33" s="69" t="s">
        <v>66</v>
      </c>
      <c r="C33" s="69"/>
      <c r="D33" s="69"/>
      <c r="E33" s="69"/>
      <c r="F33" s="69"/>
      <c r="G33" s="69"/>
      <c r="H33" s="69"/>
      <c r="I33" s="69"/>
      <c r="J33" s="69"/>
      <c r="K33" s="69"/>
      <c r="L33" s="69"/>
      <c r="M33" s="69"/>
      <c r="N33" s="69"/>
      <c r="O33" s="69"/>
      <c r="P33" s="69"/>
      <c r="Q33" s="69"/>
      <c r="R33" s="69"/>
      <c r="S33" s="69"/>
      <c r="T33" s="69"/>
      <c r="U33" s="69"/>
      <c r="V33" s="69"/>
      <c r="W33" s="69"/>
      <c r="X33" s="69"/>
      <c r="Y33" s="69"/>
      <c r="Z33" s="69"/>
      <c r="AA33" s="69"/>
      <c r="AB33" s="69"/>
      <c r="AC33" s="69"/>
      <c r="AD33" s="69"/>
      <c r="AE33" s="69"/>
      <c r="AF33" s="69"/>
      <c r="AG33" s="69"/>
    </row>
    <row r="34" spans="1:33" s="41" customFormat="1" ht="13.5" customHeight="1" x14ac:dyDescent="0.2">
      <c r="A34" s="24"/>
      <c r="B34" s="24" t="s">
        <v>67</v>
      </c>
      <c r="C34" s="25"/>
      <c r="D34" s="25"/>
      <c r="E34" s="23">
        <v>110.629077612266</v>
      </c>
      <c r="F34" s="23">
        <v>109.87594811943821</v>
      </c>
      <c r="G34" s="26">
        <v>9759.1817119684911</v>
      </c>
      <c r="H34" s="26">
        <v>8881.9999999999909</v>
      </c>
      <c r="I34" s="27">
        <v>4.9990281483220702</v>
      </c>
      <c r="J34" s="28"/>
      <c r="K34" s="28"/>
      <c r="L34" s="29"/>
      <c r="M34" s="26">
        <v>20</v>
      </c>
      <c r="N34" s="26">
        <v>100.33675564681724</v>
      </c>
      <c r="O34" s="26">
        <v>720</v>
      </c>
      <c r="P34" s="26">
        <v>75</v>
      </c>
      <c r="Q34" s="30">
        <v>2.7081547010470679</v>
      </c>
      <c r="R34" s="30">
        <v>0.77108711874932245</v>
      </c>
      <c r="S34" s="30">
        <v>3.3524900117356498E-5</v>
      </c>
      <c r="T34" s="30">
        <v>0.236723498033588</v>
      </c>
      <c r="U34" s="30">
        <v>1.7003105593640402</v>
      </c>
      <c r="V34" s="30">
        <v>1.7929013994985799</v>
      </c>
      <c r="W34" s="23">
        <v>4.4753194644603296</v>
      </c>
      <c r="X34" s="23">
        <v>1.2212228668555645</v>
      </c>
      <c r="Y34" s="23">
        <v>-0.44854281687922987</v>
      </c>
      <c r="Z34" s="31">
        <v>0</v>
      </c>
      <c r="AA34" s="23">
        <v>1.02425451022113</v>
      </c>
      <c r="AB34" s="23">
        <v>3.7302423435532956</v>
      </c>
      <c r="AC34" s="23">
        <v>0</v>
      </c>
      <c r="AD34" s="23">
        <v>0</v>
      </c>
      <c r="AE34" s="23">
        <v>0.24726000000000001</v>
      </c>
      <c r="AF34" s="23">
        <v>0.24726000000000001</v>
      </c>
      <c r="AG34" s="26">
        <v>83.172111298075492</v>
      </c>
    </row>
    <row r="35" spans="1:33" s="41" customFormat="1" ht="13.5" customHeight="1" x14ac:dyDescent="0.2">
      <c r="A35" s="24"/>
      <c r="B35" s="24" t="s">
        <v>68</v>
      </c>
      <c r="C35" s="25"/>
      <c r="D35" s="25"/>
      <c r="E35" s="23">
        <v>110.629077612266</v>
      </c>
      <c r="F35" s="23">
        <v>109.87594811943953</v>
      </c>
      <c r="G35" s="26">
        <v>471.36781743238902</v>
      </c>
      <c r="H35" s="26">
        <v>428.99999999999403</v>
      </c>
      <c r="I35" s="27">
        <v>4.9990281483220498</v>
      </c>
      <c r="J35" s="28"/>
      <c r="K35" s="28"/>
      <c r="L35" s="29"/>
      <c r="M35" s="26">
        <v>20</v>
      </c>
      <c r="N35" s="26">
        <v>100.33675564681724</v>
      </c>
      <c r="O35" s="26">
        <v>720</v>
      </c>
      <c r="P35" s="26">
        <v>75</v>
      </c>
      <c r="Q35" s="30">
        <v>2.7081547010470679</v>
      </c>
      <c r="R35" s="30">
        <v>0.77108711874932245</v>
      </c>
      <c r="S35" s="30">
        <v>3.3524900117357202E-5</v>
      </c>
      <c r="T35" s="30">
        <v>0.236723498033588</v>
      </c>
      <c r="U35" s="30">
        <v>1.7003105593640402</v>
      </c>
      <c r="V35" s="30">
        <v>1.7929013994985799</v>
      </c>
      <c r="W35" s="23">
        <v>4.4753194644603296</v>
      </c>
      <c r="X35" s="23">
        <v>1.2212228668572254</v>
      </c>
      <c r="Y35" s="23">
        <v>-0.44854281684357383</v>
      </c>
      <c r="Z35" s="31">
        <v>0</v>
      </c>
      <c r="AA35" s="23">
        <v>1.0242545102212599</v>
      </c>
      <c r="AB35" s="23">
        <v>3.7302423435498966</v>
      </c>
      <c r="AC35" s="23">
        <v>0</v>
      </c>
      <c r="AD35" s="23">
        <v>0</v>
      </c>
      <c r="AE35" s="23">
        <v>0.24726000000000001</v>
      </c>
      <c r="AF35" s="23">
        <v>0.24726000000000001</v>
      </c>
      <c r="AG35" s="26">
        <v>4.0172073572249998</v>
      </c>
    </row>
    <row r="36" spans="1:33" s="41" customFormat="1" ht="13.5" customHeight="1" x14ac:dyDescent="0.2">
      <c r="A36" s="24"/>
      <c r="B36" s="24"/>
      <c r="C36" s="25"/>
      <c r="D36" s="25"/>
      <c r="E36" s="23"/>
      <c r="F36" s="23"/>
      <c r="G36" s="26"/>
      <c r="H36" s="26"/>
      <c r="I36" s="27"/>
      <c r="J36" s="28"/>
      <c r="K36" s="28"/>
      <c r="L36" s="29"/>
      <c r="M36" s="26"/>
      <c r="N36" s="26"/>
      <c r="O36" s="26"/>
      <c r="P36" s="26"/>
      <c r="Q36" s="30"/>
      <c r="R36" s="30"/>
      <c r="S36" s="30"/>
      <c r="T36" s="30"/>
      <c r="U36" s="30"/>
      <c r="V36" s="30"/>
      <c r="W36" s="23"/>
      <c r="X36" s="23"/>
      <c r="Y36" s="23"/>
      <c r="Z36" s="31"/>
      <c r="AA36" s="23"/>
      <c r="AB36" s="23"/>
      <c r="AC36" s="23"/>
      <c r="AD36" s="23"/>
      <c r="AE36" s="23"/>
      <c r="AF36" s="23"/>
      <c r="AG36" s="26"/>
    </row>
    <row r="37" spans="1:33" s="41" customFormat="1" ht="13.5" customHeight="1" x14ac:dyDescent="0.2">
      <c r="A37" s="24"/>
      <c r="B37" s="69" t="s">
        <v>69</v>
      </c>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row>
    <row r="38" spans="1:33" s="41" customFormat="1" ht="13.5" customHeight="1" x14ac:dyDescent="0.2">
      <c r="A38" s="24"/>
      <c r="B38" s="24" t="s">
        <v>70</v>
      </c>
      <c r="C38" s="25"/>
      <c r="D38" s="25"/>
      <c r="E38" s="23">
        <v>109.868108906809</v>
      </c>
      <c r="F38" s="23">
        <v>109.56482614812764</v>
      </c>
      <c r="G38" s="26">
        <v>2189.1052264395903</v>
      </c>
      <c r="H38" s="26">
        <v>1998</v>
      </c>
      <c r="I38" s="27">
        <v>8.3132595293394598</v>
      </c>
      <c r="J38" s="28"/>
      <c r="K38" s="28"/>
      <c r="L38" s="29"/>
      <c r="M38" s="26">
        <v>20</v>
      </c>
      <c r="N38" s="26">
        <v>38.735112936344969</v>
      </c>
      <c r="O38" s="26">
        <v>720</v>
      </c>
      <c r="P38" s="26">
        <v>75</v>
      </c>
      <c r="Q38" s="30">
        <v>2.2466892119588859</v>
      </c>
      <c r="R38" s="30">
        <v>0.30305867092647037</v>
      </c>
      <c r="S38" s="30">
        <v>1.9903484249657099E-5</v>
      </c>
      <c r="T38" s="30">
        <v>0.23695956900525603</v>
      </c>
      <c r="U38" s="30">
        <v>1.7066510685429099</v>
      </c>
      <c r="V38" s="30">
        <v>1.7540349612683799</v>
      </c>
      <c r="W38" s="23">
        <v>1.78620395320221</v>
      </c>
      <c r="X38" s="23">
        <v>0.80960933164127669</v>
      </c>
      <c r="Y38" s="23">
        <v>-0.52584927636185008</v>
      </c>
      <c r="Z38" s="31">
        <v>0</v>
      </c>
      <c r="AA38" s="23">
        <v>0.456335164304079</v>
      </c>
      <c r="AB38" s="23">
        <v>1.554498995251361</v>
      </c>
      <c r="AC38" s="23">
        <v>0</v>
      </c>
      <c r="AD38" s="23">
        <v>0</v>
      </c>
      <c r="AE38" s="23">
        <v>0.24726000000000001</v>
      </c>
      <c r="AF38" s="23">
        <v>0.24726000000000001</v>
      </c>
      <c r="AG38" s="26">
        <v>7.5342583459268999</v>
      </c>
    </row>
    <row r="39" spans="1:33" s="41" customFormat="1" ht="13.5" customHeight="1" x14ac:dyDescent="0.2">
      <c r="A39" s="24"/>
      <c r="B39" s="24"/>
      <c r="C39" s="25"/>
      <c r="D39" s="25"/>
      <c r="E39" s="23"/>
      <c r="F39" s="23"/>
      <c r="G39" s="26"/>
      <c r="H39" s="26"/>
      <c r="I39" s="27"/>
      <c r="J39" s="28"/>
      <c r="K39" s="28"/>
      <c r="L39" s="29"/>
      <c r="M39" s="26"/>
      <c r="N39" s="26"/>
      <c r="O39" s="26"/>
      <c r="P39" s="26"/>
      <c r="Q39" s="30"/>
      <c r="R39" s="30"/>
      <c r="S39" s="30"/>
      <c r="T39" s="30"/>
      <c r="U39" s="30"/>
      <c r="V39" s="30"/>
      <c r="W39" s="23"/>
      <c r="X39" s="23"/>
      <c r="Y39" s="23"/>
      <c r="Z39" s="31"/>
      <c r="AA39" s="23"/>
      <c r="AB39" s="23"/>
      <c r="AC39" s="23"/>
      <c r="AD39" s="23"/>
      <c r="AE39" s="23"/>
      <c r="AF39" s="23"/>
      <c r="AG39" s="26"/>
    </row>
    <row r="40" spans="1:33" s="41" customFormat="1" ht="13.5" customHeight="1" x14ac:dyDescent="0.2">
      <c r="A40" s="24"/>
      <c r="B40" s="69" t="s">
        <v>71</v>
      </c>
      <c r="C40" s="69"/>
      <c r="D40" s="69"/>
      <c r="E40" s="69"/>
      <c r="F40" s="69"/>
      <c r="G40" s="69"/>
      <c r="H40" s="69"/>
      <c r="I40" s="69"/>
      <c r="J40" s="69"/>
      <c r="K40" s="69"/>
      <c r="L40" s="69"/>
      <c r="M40" s="69"/>
      <c r="N40" s="69"/>
      <c r="O40" s="69"/>
      <c r="P40" s="69"/>
      <c r="Q40" s="69"/>
      <c r="R40" s="69"/>
      <c r="S40" s="69"/>
      <c r="T40" s="69"/>
      <c r="U40" s="69"/>
      <c r="V40" s="69"/>
      <c r="W40" s="69"/>
      <c r="X40" s="69"/>
      <c r="Y40" s="69"/>
      <c r="Z40" s="69"/>
      <c r="AA40" s="69"/>
      <c r="AB40" s="69"/>
      <c r="AC40" s="69"/>
      <c r="AD40" s="69"/>
      <c r="AE40" s="69"/>
      <c r="AF40" s="69"/>
      <c r="AG40" s="69"/>
    </row>
    <row r="41" spans="1:33" s="41" customFormat="1" ht="13.5" customHeight="1" x14ac:dyDescent="0.2">
      <c r="A41" s="24"/>
      <c r="B41" s="24" t="s">
        <v>72</v>
      </c>
      <c r="C41" s="25"/>
      <c r="D41" s="25"/>
      <c r="E41" s="23">
        <v>120.873606691815</v>
      </c>
      <c r="F41" s="23">
        <v>120.49016815327087</v>
      </c>
      <c r="G41" s="26">
        <v>9244.0057007189298</v>
      </c>
      <c r="H41" s="26">
        <v>7671.99999999999</v>
      </c>
      <c r="I41" s="27">
        <v>9.7755760311901199</v>
      </c>
      <c r="J41" s="28"/>
      <c r="K41" s="28"/>
      <c r="L41" s="29"/>
      <c r="M41" s="26">
        <v>14.801876955161612</v>
      </c>
      <c r="N41" s="26">
        <v>38.636550308008218</v>
      </c>
      <c r="O41" s="26">
        <v>720</v>
      </c>
      <c r="P41" s="26">
        <v>75</v>
      </c>
      <c r="Q41" s="30">
        <v>2.136889267835953</v>
      </c>
      <c r="R41" s="30">
        <v>0.39321678668718596</v>
      </c>
      <c r="S41" s="30">
        <v>4.2429699483853899E-5</v>
      </c>
      <c r="T41" s="30">
        <v>0.23882575239002302</v>
      </c>
      <c r="U41" s="30">
        <v>1.5048042990592601</v>
      </c>
      <c r="V41" s="30">
        <v>1.47324167408645</v>
      </c>
      <c r="W41" s="23">
        <v>2.9824040437558499</v>
      </c>
      <c r="X41" s="23">
        <v>1.4715893422146775</v>
      </c>
      <c r="Y41" s="23">
        <v>-0.36693728993755109</v>
      </c>
      <c r="Z41" s="31">
        <v>2.6350680196039999E-5</v>
      </c>
      <c r="AA41" s="23">
        <v>0.76267959826324405</v>
      </c>
      <c r="AB41" s="23">
        <v>2.351130963210931</v>
      </c>
      <c r="AC41" s="23">
        <v>0</v>
      </c>
      <c r="AD41" s="23">
        <v>8.76030789775551</v>
      </c>
      <c r="AE41" s="23">
        <v>0.25474030239833201</v>
      </c>
      <c r="AF41" s="23">
        <v>0.25474030239833201</v>
      </c>
      <c r="AG41" s="26">
        <v>51.031144550010893</v>
      </c>
    </row>
    <row r="42" spans="1:33" s="41" customFormat="1" ht="13.5" customHeight="1" x14ac:dyDescent="0.2">
      <c r="A42" s="24"/>
      <c r="B42" s="24"/>
      <c r="C42" s="25"/>
      <c r="D42" s="25"/>
      <c r="E42" s="23"/>
      <c r="F42" s="23"/>
      <c r="G42" s="26"/>
      <c r="H42" s="26"/>
      <c r="I42" s="27"/>
      <c r="J42" s="28"/>
      <c r="K42" s="28"/>
      <c r="L42" s="29"/>
      <c r="M42" s="26"/>
      <c r="N42" s="26"/>
      <c r="O42" s="26"/>
      <c r="P42" s="26"/>
      <c r="Q42" s="30"/>
      <c r="R42" s="30"/>
      <c r="S42" s="30"/>
      <c r="T42" s="30"/>
      <c r="U42" s="30"/>
      <c r="V42" s="30"/>
      <c r="W42" s="23"/>
      <c r="X42" s="23"/>
      <c r="Y42" s="23"/>
      <c r="Z42" s="31"/>
      <c r="AA42" s="23"/>
      <c r="AB42" s="23"/>
      <c r="AC42" s="23"/>
      <c r="AD42" s="23"/>
      <c r="AE42" s="23"/>
      <c r="AF42" s="23"/>
      <c r="AG42" s="26"/>
    </row>
    <row r="43" spans="1:33" s="41" customFormat="1" ht="13.5" customHeight="1" x14ac:dyDescent="0.2">
      <c r="A43" s="24"/>
      <c r="B43" s="69" t="s">
        <v>73</v>
      </c>
      <c r="C43" s="69"/>
      <c r="D43" s="69"/>
      <c r="E43" s="69"/>
      <c r="F43" s="69"/>
      <c r="G43" s="69"/>
      <c r="H43" s="69"/>
      <c r="I43" s="69"/>
      <c r="J43" s="69"/>
      <c r="K43" s="69"/>
      <c r="L43" s="69"/>
      <c r="M43" s="69"/>
      <c r="N43" s="69"/>
      <c r="O43" s="69"/>
      <c r="P43" s="69"/>
      <c r="Q43" s="69"/>
      <c r="R43" s="69"/>
      <c r="S43" s="69"/>
      <c r="T43" s="69"/>
      <c r="U43" s="69"/>
      <c r="V43" s="69"/>
      <c r="W43" s="69"/>
      <c r="X43" s="69"/>
      <c r="Y43" s="69"/>
      <c r="Z43" s="69"/>
      <c r="AA43" s="69"/>
      <c r="AB43" s="69"/>
      <c r="AC43" s="69"/>
      <c r="AD43" s="69"/>
      <c r="AE43" s="69"/>
      <c r="AF43" s="69"/>
      <c r="AG43" s="69"/>
    </row>
    <row r="44" spans="1:33" s="41" customFormat="1" ht="13.5" customHeight="1" x14ac:dyDescent="0.2">
      <c r="A44" s="24"/>
      <c r="B44" s="24" t="s">
        <v>74</v>
      </c>
      <c r="C44" s="25"/>
      <c r="D44" s="25"/>
      <c r="E44" s="23">
        <v>107.19112080081899</v>
      </c>
      <c r="F44" s="23">
        <v>106.87255206687344</v>
      </c>
      <c r="G44" s="26">
        <v>5674.9325147509799</v>
      </c>
      <c r="H44" s="26">
        <v>5310</v>
      </c>
      <c r="I44" s="27">
        <v>7.6348120432499904</v>
      </c>
      <c r="J44" s="28"/>
      <c r="K44" s="28"/>
      <c r="L44" s="29"/>
      <c r="M44" s="26">
        <v>20</v>
      </c>
      <c r="N44" s="26">
        <v>55.589322381930188</v>
      </c>
      <c r="O44" s="26">
        <v>720</v>
      </c>
      <c r="P44" s="26">
        <v>75</v>
      </c>
      <c r="Q44" s="30">
        <v>3.21133697219175</v>
      </c>
      <c r="R44" s="30">
        <v>0.35849554312102988</v>
      </c>
      <c r="S44" s="30">
        <v>-1.2324674100176001E-5</v>
      </c>
      <c r="T44" s="30">
        <v>0.66040063669304994</v>
      </c>
      <c r="U44" s="30">
        <v>2.19245311705177</v>
      </c>
      <c r="V44" s="30">
        <v>2.3406930622883002</v>
      </c>
      <c r="W44" s="23">
        <v>1.6881452796102301</v>
      </c>
      <c r="X44" s="23">
        <v>0.76602496222558758</v>
      </c>
      <c r="Y44" s="23">
        <v>-0.64166346782893802</v>
      </c>
      <c r="Z44" s="31">
        <v>1.6994736848416601E-2</v>
      </c>
      <c r="AA44" s="23">
        <v>0.65706765868337802</v>
      </c>
      <c r="AB44" s="23">
        <v>1.5634588584582556</v>
      </c>
      <c r="AC44" s="23">
        <v>17.998687549148602</v>
      </c>
      <c r="AD44" s="23">
        <v>17.997947923415701</v>
      </c>
      <c r="AE44" s="23">
        <v>0.63383902941553094</v>
      </c>
      <c r="AF44" s="23">
        <v>0.67905789255580196</v>
      </c>
      <c r="AG44" s="26">
        <v>61.432034658292203</v>
      </c>
    </row>
    <row r="45" spans="1:33" s="41" customFormat="1" ht="13.5" customHeight="1" x14ac:dyDescent="0.2">
      <c r="A45" s="24"/>
      <c r="B45" s="24" t="s">
        <v>75</v>
      </c>
      <c r="C45" s="25"/>
      <c r="D45" s="25"/>
      <c r="E45" s="23">
        <v>100.45288467727001</v>
      </c>
      <c r="F45" s="23">
        <v>100.14523296531162</v>
      </c>
      <c r="G45" s="26">
        <v>3567.1731982244</v>
      </c>
      <c r="H45" s="26">
        <v>3562</v>
      </c>
      <c r="I45" s="27">
        <v>5.7437248877799503</v>
      </c>
      <c r="J45" s="28"/>
      <c r="K45" s="28"/>
      <c r="L45" s="29"/>
      <c r="M45" s="26">
        <v>20</v>
      </c>
      <c r="N45" s="26">
        <v>48.164271047227928</v>
      </c>
      <c r="O45" s="26">
        <v>720</v>
      </c>
      <c r="P45" s="26">
        <v>75</v>
      </c>
      <c r="Q45" s="30">
        <v>6.0091503387946901</v>
      </c>
      <c r="R45" s="30">
        <v>0.33477731796780608</v>
      </c>
      <c r="S45" s="30">
        <v>3.688072645350339E-5</v>
      </c>
      <c r="T45" s="30">
        <v>1.9200135178718098</v>
      </c>
      <c r="U45" s="30">
        <v>3.7543226222286203</v>
      </c>
      <c r="V45" s="30">
        <v>3.8600358544328106</v>
      </c>
      <c r="W45" s="23">
        <v>1.6912491134984899</v>
      </c>
      <c r="X45" s="23">
        <v>0.67767534524493522</v>
      </c>
      <c r="Y45" s="23">
        <v>-1.3336576614418774</v>
      </c>
      <c r="Z45" s="31">
        <v>6.6494784851975095E-5</v>
      </c>
      <c r="AA45" s="23">
        <v>1.15750431230186</v>
      </c>
      <c r="AB45" s="23">
        <v>1.5102233561623377</v>
      </c>
      <c r="AC45" s="23">
        <v>9.9979711501063804</v>
      </c>
      <c r="AD45" s="23">
        <v>9.9973712157923096</v>
      </c>
      <c r="AE45" s="23">
        <v>1.8504750000000001</v>
      </c>
      <c r="AF45" s="23">
        <v>1.8504750000000001</v>
      </c>
      <c r="AG45" s="26">
        <v>102.55765115403</v>
      </c>
    </row>
    <row r="46" spans="1:33" s="41" customFormat="1" ht="13.5" customHeight="1" x14ac:dyDescent="0.2">
      <c r="A46" s="24"/>
      <c r="B46" s="24"/>
      <c r="C46" s="25"/>
      <c r="D46" s="25"/>
      <c r="E46" s="23"/>
      <c r="F46" s="23"/>
      <c r="G46" s="26"/>
      <c r="H46" s="26"/>
      <c r="I46" s="27"/>
      <c r="J46" s="28"/>
      <c r="K46" s="28"/>
      <c r="L46" s="29"/>
      <c r="M46" s="26"/>
      <c r="N46" s="26"/>
      <c r="O46" s="26"/>
      <c r="P46" s="26"/>
      <c r="Q46" s="30"/>
      <c r="R46" s="30"/>
      <c r="S46" s="30"/>
      <c r="T46" s="30"/>
      <c r="U46" s="30"/>
      <c r="V46" s="30"/>
      <c r="W46" s="23"/>
      <c r="X46" s="23"/>
      <c r="Y46" s="23"/>
      <c r="Z46" s="31"/>
      <c r="AA46" s="23"/>
      <c r="AB46" s="23"/>
      <c r="AC46" s="23"/>
      <c r="AD46" s="23"/>
      <c r="AE46" s="23"/>
      <c r="AF46" s="23"/>
      <c r="AG46" s="26"/>
    </row>
    <row r="47" spans="1:33" s="41" customFormat="1" ht="13.5" customHeight="1" x14ac:dyDescent="0.2">
      <c r="A47" s="24"/>
      <c r="B47" s="69" t="s">
        <v>76</v>
      </c>
      <c r="C47" s="69"/>
      <c r="D47" s="69"/>
      <c r="E47" s="69"/>
      <c r="F47" s="69"/>
      <c r="G47" s="69"/>
      <c r="H47" s="69"/>
      <c r="I47" s="69"/>
      <c r="J47" s="69"/>
      <c r="K47" s="69"/>
      <c r="L47" s="69"/>
      <c r="M47" s="69"/>
      <c r="N47" s="69"/>
      <c r="O47" s="69"/>
      <c r="P47" s="69"/>
      <c r="Q47" s="69"/>
      <c r="R47" s="69"/>
      <c r="S47" s="69"/>
      <c r="T47" s="69"/>
      <c r="U47" s="69"/>
      <c r="V47" s="69"/>
      <c r="W47" s="69"/>
      <c r="X47" s="69"/>
      <c r="Y47" s="69"/>
      <c r="Z47" s="69"/>
      <c r="AA47" s="69"/>
      <c r="AB47" s="69"/>
      <c r="AC47" s="69"/>
      <c r="AD47" s="69"/>
      <c r="AE47" s="69"/>
      <c r="AF47" s="69"/>
      <c r="AG47" s="69"/>
    </row>
    <row r="48" spans="1:33" s="41" customFormat="1" ht="13.5" customHeight="1" x14ac:dyDescent="0.2">
      <c r="A48" s="24"/>
      <c r="B48" s="24" t="s">
        <v>77</v>
      </c>
      <c r="C48" s="25"/>
      <c r="D48" s="25"/>
      <c r="E48" s="23">
        <v>115.82137792036499</v>
      </c>
      <c r="F48" s="23">
        <v>115.30380185432929</v>
      </c>
      <c r="G48" s="26">
        <v>25.366836407954402</v>
      </c>
      <c r="H48" s="26">
        <v>22.000000000001698</v>
      </c>
      <c r="I48" s="27">
        <v>8.3132595293388398</v>
      </c>
      <c r="J48" s="28"/>
      <c r="K48" s="28"/>
      <c r="L48" s="29"/>
      <c r="M48" s="26">
        <v>20</v>
      </c>
      <c r="N48" s="26">
        <v>39.885010266940448</v>
      </c>
      <c r="O48" s="26">
        <v>720</v>
      </c>
      <c r="P48" s="26">
        <v>75</v>
      </c>
      <c r="Q48" s="30">
        <v>2.5628388150829902</v>
      </c>
      <c r="R48" s="30">
        <v>0.43421486616028987</v>
      </c>
      <c r="S48" s="30">
        <v>7.7427680059585502E-7</v>
      </c>
      <c r="T48" s="30">
        <v>0.32449303217343994</v>
      </c>
      <c r="U48" s="30">
        <v>1.8041301424724598</v>
      </c>
      <c r="V48" s="30">
        <v>1.7777218140917399</v>
      </c>
      <c r="W48" s="23">
        <v>3.1707683050859798</v>
      </c>
      <c r="X48" s="23">
        <v>1.3328704113611183</v>
      </c>
      <c r="Y48" s="23">
        <v>-0.46346309870737784</v>
      </c>
      <c r="Z48" s="31">
        <v>0</v>
      </c>
      <c r="AA48" s="23">
        <v>0.79377101199049305</v>
      </c>
      <c r="AB48" s="23">
        <v>2.5700026222370203</v>
      </c>
      <c r="AC48" s="23">
        <v>0</v>
      </c>
      <c r="AD48" s="23">
        <v>0</v>
      </c>
      <c r="AE48" s="23">
        <v>0.34420000000000006</v>
      </c>
      <c r="AF48" s="23">
        <v>0.34420000000000006</v>
      </c>
      <c r="AG48" s="26">
        <v>0.19752761513370001</v>
      </c>
    </row>
    <row r="49" spans="1:33" s="41" customFormat="1" ht="13.5" customHeight="1" x14ac:dyDescent="0.2">
      <c r="A49" s="24"/>
      <c r="B49" s="24"/>
      <c r="C49" s="25"/>
      <c r="D49" s="25"/>
      <c r="E49" s="23"/>
      <c r="F49" s="23"/>
      <c r="G49" s="26"/>
      <c r="H49" s="26"/>
      <c r="I49" s="27"/>
      <c r="J49" s="28"/>
      <c r="K49" s="28"/>
      <c r="L49" s="29"/>
      <c r="M49" s="26"/>
      <c r="N49" s="26"/>
      <c r="O49" s="26"/>
      <c r="P49" s="26"/>
      <c r="Q49" s="30"/>
      <c r="R49" s="30"/>
      <c r="S49" s="30"/>
      <c r="T49" s="30"/>
      <c r="U49" s="30"/>
      <c r="V49" s="30"/>
      <c r="W49" s="23"/>
      <c r="X49" s="23"/>
      <c r="Y49" s="23"/>
      <c r="Z49" s="31"/>
      <c r="AA49" s="23"/>
      <c r="AB49" s="23"/>
      <c r="AC49" s="23"/>
      <c r="AD49" s="23"/>
      <c r="AE49" s="23"/>
      <c r="AF49" s="23"/>
      <c r="AG49" s="26"/>
    </row>
    <row r="50" spans="1:33" s="41" customFormat="1" ht="13.5" customHeight="1" x14ac:dyDescent="0.2">
      <c r="A50" s="24"/>
      <c r="B50" s="69" t="s">
        <v>78</v>
      </c>
      <c r="C50" s="69"/>
      <c r="D50" s="69"/>
      <c r="E50" s="69"/>
      <c r="F50" s="69"/>
      <c r="G50" s="69"/>
      <c r="H50" s="69"/>
      <c r="I50" s="69"/>
      <c r="J50" s="69"/>
      <c r="K50" s="69"/>
      <c r="L50" s="69"/>
      <c r="M50" s="69"/>
      <c r="N50" s="69"/>
      <c r="O50" s="69"/>
      <c r="P50" s="69"/>
      <c r="Q50" s="69"/>
      <c r="R50" s="69"/>
      <c r="S50" s="69"/>
      <c r="T50" s="69"/>
      <c r="U50" s="69"/>
      <c r="V50" s="69"/>
      <c r="W50" s="69"/>
      <c r="X50" s="69"/>
      <c r="Y50" s="69"/>
      <c r="Z50" s="69"/>
      <c r="AA50" s="69"/>
      <c r="AB50" s="69"/>
      <c r="AC50" s="69"/>
      <c r="AD50" s="69"/>
      <c r="AE50" s="69"/>
      <c r="AF50" s="69"/>
      <c r="AG50" s="69"/>
    </row>
    <row r="51" spans="1:33" s="41" customFormat="1" ht="13.5" customHeight="1" x14ac:dyDescent="0.2">
      <c r="A51" s="24"/>
      <c r="B51" s="24" t="s">
        <v>79</v>
      </c>
      <c r="C51" s="25"/>
      <c r="D51" s="25"/>
      <c r="E51" s="23">
        <v>100</v>
      </c>
      <c r="F51" s="23">
        <v>100</v>
      </c>
      <c r="G51" s="26">
        <v>-128</v>
      </c>
      <c r="H51" s="26">
        <v>-128</v>
      </c>
      <c r="I51" s="27">
        <v>0</v>
      </c>
      <c r="J51" s="28"/>
      <c r="K51" s="28"/>
      <c r="L51" s="29"/>
      <c r="M51" s="26">
        <v>0</v>
      </c>
      <c r="N51" s="26">
        <v>0</v>
      </c>
      <c r="O51" s="26">
        <v>0</v>
      </c>
      <c r="P51" s="26">
        <v>0</v>
      </c>
      <c r="Q51" s="30">
        <v>0</v>
      </c>
      <c r="R51" s="30">
        <v>0</v>
      </c>
      <c r="S51" s="30">
        <v>0</v>
      </c>
      <c r="T51" s="30">
        <v>0</v>
      </c>
      <c r="U51" s="30">
        <v>0</v>
      </c>
      <c r="V51" s="30">
        <v>-5.0006279999999993E-2</v>
      </c>
      <c r="W51" s="23">
        <v>0</v>
      </c>
      <c r="X51" s="23">
        <v>0</v>
      </c>
      <c r="Y51" s="23">
        <v>0</v>
      </c>
      <c r="Z51" s="31">
        <v>0</v>
      </c>
      <c r="AA51" s="23">
        <v>0</v>
      </c>
      <c r="AB51" s="23">
        <v>0</v>
      </c>
      <c r="AC51" s="23">
        <v>0</v>
      </c>
      <c r="AD51" s="23">
        <v>0</v>
      </c>
      <c r="AE51" s="23">
        <v>0</v>
      </c>
      <c r="AF51" s="23">
        <v>0</v>
      </c>
      <c r="AG51" s="26">
        <v>0</v>
      </c>
    </row>
    <row r="52" spans="1:33" s="41" customFormat="1" ht="13.5" customHeight="1" x14ac:dyDescent="0.2">
      <c r="A52" s="24"/>
      <c r="B52" s="24"/>
      <c r="C52" s="25"/>
      <c r="D52" s="25"/>
      <c r="E52" s="23"/>
      <c r="F52" s="23"/>
      <c r="G52" s="26"/>
      <c r="H52" s="26"/>
      <c r="I52" s="27"/>
      <c r="J52" s="28"/>
      <c r="K52" s="28"/>
      <c r="L52" s="29"/>
      <c r="M52" s="26"/>
      <c r="N52" s="26"/>
      <c r="O52" s="26"/>
      <c r="P52" s="26"/>
      <c r="Q52" s="30"/>
      <c r="R52" s="30"/>
      <c r="S52" s="30"/>
      <c r="T52" s="30"/>
      <c r="U52" s="30"/>
      <c r="V52" s="30"/>
      <c r="W52" s="23"/>
      <c r="X52" s="23"/>
      <c r="Y52" s="23"/>
      <c r="Z52" s="31"/>
      <c r="AA52" s="23"/>
      <c r="AB52" s="23"/>
      <c r="AC52" s="23"/>
      <c r="AD52" s="23"/>
      <c r="AE52" s="23"/>
      <c r="AF52" s="23"/>
      <c r="AG52" s="26"/>
    </row>
    <row r="53" spans="1:33" s="41" customFormat="1" ht="13.5" customHeight="1" x14ac:dyDescent="0.2">
      <c r="A53" s="24"/>
      <c r="B53" s="24"/>
      <c r="C53" s="25"/>
      <c r="D53" s="25"/>
      <c r="E53" s="23"/>
      <c r="F53" s="23"/>
      <c r="G53" s="26"/>
      <c r="H53" s="26"/>
      <c r="I53" s="27"/>
      <c r="J53" s="28"/>
      <c r="K53" s="28"/>
      <c r="L53" s="29"/>
      <c r="M53" s="26"/>
      <c r="N53" s="26"/>
      <c r="O53" s="26"/>
      <c r="P53" s="26"/>
      <c r="Q53" s="30"/>
      <c r="R53" s="30"/>
      <c r="S53" s="30"/>
      <c r="T53" s="30"/>
      <c r="U53" s="30"/>
      <c r="V53" s="30"/>
      <c r="W53" s="23"/>
      <c r="X53" s="23"/>
      <c r="Y53" s="23"/>
      <c r="Z53" s="31"/>
      <c r="AA53" s="23"/>
      <c r="AB53" s="23"/>
      <c r="AC53" s="23"/>
      <c r="AD53" s="23"/>
      <c r="AE53" s="23"/>
      <c r="AF53" s="23"/>
      <c r="AG53" s="26"/>
    </row>
    <row r="54" spans="1:33" s="41" customFormat="1" ht="13.5" customHeight="1" x14ac:dyDescent="0.2">
      <c r="A54" s="24"/>
      <c r="B54" s="24"/>
      <c r="C54" s="25"/>
      <c r="D54" s="25"/>
      <c r="E54" s="23"/>
      <c r="F54" s="23"/>
      <c r="G54" s="26"/>
      <c r="H54" s="26"/>
      <c r="I54" s="27"/>
      <c r="J54" s="28"/>
      <c r="K54" s="28"/>
      <c r="L54" s="29"/>
      <c r="M54" s="26"/>
      <c r="N54" s="26"/>
      <c r="O54" s="26"/>
      <c r="P54" s="26"/>
      <c r="Q54" s="30"/>
      <c r="R54" s="30"/>
      <c r="S54" s="30"/>
      <c r="T54" s="30"/>
      <c r="U54" s="30"/>
      <c r="V54" s="30"/>
      <c r="W54" s="23"/>
      <c r="X54" s="23"/>
      <c r="Y54" s="23"/>
      <c r="Z54" s="31"/>
      <c r="AA54" s="23"/>
      <c r="AB54" s="23"/>
      <c r="AC54" s="23"/>
      <c r="AD54" s="23"/>
      <c r="AE54" s="23"/>
      <c r="AF54" s="23"/>
      <c r="AG54" s="26"/>
    </row>
    <row r="55" spans="1:33" ht="12" customHeight="1" x14ac:dyDescent="0.2">
      <c r="B55" s="42" t="s">
        <v>55</v>
      </c>
      <c r="C55" s="43"/>
      <c r="D55" s="43"/>
      <c r="E55" s="43"/>
      <c r="F55" s="43"/>
      <c r="G55" s="43"/>
      <c r="H55" s="43"/>
      <c r="I55" s="43"/>
      <c r="J55" s="43"/>
      <c r="K55" s="43"/>
      <c r="L55" s="43"/>
      <c r="M55" s="43"/>
      <c r="N55" s="43"/>
      <c r="O55" s="43"/>
      <c r="P55" s="43"/>
      <c r="Q55" s="43"/>
      <c r="R55" s="43"/>
      <c r="S55" s="43"/>
      <c r="T55" s="43"/>
      <c r="U55" s="43"/>
      <c r="V55" s="43"/>
      <c r="W55" s="43"/>
      <c r="X55" s="43"/>
      <c r="Y55" s="43"/>
      <c r="Z55" s="43"/>
      <c r="AA55" s="43"/>
      <c r="AB55" s="44"/>
      <c r="AC55" s="34"/>
      <c r="AD55" s="34"/>
      <c r="AE55" s="34"/>
      <c r="AF55" s="34"/>
      <c r="AG55" s="34"/>
    </row>
    <row r="56" spans="1:33" ht="12" customHeight="1" x14ac:dyDescent="0.2">
      <c r="B56" s="45"/>
      <c r="C56" s="46"/>
      <c r="D56" s="46"/>
      <c r="E56" s="46"/>
      <c r="F56" s="46"/>
      <c r="G56" s="46"/>
      <c r="H56" s="46"/>
      <c r="I56" s="46"/>
      <c r="J56" s="46"/>
      <c r="K56" s="46"/>
      <c r="L56" s="46"/>
      <c r="M56" s="46"/>
      <c r="N56" s="46"/>
      <c r="O56" s="46"/>
      <c r="P56" s="46"/>
      <c r="Q56" s="46"/>
      <c r="R56" s="46"/>
      <c r="S56" s="46"/>
      <c r="T56" s="46"/>
      <c r="U56" s="46"/>
      <c r="V56" s="46"/>
      <c r="W56" s="46"/>
      <c r="X56" s="46"/>
      <c r="Y56" s="46"/>
      <c r="Z56" s="46"/>
      <c r="AA56" s="46"/>
      <c r="AB56" s="47"/>
      <c r="AC56" s="34"/>
      <c r="AD56" s="34"/>
      <c r="AE56" s="34"/>
      <c r="AF56" s="34"/>
      <c r="AG56" s="34"/>
    </row>
    <row r="57" spans="1:33" ht="12" customHeight="1" x14ac:dyDescent="0.2">
      <c r="B57" s="45"/>
      <c r="C57" s="46"/>
      <c r="D57" s="46"/>
      <c r="E57" s="46"/>
      <c r="F57" s="46"/>
      <c r="G57" s="46"/>
      <c r="H57" s="46"/>
      <c r="I57" s="46"/>
      <c r="J57" s="46"/>
      <c r="K57" s="46"/>
      <c r="L57" s="46"/>
      <c r="M57" s="46"/>
      <c r="N57" s="46"/>
      <c r="O57" s="46"/>
      <c r="P57" s="46"/>
      <c r="Q57" s="46"/>
      <c r="R57" s="46"/>
      <c r="S57" s="46"/>
      <c r="T57" s="46"/>
      <c r="U57" s="46"/>
      <c r="V57" s="46"/>
      <c r="W57" s="46"/>
      <c r="X57" s="46"/>
      <c r="Y57" s="46"/>
      <c r="Z57" s="46"/>
      <c r="AA57" s="46"/>
      <c r="AB57" s="47"/>
      <c r="AC57" s="34"/>
      <c r="AD57" s="34"/>
      <c r="AE57" s="34"/>
      <c r="AF57" s="34"/>
      <c r="AG57" s="34"/>
    </row>
    <row r="58" spans="1:33" ht="12" customHeight="1" x14ac:dyDescent="0.2">
      <c r="B58" s="45"/>
      <c r="C58" s="46"/>
      <c r="D58" s="46"/>
      <c r="E58" s="46"/>
      <c r="F58" s="46"/>
      <c r="G58" s="46"/>
      <c r="H58" s="46"/>
      <c r="I58" s="46"/>
      <c r="J58" s="46"/>
      <c r="K58" s="46"/>
      <c r="L58" s="46"/>
      <c r="M58" s="46"/>
      <c r="N58" s="46"/>
      <c r="O58" s="46"/>
      <c r="P58" s="46"/>
      <c r="Q58" s="46"/>
      <c r="R58" s="46"/>
      <c r="S58" s="46"/>
      <c r="T58" s="46"/>
      <c r="U58" s="46"/>
      <c r="V58" s="46"/>
      <c r="W58" s="46"/>
      <c r="X58" s="46"/>
      <c r="Y58" s="46"/>
      <c r="Z58" s="46"/>
      <c r="AA58" s="46"/>
      <c r="AB58" s="47"/>
      <c r="AC58" s="34"/>
      <c r="AD58" s="34"/>
      <c r="AE58" s="34"/>
      <c r="AF58" s="34"/>
      <c r="AG58" s="34"/>
    </row>
    <row r="59" spans="1:33" ht="12" customHeight="1" x14ac:dyDescent="0.2">
      <c r="B59" s="45"/>
      <c r="C59" s="46"/>
      <c r="D59" s="46"/>
      <c r="E59" s="46"/>
      <c r="F59" s="46"/>
      <c r="G59" s="46"/>
      <c r="H59" s="46"/>
      <c r="I59" s="46"/>
      <c r="J59" s="46"/>
      <c r="K59" s="46"/>
      <c r="L59" s="46"/>
      <c r="M59" s="46"/>
      <c r="N59" s="46"/>
      <c r="O59" s="46"/>
      <c r="P59" s="46"/>
      <c r="Q59" s="46"/>
      <c r="R59" s="46"/>
      <c r="S59" s="46"/>
      <c r="T59" s="46"/>
      <c r="U59" s="46"/>
      <c r="V59" s="46"/>
      <c r="W59" s="46"/>
      <c r="X59" s="46"/>
      <c r="Y59" s="46"/>
      <c r="Z59" s="46"/>
      <c r="AA59" s="46"/>
      <c r="AB59" s="47"/>
      <c r="AC59" s="34"/>
      <c r="AD59" s="34"/>
      <c r="AE59" s="34"/>
      <c r="AF59" s="34"/>
      <c r="AG59" s="34"/>
    </row>
    <row r="60" spans="1:33" ht="12" customHeight="1" x14ac:dyDescent="0.2">
      <c r="B60" s="45"/>
      <c r="C60" s="46"/>
      <c r="D60" s="46"/>
      <c r="E60" s="46"/>
      <c r="F60" s="46"/>
      <c r="G60" s="46"/>
      <c r="H60" s="46"/>
      <c r="I60" s="46"/>
      <c r="J60" s="46"/>
      <c r="K60" s="46"/>
      <c r="L60" s="46"/>
      <c r="M60" s="46"/>
      <c r="N60" s="46"/>
      <c r="O60" s="46"/>
      <c r="P60" s="46"/>
      <c r="Q60" s="46"/>
      <c r="R60" s="46"/>
      <c r="S60" s="46"/>
      <c r="T60" s="46"/>
      <c r="U60" s="46"/>
      <c r="V60" s="46"/>
      <c r="W60" s="46"/>
      <c r="X60" s="46"/>
      <c r="Y60" s="46"/>
      <c r="Z60" s="46"/>
      <c r="AA60" s="46"/>
      <c r="AB60" s="47"/>
      <c r="AC60" s="34"/>
      <c r="AD60" s="34"/>
      <c r="AE60" s="34"/>
      <c r="AF60" s="34"/>
      <c r="AG60" s="34"/>
    </row>
    <row r="61" spans="1:33" ht="12" customHeight="1" x14ac:dyDescent="0.2">
      <c r="B61" s="45"/>
      <c r="C61" s="46"/>
      <c r="D61" s="46"/>
      <c r="E61" s="46"/>
      <c r="F61" s="46"/>
      <c r="G61" s="46"/>
      <c r="H61" s="46"/>
      <c r="I61" s="46"/>
      <c r="J61" s="46"/>
      <c r="K61" s="46"/>
      <c r="L61" s="46"/>
      <c r="M61" s="46"/>
      <c r="N61" s="46"/>
      <c r="O61" s="46"/>
      <c r="P61" s="46"/>
      <c r="Q61" s="46"/>
      <c r="R61" s="46"/>
      <c r="S61" s="46"/>
      <c r="T61" s="46"/>
      <c r="U61" s="46"/>
      <c r="V61" s="46"/>
      <c r="W61" s="46"/>
      <c r="X61" s="46"/>
      <c r="Y61" s="46"/>
      <c r="Z61" s="46"/>
      <c r="AA61" s="46"/>
      <c r="AB61" s="47"/>
      <c r="AC61" s="34"/>
      <c r="AD61" s="34"/>
      <c r="AE61" s="34"/>
      <c r="AF61" s="34"/>
      <c r="AG61" s="34"/>
    </row>
    <row r="62" spans="1:33" ht="12" customHeight="1" x14ac:dyDescent="0.2">
      <c r="B62" s="45"/>
      <c r="C62" s="46"/>
      <c r="D62" s="46"/>
      <c r="E62" s="46"/>
      <c r="F62" s="46"/>
      <c r="G62" s="46"/>
      <c r="H62" s="46"/>
      <c r="I62" s="46"/>
      <c r="J62" s="46"/>
      <c r="K62" s="46"/>
      <c r="L62" s="46"/>
      <c r="M62" s="46"/>
      <c r="N62" s="46"/>
      <c r="O62" s="46"/>
      <c r="P62" s="46"/>
      <c r="Q62" s="46"/>
      <c r="R62" s="46"/>
      <c r="S62" s="46"/>
      <c r="T62" s="46"/>
      <c r="U62" s="46"/>
      <c r="V62" s="46"/>
      <c r="W62" s="46"/>
      <c r="X62" s="46"/>
      <c r="Y62" s="46"/>
      <c r="Z62" s="46"/>
      <c r="AA62" s="46"/>
      <c r="AB62" s="47"/>
      <c r="AC62" s="34"/>
      <c r="AD62" s="34"/>
      <c r="AE62" s="34"/>
      <c r="AF62" s="34"/>
      <c r="AG62" s="34"/>
    </row>
    <row r="63" spans="1:33" ht="12" customHeight="1" x14ac:dyDescent="0.2">
      <c r="B63" s="45"/>
      <c r="C63" s="46"/>
      <c r="D63" s="46"/>
      <c r="E63" s="46"/>
      <c r="F63" s="46"/>
      <c r="G63" s="46"/>
      <c r="H63" s="46"/>
      <c r="I63" s="46"/>
      <c r="J63" s="46"/>
      <c r="K63" s="46"/>
      <c r="L63" s="46"/>
      <c r="M63" s="46"/>
      <c r="N63" s="46"/>
      <c r="O63" s="46"/>
      <c r="P63" s="46"/>
      <c r="Q63" s="46"/>
      <c r="R63" s="46"/>
      <c r="S63" s="46"/>
      <c r="T63" s="46"/>
      <c r="U63" s="46"/>
      <c r="V63" s="46"/>
      <c r="W63" s="46"/>
      <c r="X63" s="46"/>
      <c r="Y63" s="46"/>
      <c r="Z63" s="46"/>
      <c r="AA63" s="46"/>
      <c r="AB63" s="47"/>
      <c r="AC63" s="34"/>
      <c r="AD63" s="34"/>
      <c r="AE63" s="34"/>
      <c r="AF63" s="34"/>
      <c r="AG63" s="34"/>
    </row>
    <row r="64" spans="1:33" ht="12" customHeight="1" x14ac:dyDescent="0.2">
      <c r="B64" s="45"/>
      <c r="C64" s="46"/>
      <c r="D64" s="46"/>
      <c r="E64" s="46"/>
      <c r="F64" s="46"/>
      <c r="G64" s="46"/>
      <c r="H64" s="46"/>
      <c r="I64" s="46"/>
      <c r="J64" s="46"/>
      <c r="K64" s="46"/>
      <c r="L64" s="46"/>
      <c r="M64" s="46"/>
      <c r="N64" s="46"/>
      <c r="O64" s="46"/>
      <c r="P64" s="46"/>
      <c r="Q64" s="46"/>
      <c r="R64" s="46"/>
      <c r="S64" s="46"/>
      <c r="T64" s="46"/>
      <c r="U64" s="46"/>
      <c r="V64" s="46"/>
      <c r="W64" s="46"/>
      <c r="X64" s="46"/>
      <c r="Y64" s="46"/>
      <c r="Z64" s="46"/>
      <c r="AA64" s="46"/>
      <c r="AB64" s="47"/>
      <c r="AC64" s="34"/>
      <c r="AD64" s="34"/>
      <c r="AE64" s="34"/>
      <c r="AF64" s="34"/>
      <c r="AG64" s="34"/>
    </row>
    <row r="65" spans="2:33" ht="12" customHeight="1" x14ac:dyDescent="0.2">
      <c r="B65" s="45"/>
      <c r="C65" s="46"/>
      <c r="D65" s="46"/>
      <c r="E65" s="46"/>
      <c r="F65" s="46"/>
      <c r="G65" s="46"/>
      <c r="H65" s="46"/>
      <c r="I65" s="46"/>
      <c r="J65" s="46"/>
      <c r="K65" s="46"/>
      <c r="L65" s="46"/>
      <c r="M65" s="46"/>
      <c r="N65" s="46"/>
      <c r="O65" s="46"/>
      <c r="P65" s="46"/>
      <c r="Q65" s="46"/>
      <c r="R65" s="46"/>
      <c r="S65" s="46"/>
      <c r="T65" s="46"/>
      <c r="U65" s="46"/>
      <c r="V65" s="46"/>
      <c r="W65" s="46"/>
      <c r="X65" s="46"/>
      <c r="Y65" s="46"/>
      <c r="Z65" s="46"/>
      <c r="AA65" s="46"/>
      <c r="AB65" s="47"/>
      <c r="AC65" s="34"/>
      <c r="AD65" s="34"/>
      <c r="AE65" s="34"/>
      <c r="AF65" s="34"/>
      <c r="AG65" s="34"/>
    </row>
    <row r="66" spans="2:33" ht="12" customHeight="1" x14ac:dyDescent="0.2">
      <c r="B66" s="45"/>
      <c r="C66" s="46"/>
      <c r="D66" s="46"/>
      <c r="E66" s="46"/>
      <c r="F66" s="46"/>
      <c r="G66" s="46"/>
      <c r="H66" s="46"/>
      <c r="I66" s="46"/>
      <c r="J66" s="46"/>
      <c r="K66" s="46"/>
      <c r="L66" s="46"/>
      <c r="M66" s="46"/>
      <c r="N66" s="46"/>
      <c r="O66" s="46"/>
      <c r="P66" s="46"/>
      <c r="Q66" s="46"/>
      <c r="R66" s="46"/>
      <c r="S66" s="46"/>
      <c r="T66" s="46"/>
      <c r="U66" s="46"/>
      <c r="V66" s="46"/>
      <c r="W66" s="46"/>
      <c r="X66" s="46"/>
      <c r="Y66" s="46"/>
      <c r="Z66" s="46"/>
      <c r="AA66" s="46"/>
      <c r="AB66" s="47"/>
      <c r="AC66" s="34"/>
      <c r="AD66" s="34"/>
      <c r="AE66" s="34"/>
      <c r="AF66" s="34"/>
      <c r="AG66" s="34"/>
    </row>
    <row r="67" spans="2:33" ht="12" customHeight="1" x14ac:dyDescent="0.2">
      <c r="B67" s="45"/>
      <c r="C67" s="46"/>
      <c r="D67" s="46"/>
      <c r="E67" s="46"/>
      <c r="F67" s="46"/>
      <c r="G67" s="46"/>
      <c r="H67" s="46"/>
      <c r="I67" s="46"/>
      <c r="J67" s="46"/>
      <c r="K67" s="46"/>
      <c r="L67" s="46"/>
      <c r="M67" s="46"/>
      <c r="N67" s="46"/>
      <c r="O67" s="46"/>
      <c r="P67" s="46"/>
      <c r="Q67" s="46"/>
      <c r="R67" s="46"/>
      <c r="S67" s="46"/>
      <c r="T67" s="46"/>
      <c r="U67" s="46"/>
      <c r="V67" s="46"/>
      <c r="W67" s="46"/>
      <c r="X67" s="46"/>
      <c r="Y67" s="46"/>
      <c r="Z67" s="46"/>
      <c r="AA67" s="46"/>
      <c r="AB67" s="47"/>
      <c r="AC67" s="34"/>
      <c r="AD67" s="34"/>
      <c r="AE67" s="34"/>
      <c r="AF67" s="34"/>
      <c r="AG67" s="34"/>
    </row>
    <row r="68" spans="2:33" ht="12" customHeight="1" x14ac:dyDescent="0.2">
      <c r="B68" s="45"/>
      <c r="C68" s="46"/>
      <c r="D68" s="46"/>
      <c r="E68" s="46"/>
      <c r="F68" s="46"/>
      <c r="G68" s="46"/>
      <c r="H68" s="46"/>
      <c r="I68" s="46"/>
      <c r="J68" s="46"/>
      <c r="K68" s="46"/>
      <c r="L68" s="46"/>
      <c r="M68" s="46"/>
      <c r="N68" s="46"/>
      <c r="O68" s="46"/>
      <c r="P68" s="46"/>
      <c r="Q68" s="46"/>
      <c r="R68" s="46"/>
      <c r="S68" s="46"/>
      <c r="T68" s="46"/>
      <c r="U68" s="46"/>
      <c r="V68" s="46"/>
      <c r="W68" s="46"/>
      <c r="X68" s="46"/>
      <c r="Y68" s="46"/>
      <c r="Z68" s="46"/>
      <c r="AA68" s="46"/>
      <c r="AB68" s="47"/>
      <c r="AC68" s="34"/>
      <c r="AD68" s="34"/>
      <c r="AE68" s="34"/>
      <c r="AF68" s="34"/>
      <c r="AG68" s="34"/>
    </row>
    <row r="69" spans="2:33" ht="12" customHeight="1" x14ac:dyDescent="0.2">
      <c r="B69" s="45"/>
      <c r="C69" s="46"/>
      <c r="D69" s="46"/>
      <c r="E69" s="46"/>
      <c r="F69" s="46"/>
      <c r="G69" s="46"/>
      <c r="H69" s="46"/>
      <c r="I69" s="46"/>
      <c r="J69" s="46"/>
      <c r="K69" s="46"/>
      <c r="L69" s="46"/>
      <c r="M69" s="46"/>
      <c r="N69" s="46"/>
      <c r="O69" s="46"/>
      <c r="P69" s="46"/>
      <c r="Q69" s="46"/>
      <c r="R69" s="46"/>
      <c r="S69" s="46"/>
      <c r="T69" s="46"/>
      <c r="U69" s="46"/>
      <c r="V69" s="46"/>
      <c r="W69" s="46"/>
      <c r="X69" s="46"/>
      <c r="Y69" s="46"/>
      <c r="Z69" s="46"/>
      <c r="AA69" s="46"/>
      <c r="AB69" s="47"/>
      <c r="AC69" s="34"/>
      <c r="AD69" s="34"/>
      <c r="AE69" s="34"/>
      <c r="AF69" s="34"/>
      <c r="AG69" s="34"/>
    </row>
    <row r="70" spans="2:33" ht="12" customHeight="1" x14ac:dyDescent="0.2">
      <c r="B70" s="45"/>
      <c r="C70" s="46"/>
      <c r="D70" s="46"/>
      <c r="E70" s="46"/>
      <c r="F70" s="46"/>
      <c r="G70" s="46"/>
      <c r="H70" s="46"/>
      <c r="I70" s="46"/>
      <c r="J70" s="46"/>
      <c r="K70" s="46"/>
      <c r="L70" s="46"/>
      <c r="M70" s="46"/>
      <c r="N70" s="46"/>
      <c r="O70" s="46"/>
      <c r="P70" s="46"/>
      <c r="Q70" s="46"/>
      <c r="R70" s="46"/>
      <c r="S70" s="46"/>
      <c r="T70" s="46"/>
      <c r="U70" s="46"/>
      <c r="V70" s="46"/>
      <c r="W70" s="46"/>
      <c r="X70" s="46"/>
      <c r="Y70" s="46"/>
      <c r="Z70" s="46"/>
      <c r="AA70" s="46"/>
      <c r="AB70" s="47"/>
      <c r="AC70" s="34"/>
      <c r="AD70" s="34"/>
      <c r="AE70" s="34"/>
      <c r="AF70" s="34"/>
      <c r="AG70" s="34"/>
    </row>
    <row r="71" spans="2:33" ht="12" customHeight="1" x14ac:dyDescent="0.2">
      <c r="B71" s="45"/>
      <c r="C71" s="46"/>
      <c r="D71" s="46"/>
      <c r="E71" s="46"/>
      <c r="F71" s="46"/>
      <c r="G71" s="46"/>
      <c r="H71" s="46"/>
      <c r="I71" s="46"/>
      <c r="J71" s="46"/>
      <c r="K71" s="46"/>
      <c r="L71" s="46"/>
      <c r="M71" s="46"/>
      <c r="N71" s="46"/>
      <c r="O71" s="46"/>
      <c r="P71" s="46"/>
      <c r="Q71" s="46"/>
      <c r="R71" s="46"/>
      <c r="S71" s="46"/>
      <c r="T71" s="46"/>
      <c r="U71" s="46"/>
      <c r="V71" s="46"/>
      <c r="W71" s="46"/>
      <c r="X71" s="46"/>
      <c r="Y71" s="46"/>
      <c r="Z71" s="46"/>
      <c r="AA71" s="46"/>
      <c r="AB71" s="47"/>
      <c r="AC71" s="34"/>
      <c r="AD71" s="34"/>
      <c r="AE71" s="34"/>
      <c r="AF71" s="34"/>
      <c r="AG71" s="34"/>
    </row>
    <row r="72" spans="2:33" ht="12" customHeight="1" x14ac:dyDescent="0.2">
      <c r="B72" s="45"/>
      <c r="C72" s="46"/>
      <c r="D72" s="46"/>
      <c r="E72" s="46"/>
      <c r="F72" s="46"/>
      <c r="G72" s="46"/>
      <c r="H72" s="46"/>
      <c r="I72" s="46"/>
      <c r="J72" s="46"/>
      <c r="K72" s="46"/>
      <c r="L72" s="46"/>
      <c r="M72" s="46"/>
      <c r="N72" s="46"/>
      <c r="O72" s="46"/>
      <c r="P72" s="46"/>
      <c r="Q72" s="46"/>
      <c r="R72" s="46"/>
      <c r="S72" s="46"/>
      <c r="T72" s="46"/>
      <c r="U72" s="46"/>
      <c r="V72" s="46"/>
      <c r="W72" s="46"/>
      <c r="X72" s="46"/>
      <c r="Y72" s="46"/>
      <c r="Z72" s="46"/>
      <c r="AA72" s="46"/>
      <c r="AB72" s="47"/>
      <c r="AC72" s="34"/>
      <c r="AD72" s="34"/>
      <c r="AE72" s="34"/>
      <c r="AF72" s="34"/>
      <c r="AG72" s="34"/>
    </row>
    <row r="73" spans="2:33" ht="12" customHeight="1" x14ac:dyDescent="0.2">
      <c r="B73" s="45"/>
      <c r="C73" s="46"/>
      <c r="D73" s="46"/>
      <c r="E73" s="46"/>
      <c r="F73" s="46"/>
      <c r="G73" s="46"/>
      <c r="H73" s="46"/>
      <c r="I73" s="46"/>
      <c r="J73" s="46"/>
      <c r="K73" s="46"/>
      <c r="L73" s="46"/>
      <c r="M73" s="46"/>
      <c r="N73" s="46"/>
      <c r="O73" s="46"/>
      <c r="P73" s="46"/>
      <c r="Q73" s="46"/>
      <c r="R73" s="46"/>
      <c r="S73" s="46"/>
      <c r="T73" s="46"/>
      <c r="U73" s="46"/>
      <c r="V73" s="46"/>
      <c r="W73" s="46"/>
      <c r="X73" s="46"/>
      <c r="Y73" s="46"/>
      <c r="Z73" s="46"/>
      <c r="AA73" s="46"/>
      <c r="AB73" s="47"/>
      <c r="AC73" s="34"/>
      <c r="AD73" s="34"/>
      <c r="AE73" s="34"/>
      <c r="AF73" s="34"/>
      <c r="AG73" s="34"/>
    </row>
    <row r="74" spans="2:33" ht="12" customHeight="1" x14ac:dyDescent="0.2">
      <c r="B74" s="45"/>
      <c r="C74" s="46"/>
      <c r="D74" s="46"/>
      <c r="E74" s="46"/>
      <c r="F74" s="46"/>
      <c r="G74" s="46"/>
      <c r="H74" s="46"/>
      <c r="I74" s="46"/>
      <c r="J74" s="46"/>
      <c r="K74" s="46"/>
      <c r="L74" s="46"/>
      <c r="M74" s="46"/>
      <c r="N74" s="46"/>
      <c r="O74" s="46"/>
      <c r="P74" s="46"/>
      <c r="Q74" s="46"/>
      <c r="R74" s="46"/>
      <c r="S74" s="46"/>
      <c r="T74" s="46"/>
      <c r="U74" s="46"/>
      <c r="V74" s="46"/>
      <c r="W74" s="46"/>
      <c r="X74" s="46"/>
      <c r="Y74" s="46"/>
      <c r="Z74" s="46"/>
      <c r="AA74" s="46"/>
      <c r="AB74" s="47"/>
      <c r="AC74" s="34"/>
      <c r="AD74" s="34"/>
      <c r="AE74" s="34"/>
      <c r="AF74" s="34"/>
      <c r="AG74" s="34"/>
    </row>
    <row r="75" spans="2:33" ht="12" customHeight="1" x14ac:dyDescent="0.2">
      <c r="B75" s="45"/>
      <c r="C75" s="46"/>
      <c r="D75" s="46"/>
      <c r="E75" s="46"/>
      <c r="F75" s="46"/>
      <c r="G75" s="46"/>
      <c r="H75" s="46"/>
      <c r="I75" s="46"/>
      <c r="J75" s="46"/>
      <c r="K75" s="46"/>
      <c r="L75" s="46"/>
      <c r="M75" s="46"/>
      <c r="N75" s="46"/>
      <c r="O75" s="46"/>
      <c r="P75" s="46"/>
      <c r="Q75" s="46"/>
      <c r="R75" s="46"/>
      <c r="S75" s="46"/>
      <c r="T75" s="46"/>
      <c r="U75" s="46"/>
      <c r="V75" s="46"/>
      <c r="W75" s="46"/>
      <c r="X75" s="46"/>
      <c r="Y75" s="46"/>
      <c r="Z75" s="46"/>
      <c r="AA75" s="46"/>
      <c r="AB75" s="47"/>
      <c r="AC75" s="34"/>
      <c r="AD75" s="34"/>
      <c r="AE75" s="34"/>
      <c r="AF75" s="34"/>
      <c r="AG75" s="34"/>
    </row>
    <row r="76" spans="2:33" ht="12" customHeight="1" x14ac:dyDescent="0.2">
      <c r="B76" s="45"/>
      <c r="C76" s="46"/>
      <c r="D76" s="46"/>
      <c r="E76" s="46"/>
      <c r="F76" s="46"/>
      <c r="G76" s="46"/>
      <c r="H76" s="46"/>
      <c r="I76" s="46"/>
      <c r="J76" s="46"/>
      <c r="K76" s="46"/>
      <c r="L76" s="46"/>
      <c r="M76" s="46"/>
      <c r="N76" s="46"/>
      <c r="O76" s="46"/>
      <c r="P76" s="46"/>
      <c r="Q76" s="46"/>
      <c r="R76" s="46"/>
      <c r="S76" s="46"/>
      <c r="T76" s="46"/>
      <c r="U76" s="46"/>
      <c r="V76" s="46"/>
      <c r="W76" s="46"/>
      <c r="X76" s="46"/>
      <c r="Y76" s="46"/>
      <c r="Z76" s="46"/>
      <c r="AA76" s="46"/>
      <c r="AB76" s="47"/>
      <c r="AC76" s="34"/>
      <c r="AD76" s="34"/>
      <c r="AE76" s="34"/>
      <c r="AF76" s="34"/>
      <c r="AG76" s="34"/>
    </row>
    <row r="77" spans="2:33" ht="12" customHeight="1" x14ac:dyDescent="0.2">
      <c r="B77" s="45"/>
      <c r="C77" s="46"/>
      <c r="D77" s="46"/>
      <c r="E77" s="46"/>
      <c r="F77" s="46"/>
      <c r="G77" s="46"/>
      <c r="H77" s="46"/>
      <c r="I77" s="46"/>
      <c r="J77" s="46"/>
      <c r="K77" s="46"/>
      <c r="L77" s="46"/>
      <c r="M77" s="46"/>
      <c r="N77" s="46"/>
      <c r="O77" s="46"/>
      <c r="P77" s="46"/>
      <c r="Q77" s="46"/>
      <c r="R77" s="46"/>
      <c r="S77" s="46"/>
      <c r="T77" s="46"/>
      <c r="U77" s="46"/>
      <c r="V77" s="46"/>
      <c r="W77" s="46"/>
      <c r="X77" s="46"/>
      <c r="Y77" s="46"/>
      <c r="Z77" s="46"/>
      <c r="AA77" s="46"/>
      <c r="AB77" s="47"/>
      <c r="AC77" s="34"/>
      <c r="AD77" s="34"/>
      <c r="AE77" s="34"/>
      <c r="AF77" s="34"/>
      <c r="AG77" s="34"/>
    </row>
    <row r="78" spans="2:33" ht="12" customHeight="1" x14ac:dyDescent="0.2">
      <c r="B78" s="45"/>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7"/>
      <c r="AC78" s="34"/>
      <c r="AD78" s="34"/>
      <c r="AE78" s="34"/>
      <c r="AF78" s="34"/>
      <c r="AG78" s="34"/>
    </row>
    <row r="79" spans="2:33" ht="12" customHeight="1" x14ac:dyDescent="0.2">
      <c r="B79" s="45"/>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7"/>
      <c r="AC79" s="34"/>
      <c r="AD79" s="34"/>
      <c r="AE79" s="34"/>
      <c r="AF79" s="34"/>
      <c r="AG79" s="34"/>
    </row>
    <row r="80" spans="2:33" ht="12" customHeight="1" x14ac:dyDescent="0.2">
      <c r="B80" s="45"/>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7"/>
      <c r="AC80" s="34"/>
      <c r="AD80" s="34"/>
      <c r="AE80" s="34"/>
      <c r="AF80" s="34"/>
      <c r="AG80" s="34"/>
    </row>
    <row r="81" spans="2:33" ht="12" customHeight="1" x14ac:dyDescent="0.2">
      <c r="B81" s="45"/>
      <c r="C81" s="46"/>
      <c r="D81" s="46"/>
      <c r="E81" s="46"/>
      <c r="F81" s="46"/>
      <c r="G81" s="46"/>
      <c r="H81" s="46"/>
      <c r="I81" s="46"/>
      <c r="J81" s="46"/>
      <c r="K81" s="46"/>
      <c r="L81" s="46"/>
      <c r="M81" s="46"/>
      <c r="N81" s="46"/>
      <c r="O81" s="46"/>
      <c r="P81" s="46"/>
      <c r="Q81" s="46"/>
      <c r="R81" s="46"/>
      <c r="S81" s="46"/>
      <c r="T81" s="46"/>
      <c r="U81" s="46"/>
      <c r="V81" s="46"/>
      <c r="W81" s="46"/>
      <c r="X81" s="46"/>
      <c r="Y81" s="46"/>
      <c r="Z81" s="46"/>
      <c r="AA81" s="46"/>
      <c r="AB81" s="47"/>
      <c r="AC81" s="34"/>
      <c r="AD81" s="34"/>
      <c r="AE81" s="34"/>
      <c r="AF81" s="34"/>
      <c r="AG81" s="34"/>
    </row>
    <row r="82" spans="2:33" ht="12" customHeight="1" x14ac:dyDescent="0.2">
      <c r="B82" s="45"/>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7"/>
      <c r="AC82" s="34"/>
      <c r="AD82" s="34"/>
      <c r="AE82" s="34"/>
      <c r="AF82" s="34"/>
      <c r="AG82" s="34"/>
    </row>
    <row r="83" spans="2:33" ht="12" customHeight="1" x14ac:dyDescent="0.2">
      <c r="B83" s="45"/>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7"/>
      <c r="AC83" s="34"/>
      <c r="AD83" s="34"/>
      <c r="AE83" s="34"/>
      <c r="AF83" s="34"/>
      <c r="AG83" s="34"/>
    </row>
    <row r="84" spans="2:33" ht="12.75" customHeight="1" x14ac:dyDescent="0.2">
      <c r="B84" s="45"/>
      <c r="C84" s="46"/>
      <c r="D84" s="46"/>
      <c r="E84" s="46"/>
      <c r="F84" s="46"/>
      <c r="G84" s="46"/>
      <c r="H84" s="46"/>
      <c r="I84" s="46"/>
      <c r="J84" s="46"/>
      <c r="K84" s="46"/>
      <c r="L84" s="46"/>
      <c r="M84" s="46"/>
      <c r="N84" s="46"/>
      <c r="O84" s="46"/>
      <c r="P84" s="46"/>
      <c r="Q84" s="46"/>
      <c r="R84" s="46"/>
      <c r="S84" s="46"/>
      <c r="T84" s="46"/>
      <c r="U84" s="46"/>
      <c r="V84" s="46"/>
      <c r="W84" s="46"/>
      <c r="X84" s="46"/>
      <c r="Y84" s="46"/>
      <c r="Z84" s="46"/>
      <c r="AA84" s="46"/>
      <c r="AB84" s="47"/>
    </row>
    <row r="85" spans="2:33" ht="12.75" customHeight="1" x14ac:dyDescent="0.2">
      <c r="B85" s="45"/>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7"/>
    </row>
    <row r="86" spans="2:33" ht="12.75" customHeight="1" x14ac:dyDescent="0.2">
      <c r="B86" s="48"/>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50"/>
    </row>
    <row r="432" ht="13.5" x14ac:dyDescent="0.2"/>
    <row r="474" ht="13.5" x14ac:dyDescent="0.2"/>
    <row r="504" ht="13.5" x14ac:dyDescent="0.2"/>
    <row r="536" ht="13.5" x14ac:dyDescent="0.2"/>
    <row r="546" ht="13.5" x14ac:dyDescent="0.2"/>
  </sheetData>
  <mergeCells count="62">
    <mergeCell ref="B37:AG37"/>
    <mergeCell ref="B40:AG40"/>
    <mergeCell ref="B43:AG43"/>
    <mergeCell ref="B47:AG47"/>
    <mergeCell ref="B50:AG50"/>
    <mergeCell ref="B19:AG19"/>
    <mergeCell ref="B23:AG23"/>
    <mergeCell ref="B26:AG26"/>
    <mergeCell ref="B29:AG29"/>
    <mergeCell ref="B33:AG33"/>
    <mergeCell ref="Y12:Y13"/>
    <mergeCell ref="Z12:Z13"/>
    <mergeCell ref="AA12:AA13"/>
    <mergeCell ref="B16:AG16"/>
    <mergeCell ref="U12:U13"/>
    <mergeCell ref="S12:S13"/>
    <mergeCell ref="AE12:AF12"/>
    <mergeCell ref="F12:F13"/>
    <mergeCell ref="V12:V13"/>
    <mergeCell ref="W14:Y15"/>
    <mergeCell ref="T12:T13"/>
    <mergeCell ref="C12:C13"/>
    <mergeCell ref="Z14:AB15"/>
    <mergeCell ref="C10:D10"/>
    <mergeCell ref="B11:B13"/>
    <mergeCell ref="E12:E13"/>
    <mergeCell ref="Z11:AB11"/>
    <mergeCell ref="B3:V3"/>
    <mergeCell ref="C11:G11"/>
    <mergeCell ref="H11:P11"/>
    <mergeCell ref="Q11:V11"/>
    <mergeCell ref="W11:Y11"/>
    <mergeCell ref="H9:M9"/>
    <mergeCell ref="C9:D9"/>
    <mergeCell ref="I12:I13"/>
    <mergeCell ref="D12:D13"/>
    <mergeCell ref="J12:J13"/>
    <mergeCell ref="K12:K13"/>
    <mergeCell ref="P12:P13"/>
    <mergeCell ref="X12:X13"/>
    <mergeCell ref="B14:P15"/>
    <mergeCell ref="Q14:Q15"/>
    <mergeCell ref="Q12:Q13"/>
    <mergeCell ref="N12:N13"/>
    <mergeCell ref="M12:M13"/>
    <mergeCell ref="G12:G13"/>
    <mergeCell ref="H12:H13"/>
    <mergeCell ref="O12:O13"/>
    <mergeCell ref="R14:R15"/>
    <mergeCell ref="S14:S15"/>
    <mergeCell ref="R12:R13"/>
    <mergeCell ref="W12:W13"/>
    <mergeCell ref="B55:AB86"/>
    <mergeCell ref="AC14:AG15"/>
    <mergeCell ref="AC11:AG11"/>
    <mergeCell ref="AC12:AD12"/>
    <mergeCell ref="AB12:AB13"/>
    <mergeCell ref="AG12:AG13"/>
    <mergeCell ref="L12:L13"/>
    <mergeCell ref="T14:T15"/>
    <mergeCell ref="V14:V15"/>
    <mergeCell ref="U14:U15"/>
  </mergeCells>
  <phoneticPr fontId="1" type="noConversion"/>
  <printOptions horizontalCentered="1"/>
  <pageMargins left="0.25" right="0.25" top="0.75" bottom="0.75" header="0.3" footer="0.3"/>
  <pageSetup scale="58" fitToWidth="0" fitToHeight="0" orientation="landscape" horizontalDpi="1200" verticalDpi="1200" r:id="rId1"/>
  <headerFooter alignWithMargins="0"/>
  <rowBreaks count="5" manualBreakCount="5">
    <brk id="400" max="1048575" man="1"/>
    <brk id="442" max="1048575" man="1"/>
    <brk id="472" max="1048575" man="1"/>
    <brk id="504" max="1048575" man="1"/>
    <brk id="514" max="1048575" man="1"/>
  </rowBreaks>
  <colBreaks count="1" manualBreakCount="1">
    <brk id="28" max="1638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129"/>
  <sheetViews>
    <sheetView zoomScaleNormal="100" workbookViewId="0"/>
  </sheetViews>
  <sheetFormatPr defaultRowHeight="15" x14ac:dyDescent="0.25"/>
  <cols>
    <col min="1" max="1" width="9.5703125" style="1" customWidth="1"/>
    <col min="2" max="13" width="9.140625" style="1" customWidth="1"/>
    <col min="14" max="14" width="21.140625" style="1" customWidth="1"/>
    <col min="15" max="15" width="12.7109375" style="1" customWidth="1"/>
    <col min="16" max="67" width="9.140625" style="1" customWidth="1"/>
    <col min="68" max="16384" width="9.140625" style="1"/>
  </cols>
  <sheetData>
    <row r="1" s="2" customFormat="1" ht="46.5" customHeight="1" x14ac:dyDescent="0.25"/>
    <row r="2" s="2" customFormat="1" ht="27" customHeight="1" x14ac:dyDescent="0.25"/>
    <row r="3" s="2" customFormat="1" x14ac:dyDescent="0.25"/>
    <row r="4" s="2" customFormat="1" x14ac:dyDescent="0.25"/>
    <row r="5" s="2" customFormat="1" x14ac:dyDescent="0.25"/>
    <row r="6" s="2" customFormat="1" x14ac:dyDescent="0.25"/>
    <row r="7" s="2" customFormat="1" x14ac:dyDescent="0.25"/>
    <row r="8" s="2" customFormat="1" x14ac:dyDescent="0.25"/>
    <row r="9" s="2" customFormat="1" x14ac:dyDescent="0.25"/>
    <row r="10" s="2" customFormat="1" x14ac:dyDescent="0.25"/>
    <row r="11" s="2" customFormat="1" x14ac:dyDescent="0.25"/>
    <row r="12" s="2" customFormat="1" x14ac:dyDescent="0.25"/>
    <row r="13" s="2" customFormat="1" x14ac:dyDescent="0.25"/>
    <row r="14" s="2" customFormat="1" x14ac:dyDescent="0.25"/>
    <row r="15" s="2" customFormat="1" x14ac:dyDescent="0.25"/>
    <row r="16" s="2" customFormat="1" x14ac:dyDescent="0.25"/>
    <row r="17" s="2" customFormat="1" x14ac:dyDescent="0.25"/>
    <row r="18" s="2" customFormat="1" x14ac:dyDescent="0.25"/>
    <row r="19" s="2" customFormat="1" x14ac:dyDescent="0.25"/>
    <row r="20" s="2" customFormat="1" x14ac:dyDescent="0.25"/>
    <row r="21" s="2" customFormat="1" x14ac:dyDescent="0.25"/>
    <row r="22" s="2" customFormat="1" x14ac:dyDescent="0.25"/>
    <row r="23" s="2" customFormat="1" x14ac:dyDescent="0.25"/>
    <row r="24" s="2" customFormat="1" x14ac:dyDescent="0.25"/>
    <row r="25" s="2" customFormat="1" x14ac:dyDescent="0.25"/>
    <row r="26" s="2" customFormat="1" x14ac:dyDescent="0.25"/>
    <row r="27" s="2" customFormat="1" x14ac:dyDescent="0.25"/>
    <row r="28" s="2" customFormat="1" x14ac:dyDescent="0.25"/>
    <row r="29" s="2" customFormat="1" x14ac:dyDescent="0.25"/>
    <row r="30" s="2" customFormat="1" x14ac:dyDescent="0.25"/>
    <row r="31" s="2" customFormat="1" x14ac:dyDescent="0.25"/>
    <row r="32" s="2" customFormat="1" x14ac:dyDescent="0.25"/>
    <row r="33" s="2" customFormat="1" x14ac:dyDescent="0.25"/>
    <row r="34" s="2" customFormat="1" x14ac:dyDescent="0.25"/>
    <row r="35" s="2" customFormat="1" x14ac:dyDescent="0.25"/>
    <row r="36" s="2" customFormat="1" x14ac:dyDescent="0.25"/>
    <row r="37" s="2" customFormat="1" x14ac:dyDescent="0.25"/>
    <row r="38" s="2" customFormat="1" x14ac:dyDescent="0.25"/>
    <row r="39" s="2" customFormat="1" x14ac:dyDescent="0.25"/>
    <row r="40" s="2" customFormat="1" x14ac:dyDescent="0.25"/>
    <row r="41" s="2" customFormat="1" x14ac:dyDescent="0.25"/>
    <row r="42" s="2" customFormat="1" x14ac:dyDescent="0.25"/>
    <row r="43" s="2" customFormat="1" x14ac:dyDescent="0.25"/>
    <row r="44" s="2" customFormat="1" x14ac:dyDescent="0.25"/>
    <row r="45" s="2" customFormat="1" x14ac:dyDescent="0.25"/>
    <row r="46" s="2" customFormat="1" x14ac:dyDescent="0.25"/>
    <row r="47" s="2" customFormat="1" x14ac:dyDescent="0.25"/>
    <row r="48" s="2" customFormat="1" x14ac:dyDescent="0.25"/>
    <row r="49" s="2" customFormat="1" x14ac:dyDescent="0.25"/>
    <row r="50" s="2" customFormat="1" x14ac:dyDescent="0.25"/>
    <row r="51" s="2" customFormat="1" x14ac:dyDescent="0.25"/>
    <row r="52" s="2" customFormat="1" x14ac:dyDescent="0.25"/>
    <row r="53" s="2" customFormat="1" x14ac:dyDescent="0.25"/>
    <row r="54" s="2" customFormat="1" x14ac:dyDescent="0.25"/>
    <row r="55" s="2" customFormat="1" x14ac:dyDescent="0.25"/>
    <row r="56" s="2" customFormat="1" x14ac:dyDescent="0.25"/>
    <row r="57" s="2" customFormat="1" x14ac:dyDescent="0.25"/>
    <row r="58" s="2" customFormat="1" x14ac:dyDescent="0.25"/>
    <row r="59" s="2" customFormat="1" x14ac:dyDescent="0.25"/>
    <row r="60" s="2" customFormat="1" x14ac:dyDescent="0.25"/>
    <row r="61" s="2" customFormat="1" x14ac:dyDescent="0.25"/>
    <row r="62" s="2" customFormat="1" x14ac:dyDescent="0.25"/>
    <row r="63" s="2" customFormat="1" x14ac:dyDescent="0.25"/>
    <row r="64" s="2" customFormat="1" x14ac:dyDescent="0.25"/>
    <row r="65" s="2" customFormat="1" x14ac:dyDescent="0.25"/>
    <row r="66" s="2" customFormat="1" x14ac:dyDescent="0.25"/>
    <row r="67" s="2" customFormat="1" x14ac:dyDescent="0.25"/>
    <row r="68" s="2" customFormat="1" x14ac:dyDescent="0.25"/>
    <row r="69" s="2" customFormat="1" x14ac:dyDescent="0.25"/>
    <row r="70" s="2" customFormat="1" x14ac:dyDescent="0.25"/>
    <row r="71" s="2" customFormat="1" x14ac:dyDescent="0.25"/>
    <row r="72" s="2" customFormat="1" x14ac:dyDescent="0.25"/>
    <row r="73" s="2" customFormat="1" x14ac:dyDescent="0.25"/>
    <row r="74" s="2" customFormat="1" x14ac:dyDescent="0.25"/>
    <row r="75" s="2" customFormat="1" x14ac:dyDescent="0.25"/>
    <row r="76" s="2" customFormat="1" x14ac:dyDescent="0.25"/>
    <row r="77" s="2" customFormat="1" x14ac:dyDescent="0.25"/>
    <row r="78" s="2" customFormat="1" x14ac:dyDescent="0.25"/>
    <row r="79" s="2" customFormat="1" x14ac:dyDescent="0.25"/>
    <row r="80" s="2" customFormat="1" x14ac:dyDescent="0.25"/>
    <row r="81" s="2" customFormat="1" x14ac:dyDescent="0.25"/>
    <row r="82" s="2" customFormat="1" x14ac:dyDescent="0.25"/>
    <row r="83" s="2" customFormat="1" x14ac:dyDescent="0.25"/>
    <row r="84" s="2" customFormat="1" x14ac:dyDescent="0.25"/>
    <row r="85" s="2" customFormat="1" x14ac:dyDescent="0.25"/>
    <row r="86" s="2" customFormat="1" x14ac:dyDescent="0.25"/>
    <row r="87" s="2" customFormat="1" x14ac:dyDescent="0.25"/>
    <row r="88" s="2" customFormat="1" x14ac:dyDescent="0.25"/>
    <row r="89" s="2" customFormat="1" x14ac:dyDescent="0.25"/>
    <row r="90" s="2" customFormat="1" x14ac:dyDescent="0.25"/>
    <row r="91" s="2" customFormat="1" x14ac:dyDescent="0.25"/>
    <row r="92" s="2" customFormat="1" x14ac:dyDescent="0.25"/>
    <row r="93" s="2" customFormat="1" x14ac:dyDescent="0.25"/>
    <row r="94" s="2" customFormat="1" x14ac:dyDescent="0.25"/>
    <row r="95" s="2" customFormat="1" x14ac:dyDescent="0.25"/>
    <row r="96" s="2" customFormat="1" x14ac:dyDescent="0.25"/>
    <row r="97" s="2" customFormat="1" x14ac:dyDescent="0.25"/>
    <row r="98" s="2" customFormat="1" x14ac:dyDescent="0.25"/>
    <row r="99" s="2" customFormat="1" x14ac:dyDescent="0.25"/>
    <row r="100" s="2" customFormat="1" x14ac:dyDescent="0.25"/>
    <row r="101" s="2" customFormat="1" x14ac:dyDescent="0.25"/>
    <row r="102" s="2" customFormat="1" x14ac:dyDescent="0.25"/>
    <row r="103" s="2" customFormat="1" x14ac:dyDescent="0.25"/>
    <row r="104" s="2" customFormat="1" x14ac:dyDescent="0.25"/>
    <row r="105" s="2" customFormat="1" x14ac:dyDescent="0.25"/>
    <row r="106" s="2" customFormat="1" x14ac:dyDescent="0.25"/>
    <row r="107" s="2" customFormat="1" x14ac:dyDescent="0.25"/>
    <row r="108" s="2" customFormat="1" x14ac:dyDescent="0.25"/>
    <row r="109" s="2" customFormat="1" x14ac:dyDescent="0.25"/>
    <row r="110" s="2" customFormat="1" x14ac:dyDescent="0.25"/>
    <row r="111" s="2" customFormat="1" x14ac:dyDescent="0.25"/>
    <row r="112" s="2" customFormat="1" x14ac:dyDescent="0.25"/>
    <row r="113" s="2" customFormat="1" x14ac:dyDescent="0.25"/>
    <row r="114" s="2" customFormat="1" x14ac:dyDescent="0.25"/>
    <row r="115" s="2" customFormat="1" x14ac:dyDescent="0.25"/>
    <row r="116" s="2" customFormat="1" x14ac:dyDescent="0.25"/>
    <row r="117" s="2" customFormat="1" x14ac:dyDescent="0.25"/>
    <row r="118" s="2" customFormat="1" x14ac:dyDescent="0.25"/>
    <row r="119" s="2" customFormat="1" x14ac:dyDescent="0.25"/>
    <row r="120" s="2"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sheetData>
  <phoneticPr fontId="1" type="noConversion"/>
  <pageMargins left="0.70866141732283472" right="0.70866141732283472" top="0.74803149606299213" bottom="0.74803149606299213" header="0.31496062992125984" footer="0.31496062992125984"/>
  <pageSetup paperSize="9" scale="87" fitToHeight="0" orientation="landscape"/>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Y133"/>
  <sheetViews>
    <sheetView workbookViewId="0"/>
  </sheetViews>
  <sheetFormatPr defaultRowHeight="12.75" x14ac:dyDescent="0.2"/>
  <sheetData>
    <row r="1" spans="1:11" x14ac:dyDescent="0.2">
      <c r="A1" s="7" t="s">
        <v>82</v>
      </c>
      <c r="B1" s="5">
        <v>2389.7328530913742</v>
      </c>
      <c r="C1" s="5"/>
      <c r="D1" s="7" t="s">
        <v>0</v>
      </c>
      <c r="E1" s="5">
        <v>99940.999999999636</v>
      </c>
      <c r="F1" s="5"/>
      <c r="G1" s="5"/>
      <c r="H1" s="5"/>
      <c r="I1" s="5"/>
      <c r="J1" s="5"/>
      <c r="K1" s="5" t="s">
        <v>1</v>
      </c>
    </row>
    <row r="2" spans="1:11" x14ac:dyDescent="0.2">
      <c r="A2" s="5" t="s">
        <v>83</v>
      </c>
      <c r="B2" s="5">
        <v>1865.2671469086461</v>
      </c>
      <c r="C2" s="5"/>
      <c r="D2" s="7"/>
      <c r="E2" s="5"/>
      <c r="F2" s="5"/>
      <c r="G2" s="5"/>
      <c r="H2" s="5"/>
      <c r="I2" s="5"/>
      <c r="J2" s="5"/>
      <c r="K2" s="5"/>
    </row>
    <row r="3" spans="1:11" x14ac:dyDescent="0.2">
      <c r="A3" s="5" t="s">
        <v>84</v>
      </c>
      <c r="B3" s="5">
        <v>13393.842258755425</v>
      </c>
      <c r="C3" s="5"/>
      <c r="D3" s="7"/>
      <c r="E3" s="5"/>
      <c r="F3" s="5"/>
      <c r="G3" s="5"/>
      <c r="H3" s="5"/>
      <c r="I3" s="5"/>
      <c r="J3" s="5"/>
      <c r="K3" s="5"/>
    </row>
    <row r="4" spans="1:11" x14ac:dyDescent="0.2">
      <c r="A4" s="5" t="s">
        <v>85</v>
      </c>
      <c r="B4" s="5">
        <v>3818.1577412446613</v>
      </c>
      <c r="C4" s="5"/>
      <c r="D4" s="7"/>
      <c r="E4" s="5"/>
      <c r="F4" s="5"/>
      <c r="G4" s="5"/>
      <c r="H4" s="5"/>
      <c r="I4" s="5"/>
      <c r="J4" s="5"/>
      <c r="K4" s="5"/>
    </row>
    <row r="5" spans="1:11" x14ac:dyDescent="0.2">
      <c r="A5" s="5" t="s">
        <v>86</v>
      </c>
      <c r="B5" s="5">
        <v>2230.1614624542472</v>
      </c>
      <c r="C5" s="5"/>
      <c r="D5" s="5"/>
      <c r="E5" s="5"/>
      <c r="F5" s="5"/>
      <c r="G5" s="5"/>
      <c r="H5" s="5"/>
      <c r="I5" s="5"/>
      <c r="J5" s="5"/>
      <c r="K5" s="5"/>
    </row>
    <row r="6" spans="1:11" x14ac:dyDescent="0.2">
      <c r="A6" s="5" t="s">
        <v>87</v>
      </c>
      <c r="B6" s="5">
        <v>22680.564642079571</v>
      </c>
      <c r="C6" s="5"/>
      <c r="D6" s="5"/>
      <c r="E6" s="5"/>
      <c r="F6" s="5"/>
      <c r="G6" s="5"/>
      <c r="H6" s="5"/>
      <c r="I6" s="5"/>
      <c r="J6" s="5"/>
      <c r="K6" s="5"/>
    </row>
    <row r="7" spans="1:11" x14ac:dyDescent="0.2">
      <c r="A7" s="5" t="s">
        <v>88</v>
      </c>
      <c r="B7" s="5">
        <v>2520.062738008844</v>
      </c>
      <c r="C7" s="5"/>
      <c r="D7" s="5"/>
      <c r="E7" s="5"/>
      <c r="F7" s="5"/>
      <c r="G7" s="5"/>
      <c r="H7" s="5"/>
      <c r="I7" s="5"/>
      <c r="J7" s="5"/>
      <c r="K7" s="5"/>
    </row>
    <row r="8" spans="1:11" x14ac:dyDescent="0.2">
      <c r="A8" s="5" t="s">
        <v>89</v>
      </c>
      <c r="B8" s="5">
        <v>7860.8855219251</v>
      </c>
      <c r="C8" s="5"/>
      <c r="D8" s="5"/>
      <c r="E8" s="5"/>
      <c r="F8" s="5"/>
      <c r="G8" s="5"/>
      <c r="H8" s="5"/>
      <c r="I8" s="5"/>
      <c r="J8" s="5"/>
      <c r="K8" s="5"/>
    </row>
    <row r="9" spans="1:11" x14ac:dyDescent="0.2">
      <c r="A9" s="5" t="s">
        <v>90</v>
      </c>
      <c r="B9" s="5">
        <v>2570.4870979864922</v>
      </c>
      <c r="C9" s="5"/>
      <c r="D9" s="5"/>
      <c r="E9" s="5"/>
      <c r="F9" s="5"/>
      <c r="G9" s="5"/>
      <c r="H9" s="5"/>
      <c r="I9" s="5"/>
      <c r="J9" s="5"/>
      <c r="K9" s="5"/>
    </row>
    <row r="10" spans="1:11" x14ac:dyDescent="0.2">
      <c r="A10" s="5" t="s">
        <v>91</v>
      </c>
      <c r="B10" s="5">
        <v>23362.145005746661</v>
      </c>
      <c r="C10" s="5"/>
      <c r="D10" s="5"/>
      <c r="E10" s="5"/>
      <c r="F10" s="5"/>
      <c r="G10" s="5"/>
      <c r="H10" s="5"/>
      <c r="I10" s="5"/>
      <c r="J10" s="5"/>
      <c r="K10" s="5"/>
    </row>
    <row r="11" spans="1:11" x14ac:dyDescent="0.2">
      <c r="A11" s="5" t="s">
        <v>92</v>
      </c>
      <c r="B11" s="5">
        <v>556.582744342968</v>
      </c>
      <c r="C11" s="5"/>
      <c r="D11" s="5"/>
      <c r="E11" s="5"/>
      <c r="F11" s="5"/>
      <c r="G11" s="5"/>
      <c r="H11" s="5"/>
      <c r="I11" s="5"/>
      <c r="J11" s="5"/>
      <c r="K11" s="5"/>
    </row>
    <row r="12" spans="1:11" x14ac:dyDescent="0.2">
      <c r="A12" s="5" t="s">
        <v>93</v>
      </c>
      <c r="B12" s="5">
        <v>40.2722499102168</v>
      </c>
      <c r="C12" s="5"/>
      <c r="D12" s="5"/>
      <c r="E12" s="5"/>
      <c r="F12" s="5"/>
      <c r="G12" s="5"/>
      <c r="H12" s="5"/>
      <c r="I12" s="5"/>
      <c r="J12" s="5"/>
      <c r="K12" s="5"/>
    </row>
    <row r="13" spans="1:11" x14ac:dyDescent="0.2">
      <c r="A13" s="5" t="s">
        <v>94</v>
      </c>
      <c r="B13" s="5">
        <v>86.838537545733004</v>
      </c>
      <c r="C13" s="5"/>
      <c r="D13" s="5"/>
      <c r="E13" s="5"/>
      <c r="F13" s="5"/>
      <c r="G13" s="5"/>
      <c r="H13" s="5"/>
      <c r="I13" s="5"/>
      <c r="J13" s="5"/>
      <c r="K13" s="5"/>
    </row>
    <row r="14" spans="1:11" x14ac:dyDescent="0.2">
      <c r="A14" s="5" t="s">
        <v>95</v>
      </c>
      <c r="B14" s="5">
        <v>3346.7246459842067</v>
      </c>
      <c r="C14" s="5"/>
      <c r="D14" s="5"/>
      <c r="E14" s="5"/>
      <c r="F14" s="5"/>
      <c r="G14" s="5"/>
      <c r="H14" s="5"/>
      <c r="I14" s="5"/>
      <c r="J14" s="5"/>
      <c r="K14" s="5"/>
    </row>
    <row r="15" spans="1:11" x14ac:dyDescent="0.2">
      <c r="A15" s="5" t="s">
        <v>96</v>
      </c>
      <c r="B15" s="5">
        <v>4347.2753540157519</v>
      </c>
      <c r="C15" s="5"/>
      <c r="D15" s="5"/>
      <c r="E15" s="5"/>
      <c r="F15" s="5"/>
      <c r="G15" s="5"/>
      <c r="H15" s="5"/>
      <c r="I15" s="5"/>
      <c r="J15" s="5"/>
      <c r="K15" s="5"/>
    </row>
    <row r="16" spans="1:11" x14ac:dyDescent="0.2">
      <c r="A16" s="5" t="s">
        <v>97</v>
      </c>
      <c r="B16" s="5">
        <v>5310</v>
      </c>
      <c r="C16" s="5"/>
      <c r="D16" s="5"/>
      <c r="E16" s="5"/>
      <c r="F16" s="5"/>
      <c r="G16" s="5"/>
      <c r="H16" s="5"/>
      <c r="I16" s="5"/>
      <c r="J16" s="5"/>
      <c r="K16" s="5"/>
    </row>
    <row r="17" spans="1:11" x14ac:dyDescent="0.2">
      <c r="A17" s="5" t="s">
        <v>98</v>
      </c>
      <c r="B17" s="5">
        <v>2200.3586140399757</v>
      </c>
      <c r="C17" s="5"/>
      <c r="D17" s="5"/>
      <c r="E17" s="5"/>
      <c r="F17" s="5"/>
      <c r="G17" s="5"/>
      <c r="H17" s="5"/>
      <c r="I17" s="5"/>
      <c r="J17" s="5"/>
      <c r="K17" s="5"/>
    </row>
    <row r="18" spans="1:11" x14ac:dyDescent="0.2">
      <c r="A18" s="5" t="s">
        <v>99</v>
      </c>
      <c r="B18" s="5">
        <v>1361.6413859600309</v>
      </c>
      <c r="C18" s="5"/>
      <c r="D18" s="5"/>
      <c r="E18" s="5"/>
      <c r="F18" s="5"/>
      <c r="G18" s="5"/>
      <c r="H18" s="5"/>
      <c r="I18" s="5"/>
      <c r="J18" s="5"/>
      <c r="K18" s="5"/>
    </row>
    <row r="101" spans="1:51" x14ac:dyDescent="0.2">
      <c r="A101" s="5">
        <f>'Mortgage Performance'!A20</f>
        <v>0</v>
      </c>
      <c r="B101" s="5" t="str">
        <f>'Mortgage Performance'!B20</f>
        <v>-1-4 family residential construction loans</v>
      </c>
      <c r="C101" s="6">
        <f>'Mortgage Performance'!C20</f>
        <v>0</v>
      </c>
      <c r="D101" s="6">
        <f>'Mortgage Performance'!D20</f>
        <v>0</v>
      </c>
      <c r="E101" s="5">
        <f>'Mortgage Performance'!E20</f>
        <v>105.815463257263</v>
      </c>
      <c r="F101" s="5">
        <f>'Mortgage Performance'!F20</f>
        <v>105.37282176454697</v>
      </c>
      <c r="G101" s="5">
        <f>'Mortgage Performance'!G20</f>
        <v>2221.2590827966501</v>
      </c>
      <c r="H101" s="5">
        <f>'Mortgage Performance'!H20</f>
        <v>2108</v>
      </c>
      <c r="I101" s="5">
        <f>'Mortgage Performance'!I20</f>
        <v>5.3924290837169702</v>
      </c>
      <c r="J101" s="5">
        <f>'Mortgage Performance'!J20</f>
        <v>0</v>
      </c>
      <c r="K101" s="5">
        <f>'Mortgage Performance'!K20</f>
        <v>0</v>
      </c>
      <c r="L101" s="6">
        <f>'Mortgage Performance'!L20</f>
        <v>0</v>
      </c>
      <c r="M101" s="5">
        <f>'Mortgage Performance'!M20</f>
        <v>20</v>
      </c>
      <c r="N101" s="5">
        <f>'Mortgage Performance'!N20</f>
        <v>37.979466119096507</v>
      </c>
      <c r="O101" s="5">
        <f>'Mortgage Performance'!O20</f>
        <v>720</v>
      </c>
      <c r="P101" s="5">
        <f>'Mortgage Performance'!P20</f>
        <v>75</v>
      </c>
      <c r="Q101" s="5">
        <f>'Mortgage Performance'!Q20</f>
        <v>2.78294034221127</v>
      </c>
      <c r="R101" s="5">
        <f>'Mortgage Performance'!R20</f>
        <v>0.32795982308268246</v>
      </c>
      <c r="S101" s="5">
        <f>'Mortgage Performance'!S20</f>
        <v>-2.4382027062259498E-5</v>
      </c>
      <c r="T101" s="5">
        <f>'Mortgage Performance'!T20</f>
        <v>0.47928791612802002</v>
      </c>
      <c r="U101" s="5">
        <f>'Mortgage Performance'!U20</f>
        <v>1.9757169850276299</v>
      </c>
      <c r="V101" s="5">
        <f>'Mortgage Performance'!V20</f>
        <v>1.9571192259662602</v>
      </c>
      <c r="W101" s="5">
        <f>'Mortgage Performance'!W20</f>
        <v>2.9359810046510599</v>
      </c>
      <c r="X101" s="5">
        <f>'Mortgage Performance'!X20</f>
        <v>0.76536458444744349</v>
      </c>
      <c r="Y101" s="5">
        <f>'Mortgage Performance'!Y20</f>
        <v>-1.148454153259139</v>
      </c>
      <c r="Z101" s="5">
        <f>'Mortgage Performance'!Z20</f>
        <v>0</v>
      </c>
      <c r="AA101" s="5">
        <f>'Mortgage Performance'!AA20</f>
        <v>0.821574214065386</v>
      </c>
      <c r="AB101" s="5">
        <f>'Mortgage Performance'!AB20</f>
        <v>2.2687596007284259</v>
      </c>
      <c r="AC101" s="5">
        <f>'Mortgage Performance'!AC20</f>
        <v>0</v>
      </c>
      <c r="AD101" s="5">
        <f>'Mortgage Performance'!AD20</f>
        <v>0</v>
      </c>
      <c r="AE101" s="5">
        <f>'Mortgage Performance'!AE20</f>
        <v>0.48339000000000004</v>
      </c>
      <c r="AF101" s="5">
        <f>'Mortgage Performance'!AF20</f>
        <v>0.48339000000000004</v>
      </c>
      <c r="AG101" s="5">
        <f>'Mortgage Performance'!AG20</f>
        <v>22.720563196352998</v>
      </c>
      <c r="AH101" s="5">
        <f>'Mortgage Performance'!AH20</f>
        <v>0</v>
      </c>
      <c r="AI101" s="5">
        <f>'Mortgage Performance'!AI20</f>
        <v>0</v>
      </c>
      <c r="AJ101" s="5">
        <f>'Mortgage Performance'!AJ20</f>
        <v>0</v>
      </c>
      <c r="AK101" s="5">
        <f>'Mortgage Performance'!AK20</f>
        <v>0</v>
      </c>
      <c r="AL101" s="5">
        <f>'Mortgage Performance'!AL20</f>
        <v>0</v>
      </c>
      <c r="AM101" s="5">
        <f>'Mortgage Performance'!AM20</f>
        <v>0</v>
      </c>
      <c r="AN101" s="5">
        <f>'Mortgage Performance'!AN20</f>
        <v>0</v>
      </c>
      <c r="AO101" s="5">
        <f>'Mortgage Performance'!AO20</f>
        <v>0</v>
      </c>
      <c r="AP101" s="5">
        <f>'Mortgage Performance'!AP20</f>
        <v>0</v>
      </c>
      <c r="AQ101" s="5">
        <f>'Mortgage Performance'!AQ20</f>
        <v>0</v>
      </c>
      <c r="AR101" s="5">
        <f>'Mortgage Performance'!AR20</f>
        <v>0</v>
      </c>
      <c r="AS101" s="5">
        <f>'Mortgage Performance'!AS20</f>
        <v>0</v>
      </c>
      <c r="AT101" s="5">
        <f>'Mortgage Performance'!AT20</f>
        <v>0</v>
      </c>
      <c r="AU101" s="5">
        <f>'Mortgage Performance'!AU20</f>
        <v>0</v>
      </c>
      <c r="AV101" s="5">
        <f>'Mortgage Performance'!AV20</f>
        <v>0</v>
      </c>
      <c r="AW101" s="5">
        <f>'Mortgage Performance'!AW20</f>
        <v>0</v>
      </c>
      <c r="AX101" s="5">
        <f>'Mortgage Performance'!AX20</f>
        <v>0</v>
      </c>
      <c r="AY101" s="5"/>
    </row>
    <row r="102" spans="1:51" x14ac:dyDescent="0.2">
      <c r="A102" s="5">
        <f>'Mortgage Performance'!A21</f>
        <v>0</v>
      </c>
      <c r="B102" s="5" t="str">
        <f>'Mortgage Performance'!B21</f>
        <v>-Other construction loans and all land development and other land loans</v>
      </c>
      <c r="C102" s="6">
        <f>'Mortgage Performance'!C21</f>
        <v>0</v>
      </c>
      <c r="D102" s="6">
        <f>'Mortgage Performance'!D21</f>
        <v>0</v>
      </c>
      <c r="E102" s="5">
        <f>'Mortgage Performance'!E21</f>
        <v>105.815463257263</v>
      </c>
      <c r="F102" s="5">
        <f>'Mortgage Performance'!F21</f>
        <v>105.3728217645468</v>
      </c>
      <c r="G102" s="5">
        <f>'Mortgage Performance'!G21</f>
        <v>2262.3544832848197</v>
      </c>
      <c r="H102" s="5">
        <f>'Mortgage Performance'!H21</f>
        <v>2147</v>
      </c>
      <c r="I102" s="5">
        <f>'Mortgage Performance'!I21</f>
        <v>5.3924290837169702</v>
      </c>
      <c r="J102" s="5">
        <f>'Mortgage Performance'!J21</f>
        <v>0</v>
      </c>
      <c r="K102" s="5">
        <f>'Mortgage Performance'!K21</f>
        <v>0</v>
      </c>
      <c r="L102" s="6">
        <f>'Mortgage Performance'!L21</f>
        <v>0</v>
      </c>
      <c r="M102" s="5">
        <f>'Mortgage Performance'!M21</f>
        <v>20</v>
      </c>
      <c r="N102" s="5">
        <f>'Mortgage Performance'!N21</f>
        <v>37.979466119096507</v>
      </c>
      <c r="O102" s="5">
        <f>'Mortgage Performance'!O21</f>
        <v>720</v>
      </c>
      <c r="P102" s="5">
        <f>'Mortgage Performance'!P21</f>
        <v>75</v>
      </c>
      <c r="Q102" s="5">
        <f>'Mortgage Performance'!Q21</f>
        <v>2.78294034221127</v>
      </c>
      <c r="R102" s="5">
        <f>'Mortgage Performance'!R21</f>
        <v>0.32795982308268246</v>
      </c>
      <c r="S102" s="5">
        <f>'Mortgage Performance'!S21</f>
        <v>-2.4382027062259498E-5</v>
      </c>
      <c r="T102" s="5">
        <f>'Mortgage Performance'!T21</f>
        <v>0.47928791612802002</v>
      </c>
      <c r="U102" s="5">
        <f>'Mortgage Performance'!U21</f>
        <v>1.9757169850276299</v>
      </c>
      <c r="V102" s="5">
        <f>'Mortgage Performance'!V21</f>
        <v>1.9571192259662502</v>
      </c>
      <c r="W102" s="5">
        <f>'Mortgage Performance'!W21</f>
        <v>2.9359810046510599</v>
      </c>
      <c r="X102" s="5">
        <f>'Mortgage Performance'!X21</f>
        <v>0.76536458444652899</v>
      </c>
      <c r="Y102" s="5">
        <f>'Mortgage Performance'!Y21</f>
        <v>-1.1484541532279839</v>
      </c>
      <c r="Z102" s="5">
        <f>'Mortgage Performance'!Z21</f>
        <v>0</v>
      </c>
      <c r="AA102" s="5">
        <f>'Mortgage Performance'!AA21</f>
        <v>0.821574214065386</v>
      </c>
      <c r="AB102" s="5">
        <f>'Mortgage Performance'!AB21</f>
        <v>2.2687596007269444</v>
      </c>
      <c r="AC102" s="5">
        <f>'Mortgage Performance'!AC21</f>
        <v>0</v>
      </c>
      <c r="AD102" s="5">
        <f>'Mortgage Performance'!AD21</f>
        <v>0</v>
      </c>
      <c r="AE102" s="5">
        <f>'Mortgage Performance'!AE21</f>
        <v>0.48339000000000004</v>
      </c>
      <c r="AF102" s="5">
        <f>'Mortgage Performance'!AF21</f>
        <v>0.48339000000000004</v>
      </c>
      <c r="AG102" s="5">
        <f>'Mortgage Performance'!AG21</f>
        <v>23.1409151719992</v>
      </c>
      <c r="AH102" s="5">
        <f>'Mortgage Performance'!AH21</f>
        <v>0</v>
      </c>
      <c r="AI102" s="5">
        <f>'Mortgage Performance'!AI21</f>
        <v>0</v>
      </c>
      <c r="AJ102" s="5">
        <f>'Mortgage Performance'!AJ21</f>
        <v>0</v>
      </c>
      <c r="AK102" s="5">
        <f>'Mortgage Performance'!AK21</f>
        <v>0</v>
      </c>
      <c r="AL102" s="5">
        <f>'Mortgage Performance'!AL21</f>
        <v>0</v>
      </c>
      <c r="AM102" s="5">
        <f>'Mortgage Performance'!AM21</f>
        <v>0</v>
      </c>
      <c r="AN102" s="5">
        <f>'Mortgage Performance'!AN21</f>
        <v>0</v>
      </c>
      <c r="AO102" s="5">
        <f>'Mortgage Performance'!AO21</f>
        <v>0</v>
      </c>
      <c r="AP102" s="5">
        <f>'Mortgage Performance'!AP21</f>
        <v>0</v>
      </c>
      <c r="AQ102" s="5">
        <f>'Mortgage Performance'!AQ21</f>
        <v>0</v>
      </c>
      <c r="AR102" s="5">
        <f>'Mortgage Performance'!AR21</f>
        <v>0</v>
      </c>
      <c r="AS102" s="5">
        <f>'Mortgage Performance'!AS21</f>
        <v>0</v>
      </c>
      <c r="AT102" s="5">
        <f>'Mortgage Performance'!AT21</f>
        <v>0</v>
      </c>
      <c r="AU102" s="5">
        <f>'Mortgage Performance'!AU21</f>
        <v>0</v>
      </c>
      <c r="AV102" s="5">
        <f>'Mortgage Performance'!AV21</f>
        <v>0</v>
      </c>
      <c r="AW102" s="5">
        <f>'Mortgage Performance'!AW21</f>
        <v>0</v>
      </c>
      <c r="AX102" s="5">
        <f>'Mortgage Performance'!AX21</f>
        <v>0</v>
      </c>
      <c r="AY102" s="5"/>
    </row>
    <row r="103" spans="1:51" x14ac:dyDescent="0.2">
      <c r="A103" s="5">
        <f>'Mortgage Performance'!A24</f>
        <v>0</v>
      </c>
      <c r="B103" s="5" t="str">
        <f>'Mortgage Performance'!B24</f>
        <v>-Secured by farmland (including farm residential and other improvements)</v>
      </c>
      <c r="C103" s="6">
        <f>'Mortgage Performance'!C24</f>
        <v>0</v>
      </c>
      <c r="D103" s="6">
        <f>'Mortgage Performance'!D24</f>
        <v>0</v>
      </c>
      <c r="E103" s="5">
        <f>'Mortgage Performance'!E24</f>
        <v>110.73407431465699</v>
      </c>
      <c r="F103" s="5">
        <f>'Mortgage Performance'!F24</f>
        <v>109.97175438883249</v>
      </c>
      <c r="G103" s="5">
        <f>'Mortgage Performance'!G24</f>
        <v>6491.6326615727603</v>
      </c>
      <c r="H103" s="5">
        <f>'Mortgage Performance'!H24</f>
        <v>5902.99999999998</v>
      </c>
      <c r="I103" s="5">
        <f>'Mortgage Performance'!I24</f>
        <v>4.9990281483220702</v>
      </c>
      <c r="J103" s="5">
        <f>'Mortgage Performance'!J24</f>
        <v>0</v>
      </c>
      <c r="K103" s="5">
        <f>'Mortgage Performance'!K24</f>
        <v>0</v>
      </c>
      <c r="L103" s="6">
        <f>'Mortgage Performance'!L24</f>
        <v>0</v>
      </c>
      <c r="M103" s="5">
        <f>'Mortgage Performance'!M24</f>
        <v>20</v>
      </c>
      <c r="N103" s="5">
        <f>'Mortgage Performance'!N24</f>
        <v>100.33675564681724</v>
      </c>
      <c r="O103" s="5">
        <f>'Mortgage Performance'!O24</f>
        <v>720</v>
      </c>
      <c r="P103" s="5">
        <f>'Mortgage Performance'!P24</f>
        <v>75</v>
      </c>
      <c r="Q103" s="5">
        <f>'Mortgage Performance'!Q24</f>
        <v>2.716136447770281</v>
      </c>
      <c r="R103" s="5">
        <f>'Mortgage Performance'!R24</f>
        <v>0.77938917343359448</v>
      </c>
      <c r="S103" s="5">
        <f>'Mortgage Performance'!S24</f>
        <v>3.7344428115370202E-5</v>
      </c>
      <c r="T103" s="5">
        <f>'Mortgage Performance'!T24</f>
        <v>0.236572113779731</v>
      </c>
      <c r="U103" s="5">
        <f>'Mortgage Performance'!U24</f>
        <v>1.7001378161288401</v>
      </c>
      <c r="V103" s="5">
        <f>'Mortgage Performance'!V24</f>
        <v>1.79471200931191</v>
      </c>
      <c r="W103" s="5">
        <f>'Mortgage Performance'!W24</f>
        <v>4.5190658056797997</v>
      </c>
      <c r="X103" s="5">
        <f>'Mortgage Performance'!X24</f>
        <v>1.2628136900438454</v>
      </c>
      <c r="Y103" s="5">
        <f>'Mortgage Performance'!Y24</f>
        <v>-0.45075198113384546</v>
      </c>
      <c r="Z103" s="5">
        <f>'Mortgage Performance'!Z24</f>
        <v>0</v>
      </c>
      <c r="AA103" s="5">
        <f>'Mortgage Performance'!AA24</f>
        <v>1.0331981678700799</v>
      </c>
      <c r="AB103" s="5">
        <f>'Mortgage Performance'!AB24</f>
        <v>3.7698884010953844</v>
      </c>
      <c r="AC103" s="5">
        <f>'Mortgage Performance'!AC24</f>
        <v>0</v>
      </c>
      <c r="AD103" s="5">
        <f>'Mortgage Performance'!AD24</f>
        <v>0</v>
      </c>
      <c r="AE103" s="5">
        <f>'Mortgage Performance'!AE24</f>
        <v>0.24726000000000001</v>
      </c>
      <c r="AF103" s="5">
        <f>'Mortgage Performance'!AF24</f>
        <v>0.24726000000000001</v>
      </c>
      <c r="AG103" s="5">
        <f>'Mortgage Performance'!AG24</f>
        <v>55.950936108214805</v>
      </c>
      <c r="AH103" s="5">
        <f>'Mortgage Performance'!AH24</f>
        <v>0</v>
      </c>
      <c r="AI103" s="5">
        <f>'Mortgage Performance'!AI24</f>
        <v>0</v>
      </c>
      <c r="AJ103" s="5">
        <f>'Mortgage Performance'!AJ24</f>
        <v>0</v>
      </c>
      <c r="AK103" s="5">
        <f>'Mortgage Performance'!AK24</f>
        <v>0</v>
      </c>
      <c r="AL103" s="5">
        <f>'Mortgage Performance'!AL24</f>
        <v>0</v>
      </c>
      <c r="AM103" s="5">
        <f>'Mortgage Performance'!AM24</f>
        <v>0</v>
      </c>
      <c r="AN103" s="5">
        <f>'Mortgage Performance'!AN24</f>
        <v>0</v>
      </c>
      <c r="AO103" s="5">
        <f>'Mortgage Performance'!AO24</f>
        <v>0</v>
      </c>
      <c r="AP103" s="5">
        <f>'Mortgage Performance'!AP24</f>
        <v>0</v>
      </c>
      <c r="AQ103" s="5">
        <f>'Mortgage Performance'!AQ24</f>
        <v>0</v>
      </c>
      <c r="AR103" s="5">
        <f>'Mortgage Performance'!AR24</f>
        <v>0</v>
      </c>
      <c r="AS103" s="5">
        <f>'Mortgage Performance'!AS24</f>
        <v>0</v>
      </c>
      <c r="AT103" s="5">
        <f>'Mortgage Performance'!AT24</f>
        <v>0</v>
      </c>
      <c r="AU103" s="5">
        <f>'Mortgage Performance'!AU24</f>
        <v>0</v>
      </c>
      <c r="AV103" s="5">
        <f>'Mortgage Performance'!AV24</f>
        <v>0</v>
      </c>
      <c r="AW103" s="5">
        <f>'Mortgage Performance'!AW24</f>
        <v>0</v>
      </c>
      <c r="AX103" s="5">
        <f>'Mortgage Performance'!AX24</f>
        <v>0</v>
      </c>
      <c r="AY103" s="5"/>
    </row>
    <row r="104" spans="1:51" x14ac:dyDescent="0.2">
      <c r="A104" s="5">
        <f>'Mortgage Performance'!A27</f>
        <v>0</v>
      </c>
      <c r="B104" s="5" t="str">
        <f>'Mortgage Performance'!B27</f>
        <v>-Revolving, open-end loans secured by 1-4 family residential properties and extended under lines of credit</v>
      </c>
      <c r="C104" s="6">
        <f>'Mortgage Performance'!C27</f>
        <v>0</v>
      </c>
      <c r="D104" s="6">
        <f>'Mortgage Performance'!D27</f>
        <v>0</v>
      </c>
      <c r="E104" s="5">
        <f>'Mortgage Performance'!E27</f>
        <v>105.6680461995</v>
      </c>
      <c r="F104" s="5">
        <f>'Mortgage Performance'!F27</f>
        <v>105.20897909908606</v>
      </c>
      <c r="G104" s="5">
        <f>'Mortgage Performance'!G27</f>
        <v>1870.6156483817501</v>
      </c>
      <c r="H104" s="5">
        <f>'Mortgage Performance'!H27</f>
        <v>1778</v>
      </c>
      <c r="I104" s="5">
        <f>'Mortgage Performance'!I27</f>
        <v>5.1181861100999999</v>
      </c>
      <c r="J104" s="5">
        <f>'Mortgage Performance'!J27</f>
        <v>0</v>
      </c>
      <c r="K104" s="5">
        <f>'Mortgage Performance'!K27</f>
        <v>0</v>
      </c>
      <c r="L104" s="6">
        <f>'Mortgage Performance'!L27</f>
        <v>0</v>
      </c>
      <c r="M104" s="5">
        <f>'Mortgage Performance'!M27</f>
        <v>20</v>
      </c>
      <c r="N104" s="5">
        <f>'Mortgage Performance'!N27</f>
        <v>119.98357289527721</v>
      </c>
      <c r="O104" s="5">
        <f>'Mortgage Performance'!O27</f>
        <v>720</v>
      </c>
      <c r="P104" s="5">
        <f>'Mortgage Performance'!P27</f>
        <v>75</v>
      </c>
      <c r="Q104" s="5">
        <f>'Mortgage Performance'!Q27</f>
        <v>3.3670343200000001</v>
      </c>
      <c r="R104" s="5">
        <f>'Mortgage Performance'!R27</f>
        <v>0.65697095999999988</v>
      </c>
      <c r="S104" s="5">
        <f>'Mortgage Performance'!S27</f>
        <v>1.043E-5</v>
      </c>
      <c r="T104" s="5">
        <f>'Mortgage Performance'!T27</f>
        <v>0.61979207000000003</v>
      </c>
      <c r="U104" s="5">
        <f>'Mortgage Performance'!U27</f>
        <v>2.0902608599999999</v>
      </c>
      <c r="V104" s="5">
        <f>'Mortgage Performance'!V27</f>
        <v>2.4047480600000002</v>
      </c>
      <c r="W104" s="5">
        <f>'Mortgage Performance'!W27</f>
        <v>2.4416938299000002</v>
      </c>
      <c r="X104" s="5">
        <f>'Mortgage Performance'!X27</f>
        <v>0.24422153967072974</v>
      </c>
      <c r="Y104" s="5">
        <f>'Mortgage Performance'!Y27</f>
        <v>-12.238593839844947</v>
      </c>
      <c r="Z104" s="5">
        <f>'Mortgage Performance'!Z27</f>
        <v>3.1469325499999999E-2</v>
      </c>
      <c r="AA104" s="5">
        <f>'Mortgage Performance'!AA27</f>
        <v>0.98040818490000003</v>
      </c>
      <c r="AB104" s="5">
        <f>'Mortgage Performance'!AB27</f>
        <v>2.2681853913793435</v>
      </c>
      <c r="AC104" s="5">
        <f>'Mortgage Performance'!AC27</f>
        <v>24.99979974</v>
      </c>
      <c r="AD104" s="5">
        <f>'Mortgage Performance'!AD27</f>
        <v>24.999664859999999</v>
      </c>
      <c r="AE104" s="5">
        <f>'Mortgage Performance'!AE27</f>
        <v>0.77017122999999998</v>
      </c>
      <c r="AF104" s="5">
        <f>'Mortgage Performance'!AF27</f>
        <v>0.62239860000000002</v>
      </c>
      <c r="AG104" s="5">
        <f>'Mortgage Performance'!AG27</f>
        <v>26.057889067118101</v>
      </c>
      <c r="AH104" s="5">
        <f>'Mortgage Performance'!AH27</f>
        <v>0</v>
      </c>
      <c r="AI104" s="5">
        <f>'Mortgage Performance'!AI27</f>
        <v>0</v>
      </c>
      <c r="AJ104" s="5">
        <f>'Mortgage Performance'!AJ27</f>
        <v>0</v>
      </c>
      <c r="AK104" s="5">
        <f>'Mortgage Performance'!AK27</f>
        <v>0</v>
      </c>
      <c r="AL104" s="5">
        <f>'Mortgage Performance'!AL27</f>
        <v>0</v>
      </c>
      <c r="AM104" s="5">
        <f>'Mortgage Performance'!AM27</f>
        <v>0</v>
      </c>
      <c r="AN104" s="5">
        <f>'Mortgage Performance'!AN27</f>
        <v>0</v>
      </c>
      <c r="AO104" s="5">
        <f>'Mortgage Performance'!AO27</f>
        <v>0</v>
      </c>
      <c r="AP104" s="5">
        <f>'Mortgage Performance'!AP27</f>
        <v>0</v>
      </c>
      <c r="AQ104" s="5">
        <f>'Mortgage Performance'!AQ27</f>
        <v>0</v>
      </c>
      <c r="AR104" s="5">
        <f>'Mortgage Performance'!AR27</f>
        <v>0</v>
      </c>
      <c r="AS104" s="5">
        <f>'Mortgage Performance'!AS27</f>
        <v>0</v>
      </c>
      <c r="AT104" s="5">
        <f>'Mortgage Performance'!AT27</f>
        <v>0</v>
      </c>
      <c r="AU104" s="5">
        <f>'Mortgage Performance'!AU27</f>
        <v>0</v>
      </c>
      <c r="AV104" s="5">
        <f>'Mortgage Performance'!AV27</f>
        <v>0</v>
      </c>
      <c r="AW104" s="5">
        <f>'Mortgage Performance'!AW27</f>
        <v>0</v>
      </c>
      <c r="AX104" s="5">
        <f>'Mortgage Performance'!AX27</f>
        <v>0</v>
      </c>
      <c r="AY104" s="5"/>
    </row>
    <row r="105" spans="1:51" x14ac:dyDescent="0.2">
      <c r="A105" s="5">
        <f>'Mortgage Performance'!A30</f>
        <v>0</v>
      </c>
      <c r="B105" s="5" t="str">
        <f>'Mortgage Performance'!B30</f>
        <v>-Secured by first liens</v>
      </c>
      <c r="C105" s="6">
        <f>'Mortgage Performance'!C30</f>
        <v>0</v>
      </c>
      <c r="D105" s="6">
        <f>'Mortgage Performance'!D30</f>
        <v>0</v>
      </c>
      <c r="E105" s="5">
        <f>'Mortgage Performance'!E30</f>
        <v>106.163352722198</v>
      </c>
      <c r="F105" s="5">
        <f>'Mortgage Performance'!F30</f>
        <v>105.85470276571965</v>
      </c>
      <c r="G105" s="5">
        <f>'Mortgage Performance'!G30</f>
        <v>63079.875925119901</v>
      </c>
      <c r="H105" s="5">
        <f>'Mortgage Performance'!H30</f>
        <v>59590.999999999905</v>
      </c>
      <c r="I105" s="5">
        <f>'Mortgage Performance'!I30</f>
        <v>6.0021637299720902</v>
      </c>
      <c r="J105" s="5">
        <f>'Mortgage Performance'!J30</f>
        <v>0</v>
      </c>
      <c r="K105" s="5">
        <f>'Mortgage Performance'!K30</f>
        <v>0</v>
      </c>
      <c r="L105" s="6">
        <f>'Mortgage Performance'!L30</f>
        <v>0</v>
      </c>
      <c r="M105" s="5">
        <f>'Mortgage Performance'!M30</f>
        <v>23.207812131506696</v>
      </c>
      <c r="N105" s="5">
        <f>'Mortgage Performance'!N30</f>
        <v>128.03285420944559</v>
      </c>
      <c r="O105" s="5">
        <f>'Mortgage Performance'!O30</f>
        <v>720</v>
      </c>
      <c r="P105" s="5">
        <f>'Mortgage Performance'!P30</f>
        <v>75</v>
      </c>
      <c r="Q105" s="5">
        <f>'Mortgage Performance'!Q30</f>
        <v>2.0444862644571709</v>
      </c>
      <c r="R105" s="5">
        <f>'Mortgage Performance'!R30</f>
        <v>0.36005144923054522</v>
      </c>
      <c r="S105" s="5">
        <f>'Mortgage Performance'!S30</f>
        <v>-2.3435490787425399E-2</v>
      </c>
      <c r="T105" s="5">
        <f>'Mortgage Performance'!T30</f>
        <v>0.12346041738618099</v>
      </c>
      <c r="U105" s="5">
        <f>'Mortgage Performance'!U30</f>
        <v>1.5844098886278701</v>
      </c>
      <c r="V105" s="5">
        <f>'Mortgage Performance'!V30</f>
        <v>1.7325842882029101</v>
      </c>
      <c r="W105" s="5">
        <f>'Mortgage Performance'!W30</f>
        <v>1.4164635918613899</v>
      </c>
      <c r="X105" s="5">
        <f>'Mortgage Performance'!X30</f>
        <v>0.62041052186368428</v>
      </c>
      <c r="Y105" s="5">
        <f>'Mortgage Performance'!Y30</f>
        <v>-1.9887497087505155</v>
      </c>
      <c r="Z105" s="5">
        <f>'Mortgage Performance'!Z30</f>
        <v>3.31033318898315E-2</v>
      </c>
      <c r="AA105" s="5">
        <f>'Mortgage Performance'!AA30</f>
        <v>0.37870572530213598</v>
      </c>
      <c r="AB105" s="5">
        <f>'Mortgage Performance'!AB30</f>
        <v>1.3329146007850097</v>
      </c>
      <c r="AC105" s="5">
        <f>'Mortgage Performance'!AC30</f>
        <v>24.508853267355498</v>
      </c>
      <c r="AD105" s="5">
        <f>'Mortgage Performance'!AD30</f>
        <v>24.2182105591449</v>
      </c>
      <c r="AE105" s="5">
        <f>'Mortgage Performance'!AE30</f>
        <v>9.1475628756862798E-2</v>
      </c>
      <c r="AF105" s="5">
        <f>'Mortgage Performance'!AF30</f>
        <v>0.17433785169295599</v>
      </c>
      <c r="AG105" s="5">
        <f>'Mortgage Performance'!AG30</f>
        <v>147.840291093361</v>
      </c>
      <c r="AH105" s="5">
        <f>'Mortgage Performance'!AH30</f>
        <v>0</v>
      </c>
      <c r="AI105" s="5">
        <f>'Mortgage Performance'!AI30</f>
        <v>0</v>
      </c>
      <c r="AJ105" s="5">
        <f>'Mortgage Performance'!AJ30</f>
        <v>0</v>
      </c>
      <c r="AK105" s="5">
        <f>'Mortgage Performance'!AK30</f>
        <v>0</v>
      </c>
      <c r="AL105" s="5">
        <f>'Mortgage Performance'!AL30</f>
        <v>0</v>
      </c>
      <c r="AM105" s="5">
        <f>'Mortgage Performance'!AM30</f>
        <v>0</v>
      </c>
      <c r="AN105" s="5">
        <f>'Mortgage Performance'!AN30</f>
        <v>0</v>
      </c>
      <c r="AO105" s="5">
        <f>'Mortgage Performance'!AO30</f>
        <v>0</v>
      </c>
      <c r="AP105" s="5">
        <f>'Mortgage Performance'!AP30</f>
        <v>0</v>
      </c>
      <c r="AQ105" s="5">
        <f>'Mortgage Performance'!AQ30</f>
        <v>0</v>
      </c>
      <c r="AR105" s="5">
        <f>'Mortgage Performance'!AR30</f>
        <v>0</v>
      </c>
      <c r="AS105" s="5">
        <f>'Mortgage Performance'!AS30</f>
        <v>0</v>
      </c>
      <c r="AT105" s="5">
        <f>'Mortgage Performance'!AT30</f>
        <v>0</v>
      </c>
      <c r="AU105" s="5">
        <f>'Mortgage Performance'!AU30</f>
        <v>0</v>
      </c>
      <c r="AV105" s="5">
        <f>'Mortgage Performance'!AV30</f>
        <v>0</v>
      </c>
      <c r="AW105" s="5">
        <f>'Mortgage Performance'!AW30</f>
        <v>0</v>
      </c>
      <c r="AX105" s="5">
        <f>'Mortgage Performance'!AX30</f>
        <v>0</v>
      </c>
      <c r="AY105" s="5"/>
    </row>
    <row r="106" spans="1:51" x14ac:dyDescent="0.2">
      <c r="A106" s="5">
        <f>'Mortgage Performance'!A31</f>
        <v>0</v>
      </c>
      <c r="B106" s="5" t="str">
        <f>'Mortgage Performance'!B31</f>
        <v>-Secured by junior liens</v>
      </c>
      <c r="C106" s="6">
        <f>'Mortgage Performance'!C31</f>
        <v>0</v>
      </c>
      <c r="D106" s="6">
        <f>'Mortgage Performance'!D31</f>
        <v>0</v>
      </c>
      <c r="E106" s="5">
        <f>'Mortgage Performance'!E31</f>
        <v>106.21041099815299</v>
      </c>
      <c r="F106" s="5">
        <f>'Mortgage Performance'!F31</f>
        <v>105.88684310836605</v>
      </c>
      <c r="G106" s="5">
        <f>'Mortgage Performance'!G31</f>
        <v>570.73008435409099</v>
      </c>
      <c r="H106" s="5">
        <f>'Mortgage Performance'!H31</f>
        <v>538.99999999999807</v>
      </c>
      <c r="I106" s="5">
        <f>'Mortgage Performance'!I31</f>
        <v>6.3542231225373298</v>
      </c>
      <c r="J106" s="5">
        <f>'Mortgage Performance'!J31</f>
        <v>0</v>
      </c>
      <c r="K106" s="5">
        <f>'Mortgage Performance'!K31</f>
        <v>0</v>
      </c>
      <c r="L106" s="6">
        <f>'Mortgage Performance'!L31</f>
        <v>0</v>
      </c>
      <c r="M106" s="5">
        <f>'Mortgage Performance'!M31</f>
        <v>20</v>
      </c>
      <c r="N106" s="5">
        <f>'Mortgage Performance'!N31</f>
        <v>77.634496919917865</v>
      </c>
      <c r="O106" s="5">
        <f>'Mortgage Performance'!O31</f>
        <v>720</v>
      </c>
      <c r="P106" s="5">
        <f>'Mortgage Performance'!P31</f>
        <v>75</v>
      </c>
      <c r="Q106" s="5">
        <f>'Mortgage Performance'!Q31</f>
        <v>3.0045363177530682</v>
      </c>
      <c r="R106" s="5">
        <f>'Mortgage Performance'!R31</f>
        <v>0.40738452908159745</v>
      </c>
      <c r="S106" s="5">
        <f>'Mortgage Performance'!S31</f>
        <v>2.1417549425632598E-6</v>
      </c>
      <c r="T106" s="5">
        <f>'Mortgage Performance'!T31</f>
        <v>0.5573200926353481</v>
      </c>
      <c r="U106" s="5">
        <f>'Mortgage Performance'!U31</f>
        <v>2.0398295542811797</v>
      </c>
      <c r="V106" s="5">
        <f>'Mortgage Performance'!V31</f>
        <v>2.2299407856806801</v>
      </c>
      <c r="W106" s="5">
        <f>'Mortgage Performance'!W31</f>
        <v>1.7205347267670299</v>
      </c>
      <c r="X106" s="5">
        <f>'Mortgage Performance'!X31</f>
        <v>0.33720503425408266</v>
      </c>
      <c r="Y106" s="5">
        <f>'Mortgage Performance'!Y31</f>
        <v>-0.59520138279282875</v>
      </c>
      <c r="Z106" s="5">
        <f>'Mortgage Performance'!Z31</f>
        <v>2.7015570318618599E-2</v>
      </c>
      <c r="AA106" s="5">
        <f>'Mortgage Performance'!AA31</f>
        <v>0.67337060558923301</v>
      </c>
      <c r="AB106" s="5">
        <f>'Mortgage Performance'!AB31</f>
        <v>1.6083576730133877</v>
      </c>
      <c r="AC106" s="5">
        <f>'Mortgage Performance'!AC31</f>
        <v>24.998434715195099</v>
      </c>
      <c r="AD106" s="5">
        <f>'Mortgage Performance'!AD31</f>
        <v>24.9979332733216</v>
      </c>
      <c r="AE106" s="5">
        <f>'Mortgage Performance'!AE31</f>
        <v>0.70295711553131102</v>
      </c>
      <c r="AF106" s="5">
        <f>'Mortgage Performance'!AF31</f>
        <v>0.56457512464306503</v>
      </c>
      <c r="AG106" s="5">
        <f>'Mortgage Performance'!AG31</f>
        <v>5.2800636310112994</v>
      </c>
      <c r="AH106" s="5">
        <f>'Mortgage Performance'!AH31</f>
        <v>0</v>
      </c>
      <c r="AI106" s="5">
        <f>'Mortgage Performance'!AI31</f>
        <v>0</v>
      </c>
      <c r="AJ106" s="5">
        <f>'Mortgage Performance'!AJ31</f>
        <v>0</v>
      </c>
      <c r="AK106" s="5">
        <f>'Mortgage Performance'!AK31</f>
        <v>0</v>
      </c>
      <c r="AL106" s="5">
        <f>'Mortgage Performance'!AL31</f>
        <v>0</v>
      </c>
      <c r="AM106" s="5">
        <f>'Mortgage Performance'!AM31</f>
        <v>0</v>
      </c>
      <c r="AN106" s="5">
        <f>'Mortgage Performance'!AN31</f>
        <v>0</v>
      </c>
      <c r="AO106" s="5">
        <f>'Mortgage Performance'!AO31</f>
        <v>0</v>
      </c>
      <c r="AP106" s="5">
        <f>'Mortgage Performance'!AP31</f>
        <v>0</v>
      </c>
      <c r="AQ106" s="5">
        <f>'Mortgage Performance'!AQ31</f>
        <v>0</v>
      </c>
      <c r="AR106" s="5">
        <f>'Mortgage Performance'!AR31</f>
        <v>0</v>
      </c>
      <c r="AS106" s="5">
        <f>'Mortgage Performance'!AS31</f>
        <v>0</v>
      </c>
      <c r="AT106" s="5">
        <f>'Mortgage Performance'!AT31</f>
        <v>0</v>
      </c>
      <c r="AU106" s="5">
        <f>'Mortgage Performance'!AU31</f>
        <v>0</v>
      </c>
      <c r="AV106" s="5">
        <f>'Mortgage Performance'!AV31</f>
        <v>0</v>
      </c>
      <c r="AW106" s="5">
        <f>'Mortgage Performance'!AW31</f>
        <v>0</v>
      </c>
      <c r="AX106" s="5">
        <f>'Mortgage Performance'!AX31</f>
        <v>0</v>
      </c>
      <c r="AY106" s="5"/>
    </row>
    <row r="107" spans="1:51" x14ac:dyDescent="0.2">
      <c r="A107" s="5">
        <f>'Mortgage Performance'!A34</f>
        <v>0</v>
      </c>
      <c r="B107" s="5" t="str">
        <f>'Mortgage Performance'!B34</f>
        <v>-Loans secured by owner-occupied nonfarm nonresidential properties</v>
      </c>
      <c r="C107" s="6">
        <f>'Mortgage Performance'!C34</f>
        <v>0</v>
      </c>
      <c r="D107" s="6">
        <f>'Mortgage Performance'!D34</f>
        <v>0</v>
      </c>
      <c r="E107" s="5">
        <f>'Mortgage Performance'!E34</f>
        <v>110.629077612266</v>
      </c>
      <c r="F107" s="5">
        <f>'Mortgage Performance'!F34</f>
        <v>109.87594811943821</v>
      </c>
      <c r="G107" s="5">
        <f>'Mortgage Performance'!G34</f>
        <v>9759.1817119684911</v>
      </c>
      <c r="H107" s="5">
        <f>'Mortgage Performance'!H34</f>
        <v>8881.9999999999909</v>
      </c>
      <c r="I107" s="5">
        <f>'Mortgage Performance'!I34</f>
        <v>4.9990281483220702</v>
      </c>
      <c r="J107" s="5">
        <f>'Mortgage Performance'!J34</f>
        <v>0</v>
      </c>
      <c r="K107" s="5">
        <f>'Mortgage Performance'!K34</f>
        <v>0</v>
      </c>
      <c r="L107" s="6">
        <f>'Mortgage Performance'!L34</f>
        <v>0</v>
      </c>
      <c r="M107" s="5">
        <f>'Mortgage Performance'!M34</f>
        <v>20</v>
      </c>
      <c r="N107" s="5">
        <f>'Mortgage Performance'!N34</f>
        <v>100.33675564681724</v>
      </c>
      <c r="O107" s="5">
        <f>'Mortgage Performance'!O34</f>
        <v>720</v>
      </c>
      <c r="P107" s="5">
        <f>'Mortgage Performance'!P34</f>
        <v>75</v>
      </c>
      <c r="Q107" s="5">
        <f>'Mortgage Performance'!Q34</f>
        <v>2.7081547010470679</v>
      </c>
      <c r="R107" s="5">
        <f>'Mortgage Performance'!R34</f>
        <v>0.77108711874932245</v>
      </c>
      <c r="S107" s="5">
        <f>'Mortgage Performance'!S34</f>
        <v>3.3524900117356498E-5</v>
      </c>
      <c r="T107" s="5">
        <f>'Mortgage Performance'!T34</f>
        <v>0.236723498033588</v>
      </c>
      <c r="U107" s="5">
        <f>'Mortgage Performance'!U34</f>
        <v>1.7003105593640402</v>
      </c>
      <c r="V107" s="5">
        <f>'Mortgage Performance'!V34</f>
        <v>1.7929013994985799</v>
      </c>
      <c r="W107" s="5">
        <f>'Mortgage Performance'!W34</f>
        <v>4.4753194644603296</v>
      </c>
      <c r="X107" s="5">
        <f>'Mortgage Performance'!X34</f>
        <v>1.2212228668555645</v>
      </c>
      <c r="Y107" s="5">
        <f>'Mortgage Performance'!Y34</f>
        <v>-0.44854281687922987</v>
      </c>
      <c r="Z107" s="5">
        <f>'Mortgage Performance'!Z34</f>
        <v>0</v>
      </c>
      <c r="AA107" s="5">
        <f>'Mortgage Performance'!AA34</f>
        <v>1.02425451022113</v>
      </c>
      <c r="AB107" s="5">
        <f>'Mortgage Performance'!AB34</f>
        <v>3.7302423435532956</v>
      </c>
      <c r="AC107" s="5">
        <f>'Mortgage Performance'!AC34</f>
        <v>0</v>
      </c>
      <c r="AD107" s="5">
        <f>'Mortgage Performance'!AD34</f>
        <v>0</v>
      </c>
      <c r="AE107" s="5">
        <f>'Mortgage Performance'!AE34</f>
        <v>0.24726000000000001</v>
      </c>
      <c r="AF107" s="5">
        <f>'Mortgage Performance'!AF34</f>
        <v>0.24726000000000001</v>
      </c>
      <c r="AG107" s="5">
        <f>'Mortgage Performance'!AG34</f>
        <v>83.172111298075492</v>
      </c>
      <c r="AH107" s="5">
        <f>'Mortgage Performance'!AH34</f>
        <v>0</v>
      </c>
      <c r="AI107" s="5">
        <f>'Mortgage Performance'!AI34</f>
        <v>0</v>
      </c>
      <c r="AJ107" s="5">
        <f>'Mortgage Performance'!AJ34</f>
        <v>0</v>
      </c>
      <c r="AK107" s="5">
        <f>'Mortgage Performance'!AK34</f>
        <v>0</v>
      </c>
      <c r="AL107" s="5">
        <f>'Mortgage Performance'!AL34</f>
        <v>0</v>
      </c>
      <c r="AM107" s="5">
        <f>'Mortgage Performance'!AM34</f>
        <v>0</v>
      </c>
      <c r="AN107" s="5">
        <f>'Mortgage Performance'!AN34</f>
        <v>0</v>
      </c>
      <c r="AO107" s="5">
        <f>'Mortgage Performance'!AO34</f>
        <v>0</v>
      </c>
      <c r="AP107" s="5">
        <f>'Mortgage Performance'!AP34</f>
        <v>0</v>
      </c>
      <c r="AQ107" s="5">
        <f>'Mortgage Performance'!AQ34</f>
        <v>0</v>
      </c>
      <c r="AR107" s="5">
        <f>'Mortgage Performance'!AR34</f>
        <v>0</v>
      </c>
      <c r="AS107" s="5">
        <f>'Mortgage Performance'!AS34</f>
        <v>0</v>
      </c>
      <c r="AT107" s="5">
        <f>'Mortgage Performance'!AT34</f>
        <v>0</v>
      </c>
      <c r="AU107" s="5">
        <f>'Mortgage Performance'!AU34</f>
        <v>0</v>
      </c>
      <c r="AV107" s="5">
        <f>'Mortgage Performance'!AV34</f>
        <v>0</v>
      </c>
      <c r="AW107" s="5">
        <f>'Mortgage Performance'!AW34</f>
        <v>0</v>
      </c>
      <c r="AX107" s="5">
        <f>'Mortgage Performance'!AX34</f>
        <v>0</v>
      </c>
      <c r="AY107" s="5"/>
    </row>
    <row r="108" spans="1:51" x14ac:dyDescent="0.2">
      <c r="A108" s="5">
        <f>'Mortgage Performance'!A35</f>
        <v>0</v>
      </c>
      <c r="B108" s="5" t="str">
        <f>'Mortgage Performance'!B35</f>
        <v>-Loans secured by other nonfarm nonresidential properties</v>
      </c>
      <c r="C108" s="6">
        <f>'Mortgage Performance'!C35</f>
        <v>0</v>
      </c>
      <c r="D108" s="6">
        <f>'Mortgage Performance'!D35</f>
        <v>0</v>
      </c>
      <c r="E108" s="5">
        <f>'Mortgage Performance'!E35</f>
        <v>110.629077612266</v>
      </c>
      <c r="F108" s="5">
        <f>'Mortgage Performance'!F35</f>
        <v>109.87594811943953</v>
      </c>
      <c r="G108" s="5">
        <f>'Mortgage Performance'!G35</f>
        <v>471.36781743238902</v>
      </c>
      <c r="H108" s="5">
        <f>'Mortgage Performance'!H35</f>
        <v>428.99999999999403</v>
      </c>
      <c r="I108" s="5">
        <f>'Mortgage Performance'!I35</f>
        <v>4.9990281483220498</v>
      </c>
      <c r="J108" s="5">
        <f>'Mortgage Performance'!J35</f>
        <v>0</v>
      </c>
      <c r="K108" s="5">
        <f>'Mortgage Performance'!K35</f>
        <v>0</v>
      </c>
      <c r="L108" s="6">
        <f>'Mortgage Performance'!L35</f>
        <v>0</v>
      </c>
      <c r="M108" s="5">
        <f>'Mortgage Performance'!M35</f>
        <v>20</v>
      </c>
      <c r="N108" s="5">
        <f>'Mortgage Performance'!N35</f>
        <v>100.33675564681724</v>
      </c>
      <c r="O108" s="5">
        <f>'Mortgage Performance'!O35</f>
        <v>720</v>
      </c>
      <c r="P108" s="5">
        <f>'Mortgage Performance'!P35</f>
        <v>75</v>
      </c>
      <c r="Q108" s="5">
        <f>'Mortgage Performance'!Q35</f>
        <v>2.7081547010470679</v>
      </c>
      <c r="R108" s="5">
        <f>'Mortgage Performance'!R35</f>
        <v>0.77108711874932245</v>
      </c>
      <c r="S108" s="5">
        <f>'Mortgage Performance'!S35</f>
        <v>3.3524900117357202E-5</v>
      </c>
      <c r="T108" s="5">
        <f>'Mortgage Performance'!T35</f>
        <v>0.236723498033588</v>
      </c>
      <c r="U108" s="5">
        <f>'Mortgage Performance'!U35</f>
        <v>1.7003105593640402</v>
      </c>
      <c r="V108" s="5">
        <f>'Mortgage Performance'!V35</f>
        <v>1.7929013994985799</v>
      </c>
      <c r="W108" s="5">
        <f>'Mortgage Performance'!W35</f>
        <v>4.4753194644603296</v>
      </c>
      <c r="X108" s="5">
        <f>'Mortgage Performance'!X35</f>
        <v>1.2212228668572254</v>
      </c>
      <c r="Y108" s="5">
        <f>'Mortgage Performance'!Y35</f>
        <v>-0.44854281684357383</v>
      </c>
      <c r="Z108" s="5">
        <f>'Mortgage Performance'!Z35</f>
        <v>0</v>
      </c>
      <c r="AA108" s="5">
        <f>'Mortgage Performance'!AA35</f>
        <v>1.0242545102212599</v>
      </c>
      <c r="AB108" s="5">
        <f>'Mortgage Performance'!AB35</f>
        <v>3.7302423435498966</v>
      </c>
      <c r="AC108" s="5">
        <f>'Mortgage Performance'!AC35</f>
        <v>0</v>
      </c>
      <c r="AD108" s="5">
        <f>'Mortgage Performance'!AD35</f>
        <v>0</v>
      </c>
      <c r="AE108" s="5">
        <f>'Mortgage Performance'!AE35</f>
        <v>0.24726000000000001</v>
      </c>
      <c r="AF108" s="5">
        <f>'Mortgage Performance'!AF35</f>
        <v>0.24726000000000001</v>
      </c>
      <c r="AG108" s="5">
        <f>'Mortgage Performance'!AG35</f>
        <v>4.0172073572249998</v>
      </c>
      <c r="AH108" s="5">
        <f>'Mortgage Performance'!AH35</f>
        <v>0</v>
      </c>
      <c r="AI108" s="5">
        <f>'Mortgage Performance'!AI35</f>
        <v>0</v>
      </c>
      <c r="AJ108" s="5">
        <f>'Mortgage Performance'!AJ35</f>
        <v>0</v>
      </c>
      <c r="AK108" s="5">
        <f>'Mortgage Performance'!AK35</f>
        <v>0</v>
      </c>
      <c r="AL108" s="5">
        <f>'Mortgage Performance'!AL35</f>
        <v>0</v>
      </c>
      <c r="AM108" s="5">
        <f>'Mortgage Performance'!AM35</f>
        <v>0</v>
      </c>
      <c r="AN108" s="5">
        <f>'Mortgage Performance'!AN35</f>
        <v>0</v>
      </c>
      <c r="AO108" s="5">
        <f>'Mortgage Performance'!AO35</f>
        <v>0</v>
      </c>
      <c r="AP108" s="5">
        <f>'Mortgage Performance'!AP35</f>
        <v>0</v>
      </c>
      <c r="AQ108" s="5">
        <f>'Mortgage Performance'!AQ35</f>
        <v>0</v>
      </c>
      <c r="AR108" s="5">
        <f>'Mortgage Performance'!AR35</f>
        <v>0</v>
      </c>
      <c r="AS108" s="5">
        <f>'Mortgage Performance'!AS35</f>
        <v>0</v>
      </c>
      <c r="AT108" s="5">
        <f>'Mortgage Performance'!AT35</f>
        <v>0</v>
      </c>
      <c r="AU108" s="5">
        <f>'Mortgage Performance'!AU35</f>
        <v>0</v>
      </c>
      <c r="AV108" s="5">
        <f>'Mortgage Performance'!AV35</f>
        <v>0</v>
      </c>
      <c r="AW108" s="5">
        <f>'Mortgage Performance'!AW35</f>
        <v>0</v>
      </c>
      <c r="AX108" s="5">
        <f>'Mortgage Performance'!AX35</f>
        <v>0</v>
      </c>
      <c r="AY108" s="5"/>
    </row>
    <row r="109" spans="1:51" x14ac:dyDescent="0.2">
      <c r="A109" s="5">
        <f>'Mortgage Performance'!A38</f>
        <v>0</v>
      </c>
      <c r="B109" s="5" t="str">
        <f>'Mortgage Performance'!B38</f>
        <v>-Loans to finance agricultural production and other loans to farmers</v>
      </c>
      <c r="C109" s="6">
        <f>'Mortgage Performance'!C38</f>
        <v>0</v>
      </c>
      <c r="D109" s="6">
        <f>'Mortgage Performance'!D38</f>
        <v>0</v>
      </c>
      <c r="E109" s="5">
        <f>'Mortgage Performance'!E38</f>
        <v>109.868108906809</v>
      </c>
      <c r="F109" s="5">
        <f>'Mortgage Performance'!F38</f>
        <v>109.56482614812764</v>
      </c>
      <c r="G109" s="5">
        <f>'Mortgage Performance'!G38</f>
        <v>2189.1052264395903</v>
      </c>
      <c r="H109" s="5">
        <f>'Mortgage Performance'!H38</f>
        <v>1998</v>
      </c>
      <c r="I109" s="5">
        <f>'Mortgage Performance'!I38</f>
        <v>8.3132595293394598</v>
      </c>
      <c r="J109" s="5">
        <f>'Mortgage Performance'!J38</f>
        <v>0</v>
      </c>
      <c r="K109" s="5">
        <f>'Mortgage Performance'!K38</f>
        <v>0</v>
      </c>
      <c r="L109" s="6">
        <f>'Mortgage Performance'!L38</f>
        <v>0</v>
      </c>
      <c r="M109" s="5">
        <f>'Mortgage Performance'!M38</f>
        <v>20</v>
      </c>
      <c r="N109" s="5">
        <f>'Mortgage Performance'!N38</f>
        <v>38.735112936344969</v>
      </c>
      <c r="O109" s="5">
        <f>'Mortgage Performance'!O38</f>
        <v>720</v>
      </c>
      <c r="P109" s="5">
        <f>'Mortgage Performance'!P38</f>
        <v>75</v>
      </c>
      <c r="Q109" s="5">
        <f>'Mortgage Performance'!Q38</f>
        <v>2.2466892119588859</v>
      </c>
      <c r="R109" s="5">
        <f>'Mortgage Performance'!R38</f>
        <v>0.30305867092647037</v>
      </c>
      <c r="S109" s="5">
        <f>'Mortgage Performance'!S38</f>
        <v>1.9903484249657099E-5</v>
      </c>
      <c r="T109" s="5">
        <f>'Mortgage Performance'!T38</f>
        <v>0.23695956900525603</v>
      </c>
      <c r="U109" s="5">
        <f>'Mortgage Performance'!U38</f>
        <v>1.7066510685429099</v>
      </c>
      <c r="V109" s="5">
        <f>'Mortgage Performance'!V38</f>
        <v>1.7540349612683799</v>
      </c>
      <c r="W109" s="5">
        <f>'Mortgage Performance'!W38</f>
        <v>1.78620395320221</v>
      </c>
      <c r="X109" s="5">
        <f>'Mortgage Performance'!X38</f>
        <v>0.80960933164127669</v>
      </c>
      <c r="Y109" s="5">
        <f>'Mortgage Performance'!Y38</f>
        <v>-0.52584927636185008</v>
      </c>
      <c r="Z109" s="5">
        <f>'Mortgage Performance'!Z38</f>
        <v>0</v>
      </c>
      <c r="AA109" s="5">
        <f>'Mortgage Performance'!AA38</f>
        <v>0.456335164304079</v>
      </c>
      <c r="AB109" s="5">
        <f>'Mortgage Performance'!AB38</f>
        <v>1.554498995251361</v>
      </c>
      <c r="AC109" s="5">
        <f>'Mortgage Performance'!AC38</f>
        <v>0</v>
      </c>
      <c r="AD109" s="5">
        <f>'Mortgage Performance'!AD38</f>
        <v>0</v>
      </c>
      <c r="AE109" s="5">
        <f>'Mortgage Performance'!AE38</f>
        <v>0.24726000000000001</v>
      </c>
      <c r="AF109" s="5">
        <f>'Mortgage Performance'!AF38</f>
        <v>0.24726000000000001</v>
      </c>
      <c r="AG109" s="5">
        <f>'Mortgage Performance'!AG38</f>
        <v>7.5342583459268999</v>
      </c>
      <c r="AH109" s="5">
        <f>'Mortgage Performance'!AH38</f>
        <v>0</v>
      </c>
      <c r="AI109" s="5">
        <f>'Mortgage Performance'!AI38</f>
        <v>0</v>
      </c>
      <c r="AJ109" s="5">
        <f>'Mortgage Performance'!AJ38</f>
        <v>0</v>
      </c>
      <c r="AK109" s="5">
        <f>'Mortgage Performance'!AK38</f>
        <v>0</v>
      </c>
      <c r="AL109" s="5">
        <f>'Mortgage Performance'!AL38</f>
        <v>0</v>
      </c>
      <c r="AM109" s="5">
        <f>'Mortgage Performance'!AM38</f>
        <v>0</v>
      </c>
      <c r="AN109" s="5">
        <f>'Mortgage Performance'!AN38</f>
        <v>0</v>
      </c>
      <c r="AO109" s="5">
        <f>'Mortgage Performance'!AO38</f>
        <v>0</v>
      </c>
      <c r="AP109" s="5">
        <f>'Mortgage Performance'!AP38</f>
        <v>0</v>
      </c>
      <c r="AQ109" s="5">
        <f>'Mortgage Performance'!AQ38</f>
        <v>0</v>
      </c>
      <c r="AR109" s="5">
        <f>'Mortgage Performance'!AR38</f>
        <v>0</v>
      </c>
      <c r="AS109" s="5">
        <f>'Mortgage Performance'!AS38</f>
        <v>0</v>
      </c>
      <c r="AT109" s="5">
        <f>'Mortgage Performance'!AT38</f>
        <v>0</v>
      </c>
      <c r="AU109" s="5">
        <f>'Mortgage Performance'!AU38</f>
        <v>0</v>
      </c>
      <c r="AV109" s="5">
        <f>'Mortgage Performance'!AV38</f>
        <v>0</v>
      </c>
      <c r="AW109" s="5">
        <f>'Mortgage Performance'!AW38</f>
        <v>0</v>
      </c>
      <c r="AX109" s="5">
        <f>'Mortgage Performance'!AX38</f>
        <v>0</v>
      </c>
      <c r="AY109" s="5"/>
    </row>
    <row r="110" spans="1:51" x14ac:dyDescent="0.2">
      <c r="A110" s="5">
        <f>'Mortgage Performance'!A41</f>
        <v>0</v>
      </c>
      <c r="B110" s="5" t="str">
        <f>'Mortgage Performance'!B41</f>
        <v>-Commercial and industrial loans</v>
      </c>
      <c r="C110" s="6">
        <f>'Mortgage Performance'!C41</f>
        <v>0</v>
      </c>
      <c r="D110" s="6">
        <f>'Mortgage Performance'!D41</f>
        <v>0</v>
      </c>
      <c r="E110" s="5">
        <f>'Mortgage Performance'!E41</f>
        <v>120.873606691815</v>
      </c>
      <c r="F110" s="5">
        <f>'Mortgage Performance'!F41</f>
        <v>120.49016815327087</v>
      </c>
      <c r="G110" s="5">
        <f>'Mortgage Performance'!G41</f>
        <v>9244.0057007189298</v>
      </c>
      <c r="H110" s="5">
        <f>'Mortgage Performance'!H41</f>
        <v>7671.99999999999</v>
      </c>
      <c r="I110" s="5">
        <f>'Mortgage Performance'!I41</f>
        <v>9.7755760311901199</v>
      </c>
      <c r="J110" s="5">
        <f>'Mortgage Performance'!J41</f>
        <v>0</v>
      </c>
      <c r="K110" s="5">
        <f>'Mortgage Performance'!K41</f>
        <v>0</v>
      </c>
      <c r="L110" s="6">
        <f>'Mortgage Performance'!L41</f>
        <v>0</v>
      </c>
      <c r="M110" s="5">
        <f>'Mortgage Performance'!M41</f>
        <v>14.801876955161612</v>
      </c>
      <c r="N110" s="5">
        <f>'Mortgage Performance'!N41</f>
        <v>38.636550308008218</v>
      </c>
      <c r="O110" s="5">
        <f>'Mortgage Performance'!O41</f>
        <v>720</v>
      </c>
      <c r="P110" s="5">
        <f>'Mortgage Performance'!P41</f>
        <v>75</v>
      </c>
      <c r="Q110" s="5">
        <f>'Mortgage Performance'!Q41</f>
        <v>2.136889267835953</v>
      </c>
      <c r="R110" s="5">
        <f>'Mortgage Performance'!R41</f>
        <v>0.39321678668718596</v>
      </c>
      <c r="S110" s="5">
        <f>'Mortgage Performance'!S41</f>
        <v>4.2429699483853899E-5</v>
      </c>
      <c r="T110" s="5">
        <f>'Mortgage Performance'!T41</f>
        <v>0.23882575239002302</v>
      </c>
      <c r="U110" s="5">
        <f>'Mortgage Performance'!U41</f>
        <v>1.5048042990592601</v>
      </c>
      <c r="V110" s="5">
        <f>'Mortgage Performance'!V41</f>
        <v>1.47324167408645</v>
      </c>
      <c r="W110" s="5">
        <f>'Mortgage Performance'!W41</f>
        <v>2.9824040437558499</v>
      </c>
      <c r="X110" s="5">
        <f>'Mortgage Performance'!X41</f>
        <v>1.4715893422146775</v>
      </c>
      <c r="Y110" s="5">
        <f>'Mortgage Performance'!Y41</f>
        <v>-0.36693728993755109</v>
      </c>
      <c r="Z110" s="5">
        <f>'Mortgage Performance'!Z41</f>
        <v>2.6350680196039999E-5</v>
      </c>
      <c r="AA110" s="5">
        <f>'Mortgage Performance'!AA41</f>
        <v>0.76267959826324405</v>
      </c>
      <c r="AB110" s="5">
        <f>'Mortgage Performance'!AB41</f>
        <v>2.351130963210931</v>
      </c>
      <c r="AC110" s="5">
        <f>'Mortgage Performance'!AC41</f>
        <v>0</v>
      </c>
      <c r="AD110" s="5">
        <f>'Mortgage Performance'!AD41</f>
        <v>8.76030789775551</v>
      </c>
      <c r="AE110" s="5">
        <f>'Mortgage Performance'!AE41</f>
        <v>0.25474030239833201</v>
      </c>
      <c r="AF110" s="5">
        <f>'Mortgage Performance'!AF41</f>
        <v>0.25474030239833201</v>
      </c>
      <c r="AG110" s="5">
        <f>'Mortgage Performance'!AG41</f>
        <v>51.031144550010893</v>
      </c>
      <c r="AH110" s="5">
        <f>'Mortgage Performance'!AH41</f>
        <v>0</v>
      </c>
      <c r="AI110" s="5">
        <f>'Mortgage Performance'!AI41</f>
        <v>0</v>
      </c>
      <c r="AJ110" s="5">
        <f>'Mortgage Performance'!AJ41</f>
        <v>0</v>
      </c>
      <c r="AK110" s="5">
        <f>'Mortgage Performance'!AK41</f>
        <v>0</v>
      </c>
      <c r="AL110" s="5">
        <f>'Mortgage Performance'!AL41</f>
        <v>0</v>
      </c>
      <c r="AM110" s="5">
        <f>'Mortgage Performance'!AM41</f>
        <v>0</v>
      </c>
      <c r="AN110" s="5">
        <f>'Mortgage Performance'!AN41</f>
        <v>0</v>
      </c>
      <c r="AO110" s="5">
        <f>'Mortgage Performance'!AO41</f>
        <v>0</v>
      </c>
      <c r="AP110" s="5">
        <f>'Mortgage Performance'!AP41</f>
        <v>0</v>
      </c>
      <c r="AQ110" s="5">
        <f>'Mortgage Performance'!AQ41</f>
        <v>0</v>
      </c>
      <c r="AR110" s="5">
        <f>'Mortgage Performance'!AR41</f>
        <v>0</v>
      </c>
      <c r="AS110" s="5">
        <f>'Mortgage Performance'!AS41</f>
        <v>0</v>
      </c>
      <c r="AT110" s="5">
        <f>'Mortgage Performance'!AT41</f>
        <v>0</v>
      </c>
      <c r="AU110" s="5">
        <f>'Mortgage Performance'!AU41</f>
        <v>0</v>
      </c>
      <c r="AV110" s="5">
        <f>'Mortgage Performance'!AV41</f>
        <v>0</v>
      </c>
      <c r="AW110" s="5">
        <f>'Mortgage Performance'!AW41</f>
        <v>0</v>
      </c>
      <c r="AX110" s="5">
        <f>'Mortgage Performance'!AX41</f>
        <v>0</v>
      </c>
      <c r="AY110" s="5"/>
    </row>
    <row r="111" spans="1:51" x14ac:dyDescent="0.2">
      <c r="A111" s="5">
        <f>'Mortgage Performance'!A44</f>
        <v>0</v>
      </c>
      <c r="B111" s="5" t="str">
        <f>'Mortgage Performance'!B44</f>
        <v>-Automobile loans</v>
      </c>
      <c r="C111" s="6">
        <f>'Mortgage Performance'!C44</f>
        <v>0</v>
      </c>
      <c r="D111" s="6">
        <f>'Mortgage Performance'!D44</f>
        <v>0</v>
      </c>
      <c r="E111" s="5">
        <f>'Mortgage Performance'!E44</f>
        <v>107.19112080081899</v>
      </c>
      <c r="F111" s="5">
        <f>'Mortgage Performance'!F44</f>
        <v>106.87255206687344</v>
      </c>
      <c r="G111" s="5">
        <f>'Mortgage Performance'!G44</f>
        <v>5674.9325147509799</v>
      </c>
      <c r="H111" s="5">
        <f>'Mortgage Performance'!H44</f>
        <v>5310</v>
      </c>
      <c r="I111" s="5">
        <f>'Mortgage Performance'!I44</f>
        <v>7.6348120432499904</v>
      </c>
      <c r="J111" s="5">
        <f>'Mortgage Performance'!J44</f>
        <v>0</v>
      </c>
      <c r="K111" s="5">
        <f>'Mortgage Performance'!K44</f>
        <v>0</v>
      </c>
      <c r="L111" s="6">
        <f>'Mortgage Performance'!L44</f>
        <v>0</v>
      </c>
      <c r="M111" s="5">
        <f>'Mortgage Performance'!M44</f>
        <v>20</v>
      </c>
      <c r="N111" s="5">
        <f>'Mortgage Performance'!N44</f>
        <v>55.589322381930188</v>
      </c>
      <c r="O111" s="5">
        <f>'Mortgage Performance'!O44</f>
        <v>720</v>
      </c>
      <c r="P111" s="5">
        <f>'Mortgage Performance'!P44</f>
        <v>75</v>
      </c>
      <c r="Q111" s="5">
        <f>'Mortgage Performance'!Q44</f>
        <v>3.21133697219175</v>
      </c>
      <c r="R111" s="5">
        <f>'Mortgage Performance'!R44</f>
        <v>0.35849554312102988</v>
      </c>
      <c r="S111" s="5">
        <f>'Mortgage Performance'!S44</f>
        <v>-1.2324674100176001E-5</v>
      </c>
      <c r="T111" s="5">
        <f>'Mortgage Performance'!T44</f>
        <v>0.66040063669304994</v>
      </c>
      <c r="U111" s="5">
        <f>'Mortgage Performance'!U44</f>
        <v>2.19245311705177</v>
      </c>
      <c r="V111" s="5">
        <f>'Mortgage Performance'!V44</f>
        <v>2.3406930622883002</v>
      </c>
      <c r="W111" s="5">
        <f>'Mortgage Performance'!W44</f>
        <v>1.6881452796102301</v>
      </c>
      <c r="X111" s="5">
        <f>'Mortgage Performance'!X44</f>
        <v>0.76602496222558758</v>
      </c>
      <c r="Y111" s="5">
        <f>'Mortgage Performance'!Y44</f>
        <v>-0.64166346782893802</v>
      </c>
      <c r="Z111" s="5">
        <f>'Mortgage Performance'!Z44</f>
        <v>1.6994736848416601E-2</v>
      </c>
      <c r="AA111" s="5">
        <f>'Mortgage Performance'!AA44</f>
        <v>0.65706765868337802</v>
      </c>
      <c r="AB111" s="5">
        <f>'Mortgage Performance'!AB44</f>
        <v>1.5634588584582556</v>
      </c>
      <c r="AC111" s="5">
        <f>'Mortgage Performance'!AC44</f>
        <v>17.998687549148602</v>
      </c>
      <c r="AD111" s="5">
        <f>'Mortgage Performance'!AD44</f>
        <v>17.997947923415701</v>
      </c>
      <c r="AE111" s="5">
        <f>'Mortgage Performance'!AE44</f>
        <v>0.63383902941553094</v>
      </c>
      <c r="AF111" s="5">
        <f>'Mortgage Performance'!AF44</f>
        <v>0.67905789255580196</v>
      </c>
      <c r="AG111" s="5">
        <f>'Mortgage Performance'!AG44</f>
        <v>61.432034658292203</v>
      </c>
      <c r="AH111" s="5">
        <f>'Mortgage Performance'!AH44</f>
        <v>0</v>
      </c>
      <c r="AI111" s="5">
        <f>'Mortgage Performance'!AI44</f>
        <v>0</v>
      </c>
      <c r="AJ111" s="5">
        <f>'Mortgage Performance'!AJ44</f>
        <v>0</v>
      </c>
      <c r="AK111" s="5">
        <f>'Mortgage Performance'!AK44</f>
        <v>0</v>
      </c>
      <c r="AL111" s="5">
        <f>'Mortgage Performance'!AL44</f>
        <v>0</v>
      </c>
      <c r="AM111" s="5">
        <f>'Mortgage Performance'!AM44</f>
        <v>0</v>
      </c>
      <c r="AN111" s="5">
        <f>'Mortgage Performance'!AN44</f>
        <v>0</v>
      </c>
      <c r="AO111" s="5">
        <f>'Mortgage Performance'!AO44</f>
        <v>0</v>
      </c>
      <c r="AP111" s="5">
        <f>'Mortgage Performance'!AP44</f>
        <v>0</v>
      </c>
      <c r="AQ111" s="5">
        <f>'Mortgage Performance'!AQ44</f>
        <v>0</v>
      </c>
      <c r="AR111" s="5">
        <f>'Mortgage Performance'!AR44</f>
        <v>0</v>
      </c>
      <c r="AS111" s="5">
        <f>'Mortgage Performance'!AS44</f>
        <v>0</v>
      </c>
      <c r="AT111" s="5">
        <f>'Mortgage Performance'!AT44</f>
        <v>0</v>
      </c>
      <c r="AU111" s="5">
        <f>'Mortgage Performance'!AU44</f>
        <v>0</v>
      </c>
      <c r="AV111" s="5">
        <f>'Mortgage Performance'!AV44</f>
        <v>0</v>
      </c>
      <c r="AW111" s="5">
        <f>'Mortgage Performance'!AW44</f>
        <v>0</v>
      </c>
      <c r="AX111" s="5">
        <f>'Mortgage Performance'!AX44</f>
        <v>0</v>
      </c>
      <c r="AY111" s="5"/>
    </row>
    <row r="112" spans="1:51" x14ac:dyDescent="0.2">
      <c r="A112" s="5">
        <f>'Mortgage Performance'!A45</f>
        <v>0</v>
      </c>
      <c r="B112" s="5" t="str">
        <f>'Mortgage Performance'!B45</f>
        <v>-Other consumer loans (includes single payment, installment, and all student loans)</v>
      </c>
      <c r="C112" s="6">
        <f>'Mortgage Performance'!C45</f>
        <v>0</v>
      </c>
      <c r="D112" s="6">
        <f>'Mortgage Performance'!D45</f>
        <v>0</v>
      </c>
      <c r="E112" s="5">
        <f>'Mortgage Performance'!E45</f>
        <v>100.45288467727001</v>
      </c>
      <c r="F112" s="5">
        <f>'Mortgage Performance'!F45</f>
        <v>100.14523296531162</v>
      </c>
      <c r="G112" s="5">
        <f>'Mortgage Performance'!G45</f>
        <v>3567.1731982244</v>
      </c>
      <c r="H112" s="5">
        <f>'Mortgage Performance'!H45</f>
        <v>3562</v>
      </c>
      <c r="I112" s="5">
        <f>'Mortgage Performance'!I45</f>
        <v>5.7437248877799503</v>
      </c>
      <c r="J112" s="5">
        <f>'Mortgage Performance'!J45</f>
        <v>0</v>
      </c>
      <c r="K112" s="5">
        <f>'Mortgage Performance'!K45</f>
        <v>0</v>
      </c>
      <c r="L112" s="6">
        <f>'Mortgage Performance'!L45</f>
        <v>0</v>
      </c>
      <c r="M112" s="5">
        <f>'Mortgage Performance'!M45</f>
        <v>20</v>
      </c>
      <c r="N112" s="5">
        <f>'Mortgage Performance'!N45</f>
        <v>48.164271047227928</v>
      </c>
      <c r="O112" s="5">
        <f>'Mortgage Performance'!O45</f>
        <v>720</v>
      </c>
      <c r="P112" s="5">
        <f>'Mortgage Performance'!P45</f>
        <v>75</v>
      </c>
      <c r="Q112" s="5">
        <f>'Mortgage Performance'!Q45</f>
        <v>6.0091503387946901</v>
      </c>
      <c r="R112" s="5">
        <f>'Mortgage Performance'!R45</f>
        <v>0.33477731796780608</v>
      </c>
      <c r="S112" s="5">
        <f>'Mortgage Performance'!S45</f>
        <v>3.688072645350339E-5</v>
      </c>
      <c r="T112" s="5">
        <f>'Mortgage Performance'!T45</f>
        <v>1.9200135178718098</v>
      </c>
      <c r="U112" s="5">
        <f>'Mortgage Performance'!U45</f>
        <v>3.7543226222286203</v>
      </c>
      <c r="V112" s="5">
        <f>'Mortgage Performance'!V45</f>
        <v>3.8600358544328106</v>
      </c>
      <c r="W112" s="5">
        <f>'Mortgage Performance'!W45</f>
        <v>1.6912491134984899</v>
      </c>
      <c r="X112" s="5">
        <f>'Mortgage Performance'!X45</f>
        <v>0.67767534524493522</v>
      </c>
      <c r="Y112" s="5">
        <f>'Mortgage Performance'!Y45</f>
        <v>-1.3336576614418774</v>
      </c>
      <c r="Z112" s="5">
        <f>'Mortgage Performance'!Z45</f>
        <v>6.6494784851975095E-5</v>
      </c>
      <c r="AA112" s="5">
        <f>'Mortgage Performance'!AA45</f>
        <v>1.15750431230186</v>
      </c>
      <c r="AB112" s="5">
        <f>'Mortgage Performance'!AB45</f>
        <v>1.5102233561623377</v>
      </c>
      <c r="AC112" s="5">
        <f>'Mortgage Performance'!AC45</f>
        <v>9.9979711501063804</v>
      </c>
      <c r="AD112" s="5">
        <f>'Mortgage Performance'!AD45</f>
        <v>9.9973712157923096</v>
      </c>
      <c r="AE112" s="5">
        <f>'Mortgage Performance'!AE45</f>
        <v>1.8504750000000001</v>
      </c>
      <c r="AF112" s="5">
        <f>'Mortgage Performance'!AF45</f>
        <v>1.8504750000000001</v>
      </c>
      <c r="AG112" s="5">
        <f>'Mortgage Performance'!AG45</f>
        <v>102.55765115403</v>
      </c>
      <c r="AH112" s="5">
        <f>'Mortgage Performance'!AH45</f>
        <v>0</v>
      </c>
      <c r="AI112" s="5">
        <f>'Mortgage Performance'!AI45</f>
        <v>0</v>
      </c>
      <c r="AJ112" s="5">
        <f>'Mortgage Performance'!AJ45</f>
        <v>0</v>
      </c>
      <c r="AK112" s="5">
        <f>'Mortgage Performance'!AK45</f>
        <v>0</v>
      </c>
      <c r="AL112" s="5">
        <f>'Mortgage Performance'!AL45</f>
        <v>0</v>
      </c>
      <c r="AM112" s="5">
        <f>'Mortgage Performance'!AM45</f>
        <v>0</v>
      </c>
      <c r="AN112" s="5">
        <f>'Mortgage Performance'!AN45</f>
        <v>0</v>
      </c>
      <c r="AO112" s="5">
        <f>'Mortgage Performance'!AO45</f>
        <v>0</v>
      </c>
      <c r="AP112" s="5">
        <f>'Mortgage Performance'!AP45</f>
        <v>0</v>
      </c>
      <c r="AQ112" s="5">
        <f>'Mortgage Performance'!AQ45</f>
        <v>0</v>
      </c>
      <c r="AR112" s="5">
        <f>'Mortgage Performance'!AR45</f>
        <v>0</v>
      </c>
      <c r="AS112" s="5">
        <f>'Mortgage Performance'!AS45</f>
        <v>0</v>
      </c>
      <c r="AT112" s="5">
        <f>'Mortgage Performance'!AT45</f>
        <v>0</v>
      </c>
      <c r="AU112" s="5">
        <f>'Mortgage Performance'!AU45</f>
        <v>0</v>
      </c>
      <c r="AV112" s="5">
        <f>'Mortgage Performance'!AV45</f>
        <v>0</v>
      </c>
      <c r="AW112" s="5">
        <f>'Mortgage Performance'!AW45</f>
        <v>0</v>
      </c>
      <c r="AX112" s="5">
        <f>'Mortgage Performance'!AX45</f>
        <v>0</v>
      </c>
      <c r="AY112" s="5"/>
    </row>
    <row r="113" spans="1:51" x14ac:dyDescent="0.2">
      <c r="A113" s="5">
        <f>'Mortgage Performance'!A48</f>
        <v>0</v>
      </c>
      <c r="B113" s="5" t="str">
        <f>'Mortgage Performance'!B48</f>
        <v>-Obligations (other than securities and leases) of states and political subdivisions in the U.S.</v>
      </c>
      <c r="C113" s="6">
        <f>'Mortgage Performance'!C48</f>
        <v>0</v>
      </c>
      <c r="D113" s="6">
        <f>'Mortgage Performance'!D48</f>
        <v>0</v>
      </c>
      <c r="E113" s="5">
        <f>'Mortgage Performance'!E48</f>
        <v>115.82137792036499</v>
      </c>
      <c r="F113" s="5">
        <f>'Mortgage Performance'!F48</f>
        <v>115.30380185432929</v>
      </c>
      <c r="G113" s="5">
        <f>'Mortgage Performance'!G48</f>
        <v>25.366836407954402</v>
      </c>
      <c r="H113" s="5">
        <f>'Mortgage Performance'!H48</f>
        <v>22.000000000001698</v>
      </c>
      <c r="I113" s="5">
        <f>'Mortgage Performance'!I48</f>
        <v>8.3132595293388398</v>
      </c>
      <c r="J113" s="5">
        <f>'Mortgage Performance'!J48</f>
        <v>0</v>
      </c>
      <c r="K113" s="5">
        <f>'Mortgage Performance'!K48</f>
        <v>0</v>
      </c>
      <c r="L113" s="6">
        <f>'Mortgage Performance'!L48</f>
        <v>0</v>
      </c>
      <c r="M113" s="5">
        <f>'Mortgage Performance'!M48</f>
        <v>20</v>
      </c>
      <c r="N113" s="5">
        <f>'Mortgage Performance'!N48</f>
        <v>39.885010266940448</v>
      </c>
      <c r="O113" s="5">
        <f>'Mortgage Performance'!O48</f>
        <v>720</v>
      </c>
      <c r="P113" s="5">
        <f>'Mortgage Performance'!P48</f>
        <v>75</v>
      </c>
      <c r="Q113" s="5">
        <f>'Mortgage Performance'!Q48</f>
        <v>2.5628388150829902</v>
      </c>
      <c r="R113" s="5">
        <f>'Mortgage Performance'!R48</f>
        <v>0.43421486616028987</v>
      </c>
      <c r="S113" s="5">
        <f>'Mortgage Performance'!S48</f>
        <v>7.7427680059585502E-7</v>
      </c>
      <c r="T113" s="5">
        <f>'Mortgage Performance'!T48</f>
        <v>0.32449303217343994</v>
      </c>
      <c r="U113" s="5">
        <f>'Mortgage Performance'!U48</f>
        <v>1.8041301424724598</v>
      </c>
      <c r="V113" s="5">
        <f>'Mortgage Performance'!V48</f>
        <v>1.7777218140917399</v>
      </c>
      <c r="W113" s="5">
        <f>'Mortgage Performance'!W48</f>
        <v>3.1707683050859798</v>
      </c>
      <c r="X113" s="5">
        <f>'Mortgage Performance'!X48</f>
        <v>1.3328704113611183</v>
      </c>
      <c r="Y113" s="5">
        <f>'Mortgage Performance'!Y48</f>
        <v>-0.46346309870737784</v>
      </c>
      <c r="Z113" s="5">
        <f>'Mortgage Performance'!Z48</f>
        <v>0</v>
      </c>
      <c r="AA113" s="5">
        <f>'Mortgage Performance'!AA48</f>
        <v>0.79377101199049305</v>
      </c>
      <c r="AB113" s="5">
        <f>'Mortgage Performance'!AB48</f>
        <v>2.5700026222370203</v>
      </c>
      <c r="AC113" s="5">
        <f>'Mortgage Performance'!AC48</f>
        <v>0</v>
      </c>
      <c r="AD113" s="5">
        <f>'Mortgage Performance'!AD48</f>
        <v>0</v>
      </c>
      <c r="AE113" s="5">
        <f>'Mortgage Performance'!AE48</f>
        <v>0.34420000000000006</v>
      </c>
      <c r="AF113" s="5">
        <f>'Mortgage Performance'!AF48</f>
        <v>0.34420000000000006</v>
      </c>
      <c r="AG113" s="5">
        <f>'Mortgage Performance'!AG48</f>
        <v>0.19752761513370001</v>
      </c>
      <c r="AH113" s="5">
        <f>'Mortgage Performance'!AH48</f>
        <v>0</v>
      </c>
      <c r="AI113" s="5">
        <f>'Mortgage Performance'!AI48</f>
        <v>0</v>
      </c>
      <c r="AJ113" s="5">
        <f>'Mortgage Performance'!AJ48</f>
        <v>0</v>
      </c>
      <c r="AK113" s="5">
        <f>'Mortgage Performance'!AK48</f>
        <v>0</v>
      </c>
      <c r="AL113" s="5">
        <f>'Mortgage Performance'!AL48</f>
        <v>0</v>
      </c>
      <c r="AM113" s="5">
        <f>'Mortgage Performance'!AM48</f>
        <v>0</v>
      </c>
      <c r="AN113" s="5">
        <f>'Mortgage Performance'!AN48</f>
        <v>0</v>
      </c>
      <c r="AO113" s="5">
        <f>'Mortgage Performance'!AO48</f>
        <v>0</v>
      </c>
      <c r="AP113" s="5">
        <f>'Mortgage Performance'!AP48</f>
        <v>0</v>
      </c>
      <c r="AQ113" s="5">
        <f>'Mortgage Performance'!AQ48</f>
        <v>0</v>
      </c>
      <c r="AR113" s="5">
        <f>'Mortgage Performance'!AR48</f>
        <v>0</v>
      </c>
      <c r="AS113" s="5">
        <f>'Mortgage Performance'!AS48</f>
        <v>0</v>
      </c>
      <c r="AT113" s="5">
        <f>'Mortgage Performance'!AT48</f>
        <v>0</v>
      </c>
      <c r="AU113" s="5">
        <f>'Mortgage Performance'!AU48</f>
        <v>0</v>
      </c>
      <c r="AV113" s="5">
        <f>'Mortgage Performance'!AV48</f>
        <v>0</v>
      </c>
      <c r="AW113" s="5">
        <f>'Mortgage Performance'!AW48</f>
        <v>0</v>
      </c>
      <c r="AX113" s="5">
        <f>'Mortgage Performance'!AX48</f>
        <v>0</v>
      </c>
      <c r="AY113" s="5"/>
    </row>
    <row r="114" spans="1:51" x14ac:dyDescent="0.2">
      <c r="A114" s="5">
        <f>'Mortgage Performance'!A51</f>
        <v>0</v>
      </c>
      <c r="B114" s="5" t="str">
        <f>'Mortgage Performance'!B51</f>
        <v>-Any unearned income on loans reflected</v>
      </c>
      <c r="C114" s="6">
        <f>'Mortgage Performance'!C51</f>
        <v>0</v>
      </c>
      <c r="D114" s="6">
        <f>'Mortgage Performance'!D51</f>
        <v>0</v>
      </c>
      <c r="E114" s="5">
        <f>'Mortgage Performance'!E51</f>
        <v>100</v>
      </c>
      <c r="F114" s="5">
        <f>'Mortgage Performance'!F51</f>
        <v>100</v>
      </c>
      <c r="G114" s="5">
        <f>'Mortgage Performance'!G51</f>
        <v>-128</v>
      </c>
      <c r="H114" s="5">
        <f>'Mortgage Performance'!H51</f>
        <v>-128</v>
      </c>
      <c r="I114" s="5">
        <f>'Mortgage Performance'!I51</f>
        <v>0</v>
      </c>
      <c r="J114" s="5">
        <f>'Mortgage Performance'!J51</f>
        <v>0</v>
      </c>
      <c r="K114" s="5">
        <f>'Mortgage Performance'!K51</f>
        <v>0</v>
      </c>
      <c r="L114" s="6">
        <f>'Mortgage Performance'!L51</f>
        <v>0</v>
      </c>
      <c r="M114" s="5">
        <f>'Mortgage Performance'!M51</f>
        <v>0</v>
      </c>
      <c r="N114" s="5">
        <f>'Mortgage Performance'!N51</f>
        <v>0</v>
      </c>
      <c r="O114" s="5">
        <f>'Mortgage Performance'!O51</f>
        <v>0</v>
      </c>
      <c r="P114" s="5">
        <f>'Mortgage Performance'!P51</f>
        <v>0</v>
      </c>
      <c r="Q114" s="5">
        <f>'Mortgage Performance'!Q51</f>
        <v>0</v>
      </c>
      <c r="R114" s="5">
        <f>'Mortgage Performance'!R51</f>
        <v>0</v>
      </c>
      <c r="S114" s="5">
        <f>'Mortgage Performance'!S51</f>
        <v>0</v>
      </c>
      <c r="T114" s="5">
        <f>'Mortgage Performance'!T51</f>
        <v>0</v>
      </c>
      <c r="U114" s="5">
        <f>'Mortgage Performance'!U51</f>
        <v>0</v>
      </c>
      <c r="V114" s="5">
        <f>'Mortgage Performance'!V51</f>
        <v>-5.0006279999999993E-2</v>
      </c>
      <c r="W114" s="5">
        <f>'Mortgage Performance'!W51</f>
        <v>0</v>
      </c>
      <c r="X114" s="5">
        <f>'Mortgage Performance'!X51</f>
        <v>0</v>
      </c>
      <c r="Y114" s="5">
        <f>'Mortgage Performance'!Y51</f>
        <v>0</v>
      </c>
      <c r="Z114" s="5">
        <f>'Mortgage Performance'!Z51</f>
        <v>0</v>
      </c>
      <c r="AA114" s="5">
        <f>'Mortgage Performance'!AA51</f>
        <v>0</v>
      </c>
      <c r="AB114" s="5">
        <f>'Mortgage Performance'!AB51</f>
        <v>0</v>
      </c>
      <c r="AC114" s="5">
        <f>'Mortgage Performance'!AC51</f>
        <v>0</v>
      </c>
      <c r="AD114" s="5">
        <f>'Mortgage Performance'!AD51</f>
        <v>0</v>
      </c>
      <c r="AE114" s="5">
        <f>'Mortgage Performance'!AE51</f>
        <v>0</v>
      </c>
      <c r="AF114" s="5">
        <f>'Mortgage Performance'!AF51</f>
        <v>0</v>
      </c>
      <c r="AG114" s="5">
        <f>'Mortgage Performance'!AG51</f>
        <v>0</v>
      </c>
      <c r="AH114" s="5">
        <f>'Mortgage Performance'!AH51</f>
        <v>0</v>
      </c>
      <c r="AI114" s="5">
        <f>'Mortgage Performance'!AI51</f>
        <v>0</v>
      </c>
      <c r="AJ114" s="5">
        <f>'Mortgage Performance'!AJ51</f>
        <v>0</v>
      </c>
      <c r="AK114" s="5">
        <f>'Mortgage Performance'!AK51</f>
        <v>0</v>
      </c>
      <c r="AL114" s="5">
        <f>'Mortgage Performance'!AL51</f>
        <v>0</v>
      </c>
      <c r="AM114" s="5">
        <f>'Mortgage Performance'!AM51</f>
        <v>0</v>
      </c>
      <c r="AN114" s="5">
        <f>'Mortgage Performance'!AN51</f>
        <v>0</v>
      </c>
      <c r="AO114" s="5">
        <f>'Mortgage Performance'!AO51</f>
        <v>0</v>
      </c>
      <c r="AP114" s="5">
        <f>'Mortgage Performance'!AP51</f>
        <v>0</v>
      </c>
      <c r="AQ114" s="5">
        <f>'Mortgage Performance'!AQ51</f>
        <v>0</v>
      </c>
      <c r="AR114" s="5">
        <f>'Mortgage Performance'!AR51</f>
        <v>0</v>
      </c>
      <c r="AS114" s="5">
        <f>'Mortgage Performance'!AS51</f>
        <v>0</v>
      </c>
      <c r="AT114" s="5">
        <f>'Mortgage Performance'!AT51</f>
        <v>0</v>
      </c>
      <c r="AU114" s="5">
        <f>'Mortgage Performance'!AU51</f>
        <v>0</v>
      </c>
      <c r="AV114" s="5">
        <f>'Mortgage Performance'!AV51</f>
        <v>0</v>
      </c>
      <c r="AW114" s="5">
        <f>'Mortgage Performance'!AW51</f>
        <v>0</v>
      </c>
      <c r="AX114" s="5">
        <f>'Mortgage Performance'!AX51</f>
        <v>0</v>
      </c>
      <c r="AY114" s="5"/>
    </row>
    <row r="115" spans="1:51" x14ac:dyDescent="0.2">
      <c r="A115" s="5"/>
      <c r="B115" s="5"/>
      <c r="C115" s="6"/>
      <c r="D115" s="6"/>
      <c r="E115" s="5"/>
      <c r="F115" s="5"/>
      <c r="G115" s="5"/>
      <c r="H115" s="5"/>
      <c r="I115" s="5"/>
      <c r="J115" s="5"/>
      <c r="K115" s="5"/>
      <c r="L115" s="6"/>
      <c r="M115" s="5"/>
      <c r="N115" s="5"/>
      <c r="O115" s="5"/>
      <c r="P115" s="5"/>
      <c r="Q115" s="5"/>
      <c r="R115" s="5"/>
      <c r="S115" s="5"/>
      <c r="T115" s="5"/>
      <c r="U115" s="5"/>
      <c r="V115" s="5"/>
      <c r="W115" s="5"/>
      <c r="X115" s="5"/>
      <c r="Y115" s="5"/>
      <c r="Z115" s="5"/>
      <c r="AA115" s="5"/>
      <c r="AB115" s="5"/>
      <c r="AC115" s="5"/>
      <c r="AD115" s="5"/>
      <c r="AE115" s="5"/>
      <c r="AF115" s="5"/>
      <c r="AG115" s="5"/>
      <c r="AH115" s="5"/>
      <c r="AI115" s="5"/>
      <c r="AJ115" s="5"/>
      <c r="AK115" s="5"/>
      <c r="AL115" s="5"/>
      <c r="AM115" s="5"/>
      <c r="AN115" s="5"/>
      <c r="AO115" s="5"/>
      <c r="AP115" s="5"/>
      <c r="AQ115" s="5"/>
      <c r="AR115" s="5"/>
      <c r="AS115" s="5"/>
      <c r="AT115" s="5"/>
      <c r="AU115" s="5"/>
      <c r="AV115" s="5"/>
      <c r="AW115" s="5"/>
      <c r="AX115" s="5"/>
      <c r="AY115" s="5"/>
    </row>
    <row r="116" spans="1:51" x14ac:dyDescent="0.2">
      <c r="A116" s="5"/>
      <c r="B116" s="5"/>
      <c r="C116" s="6"/>
      <c r="D116" s="6"/>
      <c r="E116" s="5"/>
      <c r="F116" s="5"/>
      <c r="G116" s="5"/>
      <c r="H116" s="5"/>
      <c r="I116" s="5"/>
      <c r="J116" s="5"/>
      <c r="K116" s="5"/>
      <c r="L116" s="6"/>
      <c r="M116" s="5"/>
      <c r="N116" s="5"/>
      <c r="O116" s="5"/>
      <c r="P116" s="5"/>
      <c r="Q116" s="5"/>
      <c r="R116" s="5"/>
      <c r="S116" s="5"/>
      <c r="T116" s="5"/>
      <c r="U116" s="5"/>
      <c r="V116" s="5"/>
      <c r="W116" s="5"/>
      <c r="X116" s="5"/>
      <c r="Y116" s="5"/>
      <c r="Z116" s="5"/>
      <c r="AA116" s="5"/>
      <c r="AB116" s="5"/>
      <c r="AC116" s="5"/>
      <c r="AD116" s="5"/>
      <c r="AE116" s="5"/>
      <c r="AF116" s="5"/>
      <c r="AG116" s="5"/>
      <c r="AH116" s="5"/>
      <c r="AI116" s="5"/>
      <c r="AJ116" s="5"/>
      <c r="AK116" s="5"/>
      <c r="AL116" s="5"/>
      <c r="AM116" s="5"/>
      <c r="AN116" s="5"/>
      <c r="AO116" s="5"/>
      <c r="AP116" s="5"/>
      <c r="AQ116" s="5"/>
      <c r="AR116" s="5"/>
      <c r="AS116" s="5"/>
      <c r="AT116" s="5"/>
      <c r="AU116" s="5"/>
      <c r="AV116" s="5"/>
      <c r="AW116" s="5"/>
      <c r="AX116" s="5"/>
      <c r="AY116" s="5"/>
    </row>
    <row r="117" spans="1:51" x14ac:dyDescent="0.2">
      <c r="A117" s="5"/>
      <c r="B117" s="5"/>
      <c r="C117" s="6"/>
      <c r="D117" s="6"/>
      <c r="E117" s="5"/>
      <c r="F117" s="5"/>
      <c r="G117" s="5"/>
      <c r="H117" s="5"/>
      <c r="I117" s="5"/>
      <c r="J117" s="5"/>
      <c r="K117" s="5"/>
      <c r="L117" s="6"/>
      <c r="M117" s="5"/>
      <c r="N117" s="5"/>
      <c r="O117" s="5"/>
      <c r="P117" s="5"/>
      <c r="Q117" s="5"/>
      <c r="R117" s="5"/>
      <c r="S117" s="5"/>
      <c r="T117" s="5"/>
      <c r="U117" s="5"/>
      <c r="V117" s="5"/>
      <c r="W117" s="5"/>
      <c r="X117" s="5"/>
      <c r="Y117" s="5"/>
      <c r="Z117" s="5"/>
      <c r="AA117" s="5"/>
      <c r="AB117" s="5"/>
      <c r="AC117" s="5"/>
      <c r="AD117" s="5"/>
      <c r="AE117" s="5"/>
      <c r="AF117" s="5"/>
      <c r="AG117" s="5"/>
      <c r="AH117" s="5"/>
      <c r="AI117" s="5"/>
      <c r="AJ117" s="5"/>
      <c r="AK117" s="5"/>
      <c r="AL117" s="5"/>
      <c r="AM117" s="5"/>
      <c r="AN117" s="5"/>
      <c r="AO117" s="5"/>
      <c r="AP117" s="5"/>
      <c r="AQ117" s="5"/>
      <c r="AR117" s="5"/>
      <c r="AS117" s="5"/>
      <c r="AT117" s="5"/>
      <c r="AU117" s="5"/>
      <c r="AV117" s="5"/>
      <c r="AW117" s="5"/>
      <c r="AX117" s="5"/>
      <c r="AY117" s="5"/>
    </row>
    <row r="118" spans="1:51" x14ac:dyDescent="0.2">
      <c r="A118" s="5"/>
      <c r="B118" s="5"/>
      <c r="C118" s="6"/>
      <c r="D118" s="6"/>
      <c r="E118" s="5"/>
      <c r="F118" s="5"/>
      <c r="G118" s="5"/>
      <c r="H118" s="5"/>
      <c r="I118" s="5"/>
      <c r="J118" s="5"/>
      <c r="K118" s="5"/>
      <c r="L118" s="6"/>
      <c r="M118" s="5"/>
      <c r="N118" s="5"/>
      <c r="O118" s="5"/>
      <c r="P118" s="5"/>
      <c r="Q118" s="5"/>
      <c r="R118" s="5"/>
      <c r="S118" s="5"/>
      <c r="T118" s="5"/>
      <c r="U118" s="5"/>
      <c r="V118" s="5"/>
      <c r="W118" s="5"/>
      <c r="X118" s="5"/>
      <c r="Y118" s="5"/>
      <c r="Z118" s="5"/>
      <c r="AA118" s="5"/>
      <c r="AB118" s="5"/>
      <c r="AC118" s="5"/>
      <c r="AD118" s="5"/>
      <c r="AE118" s="5"/>
      <c r="AF118" s="5"/>
      <c r="AG118" s="5"/>
      <c r="AH118" s="5"/>
      <c r="AI118" s="5"/>
      <c r="AJ118" s="5"/>
      <c r="AK118" s="5"/>
      <c r="AL118" s="5"/>
      <c r="AM118" s="5"/>
      <c r="AN118" s="5"/>
      <c r="AO118" s="5"/>
      <c r="AP118" s="5"/>
      <c r="AQ118" s="5"/>
      <c r="AR118" s="5"/>
      <c r="AS118" s="5"/>
      <c r="AT118" s="5"/>
      <c r="AU118" s="5"/>
      <c r="AV118" s="5"/>
      <c r="AW118" s="5"/>
      <c r="AX118" s="5"/>
      <c r="AY118" s="5"/>
    </row>
    <row r="119" spans="1:51" x14ac:dyDescent="0.2">
      <c r="A119" s="5"/>
      <c r="B119" s="5"/>
      <c r="C119" s="6"/>
      <c r="D119" s="6"/>
      <c r="E119" s="5"/>
      <c r="F119" s="5"/>
      <c r="G119" s="5"/>
      <c r="H119" s="5"/>
      <c r="I119" s="5"/>
      <c r="J119" s="5"/>
      <c r="K119" s="5"/>
      <c r="L119" s="6"/>
      <c r="M119" s="5"/>
      <c r="N119" s="5"/>
      <c r="O119" s="5"/>
      <c r="P119" s="5"/>
      <c r="Q119" s="5"/>
      <c r="R119" s="5"/>
      <c r="S119" s="5"/>
      <c r="T119" s="5"/>
      <c r="U119" s="5"/>
      <c r="V119" s="5"/>
      <c r="W119" s="5"/>
      <c r="X119" s="5"/>
      <c r="Y119" s="5"/>
      <c r="Z119" s="5"/>
      <c r="AA119" s="5"/>
      <c r="AB119" s="5"/>
      <c r="AC119" s="5"/>
      <c r="AD119" s="5"/>
      <c r="AE119" s="5"/>
      <c r="AF119" s="5"/>
      <c r="AG119" s="5"/>
      <c r="AH119" s="5"/>
      <c r="AI119" s="5"/>
      <c r="AJ119" s="5"/>
      <c r="AK119" s="5"/>
      <c r="AL119" s="5"/>
      <c r="AM119" s="5"/>
      <c r="AN119" s="5"/>
      <c r="AO119" s="5"/>
      <c r="AP119" s="5"/>
      <c r="AQ119" s="5"/>
      <c r="AR119" s="5"/>
      <c r="AS119" s="5"/>
      <c r="AT119" s="5"/>
      <c r="AU119" s="5"/>
      <c r="AV119" s="5"/>
      <c r="AW119" s="5"/>
      <c r="AX119" s="5"/>
      <c r="AY119" s="5"/>
    </row>
    <row r="120" spans="1:51" x14ac:dyDescent="0.2">
      <c r="A120" s="5"/>
      <c r="B120" s="5"/>
      <c r="C120" s="6"/>
      <c r="D120" s="6"/>
      <c r="E120" s="5"/>
      <c r="F120" s="5"/>
      <c r="G120" s="5"/>
      <c r="H120" s="5"/>
      <c r="I120" s="5"/>
      <c r="J120" s="5"/>
      <c r="K120" s="5"/>
      <c r="L120" s="6"/>
      <c r="M120" s="5"/>
      <c r="N120" s="5"/>
      <c r="O120" s="5"/>
      <c r="P120" s="5"/>
      <c r="Q120" s="5"/>
      <c r="R120" s="5"/>
      <c r="S120" s="5"/>
      <c r="T120" s="5"/>
      <c r="U120" s="5"/>
      <c r="V120" s="5"/>
      <c r="W120" s="5"/>
      <c r="X120" s="5"/>
      <c r="Y120" s="5"/>
      <c r="Z120" s="5"/>
      <c r="AA120" s="5"/>
      <c r="AB120" s="5"/>
      <c r="AC120" s="5"/>
      <c r="AD120" s="5"/>
      <c r="AE120" s="5"/>
      <c r="AF120" s="5"/>
      <c r="AG120" s="5"/>
      <c r="AH120" s="5"/>
      <c r="AI120" s="5"/>
      <c r="AJ120" s="5"/>
      <c r="AK120" s="5"/>
      <c r="AL120" s="5"/>
      <c r="AM120" s="5"/>
      <c r="AN120" s="5"/>
      <c r="AO120" s="5"/>
      <c r="AP120" s="5"/>
      <c r="AQ120" s="5"/>
      <c r="AR120" s="5"/>
      <c r="AS120" s="5"/>
      <c r="AT120" s="5"/>
      <c r="AU120" s="5"/>
      <c r="AV120" s="5"/>
      <c r="AW120" s="5"/>
      <c r="AX120" s="5"/>
      <c r="AY120" s="5"/>
    </row>
    <row r="121" spans="1:51" x14ac:dyDescent="0.2">
      <c r="A121" s="5"/>
      <c r="B121" s="5"/>
      <c r="C121" s="6"/>
      <c r="D121" s="6"/>
      <c r="E121" s="5"/>
      <c r="F121" s="5"/>
      <c r="G121" s="5"/>
      <c r="H121" s="5"/>
      <c r="I121" s="5"/>
      <c r="J121" s="5"/>
      <c r="K121" s="5"/>
      <c r="L121" s="6"/>
      <c r="M121" s="5"/>
      <c r="N121" s="5"/>
      <c r="O121" s="5"/>
      <c r="P121" s="5"/>
      <c r="Q121" s="5"/>
      <c r="R121" s="5"/>
      <c r="S121" s="5"/>
      <c r="T121" s="5"/>
      <c r="U121" s="5"/>
      <c r="V121" s="5"/>
      <c r="W121" s="5"/>
      <c r="X121" s="5"/>
      <c r="Y121" s="5"/>
      <c r="Z121" s="5"/>
      <c r="AA121" s="5"/>
      <c r="AB121" s="5"/>
      <c r="AC121" s="5"/>
      <c r="AD121" s="5"/>
      <c r="AE121" s="5"/>
      <c r="AF121" s="5"/>
      <c r="AG121" s="5"/>
      <c r="AH121" s="5"/>
      <c r="AI121" s="5"/>
      <c r="AJ121" s="5"/>
      <c r="AK121" s="5"/>
      <c r="AL121" s="5"/>
      <c r="AM121" s="5"/>
      <c r="AN121" s="5"/>
      <c r="AO121" s="5"/>
      <c r="AP121" s="5"/>
      <c r="AQ121" s="5"/>
      <c r="AR121" s="5"/>
      <c r="AS121" s="5"/>
      <c r="AT121" s="5"/>
      <c r="AU121" s="5"/>
      <c r="AV121" s="5"/>
      <c r="AW121" s="5"/>
      <c r="AX121" s="5"/>
      <c r="AY121" s="5"/>
    </row>
    <row r="122" spans="1:51" x14ac:dyDescent="0.2">
      <c r="A122" s="5"/>
      <c r="B122" s="5"/>
      <c r="C122" s="6"/>
      <c r="D122" s="6"/>
      <c r="E122" s="5"/>
      <c r="F122" s="5"/>
      <c r="G122" s="5"/>
      <c r="H122" s="5"/>
      <c r="I122" s="5"/>
      <c r="J122" s="5"/>
      <c r="K122" s="5"/>
      <c r="L122" s="6"/>
      <c r="M122" s="5"/>
      <c r="N122" s="5"/>
      <c r="O122" s="5"/>
      <c r="P122" s="5"/>
      <c r="Q122" s="5"/>
      <c r="R122" s="5"/>
      <c r="S122" s="5"/>
      <c r="T122" s="5"/>
      <c r="U122" s="5"/>
      <c r="V122" s="5"/>
      <c r="W122" s="5"/>
      <c r="X122" s="5"/>
      <c r="Y122" s="5"/>
      <c r="Z122" s="5"/>
      <c r="AA122" s="5"/>
      <c r="AB122" s="5"/>
      <c r="AC122" s="5"/>
      <c r="AD122" s="5"/>
      <c r="AE122" s="5"/>
      <c r="AF122" s="5"/>
      <c r="AG122" s="5"/>
      <c r="AH122" s="5"/>
      <c r="AI122" s="5"/>
      <c r="AJ122" s="5"/>
      <c r="AK122" s="5"/>
      <c r="AL122" s="5"/>
      <c r="AM122" s="5"/>
      <c r="AN122" s="5"/>
      <c r="AO122" s="5"/>
      <c r="AP122" s="5"/>
      <c r="AQ122" s="5"/>
      <c r="AR122" s="5"/>
      <c r="AS122" s="5"/>
      <c r="AT122" s="5"/>
      <c r="AU122" s="5"/>
      <c r="AV122" s="5"/>
      <c r="AW122" s="5"/>
      <c r="AX122" s="5"/>
      <c r="AY122" s="5"/>
    </row>
    <row r="123" spans="1:51" x14ac:dyDescent="0.2">
      <c r="A123" s="5"/>
      <c r="B123" s="5"/>
      <c r="C123" s="6"/>
      <c r="D123" s="6"/>
      <c r="E123" s="5"/>
      <c r="F123" s="5"/>
      <c r="G123" s="5"/>
      <c r="H123" s="5"/>
      <c r="I123" s="5"/>
      <c r="J123" s="5"/>
      <c r="K123" s="5"/>
      <c r="L123" s="6"/>
      <c r="M123" s="5"/>
      <c r="N123" s="5"/>
      <c r="O123" s="5"/>
      <c r="P123" s="5"/>
      <c r="Q123" s="5"/>
      <c r="R123" s="5"/>
      <c r="S123" s="5"/>
      <c r="T123" s="5"/>
      <c r="U123" s="5"/>
      <c r="V123" s="5"/>
      <c r="W123" s="5"/>
      <c r="X123" s="5"/>
      <c r="Y123" s="5"/>
      <c r="Z123" s="5"/>
      <c r="AA123" s="5"/>
      <c r="AB123" s="5"/>
      <c r="AC123" s="5"/>
      <c r="AD123" s="5"/>
      <c r="AE123" s="5"/>
      <c r="AF123" s="5"/>
      <c r="AG123" s="5"/>
      <c r="AH123" s="5"/>
      <c r="AI123" s="5"/>
      <c r="AJ123" s="5"/>
      <c r="AK123" s="5"/>
      <c r="AL123" s="5"/>
      <c r="AM123" s="5"/>
      <c r="AN123" s="5"/>
      <c r="AO123" s="5"/>
      <c r="AP123" s="5"/>
      <c r="AQ123" s="5"/>
      <c r="AR123" s="5"/>
      <c r="AS123" s="5"/>
      <c r="AT123" s="5"/>
      <c r="AU123" s="5"/>
      <c r="AV123" s="5"/>
      <c r="AW123" s="5"/>
      <c r="AX123" s="5"/>
      <c r="AY123" s="5"/>
    </row>
    <row r="124" spans="1:51" x14ac:dyDescent="0.2">
      <c r="A124" s="5"/>
      <c r="B124" s="5"/>
      <c r="C124" s="6"/>
      <c r="D124" s="6"/>
      <c r="E124" s="5"/>
      <c r="F124" s="5"/>
      <c r="G124" s="5"/>
      <c r="H124" s="5"/>
      <c r="I124" s="5"/>
      <c r="J124" s="5"/>
      <c r="K124" s="5"/>
      <c r="L124" s="6"/>
      <c r="M124" s="5"/>
      <c r="N124" s="5"/>
      <c r="O124" s="5"/>
      <c r="P124" s="5"/>
      <c r="Q124" s="5"/>
      <c r="R124" s="5"/>
      <c r="S124" s="5"/>
      <c r="T124" s="5"/>
      <c r="U124" s="5"/>
      <c r="V124" s="5"/>
      <c r="W124" s="5"/>
      <c r="X124" s="5"/>
      <c r="Y124" s="5"/>
      <c r="Z124" s="5"/>
      <c r="AA124" s="5"/>
      <c r="AB124" s="5"/>
      <c r="AC124" s="5"/>
      <c r="AD124" s="5"/>
      <c r="AE124" s="5"/>
      <c r="AF124" s="5"/>
      <c r="AG124" s="5"/>
      <c r="AH124" s="5"/>
      <c r="AI124" s="5"/>
      <c r="AJ124" s="5"/>
      <c r="AK124" s="5"/>
      <c r="AL124" s="5"/>
      <c r="AM124" s="5"/>
      <c r="AN124" s="5"/>
      <c r="AO124" s="5"/>
      <c r="AP124" s="5"/>
      <c r="AQ124" s="5"/>
      <c r="AR124" s="5"/>
      <c r="AS124" s="5"/>
      <c r="AT124" s="5"/>
      <c r="AU124" s="5"/>
      <c r="AV124" s="5"/>
      <c r="AW124" s="5"/>
      <c r="AX124" s="5"/>
      <c r="AY124" s="5"/>
    </row>
    <row r="125" spans="1:51" x14ac:dyDescent="0.2">
      <c r="A125" s="5"/>
      <c r="B125" s="5"/>
      <c r="C125" s="6"/>
      <c r="D125" s="6"/>
      <c r="E125" s="5"/>
      <c r="F125" s="5"/>
      <c r="G125" s="5"/>
      <c r="H125" s="5"/>
      <c r="I125" s="5"/>
      <c r="J125" s="5"/>
      <c r="K125" s="5"/>
      <c r="L125" s="6"/>
      <c r="M125" s="5"/>
      <c r="N125" s="5"/>
      <c r="O125" s="5"/>
      <c r="P125" s="5"/>
      <c r="Q125" s="5"/>
      <c r="R125" s="5"/>
      <c r="S125" s="5"/>
      <c r="T125" s="5"/>
      <c r="U125" s="5"/>
      <c r="V125" s="5"/>
      <c r="W125" s="5"/>
      <c r="X125" s="5"/>
      <c r="Y125" s="5"/>
      <c r="Z125" s="5"/>
      <c r="AA125" s="5"/>
      <c r="AB125" s="5"/>
      <c r="AC125" s="5"/>
      <c r="AD125" s="5"/>
      <c r="AE125" s="5"/>
      <c r="AF125" s="5"/>
      <c r="AG125" s="5"/>
      <c r="AH125" s="5"/>
      <c r="AI125" s="5"/>
      <c r="AJ125" s="5"/>
      <c r="AK125" s="5"/>
      <c r="AL125" s="5"/>
      <c r="AM125" s="5"/>
      <c r="AN125" s="5"/>
      <c r="AO125" s="5"/>
      <c r="AP125" s="5"/>
      <c r="AQ125" s="5"/>
      <c r="AR125" s="5"/>
      <c r="AS125" s="5"/>
      <c r="AT125" s="5"/>
      <c r="AU125" s="5"/>
      <c r="AV125" s="5"/>
      <c r="AW125" s="5"/>
      <c r="AX125" s="5"/>
      <c r="AY125" s="5"/>
    </row>
    <row r="126" spans="1:51" x14ac:dyDescent="0.2">
      <c r="A126" s="5"/>
      <c r="B126" s="5"/>
      <c r="C126" s="6"/>
      <c r="D126" s="6"/>
      <c r="E126" s="5"/>
      <c r="F126" s="5"/>
      <c r="G126" s="5"/>
      <c r="H126" s="5"/>
      <c r="I126" s="5"/>
      <c r="J126" s="5"/>
      <c r="K126" s="5"/>
      <c r="L126" s="6"/>
      <c r="M126" s="5"/>
      <c r="N126" s="5"/>
      <c r="O126" s="5"/>
      <c r="P126" s="5"/>
      <c r="Q126" s="5"/>
      <c r="R126" s="5"/>
      <c r="S126" s="5"/>
      <c r="T126" s="5"/>
      <c r="U126" s="5"/>
      <c r="V126" s="5"/>
      <c r="W126" s="5"/>
      <c r="X126" s="5"/>
      <c r="Y126" s="5"/>
      <c r="Z126" s="5"/>
      <c r="AA126" s="5"/>
      <c r="AB126" s="5"/>
      <c r="AC126" s="5"/>
      <c r="AD126" s="5"/>
      <c r="AE126" s="5"/>
      <c r="AF126" s="5"/>
      <c r="AG126" s="5"/>
      <c r="AH126" s="5"/>
      <c r="AI126" s="5"/>
      <c r="AJ126" s="5"/>
      <c r="AK126" s="5"/>
      <c r="AL126" s="5"/>
      <c r="AM126" s="5"/>
      <c r="AN126" s="5"/>
      <c r="AO126" s="5"/>
      <c r="AP126" s="5"/>
      <c r="AQ126" s="5"/>
      <c r="AR126" s="5"/>
      <c r="AS126" s="5"/>
      <c r="AT126" s="5"/>
      <c r="AU126" s="5"/>
      <c r="AV126" s="5"/>
      <c r="AW126" s="5"/>
      <c r="AX126" s="5"/>
      <c r="AY126" s="5"/>
    </row>
    <row r="127" spans="1:51" x14ac:dyDescent="0.2">
      <c r="A127" s="5"/>
      <c r="B127" s="5"/>
      <c r="C127" s="6"/>
      <c r="D127" s="6"/>
      <c r="E127" s="5"/>
      <c r="F127" s="5"/>
      <c r="G127" s="5"/>
      <c r="H127" s="5"/>
      <c r="I127" s="5"/>
      <c r="J127" s="5"/>
      <c r="K127" s="5"/>
      <c r="L127" s="6"/>
      <c r="M127" s="5"/>
      <c r="N127" s="5"/>
      <c r="O127" s="5"/>
      <c r="P127" s="5"/>
      <c r="Q127" s="5"/>
      <c r="R127" s="5"/>
      <c r="S127" s="5"/>
      <c r="T127" s="5"/>
      <c r="U127" s="5"/>
      <c r="V127" s="5"/>
      <c r="W127" s="5"/>
      <c r="X127" s="5"/>
      <c r="Y127" s="5"/>
      <c r="Z127" s="5"/>
      <c r="AA127" s="5"/>
      <c r="AB127" s="5"/>
      <c r="AC127" s="5"/>
      <c r="AD127" s="5"/>
      <c r="AE127" s="5"/>
      <c r="AF127" s="5"/>
      <c r="AG127" s="5"/>
      <c r="AH127" s="5"/>
      <c r="AI127" s="5"/>
      <c r="AJ127" s="5"/>
      <c r="AK127" s="5"/>
      <c r="AL127" s="5"/>
      <c r="AM127" s="5"/>
      <c r="AN127" s="5"/>
      <c r="AO127" s="5"/>
      <c r="AP127" s="5"/>
      <c r="AQ127" s="5"/>
      <c r="AR127" s="5"/>
      <c r="AS127" s="5"/>
      <c r="AT127" s="5"/>
      <c r="AU127" s="5"/>
      <c r="AV127" s="5"/>
      <c r="AW127" s="5"/>
      <c r="AX127" s="5"/>
      <c r="AY127" s="5"/>
    </row>
    <row r="128" spans="1:51" x14ac:dyDescent="0.2">
      <c r="A128" s="5"/>
      <c r="B128" s="5"/>
      <c r="C128" s="6"/>
      <c r="D128" s="6"/>
      <c r="E128" s="5"/>
      <c r="F128" s="5"/>
      <c r="G128" s="5"/>
      <c r="H128" s="5"/>
      <c r="I128" s="5"/>
      <c r="J128" s="5"/>
      <c r="K128" s="5"/>
      <c r="L128" s="6"/>
      <c r="M128" s="5"/>
      <c r="N128" s="5"/>
      <c r="O128" s="5"/>
      <c r="P128" s="5"/>
      <c r="Q128" s="5"/>
      <c r="R128" s="5"/>
      <c r="S128" s="5"/>
      <c r="T128" s="5"/>
      <c r="U128" s="5"/>
      <c r="V128" s="5"/>
      <c r="W128" s="5"/>
      <c r="X128" s="5"/>
      <c r="Y128" s="5"/>
      <c r="Z128" s="5"/>
      <c r="AA128" s="5"/>
      <c r="AB128" s="5"/>
      <c r="AC128" s="5"/>
      <c r="AD128" s="5"/>
      <c r="AE128" s="5"/>
      <c r="AF128" s="5"/>
      <c r="AG128" s="5"/>
      <c r="AH128" s="5"/>
      <c r="AI128" s="5"/>
      <c r="AJ128" s="5"/>
      <c r="AK128" s="5"/>
      <c r="AL128" s="5"/>
      <c r="AM128" s="5"/>
      <c r="AN128" s="5"/>
      <c r="AO128" s="5"/>
      <c r="AP128" s="5"/>
      <c r="AQ128" s="5"/>
      <c r="AR128" s="5"/>
      <c r="AS128" s="5"/>
      <c r="AT128" s="5"/>
      <c r="AU128" s="5"/>
      <c r="AV128" s="5"/>
      <c r="AW128" s="5"/>
      <c r="AX128" s="5"/>
      <c r="AY128" s="5"/>
    </row>
    <row r="129" spans="1:51" x14ac:dyDescent="0.2">
      <c r="A129" s="5"/>
      <c r="B129" s="5"/>
      <c r="C129" s="6"/>
      <c r="D129" s="6"/>
      <c r="E129" s="5"/>
      <c r="F129" s="5"/>
      <c r="G129" s="5"/>
      <c r="H129" s="5"/>
      <c r="I129" s="5"/>
      <c r="J129" s="5"/>
      <c r="K129" s="5"/>
      <c r="L129" s="6"/>
      <c r="M129" s="5"/>
      <c r="N129" s="5"/>
      <c r="O129" s="5"/>
      <c r="P129" s="5"/>
      <c r="Q129" s="5"/>
      <c r="R129" s="5"/>
      <c r="S129" s="5"/>
      <c r="T129" s="5"/>
      <c r="U129" s="5"/>
      <c r="V129" s="5"/>
      <c r="W129" s="5"/>
      <c r="X129" s="5"/>
      <c r="Y129" s="5"/>
      <c r="Z129" s="5"/>
      <c r="AA129" s="5"/>
      <c r="AB129" s="5"/>
      <c r="AC129" s="5"/>
      <c r="AD129" s="5"/>
      <c r="AE129" s="5"/>
      <c r="AF129" s="5"/>
      <c r="AG129" s="5"/>
      <c r="AH129" s="5"/>
      <c r="AI129" s="5"/>
      <c r="AJ129" s="5"/>
      <c r="AK129" s="5"/>
      <c r="AL129" s="5"/>
      <c r="AM129" s="5"/>
      <c r="AN129" s="5"/>
      <c r="AO129" s="5"/>
      <c r="AP129" s="5"/>
      <c r="AQ129" s="5"/>
      <c r="AR129" s="5"/>
      <c r="AS129" s="5"/>
      <c r="AT129" s="5"/>
      <c r="AU129" s="5"/>
      <c r="AV129" s="5"/>
      <c r="AW129" s="5"/>
      <c r="AX129" s="5"/>
      <c r="AY129" s="5"/>
    </row>
    <row r="130" spans="1:51" x14ac:dyDescent="0.2">
      <c r="A130" s="5"/>
      <c r="B130" s="5"/>
      <c r="C130" s="6"/>
      <c r="D130" s="6"/>
      <c r="E130" s="5"/>
      <c r="F130" s="5"/>
      <c r="G130" s="5"/>
      <c r="H130" s="5"/>
      <c r="I130" s="5"/>
      <c r="J130" s="5"/>
      <c r="K130" s="5"/>
      <c r="L130" s="6"/>
      <c r="M130" s="5"/>
      <c r="N130" s="5"/>
      <c r="O130" s="5"/>
      <c r="P130" s="5"/>
      <c r="Q130" s="5"/>
      <c r="R130" s="5"/>
      <c r="S130" s="5"/>
      <c r="T130" s="5"/>
      <c r="U130" s="5"/>
      <c r="V130" s="5"/>
      <c r="W130" s="5"/>
      <c r="X130" s="5"/>
      <c r="Y130" s="5"/>
      <c r="Z130" s="5"/>
      <c r="AA130" s="5"/>
      <c r="AB130" s="5"/>
      <c r="AC130" s="5"/>
      <c r="AD130" s="5"/>
      <c r="AE130" s="5"/>
      <c r="AF130" s="5"/>
      <c r="AG130" s="5"/>
      <c r="AH130" s="5"/>
      <c r="AI130" s="5"/>
      <c r="AJ130" s="5"/>
      <c r="AK130" s="5"/>
      <c r="AL130" s="5"/>
      <c r="AM130" s="5"/>
      <c r="AN130" s="5"/>
      <c r="AO130" s="5"/>
      <c r="AP130" s="5"/>
      <c r="AQ130" s="5"/>
      <c r="AR130" s="5"/>
      <c r="AS130" s="5"/>
      <c r="AT130" s="5"/>
      <c r="AU130" s="5"/>
      <c r="AV130" s="5"/>
      <c r="AW130" s="5"/>
      <c r="AX130" s="5"/>
      <c r="AY130" s="5"/>
    </row>
    <row r="131" spans="1:51" x14ac:dyDescent="0.2">
      <c r="A131" s="5"/>
      <c r="B131" s="5"/>
      <c r="C131" s="6"/>
      <c r="D131" s="6"/>
      <c r="E131" s="5"/>
      <c r="F131" s="5"/>
      <c r="G131" s="5"/>
      <c r="H131" s="5"/>
      <c r="I131" s="5"/>
      <c r="J131" s="5"/>
      <c r="K131" s="5"/>
      <c r="L131" s="6"/>
      <c r="M131" s="5"/>
      <c r="N131" s="5"/>
      <c r="O131" s="5"/>
      <c r="P131" s="5"/>
      <c r="Q131" s="5"/>
      <c r="R131" s="5"/>
      <c r="S131" s="5"/>
      <c r="T131" s="5"/>
      <c r="U131" s="5"/>
      <c r="V131" s="5"/>
      <c r="W131" s="5"/>
      <c r="X131" s="5"/>
      <c r="Y131" s="5"/>
      <c r="Z131" s="5"/>
      <c r="AA131" s="5"/>
      <c r="AB131" s="5"/>
      <c r="AC131" s="5"/>
      <c r="AD131" s="5"/>
      <c r="AE131" s="5"/>
      <c r="AF131" s="5"/>
      <c r="AG131" s="5"/>
      <c r="AH131" s="5"/>
      <c r="AI131" s="5"/>
      <c r="AJ131" s="5"/>
      <c r="AK131" s="5"/>
      <c r="AL131" s="5"/>
      <c r="AM131" s="5"/>
      <c r="AN131" s="5"/>
      <c r="AO131" s="5"/>
      <c r="AP131" s="5"/>
      <c r="AQ131" s="5"/>
      <c r="AR131" s="5"/>
      <c r="AS131" s="5"/>
      <c r="AT131" s="5"/>
      <c r="AU131" s="5"/>
      <c r="AV131" s="5"/>
      <c r="AW131" s="5"/>
      <c r="AX131" s="5"/>
      <c r="AY131" s="5"/>
    </row>
    <row r="132" spans="1:51" x14ac:dyDescent="0.2">
      <c r="A132" s="5"/>
      <c r="B132" s="5"/>
      <c r="C132" s="6"/>
      <c r="D132" s="6"/>
      <c r="E132" s="5"/>
      <c r="F132" s="5"/>
      <c r="G132" s="5"/>
      <c r="H132" s="5"/>
      <c r="I132" s="5"/>
      <c r="J132" s="5"/>
      <c r="K132" s="5"/>
      <c r="L132" s="6"/>
      <c r="M132" s="5"/>
      <c r="N132" s="5"/>
      <c r="O132" s="5"/>
      <c r="P132" s="5"/>
      <c r="Q132" s="5"/>
      <c r="R132" s="5"/>
      <c r="S132" s="5"/>
      <c r="T132" s="5"/>
      <c r="U132" s="5"/>
      <c r="V132" s="5"/>
      <c r="W132" s="5"/>
      <c r="X132" s="5"/>
      <c r="Y132" s="5"/>
      <c r="Z132" s="5"/>
      <c r="AA132" s="5"/>
      <c r="AB132" s="5"/>
      <c r="AC132" s="5"/>
      <c r="AD132" s="5"/>
      <c r="AE132" s="5"/>
      <c r="AF132" s="5"/>
      <c r="AG132" s="5"/>
      <c r="AH132" s="5"/>
      <c r="AI132" s="5"/>
      <c r="AJ132" s="5"/>
      <c r="AK132" s="5"/>
      <c r="AL132" s="5"/>
      <c r="AM132" s="5"/>
      <c r="AN132" s="5"/>
      <c r="AO132" s="5"/>
      <c r="AP132" s="5"/>
      <c r="AQ132" s="5"/>
      <c r="AR132" s="5"/>
      <c r="AS132" s="5"/>
      <c r="AT132" s="5"/>
      <c r="AU132" s="5"/>
      <c r="AV132" s="5"/>
      <c r="AW132" s="5"/>
      <c r="AX132" s="5"/>
      <c r="AY132" s="5"/>
    </row>
    <row r="133" spans="1:51"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c r="AK133" s="5"/>
      <c r="AL133" s="5"/>
      <c r="AM133" s="5"/>
      <c r="AN133" s="5"/>
      <c r="AO133" s="5"/>
      <c r="AP133" s="5"/>
      <c r="AQ133" s="5"/>
      <c r="AR133" s="5"/>
      <c r="AS133" s="5"/>
      <c r="AT133" s="5"/>
      <c r="AU133" s="5"/>
      <c r="AV133" s="5"/>
      <c r="AW133" s="5"/>
      <c r="AX133" s="5"/>
      <c r="AY133"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Mortgage Performance</vt:lpstr>
      <vt:lpstr>DISCLAIMER</vt:lpstr>
      <vt:lpstr>DATATEMP</vt:lpstr>
      <vt:lpstr>DISCLAIMER!Print_Area</vt:lpstr>
      <vt:lpstr>DISCLAIMER!Print_Titles</vt:lpstr>
      <vt:lpstr>'Mortgage Performance'!Print_Titles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RESIDENTIAL MORTGAGE PORTFOLIO ANALYTICS REPORT</dc:title>
  <dc:creator>Crystal Decisions</dc:creator>
  <dc:description>Powered by Crystal</dc:description>
  <cp:lastModifiedBy>Administrator</cp:lastModifiedBy>
  <cp:lastPrinted>2020-09-22T08:08:45Z</cp:lastPrinted>
  <dcterms:created xsi:type="dcterms:W3CDTF">2014-04-03T09:01:52Z</dcterms:created>
  <dcterms:modified xsi:type="dcterms:W3CDTF">2021-09-06T06:12:08Z</dcterms:modified>
</cp:coreProperties>
</file>