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Cloud\个人资料\06创业\EXCEL炒股\博客文章\StochasticOscillator\"/>
    </mc:Choice>
  </mc:AlternateContent>
  <bookViews>
    <workbookView xWindow="-108" yWindow="-108" windowWidth="23256" windowHeight="12576"/>
  </bookViews>
  <sheets>
    <sheet name="参数Parameters" sheetId="2" r:id="rId1"/>
    <sheet name="数据Data" sheetId="1" r:id="rId2"/>
    <sheet name="说明Memo" sheetId="3" r:id="rId3"/>
  </sheets>
  <definedNames>
    <definedName name="avReturn">#REF!</definedName>
    <definedName name="endDate">参数Parameters!$B$6</definedName>
    <definedName name="ExternalData_1" localSheetId="1">数据Data!$A$1:$A$356</definedName>
    <definedName name="ExternalData_10" localSheetId="1">数据Data!$A$1:$A$356</definedName>
    <definedName name="ExternalData_11" localSheetId="1">数据Data!$A$1:$A$356</definedName>
    <definedName name="ExternalData_12" localSheetId="1">数据Data!$A$1:$A$356</definedName>
    <definedName name="ExternalData_13" localSheetId="1">数据Data!$A$1:$A$356</definedName>
    <definedName name="ExternalData_138" localSheetId="1">数据Data!$A$1:$A$998</definedName>
    <definedName name="ExternalData_139" localSheetId="1">数据Data!$A$1:$A$1002</definedName>
    <definedName name="ExternalData_14" localSheetId="1">数据Data!$A$1:$A$356</definedName>
    <definedName name="ExternalData_140" localSheetId="1">数据Data!$A$1:$A$1002</definedName>
    <definedName name="ExternalData_141" localSheetId="1">数据Data!$A$1:$A$1002</definedName>
    <definedName name="ExternalData_142" localSheetId="1">数据Data!$A$1:$A$1002</definedName>
    <definedName name="ExternalData_143" localSheetId="1">数据Data!$A$1:$A$1002</definedName>
    <definedName name="ExternalData_144" localSheetId="1">数据Data!$A$1:$A$1002</definedName>
    <definedName name="ExternalData_145" localSheetId="1">数据Data!$A$1:$A$1002</definedName>
    <definedName name="ExternalData_146" localSheetId="1">数据Data!$A$1:$A$1002</definedName>
    <definedName name="ExternalData_147" localSheetId="1">数据Data!$A$1:$A$1002</definedName>
    <definedName name="ExternalData_148" localSheetId="1">数据Data!$A$1:$A$1002</definedName>
    <definedName name="ExternalData_149" localSheetId="1">数据Data!$A$1:$A$1002</definedName>
    <definedName name="ExternalData_15" localSheetId="1">数据Data!$A$1:$A$356</definedName>
    <definedName name="ExternalData_150" localSheetId="1">数据Data!$A$1:$A$1002</definedName>
    <definedName name="ExternalData_151" localSheetId="1">数据Data!$A$1:$A$1002</definedName>
    <definedName name="ExternalData_152" localSheetId="1">数据Data!$A$1:$A$247</definedName>
    <definedName name="ExternalData_153" localSheetId="1">数据Data!$A$1:$A$1255</definedName>
    <definedName name="ExternalData_154" localSheetId="1">数据Data!$A$1:$A$1255</definedName>
    <definedName name="ExternalData_155" localSheetId="1">数据Data!$A$1:$A$1002</definedName>
    <definedName name="ExternalData_156" localSheetId="1">数据Data!$A$1:$A$1002</definedName>
    <definedName name="ExternalData_157" localSheetId="1">数据Data!$A$1:$A$1002</definedName>
    <definedName name="ExternalData_158" localSheetId="1">数据Data!$A$1:$A$1255</definedName>
    <definedName name="ExternalData_159" localSheetId="1">数据Data!$A$1:$A$1002</definedName>
    <definedName name="ExternalData_16" localSheetId="1">数据Data!$A$1:$A$608</definedName>
    <definedName name="ExternalData_160" localSheetId="1">数据Data!$A$1:$A$1002</definedName>
    <definedName name="ExternalData_161" localSheetId="1">数据Data!$A$1:$A$1002</definedName>
    <definedName name="ExternalData_162" localSheetId="1">数据Data!$A$1:$A$1002</definedName>
    <definedName name="ExternalData_163" localSheetId="1">数据Data!$A$1:$A$1002</definedName>
    <definedName name="ExternalData_164" localSheetId="1">数据Data!$A$1:$A$1002</definedName>
    <definedName name="ExternalData_165" localSheetId="1">数据Data!$A$1:$A$1255</definedName>
    <definedName name="ExternalData_166" localSheetId="1">数据Data!$A$1:$A$247</definedName>
    <definedName name="ExternalData_167" localSheetId="1">数据Data!$A$1:$A$1002</definedName>
    <definedName name="ExternalData_168" localSheetId="1">数据Data!$A$1:$A$998</definedName>
    <definedName name="ExternalData_169" localSheetId="1">数据Data!$A$1:$A$1002</definedName>
    <definedName name="ExternalData_17" localSheetId="1">数据Data!$A$1:$A$608</definedName>
    <definedName name="ExternalData_170" localSheetId="1">数据Data!$A$1:$A$1002</definedName>
    <definedName name="ExternalData_171" localSheetId="1">数据Data!$A$1:$A$1002</definedName>
    <definedName name="ExternalData_18" localSheetId="1">数据Data!$A$1:$A$608</definedName>
    <definedName name="ExternalData_19" localSheetId="1">数据Data!$A$1:$A$104</definedName>
    <definedName name="ExternalData_2" localSheetId="1">数据Data!$A$1:$A$356</definedName>
    <definedName name="ExternalData_20" localSheetId="1">数据Data!$A$1:$A$104</definedName>
    <definedName name="ExternalData_21" localSheetId="1">数据Data!$A$1:$A$1112</definedName>
    <definedName name="ExternalData_22" localSheetId="1">数据Data!$A$1:$A$608</definedName>
    <definedName name="ExternalData_23" localSheetId="1">数据Data!$A$1:$A$608</definedName>
    <definedName name="ExternalData_24" localSheetId="1">数据Data!$A$1:$A$608</definedName>
    <definedName name="ExternalData_25" localSheetId="1">数据Data!$A$1:$A$608</definedName>
    <definedName name="ExternalData_26" localSheetId="1">数据Data!$A$1:$A$608</definedName>
    <definedName name="ExternalData_27" localSheetId="1">数据Data!$A$1:$A$608</definedName>
    <definedName name="ExternalData_28" localSheetId="1">数据Data!$A$1:$A$1112</definedName>
    <definedName name="ExternalData_29" localSheetId="1">数据Data!$A$1:$A$1112</definedName>
    <definedName name="ExternalData_3" localSheetId="1">数据Data!$A$1:$A$356</definedName>
    <definedName name="ExternalData_30" localSheetId="1">数据Data!$A$1:$A$1112</definedName>
    <definedName name="ExternalData_31" localSheetId="1">数据Data!$A$1:$A$1112</definedName>
    <definedName name="ExternalData_32" localSheetId="1">数据Data!$A$1:$A$104</definedName>
    <definedName name="ExternalData_33" localSheetId="1">数据Data!$A$1:$A$106</definedName>
    <definedName name="ExternalData_34" localSheetId="1">数据Data!$A$1:$A$24</definedName>
    <definedName name="ExternalData_35" localSheetId="1">数据Data!$A$1:$A$30</definedName>
    <definedName name="ExternalData_36" localSheetId="1">数据Data!$A$1:$A$30</definedName>
    <definedName name="ExternalData_37" localSheetId="1">数据Data!$A$1:$A$30</definedName>
    <definedName name="ExternalData_38" localSheetId="1">数据Data!$A$1:$A$31</definedName>
    <definedName name="ExternalData_39" localSheetId="1">数据Data!$A$1:$A$31</definedName>
    <definedName name="ExternalData_4" localSheetId="1">数据Data!$A$1:$A$356</definedName>
    <definedName name="ExternalData_40" localSheetId="1">数据Data!$A$1:$A$31</definedName>
    <definedName name="ExternalData_41" localSheetId="1">数据Data!$A$1:$A$31</definedName>
    <definedName name="ExternalData_42" localSheetId="1">数据Data!$A$1:$A$31</definedName>
    <definedName name="ExternalData_43" localSheetId="1">数据Data!$A$1:$A$31</definedName>
    <definedName name="ExternalData_44" localSheetId="1">数据Data!$A$1:$A$31</definedName>
    <definedName name="ExternalData_45" localSheetId="1">数据Data!$A$1:$A$31</definedName>
    <definedName name="ExternalData_46" localSheetId="1">数据Data!$A$1:$A$31</definedName>
    <definedName name="ExternalData_47" localSheetId="1">数据Data!$A$1:$A$31</definedName>
    <definedName name="ExternalData_48" localSheetId="1">数据Data!$A$1:$A$31</definedName>
    <definedName name="ExternalData_49" localSheetId="1">数据Data!$A$1:$A$31</definedName>
    <definedName name="ExternalData_50" localSheetId="1">数据Data!$A$1:$A$31</definedName>
    <definedName name="ExternalData_51" localSheetId="1">数据Data!$A$1:$A$31</definedName>
    <definedName name="ExternalData_52" localSheetId="1">数据Data!$A$1:$A$31</definedName>
    <definedName name="ExternalData_53" localSheetId="1">数据Data!$A$1:$A$31</definedName>
    <definedName name="ExternalData_54" localSheetId="1">数据Data!$A$1:$A$31</definedName>
    <definedName name="ExternalData_55" localSheetId="1">数据Data!$A$1:$A$31</definedName>
    <definedName name="ExternalData_56" localSheetId="1">数据Data!$A$1:$A$31</definedName>
    <definedName name="ExternalData_57" localSheetId="1">数据Data!$A$1:$A$31</definedName>
    <definedName name="ExternalData_58" localSheetId="1">数据Data!$A$1:$A$31</definedName>
    <definedName name="ExternalData_59" localSheetId="1">数据Data!$A$1:$A$31</definedName>
    <definedName name="ExternalData_6" localSheetId="1">数据Data!$A$1:$A$356</definedName>
    <definedName name="ExternalData_61" localSheetId="1">数据Data!$A$1:$A$31</definedName>
    <definedName name="ExternalData_62" localSheetId="1">数据Data!$A$1:$A$31</definedName>
    <definedName name="ExternalData_63" localSheetId="1">数据Data!$A$1:$A$172</definedName>
    <definedName name="ExternalData_64" localSheetId="1">数据Data!$A$1:$A$160</definedName>
    <definedName name="ExternalData_65" localSheetId="1">数据Data!$A$1:$A$160</definedName>
    <definedName name="ExternalData_66" localSheetId="1">数据Data!$A$1:$A$76</definedName>
    <definedName name="ExternalData_67" localSheetId="1">数据Data!$A$1:$A$76</definedName>
    <definedName name="ExternalData_68" localSheetId="1">数据Data!$A$1:$A$76</definedName>
    <definedName name="ExternalData_69" localSheetId="1">数据Data!$A$1:$A$76</definedName>
    <definedName name="ExternalData_70" localSheetId="1">数据Data!$A$1:$A$76</definedName>
    <definedName name="ExternalData_71" localSheetId="1">数据Data!$A$1:$A$76</definedName>
    <definedName name="ExternalData_72" localSheetId="1">数据Data!$A$1:$A$76</definedName>
    <definedName name="ExternalData_73" localSheetId="1">数据Data!$A$1:$A$76</definedName>
    <definedName name="ExternalData_74" localSheetId="1">数据Data!$A$1:$A$76</definedName>
    <definedName name="ExternalData_75" localSheetId="1">数据Data!$A$1:$A$328</definedName>
    <definedName name="ExternalData_76" localSheetId="1">数据Data!$A$1:$A$76</definedName>
    <definedName name="ExternalData_77" localSheetId="1">数据Data!$A$1:$A$23</definedName>
    <definedName name="ExternalData_78" localSheetId="1">数据Data!$A$1:$A$33</definedName>
    <definedName name="ExternalData_79" localSheetId="1">数据Data!$A$1:$A$65</definedName>
    <definedName name="ExternalData_8" localSheetId="1">数据Data!$A$1:$A$356</definedName>
    <definedName name="ExternalData_80" localSheetId="1">数据Data!$A$1:$A$78</definedName>
    <definedName name="ExternalData_81" localSheetId="1">数据Data!$A$1:$A$78</definedName>
    <definedName name="ExternalData_82" localSheetId="1">数据Data!$A$1:$A$78</definedName>
    <definedName name="ExternalData_83" localSheetId="1">数据Data!$A$1:$A$109</definedName>
    <definedName name="ExternalData_84" localSheetId="1">数据Data!$A$1:$A$109</definedName>
    <definedName name="ExternalData_85" localSheetId="1">数据Data!$A$1:$A$109</definedName>
    <definedName name="ExternalData_86" localSheetId="1">数据Data!$A$1:$A$109</definedName>
    <definedName name="lookbackPeriod">#REF!</definedName>
    <definedName name="smoothingPeriod">#REF!</definedName>
    <definedName name="startDate">参数Parameters!$B$5</definedName>
    <definedName name="stDev">#REF!</definedName>
    <definedName name="ticker">参数Parameters!$B$4</definedName>
    <definedName name="vrnc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1" l="1"/>
  <c r="H213" i="1" l="1"/>
  <c r="I213" i="1" s="1"/>
  <c r="G213" i="1"/>
  <c r="I212" i="1"/>
  <c r="H212" i="1"/>
  <c r="G212" i="1"/>
  <c r="I211" i="1"/>
  <c r="H211" i="1"/>
  <c r="G211" i="1"/>
  <c r="H210" i="1"/>
  <c r="G210" i="1"/>
  <c r="I210" i="1" s="1"/>
  <c r="H209" i="1"/>
  <c r="I209" i="1" s="1"/>
  <c r="G209" i="1"/>
  <c r="I208" i="1"/>
  <c r="H208" i="1"/>
  <c r="G208" i="1"/>
  <c r="I207" i="1"/>
  <c r="H207" i="1"/>
  <c r="G207" i="1"/>
  <c r="H206" i="1"/>
  <c r="G206" i="1"/>
  <c r="I206" i="1" s="1"/>
  <c r="H205" i="1"/>
  <c r="I205" i="1" s="1"/>
  <c r="G205" i="1"/>
  <c r="I204" i="1"/>
  <c r="H204" i="1"/>
  <c r="G204" i="1"/>
  <c r="I203" i="1"/>
  <c r="H203" i="1"/>
  <c r="G203" i="1"/>
  <c r="H202" i="1"/>
  <c r="G202" i="1"/>
  <c r="I202" i="1" s="1"/>
  <c r="H201" i="1"/>
  <c r="I201" i="1" s="1"/>
  <c r="G201" i="1"/>
  <c r="I200" i="1"/>
  <c r="H200" i="1"/>
  <c r="G200" i="1"/>
  <c r="H199" i="1"/>
  <c r="I199" i="1" s="1"/>
  <c r="G199" i="1"/>
  <c r="H198" i="1"/>
  <c r="G198" i="1"/>
  <c r="I198" i="1" s="1"/>
  <c r="J200" i="1" s="1"/>
  <c r="H197" i="1"/>
  <c r="I197" i="1" s="1"/>
  <c r="G197" i="1"/>
  <c r="I196" i="1"/>
  <c r="H196" i="1"/>
  <c r="G196" i="1"/>
  <c r="H195" i="1"/>
  <c r="I195" i="1" s="1"/>
  <c r="G195" i="1"/>
  <c r="H194" i="1"/>
  <c r="G194" i="1"/>
  <c r="I194" i="1" s="1"/>
  <c r="J196" i="1" s="1"/>
  <c r="H193" i="1"/>
  <c r="I193" i="1" s="1"/>
  <c r="G193" i="1"/>
  <c r="I192" i="1"/>
  <c r="H192" i="1"/>
  <c r="G192" i="1"/>
  <c r="J191" i="1"/>
  <c r="H191" i="1"/>
  <c r="I191" i="1" s="1"/>
  <c r="G191" i="1"/>
  <c r="H190" i="1"/>
  <c r="G190" i="1"/>
  <c r="I190" i="1" s="1"/>
  <c r="J192" i="1" s="1"/>
  <c r="H189" i="1"/>
  <c r="I189" i="1" s="1"/>
  <c r="G189" i="1"/>
  <c r="I188" i="1"/>
  <c r="H188" i="1"/>
  <c r="G188" i="1"/>
  <c r="I187" i="1"/>
  <c r="H187" i="1"/>
  <c r="G187" i="1"/>
  <c r="H186" i="1"/>
  <c r="G186" i="1"/>
  <c r="I186" i="1" s="1"/>
  <c r="H185" i="1"/>
  <c r="I185" i="1" s="1"/>
  <c r="J187" i="1" s="1"/>
  <c r="G185" i="1"/>
  <c r="I184" i="1"/>
  <c r="H184" i="1"/>
  <c r="G184" i="1"/>
  <c r="I183" i="1"/>
  <c r="H183" i="1"/>
  <c r="G183" i="1"/>
  <c r="H182" i="1"/>
  <c r="G182" i="1"/>
  <c r="I182" i="1" s="1"/>
  <c r="H181" i="1"/>
  <c r="I181" i="1" s="1"/>
  <c r="J183" i="1" s="1"/>
  <c r="G181" i="1"/>
  <c r="I180" i="1"/>
  <c r="H180" i="1"/>
  <c r="G180" i="1"/>
  <c r="H179" i="1"/>
  <c r="G179" i="1"/>
  <c r="I179" i="1" s="1"/>
  <c r="H178" i="1"/>
  <c r="G178" i="1"/>
  <c r="H177" i="1"/>
  <c r="I177" i="1" s="1"/>
  <c r="G177" i="1"/>
  <c r="I176" i="1"/>
  <c r="H176" i="1"/>
  <c r="G176" i="1"/>
  <c r="H175" i="1"/>
  <c r="G175" i="1"/>
  <c r="I175" i="1" s="1"/>
  <c r="H174" i="1"/>
  <c r="I174" i="1" s="1"/>
  <c r="G174" i="1"/>
  <c r="H173" i="1"/>
  <c r="I173" i="1" s="1"/>
  <c r="G173" i="1"/>
  <c r="I172" i="1"/>
  <c r="H172" i="1"/>
  <c r="G172" i="1"/>
  <c r="I171" i="1"/>
  <c r="H171" i="1"/>
  <c r="G171" i="1"/>
  <c r="H170" i="1"/>
  <c r="I170" i="1" s="1"/>
  <c r="J172" i="1" s="1"/>
  <c r="G170" i="1"/>
  <c r="H169" i="1"/>
  <c r="I169" i="1" s="1"/>
  <c r="G169" i="1"/>
  <c r="I168" i="1"/>
  <c r="H168" i="1"/>
  <c r="G168" i="1"/>
  <c r="I167" i="1"/>
  <c r="H167" i="1"/>
  <c r="G167" i="1"/>
  <c r="H166" i="1"/>
  <c r="I166" i="1" s="1"/>
  <c r="J168" i="1" s="1"/>
  <c r="G166" i="1"/>
  <c r="H165" i="1"/>
  <c r="I165" i="1" s="1"/>
  <c r="G165" i="1"/>
  <c r="I164" i="1"/>
  <c r="H164" i="1"/>
  <c r="G164" i="1"/>
  <c r="I163" i="1"/>
  <c r="H163" i="1"/>
  <c r="G163" i="1"/>
  <c r="H162" i="1"/>
  <c r="I162" i="1" s="1"/>
  <c r="J164" i="1" s="1"/>
  <c r="G162" i="1"/>
  <c r="H161" i="1"/>
  <c r="I161" i="1" s="1"/>
  <c r="G161" i="1"/>
  <c r="I160" i="1"/>
  <c r="H160" i="1"/>
  <c r="G160" i="1"/>
  <c r="I159" i="1"/>
  <c r="H159" i="1"/>
  <c r="G159" i="1"/>
  <c r="H158" i="1"/>
  <c r="I158" i="1" s="1"/>
  <c r="J160" i="1" s="1"/>
  <c r="G158" i="1"/>
  <c r="H157" i="1"/>
  <c r="I157" i="1" s="1"/>
  <c r="G157" i="1"/>
  <c r="I156" i="1"/>
  <c r="H156" i="1"/>
  <c r="G156" i="1"/>
  <c r="I155" i="1"/>
  <c r="H155" i="1"/>
  <c r="G155" i="1"/>
  <c r="H154" i="1"/>
  <c r="I154" i="1" s="1"/>
  <c r="J156" i="1" s="1"/>
  <c r="G154" i="1"/>
  <c r="H153" i="1"/>
  <c r="I153" i="1" s="1"/>
  <c r="G153" i="1"/>
  <c r="I152" i="1"/>
  <c r="H152" i="1"/>
  <c r="G152" i="1"/>
  <c r="I151" i="1"/>
  <c r="H151" i="1"/>
  <c r="G151" i="1"/>
  <c r="H150" i="1"/>
  <c r="I150" i="1" s="1"/>
  <c r="G150" i="1"/>
  <c r="H149" i="1"/>
  <c r="I149" i="1" s="1"/>
  <c r="G149" i="1"/>
  <c r="I148" i="1"/>
  <c r="H148" i="1"/>
  <c r="G148" i="1"/>
  <c r="I147" i="1"/>
  <c r="H147" i="1"/>
  <c r="G147" i="1"/>
  <c r="H146" i="1"/>
  <c r="I146" i="1" s="1"/>
  <c r="G146" i="1"/>
  <c r="H145" i="1"/>
  <c r="I145" i="1" s="1"/>
  <c r="G145" i="1"/>
  <c r="I144" i="1"/>
  <c r="H144" i="1"/>
  <c r="G144" i="1"/>
  <c r="I143" i="1"/>
  <c r="H143" i="1"/>
  <c r="G143" i="1"/>
  <c r="H142" i="1"/>
  <c r="I142" i="1" s="1"/>
  <c r="G142" i="1"/>
  <c r="H141" i="1"/>
  <c r="I141" i="1" s="1"/>
  <c r="G141" i="1"/>
  <c r="I140" i="1"/>
  <c r="H140" i="1"/>
  <c r="G140" i="1"/>
  <c r="I139" i="1"/>
  <c r="H139" i="1"/>
  <c r="G139" i="1"/>
  <c r="H138" i="1"/>
  <c r="I138" i="1" s="1"/>
  <c r="G138" i="1"/>
  <c r="H137" i="1"/>
  <c r="I137" i="1" s="1"/>
  <c r="G137" i="1"/>
  <c r="I136" i="1"/>
  <c r="H136" i="1"/>
  <c r="G136" i="1"/>
  <c r="H135" i="1"/>
  <c r="G135" i="1"/>
  <c r="I135" i="1" s="1"/>
  <c r="H134" i="1"/>
  <c r="G134" i="1"/>
  <c r="H133" i="1"/>
  <c r="I133" i="1" s="1"/>
  <c r="G133" i="1"/>
  <c r="I132" i="1"/>
  <c r="H132" i="1"/>
  <c r="G132" i="1"/>
  <c r="H131" i="1"/>
  <c r="G131" i="1"/>
  <c r="I131" i="1" s="1"/>
  <c r="H130" i="1"/>
  <c r="I130" i="1" s="1"/>
  <c r="G130" i="1"/>
  <c r="H129" i="1"/>
  <c r="I129" i="1" s="1"/>
  <c r="G129" i="1"/>
  <c r="I128" i="1"/>
  <c r="H128" i="1"/>
  <c r="G128" i="1"/>
  <c r="H127" i="1"/>
  <c r="I127" i="1" s="1"/>
  <c r="G127" i="1"/>
  <c r="H126" i="1"/>
  <c r="G126" i="1"/>
  <c r="H125" i="1"/>
  <c r="I125" i="1" s="1"/>
  <c r="G125" i="1"/>
  <c r="I124" i="1"/>
  <c r="H124" i="1"/>
  <c r="G124" i="1"/>
  <c r="H123" i="1"/>
  <c r="G123" i="1"/>
  <c r="I123" i="1" s="1"/>
  <c r="H122" i="1"/>
  <c r="I122" i="1" s="1"/>
  <c r="G122" i="1"/>
  <c r="H121" i="1"/>
  <c r="I121" i="1" s="1"/>
  <c r="G121" i="1"/>
  <c r="I120" i="1"/>
  <c r="H120" i="1"/>
  <c r="G120" i="1"/>
  <c r="H119" i="1"/>
  <c r="G119" i="1"/>
  <c r="I119" i="1" s="1"/>
  <c r="H118" i="1"/>
  <c r="G118" i="1"/>
  <c r="H117" i="1"/>
  <c r="I117" i="1" s="1"/>
  <c r="G117" i="1"/>
  <c r="I116" i="1"/>
  <c r="H116" i="1"/>
  <c r="G116" i="1"/>
  <c r="H115" i="1"/>
  <c r="I115" i="1" s="1"/>
  <c r="G115" i="1"/>
  <c r="H114" i="1"/>
  <c r="I114" i="1" s="1"/>
  <c r="G114" i="1"/>
  <c r="H113" i="1"/>
  <c r="I113" i="1" s="1"/>
  <c r="G113" i="1"/>
  <c r="I112" i="1"/>
  <c r="H112" i="1"/>
  <c r="G112" i="1"/>
  <c r="H111" i="1"/>
  <c r="I111" i="1" s="1"/>
  <c r="G111" i="1"/>
  <c r="H110" i="1"/>
  <c r="G110" i="1"/>
  <c r="H109" i="1"/>
  <c r="I109" i="1" s="1"/>
  <c r="G109" i="1"/>
  <c r="I108" i="1"/>
  <c r="H108" i="1"/>
  <c r="G108" i="1"/>
  <c r="H107" i="1"/>
  <c r="I107" i="1" s="1"/>
  <c r="G107" i="1"/>
  <c r="H106" i="1"/>
  <c r="G106" i="1"/>
  <c r="I106" i="1" s="1"/>
  <c r="J108" i="1" s="1"/>
  <c r="H105" i="1"/>
  <c r="I105" i="1" s="1"/>
  <c r="G105" i="1"/>
  <c r="I104" i="1"/>
  <c r="H104" i="1"/>
  <c r="G104" i="1"/>
  <c r="I103" i="1"/>
  <c r="H103" i="1"/>
  <c r="G103" i="1"/>
  <c r="H102" i="1"/>
  <c r="I102" i="1" s="1"/>
  <c r="G102" i="1"/>
  <c r="H101" i="1"/>
  <c r="G101" i="1"/>
  <c r="H100" i="1"/>
  <c r="I100" i="1" s="1"/>
  <c r="G100" i="1"/>
  <c r="I99" i="1"/>
  <c r="H99" i="1"/>
  <c r="G99" i="1"/>
  <c r="H98" i="1"/>
  <c r="I98" i="1" s="1"/>
  <c r="G98" i="1"/>
  <c r="I97" i="1"/>
  <c r="J99" i="1" s="1"/>
  <c r="K99" i="1" s="1"/>
  <c r="H97" i="1"/>
  <c r="G97" i="1"/>
  <c r="I96" i="1"/>
  <c r="H96" i="1"/>
  <c r="G96" i="1"/>
  <c r="I95" i="1"/>
  <c r="H95" i="1"/>
  <c r="G95" i="1"/>
  <c r="H94" i="1"/>
  <c r="I94" i="1" s="1"/>
  <c r="J96" i="1" s="1"/>
  <c r="G94" i="1"/>
  <c r="H93" i="1"/>
  <c r="I93" i="1" s="1"/>
  <c r="G93" i="1"/>
  <c r="H92" i="1"/>
  <c r="I92" i="1" s="1"/>
  <c r="G92" i="1"/>
  <c r="H91" i="1"/>
  <c r="G91" i="1"/>
  <c r="I91" i="1" s="1"/>
  <c r="H90" i="1"/>
  <c r="G90" i="1"/>
  <c r="H89" i="1"/>
  <c r="G89" i="1"/>
  <c r="I89" i="1" s="1"/>
  <c r="I88" i="1"/>
  <c r="H88" i="1"/>
  <c r="G88" i="1"/>
  <c r="H87" i="1"/>
  <c r="G87" i="1"/>
  <c r="I87" i="1" s="1"/>
  <c r="H86" i="1"/>
  <c r="I86" i="1" s="1"/>
  <c r="J88" i="1" s="1"/>
  <c r="G86" i="1"/>
  <c r="H85" i="1"/>
  <c r="I85" i="1" s="1"/>
  <c r="G85" i="1"/>
  <c r="H84" i="1"/>
  <c r="I84" i="1" s="1"/>
  <c r="G84" i="1"/>
  <c r="I83" i="1"/>
  <c r="H83" i="1"/>
  <c r="G83" i="1"/>
  <c r="H82" i="1"/>
  <c r="G82" i="1"/>
  <c r="I81" i="1"/>
  <c r="H81" i="1"/>
  <c r="G81" i="1"/>
  <c r="I80" i="1"/>
  <c r="H80" i="1"/>
  <c r="G80" i="1"/>
  <c r="I79" i="1"/>
  <c r="H79" i="1"/>
  <c r="G79" i="1"/>
  <c r="H78" i="1"/>
  <c r="I78" i="1" s="1"/>
  <c r="J80" i="1" s="1"/>
  <c r="G78" i="1"/>
  <c r="H77" i="1"/>
  <c r="I77" i="1" s="1"/>
  <c r="G77" i="1"/>
  <c r="H76" i="1"/>
  <c r="I76" i="1" s="1"/>
  <c r="G76" i="1"/>
  <c r="H75" i="1"/>
  <c r="G75" i="1"/>
  <c r="I75" i="1" s="1"/>
  <c r="H74" i="1"/>
  <c r="G74" i="1"/>
  <c r="H73" i="1"/>
  <c r="G73" i="1"/>
  <c r="I73" i="1" s="1"/>
  <c r="I72" i="1"/>
  <c r="H72" i="1"/>
  <c r="G72" i="1"/>
  <c r="H71" i="1"/>
  <c r="G71" i="1"/>
  <c r="I71" i="1" s="1"/>
  <c r="H70" i="1"/>
  <c r="I70" i="1" s="1"/>
  <c r="G70" i="1"/>
  <c r="H69" i="1"/>
  <c r="I69" i="1" s="1"/>
  <c r="G69" i="1"/>
  <c r="H68" i="1"/>
  <c r="I68" i="1" s="1"/>
  <c r="G68" i="1"/>
  <c r="I67" i="1"/>
  <c r="H67" i="1"/>
  <c r="G67" i="1"/>
  <c r="H66" i="1"/>
  <c r="G66" i="1"/>
  <c r="I65" i="1"/>
  <c r="H65" i="1"/>
  <c r="G65" i="1"/>
  <c r="I64" i="1"/>
  <c r="H64" i="1"/>
  <c r="G64" i="1"/>
  <c r="I63" i="1"/>
  <c r="H63" i="1"/>
  <c r="G63" i="1"/>
  <c r="H62" i="1"/>
  <c r="I62" i="1" s="1"/>
  <c r="J64" i="1" s="1"/>
  <c r="G62" i="1"/>
  <c r="H61" i="1"/>
  <c r="I61" i="1" s="1"/>
  <c r="G61" i="1"/>
  <c r="H60" i="1"/>
  <c r="I60" i="1" s="1"/>
  <c r="G60" i="1"/>
  <c r="H59" i="1"/>
  <c r="G59" i="1"/>
  <c r="I59" i="1" s="1"/>
  <c r="H58" i="1"/>
  <c r="G58" i="1"/>
  <c r="H57" i="1"/>
  <c r="G57" i="1"/>
  <c r="I57" i="1" s="1"/>
  <c r="I56" i="1"/>
  <c r="H56" i="1"/>
  <c r="G56" i="1"/>
  <c r="H55" i="1"/>
  <c r="G55" i="1"/>
  <c r="I55" i="1" s="1"/>
  <c r="H54" i="1"/>
  <c r="I54" i="1" s="1"/>
  <c r="J56" i="1" s="1"/>
  <c r="G54" i="1"/>
  <c r="H53" i="1"/>
  <c r="I53" i="1" s="1"/>
  <c r="G53" i="1"/>
  <c r="H52" i="1"/>
  <c r="I52" i="1" s="1"/>
  <c r="G52" i="1"/>
  <c r="I51" i="1"/>
  <c r="H51" i="1"/>
  <c r="G51" i="1"/>
  <c r="H50" i="1"/>
  <c r="G50" i="1"/>
  <c r="I49" i="1"/>
  <c r="H49" i="1"/>
  <c r="G49" i="1"/>
  <c r="I48" i="1"/>
  <c r="H48" i="1"/>
  <c r="G48" i="1"/>
  <c r="I47" i="1"/>
  <c r="H47" i="1"/>
  <c r="G47" i="1"/>
  <c r="H46" i="1"/>
  <c r="I46" i="1" s="1"/>
  <c r="J48" i="1" s="1"/>
  <c r="G46" i="1"/>
  <c r="H45" i="1"/>
  <c r="I45" i="1" s="1"/>
  <c r="G45" i="1"/>
  <c r="H44" i="1"/>
  <c r="I44" i="1" s="1"/>
  <c r="G44" i="1"/>
  <c r="H43" i="1"/>
  <c r="G43" i="1"/>
  <c r="I43" i="1" s="1"/>
  <c r="H42" i="1"/>
  <c r="G42" i="1"/>
  <c r="H41" i="1"/>
  <c r="G41" i="1"/>
  <c r="I41" i="1" s="1"/>
  <c r="I40" i="1"/>
  <c r="H40" i="1"/>
  <c r="G40" i="1"/>
  <c r="H39" i="1"/>
  <c r="G39" i="1"/>
  <c r="I39" i="1" s="1"/>
  <c r="H38" i="1"/>
  <c r="I38" i="1" s="1"/>
  <c r="G38" i="1"/>
  <c r="H37" i="1"/>
  <c r="I37" i="1" s="1"/>
  <c r="G37" i="1"/>
  <c r="H36" i="1"/>
  <c r="I36" i="1" s="1"/>
  <c r="G36" i="1"/>
  <c r="I35" i="1"/>
  <c r="H35" i="1"/>
  <c r="G35" i="1"/>
  <c r="H34" i="1"/>
  <c r="G34" i="1"/>
  <c r="I33" i="1"/>
  <c r="H33" i="1"/>
  <c r="G33" i="1"/>
  <c r="I32" i="1"/>
  <c r="H32" i="1"/>
  <c r="G32" i="1"/>
  <c r="I31" i="1"/>
  <c r="H31" i="1"/>
  <c r="G31" i="1"/>
  <c r="H30" i="1"/>
  <c r="I30" i="1" s="1"/>
  <c r="J32" i="1" s="1"/>
  <c r="G30" i="1"/>
  <c r="H29" i="1"/>
  <c r="I29" i="1" s="1"/>
  <c r="G29" i="1"/>
  <c r="H28" i="1"/>
  <c r="I28" i="1" s="1"/>
  <c r="G28" i="1"/>
  <c r="H27" i="1"/>
  <c r="G27" i="1"/>
  <c r="I27" i="1" s="1"/>
  <c r="H26" i="1"/>
  <c r="G26" i="1"/>
  <c r="H25" i="1"/>
  <c r="G25" i="1"/>
  <c r="I25" i="1" s="1"/>
  <c r="H24" i="1"/>
  <c r="I24" i="1" s="1"/>
  <c r="G24" i="1"/>
  <c r="H23" i="1"/>
  <c r="G23" i="1"/>
  <c r="I23" i="1" s="1"/>
  <c r="H22" i="1"/>
  <c r="I22" i="1" s="1"/>
  <c r="G22" i="1"/>
  <c r="H21" i="1"/>
  <c r="G21" i="1"/>
  <c r="H20" i="1"/>
  <c r="I20" i="1" s="1"/>
  <c r="G20" i="1"/>
  <c r="H19" i="1"/>
  <c r="I19" i="1" s="1"/>
  <c r="G19" i="1"/>
  <c r="H18" i="1"/>
  <c r="G18" i="1"/>
  <c r="H17" i="1"/>
  <c r="I17" i="1" s="1"/>
  <c r="I16" i="1"/>
  <c r="H16" i="1"/>
  <c r="G16" i="1"/>
  <c r="H15" i="1"/>
  <c r="G15" i="1"/>
  <c r="J24" i="1" l="1"/>
  <c r="I15" i="1"/>
  <c r="J17" i="1" s="1"/>
  <c r="I21" i="1"/>
  <c r="J21" i="1" s="1"/>
  <c r="K21" i="1" s="1"/>
  <c r="J22" i="1"/>
  <c r="K22" i="1" s="1"/>
  <c r="J47" i="1"/>
  <c r="K47" i="1" s="1"/>
  <c r="J55" i="1"/>
  <c r="K57" i="1"/>
  <c r="J61" i="1"/>
  <c r="J73" i="1"/>
  <c r="J78" i="1"/>
  <c r="K78" i="1" s="1"/>
  <c r="J86" i="1"/>
  <c r="K17" i="1"/>
  <c r="J25" i="1"/>
  <c r="J30" i="1"/>
  <c r="K30" i="1" s="1"/>
  <c r="J38" i="1"/>
  <c r="K38" i="1" s="1"/>
  <c r="J40" i="1"/>
  <c r="J63" i="1"/>
  <c r="K61" i="1"/>
  <c r="J71" i="1"/>
  <c r="K71" i="1" s="1"/>
  <c r="K69" i="1"/>
  <c r="K73" i="1"/>
  <c r="J77" i="1"/>
  <c r="K77" i="1" s="1"/>
  <c r="J89" i="1"/>
  <c r="K89" i="1" s="1"/>
  <c r="J94" i="1"/>
  <c r="K94" i="1" s="1"/>
  <c r="J29" i="1"/>
  <c r="J46" i="1"/>
  <c r="K46" i="1" s="1"/>
  <c r="K63" i="1"/>
  <c r="J79" i="1"/>
  <c r="J87" i="1"/>
  <c r="K87" i="1" s="1"/>
  <c r="J93" i="1"/>
  <c r="K93" i="1" s="1"/>
  <c r="J23" i="1"/>
  <c r="K23" i="1" s="1"/>
  <c r="K25" i="1"/>
  <c r="J35" i="1"/>
  <c r="J41" i="1"/>
  <c r="K39" i="1"/>
  <c r="J54" i="1"/>
  <c r="J31" i="1"/>
  <c r="K31" i="1" s="1"/>
  <c r="K29" i="1"/>
  <c r="J39" i="1"/>
  <c r="K41" i="1"/>
  <c r="J45" i="1"/>
  <c r="K45" i="1" s="1"/>
  <c r="J57" i="1"/>
  <c r="K55" i="1"/>
  <c r="J62" i="1"/>
  <c r="K62" i="1" s="1"/>
  <c r="J70" i="1"/>
  <c r="J72" i="1"/>
  <c r="K79" i="1"/>
  <c r="J95" i="1"/>
  <c r="K95" i="1" s="1"/>
  <c r="K32" i="1"/>
  <c r="J34" i="1"/>
  <c r="K64" i="1"/>
  <c r="J66" i="1"/>
  <c r="J69" i="1"/>
  <c r="K80" i="1"/>
  <c r="J85" i="1"/>
  <c r="K85" i="1" s="1"/>
  <c r="K96" i="1"/>
  <c r="J98" i="1"/>
  <c r="K98" i="1" s="1"/>
  <c r="J104" i="1"/>
  <c r="K104" i="1" s="1"/>
  <c r="K113" i="1"/>
  <c r="K129" i="1"/>
  <c r="J139" i="1"/>
  <c r="J142" i="1"/>
  <c r="K142" i="1" s="1"/>
  <c r="J144" i="1"/>
  <c r="K145" i="1"/>
  <c r="J147" i="1"/>
  <c r="J150" i="1"/>
  <c r="K148" i="1"/>
  <c r="J152" i="1"/>
  <c r="K152" i="1" s="1"/>
  <c r="K150" i="1"/>
  <c r="J155" i="1"/>
  <c r="K161" i="1"/>
  <c r="J163" i="1"/>
  <c r="J171" i="1"/>
  <c r="J186" i="1"/>
  <c r="J199" i="1"/>
  <c r="K199" i="1" s="1"/>
  <c r="J208" i="1"/>
  <c r="K208" i="1" s="1"/>
  <c r="J207" i="1"/>
  <c r="I26" i="1"/>
  <c r="K33" i="1"/>
  <c r="I42" i="1"/>
  <c r="J43" i="1" s="1"/>
  <c r="K43" i="1" s="1"/>
  <c r="I58" i="1"/>
  <c r="K65" i="1"/>
  <c r="I74" i="1"/>
  <c r="J75" i="1" s="1"/>
  <c r="K75" i="1" s="1"/>
  <c r="I90" i="1"/>
  <c r="K97" i="1"/>
  <c r="J107" i="1"/>
  <c r="J115" i="1"/>
  <c r="J123" i="1"/>
  <c r="J131" i="1"/>
  <c r="K131" i="1" s="1"/>
  <c r="J141" i="1"/>
  <c r="K141" i="1" s="1"/>
  <c r="J149" i="1"/>
  <c r="J177" i="1"/>
  <c r="K175" i="1"/>
  <c r="J185" i="1"/>
  <c r="J37" i="1"/>
  <c r="K37" i="1" s="1"/>
  <c r="K48" i="1"/>
  <c r="K24" i="1"/>
  <c r="J26" i="1"/>
  <c r="K35" i="1"/>
  <c r="K40" i="1"/>
  <c r="J42" i="1"/>
  <c r="K54" i="1"/>
  <c r="K56" i="1"/>
  <c r="J58" i="1"/>
  <c r="K70" i="1"/>
  <c r="K72" i="1"/>
  <c r="J74" i="1"/>
  <c r="K86" i="1"/>
  <c r="K88" i="1"/>
  <c r="J90" i="1"/>
  <c r="J102" i="1"/>
  <c r="K102" i="1" s="1"/>
  <c r="J106" i="1"/>
  <c r="K106" i="1" s="1"/>
  <c r="J111" i="1"/>
  <c r="K111" i="1" s="1"/>
  <c r="J114" i="1"/>
  <c r="J116" i="1"/>
  <c r="K114" i="1"/>
  <c r="J122" i="1"/>
  <c r="J124" i="1"/>
  <c r="K122" i="1"/>
  <c r="J130" i="1"/>
  <c r="J132" i="1"/>
  <c r="K130" i="1"/>
  <c r="J138" i="1"/>
  <c r="J140" i="1"/>
  <c r="K140" i="1" s="1"/>
  <c r="K138" i="1"/>
  <c r="J143" i="1"/>
  <c r="J146" i="1"/>
  <c r="K146" i="1" s="1"/>
  <c r="K144" i="1"/>
  <c r="J148" i="1"/>
  <c r="K149" i="1"/>
  <c r="J151" i="1"/>
  <c r="K151" i="1" s="1"/>
  <c r="J159" i="1"/>
  <c r="K165" i="1"/>
  <c r="J167" i="1"/>
  <c r="K167" i="1" s="1"/>
  <c r="J175" i="1"/>
  <c r="J182" i="1"/>
  <c r="K182" i="1" s="1"/>
  <c r="J190" i="1"/>
  <c r="J204" i="1"/>
  <c r="K204" i="1" s="1"/>
  <c r="J203" i="1"/>
  <c r="K203" i="1" s="1"/>
  <c r="J212" i="1"/>
  <c r="J211" i="1"/>
  <c r="J53" i="1"/>
  <c r="K53" i="1" s="1"/>
  <c r="I18" i="1"/>
  <c r="J33" i="1"/>
  <c r="I34" i="1"/>
  <c r="J49" i="1"/>
  <c r="K49" i="1" s="1"/>
  <c r="I50" i="1"/>
  <c r="J65" i="1"/>
  <c r="I66" i="1"/>
  <c r="J81" i="1"/>
  <c r="K81" i="1" s="1"/>
  <c r="I82" i="1"/>
  <c r="J83" i="1" s="1"/>
  <c r="K83" i="1" s="1"/>
  <c r="J97" i="1"/>
  <c r="J100" i="1"/>
  <c r="K100" i="1" s="1"/>
  <c r="J105" i="1"/>
  <c r="K105" i="1" s="1"/>
  <c r="J113" i="1"/>
  <c r="J125" i="1"/>
  <c r="K125" i="1" s="1"/>
  <c r="K123" i="1"/>
  <c r="J129" i="1"/>
  <c r="J133" i="1"/>
  <c r="K133" i="1" s="1"/>
  <c r="J145" i="1"/>
  <c r="J179" i="1"/>
  <c r="K179" i="1" s="1"/>
  <c r="K186" i="1"/>
  <c r="J189" i="1"/>
  <c r="K189" i="1" s="1"/>
  <c r="J109" i="1"/>
  <c r="K107" i="1"/>
  <c r="J110" i="1"/>
  <c r="K108" i="1"/>
  <c r="I110" i="1"/>
  <c r="J121" i="1"/>
  <c r="K121" i="1" s="1"/>
  <c r="K124" i="1"/>
  <c r="I126" i="1"/>
  <c r="J126" i="1" s="1"/>
  <c r="J137" i="1"/>
  <c r="K137" i="1" s="1"/>
  <c r="J178" i="1"/>
  <c r="I178" i="1"/>
  <c r="K190" i="1"/>
  <c r="K193" i="1"/>
  <c r="J201" i="1"/>
  <c r="K201" i="1" s="1"/>
  <c r="J202" i="1"/>
  <c r="K202" i="1" s="1"/>
  <c r="K200" i="1"/>
  <c r="J205" i="1"/>
  <c r="J206" i="1"/>
  <c r="K206" i="1" s="1"/>
  <c r="J209" i="1"/>
  <c r="J210" i="1"/>
  <c r="K210" i="1" s="1"/>
  <c r="J213" i="1"/>
  <c r="K212" i="1"/>
  <c r="J153" i="1"/>
  <c r="K153" i="1" s="1"/>
  <c r="J154" i="1"/>
  <c r="J157" i="1"/>
  <c r="K157" i="1" s="1"/>
  <c r="J158" i="1"/>
  <c r="K156" i="1"/>
  <c r="J161" i="1"/>
  <c r="J162" i="1"/>
  <c r="K160" i="1"/>
  <c r="J165" i="1"/>
  <c r="J166" i="1"/>
  <c r="K164" i="1"/>
  <c r="J169" i="1"/>
  <c r="K169" i="1" s="1"/>
  <c r="J170" i="1"/>
  <c r="K168" i="1"/>
  <c r="J173" i="1"/>
  <c r="K173" i="1" s="1"/>
  <c r="J174" i="1"/>
  <c r="K172" i="1"/>
  <c r="J176" i="1"/>
  <c r="K176" i="1" s="1"/>
  <c r="K181" i="1"/>
  <c r="K185" i="1"/>
  <c r="J197" i="1"/>
  <c r="K197" i="1" s="1"/>
  <c r="K195" i="1"/>
  <c r="J198" i="1"/>
  <c r="K198" i="1" s="1"/>
  <c r="K196" i="1"/>
  <c r="I101" i="1"/>
  <c r="K109" i="1"/>
  <c r="J117" i="1"/>
  <c r="K117" i="1" s="1"/>
  <c r="K115" i="1"/>
  <c r="J118" i="1"/>
  <c r="K116" i="1"/>
  <c r="I118" i="1"/>
  <c r="J134" i="1"/>
  <c r="K132" i="1"/>
  <c r="I134" i="1"/>
  <c r="K154" i="1"/>
  <c r="K158" i="1"/>
  <c r="K162" i="1"/>
  <c r="K166" i="1"/>
  <c r="K170" i="1"/>
  <c r="K174" i="1"/>
  <c r="K177" i="1"/>
  <c r="J181" i="1"/>
  <c r="J184" i="1"/>
  <c r="K184" i="1" s="1"/>
  <c r="J188" i="1"/>
  <c r="K188" i="1" s="1"/>
  <c r="J193" i="1"/>
  <c r="K191" i="1"/>
  <c r="J194" i="1"/>
  <c r="K194" i="1" s="1"/>
  <c r="K192" i="1"/>
  <c r="J195" i="1"/>
  <c r="K205" i="1"/>
  <c r="K209" i="1"/>
  <c r="K213" i="1"/>
  <c r="K139" i="1"/>
  <c r="K143" i="1"/>
  <c r="K147" i="1"/>
  <c r="K155" i="1"/>
  <c r="K159" i="1"/>
  <c r="K163" i="1"/>
  <c r="K171" i="1"/>
  <c r="K183" i="1"/>
  <c r="K187" i="1"/>
  <c r="K207" i="1"/>
  <c r="K211" i="1"/>
  <c r="B6" i="2"/>
  <c r="B5" i="2"/>
  <c r="J52" i="1" l="1"/>
  <c r="K52" i="1" s="1"/>
  <c r="J20" i="1"/>
  <c r="K20" i="1" s="1"/>
  <c r="J82" i="1"/>
  <c r="J103" i="1"/>
  <c r="K103" i="1" s="1"/>
  <c r="J101" i="1"/>
  <c r="K101" i="1" s="1"/>
  <c r="K90" i="1"/>
  <c r="J92" i="1"/>
  <c r="K92" i="1" s="1"/>
  <c r="K58" i="1"/>
  <c r="J60" i="1"/>
  <c r="K60" i="1" s="1"/>
  <c r="K26" i="1"/>
  <c r="J28" i="1"/>
  <c r="K28" i="1" s="1"/>
  <c r="J51" i="1"/>
  <c r="K51" i="1" s="1"/>
  <c r="J27" i="1"/>
  <c r="K27" i="1" s="1"/>
  <c r="J180" i="1"/>
  <c r="K180" i="1" s="1"/>
  <c r="K178" i="1"/>
  <c r="J112" i="1"/>
  <c r="K112" i="1" s="1"/>
  <c r="K110" i="1"/>
  <c r="J68" i="1"/>
  <c r="K68" i="1" s="1"/>
  <c r="K66" i="1"/>
  <c r="J36" i="1"/>
  <c r="K36" i="1" s="1"/>
  <c r="K34" i="1"/>
  <c r="J18" i="1"/>
  <c r="K18" i="1" s="1"/>
  <c r="J128" i="1"/>
  <c r="K128" i="1" s="1"/>
  <c r="K126" i="1"/>
  <c r="J84" i="1"/>
  <c r="K84" i="1" s="1"/>
  <c r="K82" i="1"/>
  <c r="J136" i="1"/>
  <c r="K136" i="1" s="1"/>
  <c r="J135" i="1"/>
  <c r="K135" i="1" s="1"/>
  <c r="K134" i="1"/>
  <c r="J120" i="1"/>
  <c r="K120" i="1" s="1"/>
  <c r="J119" i="1"/>
  <c r="K119" i="1" s="1"/>
  <c r="K118" i="1"/>
  <c r="J127" i="1"/>
  <c r="K127" i="1" s="1"/>
  <c r="J50" i="1"/>
  <c r="K50" i="1" s="1"/>
  <c r="K74" i="1"/>
  <c r="J76" i="1"/>
  <c r="K76" i="1" s="1"/>
  <c r="K42" i="1"/>
  <c r="J44" i="1"/>
  <c r="K44" i="1" s="1"/>
  <c r="J91" i="1"/>
  <c r="K91" i="1" s="1"/>
  <c r="J19" i="1"/>
  <c r="K19" i="1" s="1"/>
  <c r="J67" i="1"/>
  <c r="K67" i="1" s="1"/>
  <c r="J59" i="1"/>
  <c r="K59" i="1" s="1"/>
</calcChain>
</file>

<file path=xl/connections.xml><?xml version="1.0" encoding="utf-8"?>
<connections xmlns="http://schemas.openxmlformats.org/spreadsheetml/2006/main">
  <connection id="1" name="Connection" type="4" refreshedVersion="5" deleted="1" background="1" saveData="1">
    <webPr xl2000="1" htmlTables="1" htmlFormat="all"/>
  </connection>
  <connection id="2" name="Connection1" type="4" refreshedVersion="5" deleted="1" background="1" saveData="1">
    <webPr xl2000="1" htmlTables="1" htmlFormat="all"/>
  </connection>
  <connection id="3" name="Connection10" type="4" refreshedVersion="5" deleted="1" background="1" saveData="1">
    <webPr xl2000="1" htmlTables="1" htmlFormat="all"/>
  </connection>
  <connection id="4" name="Connection10111" type="4" refreshedVersion="5" deleted="1" background="1" saveData="1">
    <webPr xl2000="1" htmlTables="1" htmlFormat="all"/>
  </connection>
  <connection id="5" name="Connection1012" type="4" refreshedVersion="4" deleted="1" background="1" saveData="1">
    <webPr xl2000="1" htmlTables="1" htmlFormat="all"/>
  </connection>
  <connection id="6" name="Connection11" type="4" refreshedVersion="5" deleted="1" background="1" saveData="1">
    <webPr xl2000="1" htmlTables="1" htmlFormat="all"/>
  </connection>
  <connection id="7" name="Connection11011" type="4" refreshedVersion="5" deleted="1" background="1" saveData="1">
    <webPr xl2000="1" htmlTables="1" htmlFormat="all"/>
  </connection>
  <connection id="8" name="Connection1102" type="4" refreshedVersion="4" deleted="1" background="1" saveData="1">
    <webPr xl2000="1" htmlTables="1" htmlFormat="all"/>
  </connection>
  <connection id="9" name="Connection11111" type="4" refreshedVersion="5" deleted="1" background="1" saveData="1">
    <webPr xl2000="1" htmlTables="1" htmlFormat="all"/>
  </connection>
  <connection id="10" name="Connection1112" type="4" refreshedVersion="4" deleted="1" background="1" saveData="1">
    <webPr xl2000="1" htmlTables="1" htmlFormat="all"/>
  </connection>
  <connection id="11" name="Connection12" type="4" refreshedVersion="5" deleted="1" background="1" saveData="1">
    <webPr xl2000="1" htmlTables="1" htmlFormat="all"/>
  </connection>
  <connection id="12" name="Connection12111" type="4" refreshedVersion="5" deleted="1" background="1" saveData="1">
    <webPr xl2000="1" htmlTables="1" htmlFormat="all"/>
  </connection>
  <connection id="13" name="Connection1212" type="4" refreshedVersion="4" deleted="1" background="1" saveData="1">
    <webPr xl2000="1" htmlTables="1" htmlFormat="all"/>
  </connection>
  <connection id="14" name="Connection13" type="4" refreshedVersion="5" deleted="1" background="1" saveData="1">
    <webPr xl2000="1" htmlTables="1" htmlFormat="all"/>
  </connection>
  <connection id="15" name="Connection13111" type="4" refreshedVersion="5" deleted="1" background="1" saveData="1">
    <webPr xl2000="1" htmlTables="1" htmlFormat="all"/>
  </connection>
  <connection id="16" name="Connection1312" type="4" refreshedVersion="4" deleted="1" background="1" saveData="1">
    <webPr xl2000="1" htmlTables="1" htmlFormat="all"/>
  </connection>
  <connection id="17" name="Connection137" type="4" refreshedVersion="5" deleted="1" background="1" saveData="1">
    <webPr xl2000="1" htmlTables="1" htmlFormat="all"/>
  </connection>
  <connection id="18" name="Connection13711" type="4" refreshedVersion="5" deleted="1" background="1" saveData="1">
    <webPr xl2000="1" htmlTables="1" htmlFormat="all"/>
  </connection>
  <connection id="19" name="Connection14" type="4" refreshedVersion="5" deleted="1" background="1" saveData="1">
    <webPr xl2000="1" htmlTables="1" htmlFormat="all"/>
  </connection>
  <connection id="20" name="Connection14111" type="4" refreshedVersion="5" deleted="1" background="1" saveData="1">
    <webPr xl2000="1" htmlTables="1" htmlFormat="all"/>
  </connection>
  <connection id="21" name="Connection1412" type="4" refreshedVersion="4" deleted="1" background="1" saveData="1">
    <webPr xl2000="1" htmlTables="1" htmlFormat="all"/>
  </connection>
  <connection id="22" name="Connection15" type="4" refreshedVersion="5" deleted="1" background="1" saveData="1">
    <webPr xl2000="1" htmlTables="1" htmlFormat="all"/>
  </connection>
  <connection id="23" name="Connection15111" type="4" refreshedVersion="5" deleted="1" background="1" saveData="1">
    <webPr xl2000="1" htmlTables="1" htmlFormat="all"/>
  </connection>
  <connection id="24" name="Connection1512" type="4" refreshedVersion="4" deleted="1" background="1" saveData="1">
    <webPr xl2000="1" htmlTables="1" htmlFormat="all"/>
  </connection>
  <connection id="25" name="Connection16" type="4" refreshedVersion="5" deleted="1" background="1" saveData="1">
    <webPr xl2000="1" htmlTables="1" htmlFormat="all"/>
  </connection>
  <connection id="26" name="Connection16111" type="4" refreshedVersion="5" deleted="1" background="1" saveData="1">
    <webPr xl2000="1" htmlTables="1" htmlFormat="all"/>
  </connection>
  <connection id="27" name="Connection1612" type="4" refreshedVersion="4" deleted="1" background="1" saveData="1">
    <webPr xl2000="1" htmlTables="1" htmlFormat="all"/>
  </connection>
  <connection id="28" name="Connection17" type="4" refreshedVersion="5" deleted="1" background="1" saveData="1">
    <webPr xl2000="1" htmlTables="1" htmlFormat="all"/>
  </connection>
  <connection id="29" name="Connection17111" type="4" refreshedVersion="5" deleted="1" background="1" saveData="1">
    <webPr xl2000="1" htmlTables="1" htmlFormat="all"/>
  </connection>
  <connection id="30" name="Connection1712" type="4" refreshedVersion="4" deleted="1" background="1" saveData="1">
    <webPr xl2000="1" htmlTables="1" htmlFormat="all"/>
  </connection>
  <connection id="31" name="Connection18" type="4" refreshedVersion="5" deleted="1" background="1" saveData="1">
    <webPr xl2000="1" htmlTables="1" htmlFormat="all"/>
  </connection>
  <connection id="32" name="Connection18111" type="4" refreshedVersion="5" deleted="1" background="1" saveData="1">
    <webPr xl2000="1" htmlTables="1" htmlFormat="all"/>
  </connection>
  <connection id="33" name="Connection1812" type="4" refreshedVersion="4" deleted="1" background="1" saveData="1">
    <webPr xl2000="1" htmlTables="1" htmlFormat="all"/>
  </connection>
  <connection id="34" name="Connection191" type="4" refreshedVersion="4" deleted="1" background="1" saveData="1">
    <webPr xl2000="1" htmlTables="1" htmlFormat="all"/>
  </connection>
  <connection id="35" name="Connection2" type="4" refreshedVersion="5" deleted="1" background="1" saveData="1">
    <webPr xl2000="1" htmlTables="1" htmlFormat="all"/>
  </connection>
  <connection id="36" name="Connection201" type="4" refreshedVersion="4" deleted="1" background="1" saveData="1">
    <webPr xl2000="1" htmlTables="1" htmlFormat="all"/>
  </connection>
  <connection id="37" name="Connection2101" type="4" refreshedVersion="5" deleted="1" background="1" saveData="1">
    <webPr xl2000="1" htmlTables="1" htmlFormat="all"/>
  </connection>
  <connection id="38" name="Connection211" type="4" refreshedVersion="4" deleted="1" background="1" saveData="1">
    <webPr xl2000="1" htmlTables="1" htmlFormat="all"/>
  </connection>
  <connection id="39" name="Connection221" type="4" refreshedVersion="4" deleted="1" background="1" saveData="1">
    <webPr xl2000="1" htmlTables="1" htmlFormat="all"/>
  </connection>
  <connection id="40" name="Connection2311" type="4" refreshedVersion="4" deleted="1" background="1" saveData="1">
    <webPr xl2000="1" htmlTables="1" htmlFormat="all"/>
  </connection>
  <connection id="41" name="Connection232" type="4" refreshedVersion="4" deleted="1" background="1" saveData="1">
    <webPr xl2000="1" htmlTables="1" htmlFormat="all"/>
  </connection>
  <connection id="42" name="Connection241" type="4" refreshedVersion="4" deleted="1" background="1" saveData="1">
    <webPr xl2000="1" htmlTables="1" htmlFormat="all"/>
  </connection>
  <connection id="43" name="Connection251" type="4" refreshedVersion="4" deleted="1" background="1" saveData="1">
    <webPr xl2000="1" htmlTables="1" htmlFormat="all"/>
  </connection>
  <connection id="44" name="Connection261" type="4" refreshedVersion="4" deleted="1" background="1" saveData="1">
    <webPr xl2000="1" htmlTables="1" htmlFormat="all"/>
  </connection>
  <connection id="45" name="Connection271" type="4" refreshedVersion="4" deleted="1" background="1" saveData="1">
    <webPr xl2000="1" htmlTables="1" htmlFormat="all"/>
  </connection>
  <connection id="46" name="Connection281" type="4" refreshedVersion="4" deleted="1" background="1" saveData="1">
    <webPr xl2000="1" htmlTables="1" htmlFormat="all"/>
  </connection>
  <connection id="47" name="Connection291" type="4" refreshedVersion="4" deleted="1" background="1" saveData="1">
    <webPr xl2000="1" htmlTables="1" htmlFormat="all"/>
  </connection>
  <connection id="48" name="Connection3" type="4" refreshedVersion="5" deleted="1" background="1" saveData="1">
    <webPr xl2000="1" htmlTables="1" htmlFormat="all"/>
  </connection>
  <connection id="49" name="Connection301" type="4" refreshedVersion="4" deleted="1" background="1" saveData="1">
    <webPr xl2000="1" htmlTables="1" htmlFormat="all"/>
  </connection>
  <connection id="50" name="Connection3101" type="4" refreshedVersion="5" deleted="1" background="1" saveData="1">
    <webPr xl2000="1" htmlTables="1" htmlFormat="all"/>
  </connection>
  <connection id="51" name="Connection311" type="4" refreshedVersion="4" deleted="1" background="1" saveData="1">
    <webPr xl2000="1" htmlTables="1" htmlFormat="all"/>
  </connection>
  <connection id="52" name="Connection3211" type="4" refreshedVersion="4" deleted="1" background="1" saveData="1">
    <webPr xl2000="1" htmlTables="1" htmlFormat="all"/>
  </connection>
  <connection id="53" name="Connection322" type="4" refreshedVersion="4" deleted="1" background="1" saveData="1">
    <webPr xl2000="1" htmlTables="1" htmlFormat="all"/>
  </connection>
  <connection id="54" name="Connection331" type="4" refreshedVersion="4" deleted="1" background="1" saveData="1">
    <webPr xl2000="1" htmlTables="1" htmlFormat="all"/>
  </connection>
  <connection id="55" name="Connection341" type="4" refreshedVersion="4" deleted="1" background="1" saveData="1">
    <webPr xl2000="1" htmlTables="1" htmlFormat="all"/>
  </connection>
  <connection id="56" name="Connection351" type="4" refreshedVersion="4" deleted="1" background="1" saveData="1">
    <webPr xl2000="1" htmlTables="1" htmlFormat="all"/>
  </connection>
  <connection id="57" name="Connection361" type="4" refreshedVersion="4" deleted="1" background="1" saveData="1">
    <webPr xl2000="1" htmlTables="1" htmlFormat="all"/>
  </connection>
  <connection id="58" name="Connection371" type="4" refreshedVersion="4" deleted="1" background="1" saveData="1">
    <webPr xl2000="1" htmlTables="1" htmlFormat="all"/>
  </connection>
  <connection id="59" name="Connection381" type="4" refreshedVersion="4" deleted="1" background="1" saveData="1">
    <webPr xl2000="1" htmlTables="1" htmlFormat="all"/>
  </connection>
  <connection id="60" name="Connection391" type="4" refreshedVersion="4" deleted="1" background="1" saveData="1">
    <webPr xl2000="1" htmlTables="1" htmlFormat="all"/>
  </connection>
  <connection id="61" name="Connection401" type="4" refreshedVersion="4" deleted="1" background="1" saveData="1">
    <webPr xl2000="1" htmlTables="1" htmlFormat="all"/>
  </connection>
  <connection id="62" name="Connection410" type="4" refreshedVersion="4" deleted="1" background="1" saveData="1">
    <webPr xl2000="1" htmlTables="1" htmlFormat="all"/>
  </connection>
  <connection id="63" name="Connection411" type="4" refreshedVersion="4" deleted="1" background="1" saveData="1">
    <webPr xl2000="1" htmlTables="1" htmlFormat="all"/>
  </connection>
  <connection id="64" name="Connection421" type="4" refreshedVersion="4" deleted="1" background="1" saveData="1">
    <webPr xl2000="1" htmlTables="1" htmlFormat="all"/>
  </connection>
  <connection id="65" name="Connection431" type="4" refreshedVersion="4" deleted="1" background="1" saveData="1">
    <webPr xl2000="1" htmlTables="1" htmlFormat="all"/>
  </connection>
  <connection id="66" name="Connection441" type="4" refreshedVersion="4" deleted="1" background="1" saveData="1">
    <webPr xl2000="1" htmlTables="1" htmlFormat="all"/>
  </connection>
  <connection id="67" name="Connection451" type="4" refreshedVersion="4" deleted="1" background="1" saveData="1">
    <webPr xl2000="1" htmlTables="1" htmlFormat="all"/>
  </connection>
  <connection id="68" name="Connection461" type="4" refreshedVersion="4" deleted="1" background="1" saveData="1">
    <webPr xl2000="1" htmlTables="1" htmlFormat="all"/>
  </connection>
  <connection id="69" name="Connection471" type="4" refreshedVersion="4" deleted="1" background="1" saveData="1">
    <webPr xl2000="1" htmlTables="1" htmlFormat="all"/>
  </connection>
  <connection id="70" name="Connection481" type="4" refreshedVersion="4" deleted="1" background="1" saveData="1">
    <webPr xl2000="1" htmlTables="1" htmlFormat="all"/>
  </connection>
  <connection id="71" name="Connection491" type="4" refreshedVersion="4" deleted="1" background="1" saveData="1">
    <webPr xl2000="1" htmlTables="1" htmlFormat="all"/>
  </connection>
  <connection id="72" name="Connection5" type="4" refreshedVersion="5" deleted="1" background="1" saveData="1">
    <webPr xl2000="1" htmlTables="1" htmlFormat="all"/>
  </connection>
  <connection id="73" name="Connection501" type="4" refreshedVersion="4" deleted="1" background="1" saveData="1">
    <webPr xl2000="1" htmlTables="1" htmlFormat="all"/>
  </connection>
  <connection id="74" name="Connection5101" type="4" refreshedVersion="5" deleted="1" background="1" saveData="1">
    <webPr xl2000="1" htmlTables="1" htmlFormat="all"/>
  </connection>
  <connection id="75" name="Connection5111" type="4" refreshedVersion="4" deleted="1" background="1" saveData="1">
    <webPr xl2000="1" htmlTables="1" htmlFormat="all"/>
  </connection>
  <connection id="76" name="Connection512" type="4" refreshedVersion="4" deleted="1" background="1" saveData="1">
    <webPr xl2000="1" htmlTables="1" htmlFormat="all"/>
  </connection>
  <connection id="77" name="Connection521" type="4" refreshedVersion="4" deleted="1" background="1" saveData="1">
    <webPr xl2000="1" htmlTables="1" htmlFormat="all"/>
  </connection>
  <connection id="78" name="Connection531" type="4" refreshedVersion="4" deleted="1" background="1" saveData="1">
    <webPr xl2000="1" htmlTables="1" htmlFormat="all"/>
  </connection>
  <connection id="79" name="Connection541" type="4" refreshedVersion="4" deleted="1" background="1" saveData="1">
    <webPr xl2000="1" htmlTables="1" htmlFormat="all"/>
  </connection>
  <connection id="80" name="Connection551" type="4" refreshedVersion="4" deleted="1" background="1" saveData="1">
    <webPr xl2000="1" htmlTables="1" htmlFormat="all"/>
  </connection>
  <connection id="81" name="Connection561" type="4" refreshedVersion="4" deleted="1" background="1" saveData="1">
    <webPr xl2000="1" htmlTables="1" htmlFormat="all"/>
  </connection>
  <connection id="82" name="Connection571" type="4" refreshedVersion="4" deleted="1" background="1" saveData="1">
    <webPr xl2000="1" htmlTables="1" htmlFormat="all"/>
  </connection>
  <connection id="83" name="Connection581" type="4" refreshedVersion="4" deleted="1" background="1" saveData="1">
    <webPr xl2000="1" htmlTables="1" htmlFormat="all"/>
  </connection>
  <connection id="84" name="Connection601" type="4" refreshedVersion="4" deleted="1" background="1" saveData="1">
    <webPr xl2000="1" htmlTables="1" htmlFormat="all"/>
  </connection>
  <connection id="85" name="Connection611" type="4" refreshedVersion="4" deleted="1" background="1" saveData="1">
    <webPr xl2000="1" htmlTables="1" htmlFormat="all"/>
  </connection>
  <connection id="86" name="Connection621" type="4" refreshedVersion="4" deleted="1" background="1" saveData="1">
    <webPr xl2000="1" htmlTables="1" htmlFormat="all"/>
  </connection>
  <connection id="87" name="Connection631" type="4" refreshedVersion="4" deleted="1" background="1" saveData="1">
    <webPr xl2000="1" htmlTables="1" htmlFormat="all"/>
  </connection>
  <connection id="88" name="Connection641" type="4" refreshedVersion="4" deleted="1" background="1" saveData="1">
    <webPr xl2000="1" htmlTables="1" htmlFormat="all"/>
  </connection>
  <connection id="89" name="Connection651" type="4" refreshedVersion="4" deleted="1" background="1" saveData="1">
    <webPr xl2000="1" htmlTables="1" htmlFormat="all"/>
  </connection>
  <connection id="90" name="Connection661" type="4" refreshedVersion="4" deleted="1" background="1" saveData="1">
    <webPr xl2000="1" htmlTables="1" htmlFormat="all"/>
  </connection>
  <connection id="91" name="Connection671" type="4" refreshedVersion="4" deleted="1" background="1" saveData="1">
    <webPr xl2000="1" htmlTables="1" htmlFormat="all"/>
  </connection>
  <connection id="92" name="Connection681" type="4" refreshedVersion="4" deleted="1" background="1" saveData="1">
    <webPr xl2000="1" htmlTables="1" htmlFormat="all"/>
  </connection>
  <connection id="93" name="Connection691" type="4" refreshedVersion="4" deleted="1" background="1" saveData="1">
    <webPr xl2000="1" htmlTables="1" htmlFormat="all"/>
  </connection>
  <connection id="94" name="Connection7" type="4" refreshedVersion="5" deleted="1" background="1" saveData="1">
    <webPr xl2000="1" htmlTables="1" htmlFormat="all"/>
  </connection>
  <connection id="95" name="Connection701" type="4" refreshedVersion="4" deleted="1" background="1" saveData="1">
    <webPr xl2000="1" htmlTables="1" htmlFormat="all"/>
  </connection>
  <connection id="96" name="Connection7101" type="4" refreshedVersion="5" deleted="1" background="1" saveData="1">
    <webPr xl2000="1" htmlTables="1" htmlFormat="all"/>
  </connection>
  <connection id="97" name="Connection7111" type="4" refreshedVersion="4" deleted="1" background="1" saveData="1">
    <webPr xl2000="1" htmlTables="1" htmlFormat="all"/>
  </connection>
  <connection id="98" name="Connection712" type="4" refreshedVersion="4" deleted="1" background="1" saveData="1">
    <webPr xl2000="1" htmlTables="1" htmlFormat="all"/>
  </connection>
  <connection id="99" name="Connection721" type="4" refreshedVersion="4" deleted="1" background="1" saveData="1">
    <webPr xl2000="1" htmlTables="1" htmlFormat="all"/>
  </connection>
  <connection id="100" name="Connection731" type="4" refreshedVersion="4" deleted="1" background="1" saveData="1">
    <webPr xl2000="1" htmlTables="1" htmlFormat="all"/>
  </connection>
  <connection id="101" name="Connection741" type="4" refreshedVersion="4" deleted="1" background="1" saveData="1">
    <webPr xl2000="1" htmlTables="1" htmlFormat="all"/>
  </connection>
  <connection id="102" name="Connection751" type="4" refreshedVersion="4" deleted="1" background="1" saveData="1">
    <webPr xl2000="1" htmlTables="1" htmlFormat="all"/>
  </connection>
  <connection id="103" name="Connection761" type="4" refreshedVersion="4" deleted="1" background="1" saveData="1">
    <webPr xl2000="1" htmlTables="1" htmlFormat="all"/>
  </connection>
  <connection id="104" name="Connection771" type="4" refreshedVersion="4" deleted="1" background="1" saveData="1">
    <webPr xl2000="1" htmlTables="1" htmlFormat="all"/>
  </connection>
  <connection id="105" name="Connection781" type="4" refreshedVersion="4" deleted="1" background="1" saveData="1">
    <webPr xl2000="1" htmlTables="1" htmlFormat="all"/>
  </connection>
  <connection id="106" name="Connection791" type="4" refreshedVersion="4" deleted="1" background="1" saveData="1">
    <webPr xl2000="1" htmlTables="1" htmlFormat="all"/>
  </connection>
  <connection id="107" name="Connection801" type="4" refreshedVersion="4" deleted="1" background="1" saveData="1">
    <webPr xl2000="1" htmlTables="1" htmlFormat="all"/>
  </connection>
  <connection id="108" name="Connection811" type="4" refreshedVersion="4" deleted="1" background="1" saveData="1">
    <webPr xl2000="1" htmlTables="1" htmlFormat="all"/>
  </connection>
  <connection id="109" name="Connection821" type="4" refreshedVersion="4" deleted="1" background="1" saveData="1">
    <webPr xl2000="1" htmlTables="1" htmlFormat="all"/>
  </connection>
  <connection id="110" name="Connection831" type="4" refreshedVersion="4" deleted="1" background="1" saveData="1">
    <webPr xl2000="1" htmlTables="1" htmlFormat="all"/>
  </connection>
  <connection id="111" name="Connection841" type="4" refreshedVersion="4" deleted="1" background="1" saveData="1">
    <webPr xl2000="1" htmlTables="1" htmlFormat="all"/>
  </connection>
  <connection id="112" name="Connection851" type="4" refreshedVersion="4" deleted="1" background="1" saveData="1">
    <webPr xl2000="1" htmlTables="1" htmlFormat="all"/>
  </connection>
  <connection id="113" name="Connection861" type="4" refreshedVersion="5" deleted="1" background="1" saveData="1">
    <webPr xl2000="1" htmlTables="1" htmlFormat="all"/>
  </connection>
  <connection id="114" name="Connection9" type="4" refreshedVersion="5" deleted="1" background="1" saveData="1">
    <webPr xl2000="1" htmlTables="1" htmlFormat="all"/>
  </connection>
  <connection id="115" name="Connection9111" type="4" refreshedVersion="5" deleted="1" background="1" saveData="1">
    <webPr xl2000="1" htmlTables="1" htmlFormat="all"/>
  </connection>
  <connection id="116" name="Connection912" type="4" refreshedVersion="4" deleted="1" background="1" saveData="1">
    <webPr xl2000="1" htmlTables="1" htmlFormat="all"/>
  </connection>
</connections>
</file>

<file path=xl/sharedStrings.xml><?xml version="1.0" encoding="utf-8"?>
<sst xmlns="http://schemas.openxmlformats.org/spreadsheetml/2006/main" count="19" uniqueCount="19">
  <si>
    <t>股票名称</t>
    <phoneticPr fontId="1" type="noConversion"/>
  </si>
  <si>
    <t>Parameters</t>
    <phoneticPr fontId="1" type="noConversion"/>
  </si>
  <si>
    <t>开始日</t>
    <phoneticPr fontId="1" type="noConversion"/>
  </si>
  <si>
    <t>结束日</t>
    <phoneticPr fontId="1" type="noConversion"/>
  </si>
  <si>
    <t>平安银行</t>
    <phoneticPr fontId="1" type="noConversion"/>
  </si>
  <si>
    <t>作者：不写代码</t>
    <phoneticPr fontId="1" type="noConversion"/>
  </si>
  <si>
    <t>专栏：EXCEL做量化</t>
    <phoneticPr fontId="1" type="noConversion"/>
  </si>
  <si>
    <t>%J</t>
    <phoneticPr fontId="1" type="noConversion"/>
  </si>
  <si>
    <t>%D</t>
  </si>
  <si>
    <t>%K</t>
  </si>
  <si>
    <t>成交量</t>
  </si>
  <si>
    <t>收盘价</t>
  </si>
  <si>
    <t>最低</t>
  </si>
  <si>
    <t>最高</t>
  </si>
  <si>
    <t>开盘价</t>
  </si>
  <si>
    <t>时间</t>
  </si>
  <si>
    <r>
      <t>KDJ</t>
    </r>
    <r>
      <rPr>
        <b/>
        <sz val="24"/>
        <color theme="1"/>
        <rFont val="宋体"/>
        <family val="3"/>
        <charset val="134"/>
      </rPr>
      <t>指标</t>
    </r>
    <phoneticPr fontId="1" type="noConversion"/>
  </si>
  <si>
    <t>Highest
最高价</t>
    <phoneticPr fontId="1" type="noConversion"/>
  </si>
  <si>
    <t>Lowest
最低价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</si>
</sst>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_ * #,##0_ ;_ * \-#,##0_ ;_ * &quot;-&quot;??_ ;_ @_ "/>
    <numFmt numFmtId="177" formatCode="0.000%"/>
    <numFmt numFmtId="178" formatCode="yyyy\-mm\-dd;@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24"/>
      <color theme="1"/>
      <name val="Arial"/>
      <family val="2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微软雅黑 Light"/>
      <family val="2"/>
      <charset val="134"/>
    </font>
    <font>
      <sz val="11"/>
      <color theme="1"/>
      <name val="等线"/>
      <family val="2"/>
      <scheme val="minor"/>
    </font>
    <font>
      <b/>
      <sz val="24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/>
    <xf numFmtId="0" fontId="2" fillId="0" borderId="0" xfId="0" applyFont="1"/>
    <xf numFmtId="0" fontId="3" fillId="2" borderId="6" xfId="0" applyFont="1" applyFill="1" applyBorder="1"/>
    <xf numFmtId="0" fontId="3" fillId="2" borderId="5" xfId="0" applyFont="1" applyFill="1" applyBorder="1"/>
    <xf numFmtId="0" fontId="3" fillId="2" borderId="4" xfId="0" applyFont="1" applyFill="1" applyBorder="1"/>
    <xf numFmtId="0" fontId="3" fillId="2" borderId="3" xfId="0" applyFont="1" applyFill="1" applyBorder="1" applyAlignment="1">
      <alignment horizontal="center"/>
    </xf>
    <xf numFmtId="0" fontId="3" fillId="2" borderId="2" xfId="0" applyFont="1" applyFill="1" applyBorder="1"/>
    <xf numFmtId="0" fontId="0" fillId="2" borderId="0" xfId="0" applyFill="1"/>
    <xf numFmtId="0" fontId="4" fillId="0" borderId="0" xfId="0" applyFont="1"/>
    <xf numFmtId="43" fontId="0" fillId="0" borderId="0" xfId="1" applyFont="1" applyAlignment="1"/>
    <xf numFmtId="176" fontId="0" fillId="0" borderId="0" xfId="1" applyNumberFormat="1" applyFont="1" applyAlignment="1">
      <alignment vertical="center"/>
    </xf>
    <xf numFmtId="43" fontId="0" fillId="0" borderId="0" xfId="1" applyFont="1" applyAlignment="1">
      <alignment vertical="center"/>
    </xf>
    <xf numFmtId="178" fontId="0" fillId="0" borderId="0" xfId="0" applyNumberFormat="1" applyAlignment="1">
      <alignment vertical="center"/>
    </xf>
    <xf numFmtId="43" fontId="0" fillId="0" borderId="0" xfId="0" applyNumberFormat="1"/>
    <xf numFmtId="178" fontId="3" fillId="2" borderId="3" xfId="0" applyNumberFormat="1" applyFont="1" applyFill="1" applyBorder="1" applyAlignment="1">
      <alignment horizontal="center"/>
    </xf>
    <xf numFmtId="178" fontId="3" fillId="2" borderId="1" xfId="0" applyNumberFormat="1" applyFont="1" applyFill="1" applyBorder="1" applyAlignment="1">
      <alignment horizontal="center"/>
    </xf>
    <xf numFmtId="43" fontId="0" fillId="0" borderId="0" xfId="1" applyFont="1" applyBorder="1" applyAlignment="1"/>
    <xf numFmtId="43" fontId="0" fillId="0" borderId="0" xfId="0" applyNumberFormat="1" applyBorder="1"/>
    <xf numFmtId="0" fontId="0" fillId="0" borderId="0" xfId="0" applyNumberForma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0" fillId="0" borderId="0" xfId="0" applyNumberFormat="1" applyAlignment="1">
      <alignment wrapText="1"/>
    </xf>
  </cellXfs>
  <cellStyles count="2">
    <cellStyle name="常规" xfId="0" builtinId="0"/>
    <cellStyle name="千位分隔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altLang="zh-CN" sz="1400" b="1" i="0" u="none" strike="noStrike" baseline="0">
                <a:effectLst/>
              </a:rPr>
              <a:t>KDJ</a:t>
            </a:r>
            <a:r>
              <a:rPr lang="zh-CN" altLang="en-US" sz="1400" b="1" i="0" u="none" strike="noStrike" baseline="0">
                <a:effectLst/>
              </a:rPr>
              <a:t>指标 </a:t>
            </a:r>
            <a:r>
              <a:rPr lang="en-US" altLang="zh-CN" sz="1400" b="1" i="0" u="none" strike="noStrike" baseline="0">
                <a:effectLst/>
              </a:rPr>
              <a:t>/ </a:t>
            </a:r>
            <a:r>
              <a:rPr lang="zh-CN" altLang="en-US" sz="1400" b="1" i="0" u="none" strike="noStrike" baseline="0">
                <a:effectLst/>
              </a:rPr>
              <a:t>平安银行</a:t>
            </a:r>
            <a:r>
              <a:rPr lang="en-US" altLang="zh-CN" sz="1400" b="1" i="0" u="none" strike="noStrike" baseline="0">
                <a:effectLst/>
              </a:rPr>
              <a:t>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收盘价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数据Data!$A$2:$A$213</c:f>
              <c:numCache>
                <c:formatCode>yyyy\-mm\-dd;@</c:formatCode>
                <c:ptCount val="201"/>
                <c:pt idx="0">
                  <c:v>43467</c:v>
                </c:pt>
                <c:pt idx="1">
                  <c:v>43483</c:v>
                </c:pt>
                <c:pt idx="2">
                  <c:v>43486</c:v>
                </c:pt>
                <c:pt idx="3">
                  <c:v>43487</c:v>
                </c:pt>
                <c:pt idx="4">
                  <c:v>43488</c:v>
                </c:pt>
                <c:pt idx="5">
                  <c:v>43489</c:v>
                </c:pt>
                <c:pt idx="6">
                  <c:v>43490</c:v>
                </c:pt>
                <c:pt idx="7">
                  <c:v>43493</c:v>
                </c:pt>
                <c:pt idx="8">
                  <c:v>43494</c:v>
                </c:pt>
                <c:pt idx="9">
                  <c:v>43495</c:v>
                </c:pt>
                <c:pt idx="10">
                  <c:v>43496</c:v>
                </c:pt>
                <c:pt idx="11">
                  <c:v>43497</c:v>
                </c:pt>
                <c:pt idx="12">
                  <c:v>43507</c:v>
                </c:pt>
                <c:pt idx="13">
                  <c:v>43508</c:v>
                </c:pt>
                <c:pt idx="14">
                  <c:v>43509</c:v>
                </c:pt>
                <c:pt idx="15">
                  <c:v>43510</c:v>
                </c:pt>
                <c:pt idx="16">
                  <c:v>43511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43521</c:v>
                </c:pt>
                <c:pt idx="23">
                  <c:v>43522</c:v>
                </c:pt>
                <c:pt idx="24">
                  <c:v>43523</c:v>
                </c:pt>
                <c:pt idx="25">
                  <c:v>43524</c:v>
                </c:pt>
                <c:pt idx="26">
                  <c:v>43525</c:v>
                </c:pt>
                <c:pt idx="27">
                  <c:v>43528</c:v>
                </c:pt>
                <c:pt idx="28">
                  <c:v>43529</c:v>
                </c:pt>
                <c:pt idx="29">
                  <c:v>43530</c:v>
                </c:pt>
                <c:pt idx="30">
                  <c:v>43531</c:v>
                </c:pt>
                <c:pt idx="31">
                  <c:v>43532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43542</c:v>
                </c:pt>
                <c:pt idx="38">
                  <c:v>43543</c:v>
                </c:pt>
                <c:pt idx="39">
                  <c:v>43544</c:v>
                </c:pt>
                <c:pt idx="40">
                  <c:v>43545</c:v>
                </c:pt>
                <c:pt idx="41">
                  <c:v>43546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43556</c:v>
                </c:pt>
                <c:pt idx="48">
                  <c:v>43557</c:v>
                </c:pt>
                <c:pt idx="49">
                  <c:v>43558</c:v>
                </c:pt>
                <c:pt idx="50">
                  <c:v>43559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43566</c:v>
                </c:pt>
                <c:pt idx="55">
                  <c:v>43567</c:v>
                </c:pt>
                <c:pt idx="56">
                  <c:v>43570</c:v>
                </c:pt>
                <c:pt idx="57">
                  <c:v>43571</c:v>
                </c:pt>
                <c:pt idx="58">
                  <c:v>43572</c:v>
                </c:pt>
                <c:pt idx="59">
                  <c:v>43573</c:v>
                </c:pt>
                <c:pt idx="60">
                  <c:v>43574</c:v>
                </c:pt>
                <c:pt idx="61">
                  <c:v>43577</c:v>
                </c:pt>
                <c:pt idx="62">
                  <c:v>43578</c:v>
                </c:pt>
                <c:pt idx="63">
                  <c:v>43579</c:v>
                </c:pt>
                <c:pt idx="64">
                  <c:v>43580</c:v>
                </c:pt>
                <c:pt idx="65">
                  <c:v>43581</c:v>
                </c:pt>
                <c:pt idx="66">
                  <c:v>43584</c:v>
                </c:pt>
                <c:pt idx="67">
                  <c:v>43585</c:v>
                </c:pt>
                <c:pt idx="68">
                  <c:v>43591</c:v>
                </c:pt>
                <c:pt idx="69">
                  <c:v>43592</c:v>
                </c:pt>
                <c:pt idx="70">
                  <c:v>43593</c:v>
                </c:pt>
                <c:pt idx="71">
                  <c:v>43594</c:v>
                </c:pt>
                <c:pt idx="72">
                  <c:v>43595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43605</c:v>
                </c:pt>
                <c:pt idx="79">
                  <c:v>43606</c:v>
                </c:pt>
                <c:pt idx="80">
                  <c:v>43607</c:v>
                </c:pt>
                <c:pt idx="81">
                  <c:v>43608</c:v>
                </c:pt>
                <c:pt idx="82">
                  <c:v>43609</c:v>
                </c:pt>
                <c:pt idx="83">
                  <c:v>43612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43619</c:v>
                </c:pt>
                <c:pt idx="89">
                  <c:v>43620</c:v>
                </c:pt>
                <c:pt idx="90">
                  <c:v>43621</c:v>
                </c:pt>
                <c:pt idx="91">
                  <c:v>43622</c:v>
                </c:pt>
                <c:pt idx="92">
                  <c:v>43626</c:v>
                </c:pt>
                <c:pt idx="93">
                  <c:v>43627</c:v>
                </c:pt>
                <c:pt idx="94">
                  <c:v>43628</c:v>
                </c:pt>
                <c:pt idx="95">
                  <c:v>43629</c:v>
                </c:pt>
                <c:pt idx="96">
                  <c:v>43630</c:v>
                </c:pt>
                <c:pt idx="97">
                  <c:v>43633</c:v>
                </c:pt>
                <c:pt idx="98">
                  <c:v>43634</c:v>
                </c:pt>
                <c:pt idx="99">
                  <c:v>43635</c:v>
                </c:pt>
                <c:pt idx="100">
                  <c:v>43636</c:v>
                </c:pt>
                <c:pt idx="101">
                  <c:v>43637</c:v>
                </c:pt>
                <c:pt idx="102">
                  <c:v>43640</c:v>
                </c:pt>
                <c:pt idx="103">
                  <c:v>43641</c:v>
                </c:pt>
                <c:pt idx="104">
                  <c:v>43642</c:v>
                </c:pt>
                <c:pt idx="105">
                  <c:v>43643</c:v>
                </c:pt>
                <c:pt idx="106">
                  <c:v>43644</c:v>
                </c:pt>
                <c:pt idx="107">
                  <c:v>43647</c:v>
                </c:pt>
                <c:pt idx="108">
                  <c:v>43648</c:v>
                </c:pt>
                <c:pt idx="109">
                  <c:v>43649</c:v>
                </c:pt>
                <c:pt idx="110">
                  <c:v>43650</c:v>
                </c:pt>
                <c:pt idx="111">
                  <c:v>43651</c:v>
                </c:pt>
                <c:pt idx="112">
                  <c:v>43654</c:v>
                </c:pt>
                <c:pt idx="113">
                  <c:v>43655</c:v>
                </c:pt>
                <c:pt idx="114">
                  <c:v>43656</c:v>
                </c:pt>
                <c:pt idx="115">
                  <c:v>43657</c:v>
                </c:pt>
                <c:pt idx="116">
                  <c:v>43658</c:v>
                </c:pt>
                <c:pt idx="117">
                  <c:v>43661</c:v>
                </c:pt>
                <c:pt idx="118">
                  <c:v>43662</c:v>
                </c:pt>
                <c:pt idx="119">
                  <c:v>43663</c:v>
                </c:pt>
                <c:pt idx="120">
                  <c:v>43664</c:v>
                </c:pt>
                <c:pt idx="121">
                  <c:v>43665</c:v>
                </c:pt>
                <c:pt idx="122">
                  <c:v>43668</c:v>
                </c:pt>
                <c:pt idx="123">
                  <c:v>43669</c:v>
                </c:pt>
                <c:pt idx="124">
                  <c:v>43670</c:v>
                </c:pt>
                <c:pt idx="125">
                  <c:v>43671</c:v>
                </c:pt>
                <c:pt idx="126">
                  <c:v>43672</c:v>
                </c:pt>
                <c:pt idx="127">
                  <c:v>43675</c:v>
                </c:pt>
                <c:pt idx="128">
                  <c:v>43676</c:v>
                </c:pt>
                <c:pt idx="129">
                  <c:v>43677</c:v>
                </c:pt>
                <c:pt idx="130">
                  <c:v>43678</c:v>
                </c:pt>
                <c:pt idx="131">
                  <c:v>43679</c:v>
                </c:pt>
                <c:pt idx="132">
                  <c:v>43682</c:v>
                </c:pt>
                <c:pt idx="133">
                  <c:v>43683</c:v>
                </c:pt>
                <c:pt idx="134">
                  <c:v>43684</c:v>
                </c:pt>
                <c:pt idx="135">
                  <c:v>43685</c:v>
                </c:pt>
                <c:pt idx="136">
                  <c:v>43686</c:v>
                </c:pt>
                <c:pt idx="137">
                  <c:v>43689</c:v>
                </c:pt>
                <c:pt idx="138">
                  <c:v>43690</c:v>
                </c:pt>
                <c:pt idx="139">
                  <c:v>43691</c:v>
                </c:pt>
                <c:pt idx="140">
                  <c:v>43692</c:v>
                </c:pt>
                <c:pt idx="141">
                  <c:v>43693</c:v>
                </c:pt>
                <c:pt idx="142">
                  <c:v>43696</c:v>
                </c:pt>
                <c:pt idx="143">
                  <c:v>43697</c:v>
                </c:pt>
                <c:pt idx="144">
                  <c:v>43698</c:v>
                </c:pt>
                <c:pt idx="145">
                  <c:v>43699</c:v>
                </c:pt>
                <c:pt idx="146">
                  <c:v>43700</c:v>
                </c:pt>
                <c:pt idx="147">
                  <c:v>43703</c:v>
                </c:pt>
                <c:pt idx="148">
                  <c:v>43704</c:v>
                </c:pt>
                <c:pt idx="149">
                  <c:v>43705</c:v>
                </c:pt>
                <c:pt idx="150">
                  <c:v>43706</c:v>
                </c:pt>
                <c:pt idx="151">
                  <c:v>43707</c:v>
                </c:pt>
                <c:pt idx="152">
                  <c:v>43710</c:v>
                </c:pt>
                <c:pt idx="153">
                  <c:v>43711</c:v>
                </c:pt>
                <c:pt idx="154">
                  <c:v>43712</c:v>
                </c:pt>
                <c:pt idx="155">
                  <c:v>43713</c:v>
                </c:pt>
                <c:pt idx="156">
                  <c:v>43714</c:v>
                </c:pt>
                <c:pt idx="157">
                  <c:v>43717</c:v>
                </c:pt>
                <c:pt idx="158">
                  <c:v>43718</c:v>
                </c:pt>
                <c:pt idx="159">
                  <c:v>43719</c:v>
                </c:pt>
                <c:pt idx="160">
                  <c:v>43720</c:v>
                </c:pt>
                <c:pt idx="161">
                  <c:v>43724</c:v>
                </c:pt>
                <c:pt idx="162">
                  <c:v>43725</c:v>
                </c:pt>
                <c:pt idx="163">
                  <c:v>43726</c:v>
                </c:pt>
                <c:pt idx="164">
                  <c:v>43727</c:v>
                </c:pt>
                <c:pt idx="165">
                  <c:v>43728</c:v>
                </c:pt>
                <c:pt idx="166">
                  <c:v>43731</c:v>
                </c:pt>
                <c:pt idx="167">
                  <c:v>43732</c:v>
                </c:pt>
                <c:pt idx="168">
                  <c:v>43733</c:v>
                </c:pt>
                <c:pt idx="169">
                  <c:v>43734</c:v>
                </c:pt>
                <c:pt idx="170">
                  <c:v>43735</c:v>
                </c:pt>
                <c:pt idx="171">
                  <c:v>43738</c:v>
                </c:pt>
                <c:pt idx="172">
                  <c:v>43746</c:v>
                </c:pt>
                <c:pt idx="173">
                  <c:v>43747</c:v>
                </c:pt>
                <c:pt idx="174">
                  <c:v>43748</c:v>
                </c:pt>
                <c:pt idx="175">
                  <c:v>43749</c:v>
                </c:pt>
                <c:pt idx="176">
                  <c:v>43752</c:v>
                </c:pt>
                <c:pt idx="177">
                  <c:v>43753</c:v>
                </c:pt>
                <c:pt idx="178">
                  <c:v>43754</c:v>
                </c:pt>
                <c:pt idx="179">
                  <c:v>43755</c:v>
                </c:pt>
                <c:pt idx="180">
                  <c:v>43756</c:v>
                </c:pt>
                <c:pt idx="181">
                  <c:v>43759</c:v>
                </c:pt>
                <c:pt idx="182">
                  <c:v>43760</c:v>
                </c:pt>
                <c:pt idx="183">
                  <c:v>43761</c:v>
                </c:pt>
                <c:pt idx="184">
                  <c:v>43762</c:v>
                </c:pt>
                <c:pt idx="185">
                  <c:v>43763</c:v>
                </c:pt>
                <c:pt idx="186">
                  <c:v>43766</c:v>
                </c:pt>
                <c:pt idx="187">
                  <c:v>43767</c:v>
                </c:pt>
                <c:pt idx="188">
                  <c:v>43768</c:v>
                </c:pt>
                <c:pt idx="189">
                  <c:v>43769</c:v>
                </c:pt>
                <c:pt idx="190">
                  <c:v>43770</c:v>
                </c:pt>
                <c:pt idx="191">
                  <c:v>43773</c:v>
                </c:pt>
                <c:pt idx="192">
                  <c:v>43774</c:v>
                </c:pt>
                <c:pt idx="193">
                  <c:v>43775</c:v>
                </c:pt>
                <c:pt idx="194">
                  <c:v>43776</c:v>
                </c:pt>
                <c:pt idx="195">
                  <c:v>43777</c:v>
                </c:pt>
                <c:pt idx="196">
                  <c:v>43780</c:v>
                </c:pt>
                <c:pt idx="197">
                  <c:v>43781</c:v>
                </c:pt>
                <c:pt idx="198">
                  <c:v>43782</c:v>
                </c:pt>
                <c:pt idx="199">
                  <c:v>43783</c:v>
                </c:pt>
                <c:pt idx="200">
                  <c:v>43784</c:v>
                </c:pt>
              </c:numCache>
            </c:numRef>
          </c:cat>
          <c:val>
            <c:numRef>
              <c:f>数据Data!$E$2:$E$213</c:f>
              <c:numCache>
                <c:formatCode>_(* #,##0.00_);_(* \(#,##0.00\);_(* "-"??_);_(@_)</c:formatCode>
                <c:ptCount val="201"/>
                <c:pt idx="0">
                  <c:v>9.19</c:v>
                </c:pt>
                <c:pt idx="1">
                  <c:v>10.43</c:v>
                </c:pt>
                <c:pt idx="2">
                  <c:v>10.34</c:v>
                </c:pt>
                <c:pt idx="3">
                  <c:v>10.28</c:v>
                </c:pt>
                <c:pt idx="4">
                  <c:v>10.35</c:v>
                </c:pt>
                <c:pt idx="5">
                  <c:v>10.52</c:v>
                </c:pt>
                <c:pt idx="6">
                  <c:v>11</c:v>
                </c:pt>
                <c:pt idx="7">
                  <c:v>10.94</c:v>
                </c:pt>
                <c:pt idx="8">
                  <c:v>11</c:v>
                </c:pt>
                <c:pt idx="9">
                  <c:v>10.95</c:v>
                </c:pt>
                <c:pt idx="10">
                  <c:v>11.1</c:v>
                </c:pt>
                <c:pt idx="11">
                  <c:v>11.2</c:v>
                </c:pt>
                <c:pt idx="12">
                  <c:v>11.21</c:v>
                </c:pt>
                <c:pt idx="13">
                  <c:v>11.19</c:v>
                </c:pt>
                <c:pt idx="14">
                  <c:v>11.38</c:v>
                </c:pt>
                <c:pt idx="15">
                  <c:v>11.25</c:v>
                </c:pt>
                <c:pt idx="16">
                  <c:v>10.95</c:v>
                </c:pt>
                <c:pt idx="17">
                  <c:v>11.36</c:v>
                </c:pt>
                <c:pt idx="18">
                  <c:v>11.27</c:v>
                </c:pt>
                <c:pt idx="19">
                  <c:v>11.41</c:v>
                </c:pt>
                <c:pt idx="20">
                  <c:v>11.36</c:v>
                </c:pt>
                <c:pt idx="21">
                  <c:v>11.54</c:v>
                </c:pt>
                <c:pt idx="22">
                  <c:v>12.55</c:v>
                </c:pt>
                <c:pt idx="23">
                  <c:v>12.2</c:v>
                </c:pt>
                <c:pt idx="24">
                  <c:v>12.4</c:v>
                </c:pt>
                <c:pt idx="25">
                  <c:v>12.36</c:v>
                </c:pt>
                <c:pt idx="26">
                  <c:v>12.76</c:v>
                </c:pt>
                <c:pt idx="27">
                  <c:v>12.99</c:v>
                </c:pt>
                <c:pt idx="28">
                  <c:v>13.06</c:v>
                </c:pt>
                <c:pt idx="29">
                  <c:v>13.08</c:v>
                </c:pt>
                <c:pt idx="30">
                  <c:v>12.74</c:v>
                </c:pt>
                <c:pt idx="31">
                  <c:v>12.3</c:v>
                </c:pt>
                <c:pt idx="32">
                  <c:v>12.32</c:v>
                </c:pt>
                <c:pt idx="33">
                  <c:v>12.36</c:v>
                </c:pt>
                <c:pt idx="34">
                  <c:v>12.37</c:v>
                </c:pt>
                <c:pt idx="35">
                  <c:v>12.43</c:v>
                </c:pt>
                <c:pt idx="36">
                  <c:v>12.5</c:v>
                </c:pt>
                <c:pt idx="37">
                  <c:v>12.91</c:v>
                </c:pt>
                <c:pt idx="38">
                  <c:v>12.79</c:v>
                </c:pt>
                <c:pt idx="39">
                  <c:v>12.75</c:v>
                </c:pt>
                <c:pt idx="40">
                  <c:v>12.69</c:v>
                </c:pt>
                <c:pt idx="41">
                  <c:v>12.59</c:v>
                </c:pt>
                <c:pt idx="42">
                  <c:v>12.11</c:v>
                </c:pt>
                <c:pt idx="43">
                  <c:v>12.1</c:v>
                </c:pt>
                <c:pt idx="44">
                  <c:v>12.38</c:v>
                </c:pt>
                <c:pt idx="45">
                  <c:v>12.22</c:v>
                </c:pt>
                <c:pt idx="46">
                  <c:v>12.82</c:v>
                </c:pt>
                <c:pt idx="47">
                  <c:v>13.18</c:v>
                </c:pt>
                <c:pt idx="48">
                  <c:v>13.36</c:v>
                </c:pt>
                <c:pt idx="49">
                  <c:v>13.44</c:v>
                </c:pt>
                <c:pt idx="50">
                  <c:v>13.86</c:v>
                </c:pt>
                <c:pt idx="51">
                  <c:v>13.96</c:v>
                </c:pt>
                <c:pt idx="52">
                  <c:v>13.81</c:v>
                </c:pt>
                <c:pt idx="53">
                  <c:v>13.73</c:v>
                </c:pt>
                <c:pt idx="54">
                  <c:v>13.54</c:v>
                </c:pt>
                <c:pt idx="55">
                  <c:v>13.42</c:v>
                </c:pt>
                <c:pt idx="56">
                  <c:v>13.69</c:v>
                </c:pt>
                <c:pt idx="57">
                  <c:v>14.58</c:v>
                </c:pt>
                <c:pt idx="58">
                  <c:v>14.35</c:v>
                </c:pt>
                <c:pt idx="59">
                  <c:v>14.34</c:v>
                </c:pt>
                <c:pt idx="60">
                  <c:v>14.73</c:v>
                </c:pt>
                <c:pt idx="61">
                  <c:v>14.15</c:v>
                </c:pt>
                <c:pt idx="62">
                  <c:v>14.07</c:v>
                </c:pt>
                <c:pt idx="63">
                  <c:v>14.44</c:v>
                </c:pt>
                <c:pt idx="64">
                  <c:v>14.13</c:v>
                </c:pt>
                <c:pt idx="65">
                  <c:v>13.79</c:v>
                </c:pt>
                <c:pt idx="66">
                  <c:v>14.1</c:v>
                </c:pt>
                <c:pt idx="67">
                  <c:v>13.85</c:v>
                </c:pt>
                <c:pt idx="68">
                  <c:v>12.87</c:v>
                </c:pt>
                <c:pt idx="69">
                  <c:v>12.95</c:v>
                </c:pt>
                <c:pt idx="70">
                  <c:v>12.6</c:v>
                </c:pt>
                <c:pt idx="71">
                  <c:v>12.16</c:v>
                </c:pt>
                <c:pt idx="72">
                  <c:v>12.68</c:v>
                </c:pt>
                <c:pt idx="73">
                  <c:v>12.3</c:v>
                </c:pt>
                <c:pt idx="74">
                  <c:v>12.49</c:v>
                </c:pt>
                <c:pt idx="75">
                  <c:v>12.92</c:v>
                </c:pt>
                <c:pt idx="76">
                  <c:v>12.85</c:v>
                </c:pt>
                <c:pt idx="77">
                  <c:v>12.44</c:v>
                </c:pt>
                <c:pt idx="78">
                  <c:v>12.38</c:v>
                </c:pt>
                <c:pt idx="79">
                  <c:v>12.56</c:v>
                </c:pt>
                <c:pt idx="80">
                  <c:v>12.4</c:v>
                </c:pt>
                <c:pt idx="81">
                  <c:v>12.29</c:v>
                </c:pt>
                <c:pt idx="82">
                  <c:v>12.35</c:v>
                </c:pt>
                <c:pt idx="83">
                  <c:v>12.37</c:v>
                </c:pt>
                <c:pt idx="84">
                  <c:v>12.49</c:v>
                </c:pt>
                <c:pt idx="85">
                  <c:v>12.4</c:v>
                </c:pt>
                <c:pt idx="86">
                  <c:v>12.22</c:v>
                </c:pt>
                <c:pt idx="87">
                  <c:v>12.18</c:v>
                </c:pt>
                <c:pt idx="88">
                  <c:v>11.9</c:v>
                </c:pt>
                <c:pt idx="89">
                  <c:v>11.85</c:v>
                </c:pt>
                <c:pt idx="90">
                  <c:v>11.97</c:v>
                </c:pt>
                <c:pt idx="91">
                  <c:v>11.92</c:v>
                </c:pt>
                <c:pt idx="92">
                  <c:v>12.34</c:v>
                </c:pt>
                <c:pt idx="93">
                  <c:v>12.65</c:v>
                </c:pt>
                <c:pt idx="94">
                  <c:v>12.57</c:v>
                </c:pt>
                <c:pt idx="95">
                  <c:v>12.59</c:v>
                </c:pt>
                <c:pt idx="96">
                  <c:v>12.49</c:v>
                </c:pt>
                <c:pt idx="97">
                  <c:v>12.67</c:v>
                </c:pt>
                <c:pt idx="98">
                  <c:v>12.8</c:v>
                </c:pt>
                <c:pt idx="99">
                  <c:v>13.07</c:v>
                </c:pt>
                <c:pt idx="100">
                  <c:v>13.8</c:v>
                </c:pt>
                <c:pt idx="101">
                  <c:v>13.64</c:v>
                </c:pt>
                <c:pt idx="102">
                  <c:v>13.69</c:v>
                </c:pt>
                <c:pt idx="103">
                  <c:v>13.43</c:v>
                </c:pt>
                <c:pt idx="104">
                  <c:v>13.52</c:v>
                </c:pt>
                <c:pt idx="105">
                  <c:v>13.86</c:v>
                </c:pt>
                <c:pt idx="106">
                  <c:v>13.93</c:v>
                </c:pt>
                <c:pt idx="107">
                  <c:v>14.08</c:v>
                </c:pt>
                <c:pt idx="108">
                  <c:v>14.33</c:v>
                </c:pt>
                <c:pt idx="109">
                  <c:v>14.16</c:v>
                </c:pt>
                <c:pt idx="110">
                  <c:v>14.14</c:v>
                </c:pt>
                <c:pt idx="111">
                  <c:v>14.07</c:v>
                </c:pt>
                <c:pt idx="112">
                  <c:v>13.74</c:v>
                </c:pt>
                <c:pt idx="113">
                  <c:v>13.74</c:v>
                </c:pt>
                <c:pt idx="114">
                  <c:v>13.71</c:v>
                </c:pt>
                <c:pt idx="115">
                  <c:v>13.69</c:v>
                </c:pt>
                <c:pt idx="116">
                  <c:v>14.27</c:v>
                </c:pt>
                <c:pt idx="117">
                  <c:v>14.15</c:v>
                </c:pt>
                <c:pt idx="118">
                  <c:v>13.9</c:v>
                </c:pt>
                <c:pt idx="119">
                  <c:v>13.84</c:v>
                </c:pt>
                <c:pt idx="120">
                  <c:v>13.82</c:v>
                </c:pt>
                <c:pt idx="121">
                  <c:v>14.14</c:v>
                </c:pt>
                <c:pt idx="122">
                  <c:v>14</c:v>
                </c:pt>
                <c:pt idx="123">
                  <c:v>13.91</c:v>
                </c:pt>
                <c:pt idx="124">
                  <c:v>14.03</c:v>
                </c:pt>
                <c:pt idx="125">
                  <c:v>14.35</c:v>
                </c:pt>
                <c:pt idx="126">
                  <c:v>14.38</c:v>
                </c:pt>
                <c:pt idx="127">
                  <c:v>14.44</c:v>
                </c:pt>
                <c:pt idx="128">
                  <c:v>14.52</c:v>
                </c:pt>
                <c:pt idx="129">
                  <c:v>14.28</c:v>
                </c:pt>
                <c:pt idx="130">
                  <c:v>14.25</c:v>
                </c:pt>
                <c:pt idx="131">
                  <c:v>13.89</c:v>
                </c:pt>
                <c:pt idx="132">
                  <c:v>13.5</c:v>
                </c:pt>
                <c:pt idx="133">
                  <c:v>13.52</c:v>
                </c:pt>
                <c:pt idx="134">
                  <c:v>13.69</c:v>
                </c:pt>
                <c:pt idx="135">
                  <c:v>14.53</c:v>
                </c:pt>
                <c:pt idx="136">
                  <c:v>14.67</c:v>
                </c:pt>
                <c:pt idx="137">
                  <c:v>15.27</c:v>
                </c:pt>
                <c:pt idx="138">
                  <c:v>15.04</c:v>
                </c:pt>
                <c:pt idx="139">
                  <c:v>15.12</c:v>
                </c:pt>
                <c:pt idx="140">
                  <c:v>15.09</c:v>
                </c:pt>
                <c:pt idx="141">
                  <c:v>15.05</c:v>
                </c:pt>
                <c:pt idx="142">
                  <c:v>15.07</c:v>
                </c:pt>
                <c:pt idx="143">
                  <c:v>15.14</c:v>
                </c:pt>
                <c:pt idx="144">
                  <c:v>14.6</c:v>
                </c:pt>
                <c:pt idx="145">
                  <c:v>14.46</c:v>
                </c:pt>
                <c:pt idx="146">
                  <c:v>14.8</c:v>
                </c:pt>
                <c:pt idx="147">
                  <c:v>14.4</c:v>
                </c:pt>
                <c:pt idx="148">
                  <c:v>14.46</c:v>
                </c:pt>
                <c:pt idx="149">
                  <c:v>14.42</c:v>
                </c:pt>
                <c:pt idx="150">
                  <c:v>14.28</c:v>
                </c:pt>
                <c:pt idx="151">
                  <c:v>14.31</c:v>
                </c:pt>
                <c:pt idx="152">
                  <c:v>14.6</c:v>
                </c:pt>
                <c:pt idx="153">
                  <c:v>14.45</c:v>
                </c:pt>
                <c:pt idx="154">
                  <c:v>14.59</c:v>
                </c:pt>
                <c:pt idx="155">
                  <c:v>14.73</c:v>
                </c:pt>
                <c:pt idx="156">
                  <c:v>14.96</c:v>
                </c:pt>
                <c:pt idx="157">
                  <c:v>14.84</c:v>
                </c:pt>
                <c:pt idx="158">
                  <c:v>14.7</c:v>
                </c:pt>
                <c:pt idx="159">
                  <c:v>14.71</c:v>
                </c:pt>
                <c:pt idx="160">
                  <c:v>14.83</c:v>
                </c:pt>
                <c:pt idx="161">
                  <c:v>14.6</c:v>
                </c:pt>
                <c:pt idx="162">
                  <c:v>14.39</c:v>
                </c:pt>
                <c:pt idx="163">
                  <c:v>14.56</c:v>
                </c:pt>
                <c:pt idx="164">
                  <c:v>14.99</c:v>
                </c:pt>
                <c:pt idx="165">
                  <c:v>15.49</c:v>
                </c:pt>
                <c:pt idx="166">
                  <c:v>15.53</c:v>
                </c:pt>
                <c:pt idx="167">
                  <c:v>15.33</c:v>
                </c:pt>
                <c:pt idx="168">
                  <c:v>15.9</c:v>
                </c:pt>
                <c:pt idx="169">
                  <c:v>15.86</c:v>
                </c:pt>
                <c:pt idx="170">
                  <c:v>16.05</c:v>
                </c:pt>
                <c:pt idx="171">
                  <c:v>15.74</c:v>
                </c:pt>
                <c:pt idx="172">
                  <c:v>16.350000000000001</c:v>
                </c:pt>
                <c:pt idx="173">
                  <c:v>16.399999999999999</c:v>
                </c:pt>
                <c:pt idx="174">
                  <c:v>16.39</c:v>
                </c:pt>
                <c:pt idx="175">
                  <c:v>16.96</c:v>
                </c:pt>
                <c:pt idx="176">
                  <c:v>17.37</c:v>
                </c:pt>
                <c:pt idx="177">
                  <c:v>17.329999999999998</c:v>
                </c:pt>
                <c:pt idx="178">
                  <c:v>16.940000000000001</c:v>
                </c:pt>
                <c:pt idx="179">
                  <c:v>16.850000000000001</c:v>
                </c:pt>
                <c:pt idx="180">
                  <c:v>16.66</c:v>
                </c:pt>
                <c:pt idx="181">
                  <c:v>17.04</c:v>
                </c:pt>
                <c:pt idx="182">
                  <c:v>16.57</c:v>
                </c:pt>
                <c:pt idx="183">
                  <c:v>16.600000000000001</c:v>
                </c:pt>
                <c:pt idx="184">
                  <c:v>17.02</c:v>
                </c:pt>
                <c:pt idx="185">
                  <c:v>17.03</c:v>
                </c:pt>
                <c:pt idx="186">
                  <c:v>16.809999999999999</c:v>
                </c:pt>
                <c:pt idx="187">
                  <c:v>17.059999999999999</c:v>
                </c:pt>
                <c:pt idx="188">
                  <c:v>16.579999999999998</c:v>
                </c:pt>
                <c:pt idx="189">
                  <c:v>16.41</c:v>
                </c:pt>
                <c:pt idx="190">
                  <c:v>17.010000000000002</c:v>
                </c:pt>
                <c:pt idx="191">
                  <c:v>17.07</c:v>
                </c:pt>
                <c:pt idx="192">
                  <c:v>17.3</c:v>
                </c:pt>
                <c:pt idx="193">
                  <c:v>17.11</c:v>
                </c:pt>
                <c:pt idx="194">
                  <c:v>17.04</c:v>
                </c:pt>
                <c:pt idx="195">
                  <c:v>16.8</c:v>
                </c:pt>
                <c:pt idx="196">
                  <c:v>16.43</c:v>
                </c:pt>
                <c:pt idx="197">
                  <c:v>16.48</c:v>
                </c:pt>
                <c:pt idx="198">
                  <c:v>16.48</c:v>
                </c:pt>
                <c:pt idx="199">
                  <c:v>16.47</c:v>
                </c:pt>
                <c:pt idx="200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91-46A5-84D2-F50DEFB17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83840"/>
        <c:axId val="382311168"/>
      </c:lineChart>
      <c:lineChart>
        <c:grouping val="standard"/>
        <c:varyColors val="0"/>
        <c:ser>
          <c:idx val="1"/>
          <c:order val="1"/>
          <c:tx>
            <c:v>%K</c:v>
          </c:tx>
          <c:marker>
            <c:symbol val="none"/>
          </c:marker>
          <c:cat>
            <c:numRef>
              <c:f>数据Data!$A$2:$A$213</c:f>
              <c:numCache>
                <c:formatCode>yyyy\-mm\-dd;@</c:formatCode>
                <c:ptCount val="201"/>
                <c:pt idx="0">
                  <c:v>43467</c:v>
                </c:pt>
                <c:pt idx="1">
                  <c:v>43483</c:v>
                </c:pt>
                <c:pt idx="2">
                  <c:v>43486</c:v>
                </c:pt>
                <c:pt idx="3">
                  <c:v>43487</c:v>
                </c:pt>
                <c:pt idx="4">
                  <c:v>43488</c:v>
                </c:pt>
                <c:pt idx="5">
                  <c:v>43489</c:v>
                </c:pt>
                <c:pt idx="6">
                  <c:v>43490</c:v>
                </c:pt>
                <c:pt idx="7">
                  <c:v>43493</c:v>
                </c:pt>
                <c:pt idx="8">
                  <c:v>43494</c:v>
                </c:pt>
                <c:pt idx="9">
                  <c:v>43495</c:v>
                </c:pt>
                <c:pt idx="10">
                  <c:v>43496</c:v>
                </c:pt>
                <c:pt idx="11">
                  <c:v>43497</c:v>
                </c:pt>
                <c:pt idx="12">
                  <c:v>43507</c:v>
                </c:pt>
                <c:pt idx="13">
                  <c:v>43508</c:v>
                </c:pt>
                <c:pt idx="14">
                  <c:v>43509</c:v>
                </c:pt>
                <c:pt idx="15">
                  <c:v>43510</c:v>
                </c:pt>
                <c:pt idx="16">
                  <c:v>43511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43521</c:v>
                </c:pt>
                <c:pt idx="23">
                  <c:v>43522</c:v>
                </c:pt>
                <c:pt idx="24">
                  <c:v>43523</c:v>
                </c:pt>
                <c:pt idx="25">
                  <c:v>43524</c:v>
                </c:pt>
                <c:pt idx="26">
                  <c:v>43525</c:v>
                </c:pt>
                <c:pt idx="27">
                  <c:v>43528</c:v>
                </c:pt>
                <c:pt idx="28">
                  <c:v>43529</c:v>
                </c:pt>
                <c:pt idx="29">
                  <c:v>43530</c:v>
                </c:pt>
                <c:pt idx="30">
                  <c:v>43531</c:v>
                </c:pt>
                <c:pt idx="31">
                  <c:v>43532</c:v>
                </c:pt>
                <c:pt idx="32">
                  <c:v>43535</c:v>
                </c:pt>
                <c:pt idx="33">
                  <c:v>43536</c:v>
                </c:pt>
                <c:pt idx="34">
                  <c:v>43537</c:v>
                </c:pt>
                <c:pt idx="35">
                  <c:v>43538</c:v>
                </c:pt>
                <c:pt idx="36">
                  <c:v>43539</c:v>
                </c:pt>
                <c:pt idx="37">
                  <c:v>43542</c:v>
                </c:pt>
                <c:pt idx="38">
                  <c:v>43543</c:v>
                </c:pt>
                <c:pt idx="39">
                  <c:v>43544</c:v>
                </c:pt>
                <c:pt idx="40">
                  <c:v>43545</c:v>
                </c:pt>
                <c:pt idx="41">
                  <c:v>43546</c:v>
                </c:pt>
                <c:pt idx="42">
                  <c:v>43549</c:v>
                </c:pt>
                <c:pt idx="43">
                  <c:v>43550</c:v>
                </c:pt>
                <c:pt idx="44">
                  <c:v>43551</c:v>
                </c:pt>
                <c:pt idx="45">
                  <c:v>43552</c:v>
                </c:pt>
                <c:pt idx="46">
                  <c:v>43553</c:v>
                </c:pt>
                <c:pt idx="47">
                  <c:v>43556</c:v>
                </c:pt>
                <c:pt idx="48">
                  <c:v>43557</c:v>
                </c:pt>
                <c:pt idx="49">
                  <c:v>43558</c:v>
                </c:pt>
                <c:pt idx="50">
                  <c:v>43559</c:v>
                </c:pt>
                <c:pt idx="51">
                  <c:v>43563</c:v>
                </c:pt>
                <c:pt idx="52">
                  <c:v>43564</c:v>
                </c:pt>
                <c:pt idx="53">
                  <c:v>43565</c:v>
                </c:pt>
                <c:pt idx="54">
                  <c:v>43566</c:v>
                </c:pt>
                <c:pt idx="55">
                  <c:v>43567</c:v>
                </c:pt>
                <c:pt idx="56">
                  <c:v>43570</c:v>
                </c:pt>
                <c:pt idx="57">
                  <c:v>43571</c:v>
                </c:pt>
                <c:pt idx="58">
                  <c:v>43572</c:v>
                </c:pt>
                <c:pt idx="59">
                  <c:v>43573</c:v>
                </c:pt>
                <c:pt idx="60">
                  <c:v>43574</c:v>
                </c:pt>
                <c:pt idx="61">
                  <c:v>43577</c:v>
                </c:pt>
                <c:pt idx="62">
                  <c:v>43578</c:v>
                </c:pt>
                <c:pt idx="63">
                  <c:v>43579</c:v>
                </c:pt>
                <c:pt idx="64">
                  <c:v>43580</c:v>
                </c:pt>
                <c:pt idx="65">
                  <c:v>43581</c:v>
                </c:pt>
                <c:pt idx="66">
                  <c:v>43584</c:v>
                </c:pt>
                <c:pt idx="67">
                  <c:v>43585</c:v>
                </c:pt>
                <c:pt idx="68">
                  <c:v>43591</c:v>
                </c:pt>
                <c:pt idx="69">
                  <c:v>43592</c:v>
                </c:pt>
                <c:pt idx="70">
                  <c:v>43593</c:v>
                </c:pt>
                <c:pt idx="71">
                  <c:v>43594</c:v>
                </c:pt>
                <c:pt idx="72">
                  <c:v>43595</c:v>
                </c:pt>
                <c:pt idx="73">
                  <c:v>43598</c:v>
                </c:pt>
                <c:pt idx="74">
                  <c:v>43599</c:v>
                </c:pt>
                <c:pt idx="75">
                  <c:v>43600</c:v>
                </c:pt>
                <c:pt idx="76">
                  <c:v>43601</c:v>
                </c:pt>
                <c:pt idx="77">
                  <c:v>43602</c:v>
                </c:pt>
                <c:pt idx="78">
                  <c:v>43605</c:v>
                </c:pt>
                <c:pt idx="79">
                  <c:v>43606</c:v>
                </c:pt>
                <c:pt idx="80">
                  <c:v>43607</c:v>
                </c:pt>
                <c:pt idx="81">
                  <c:v>43608</c:v>
                </c:pt>
                <c:pt idx="82">
                  <c:v>43609</c:v>
                </c:pt>
                <c:pt idx="83">
                  <c:v>43612</c:v>
                </c:pt>
                <c:pt idx="84">
                  <c:v>43613</c:v>
                </c:pt>
                <c:pt idx="85">
                  <c:v>43614</c:v>
                </c:pt>
                <c:pt idx="86">
                  <c:v>43615</c:v>
                </c:pt>
                <c:pt idx="87">
                  <c:v>43616</c:v>
                </c:pt>
                <c:pt idx="88">
                  <c:v>43619</c:v>
                </c:pt>
                <c:pt idx="89">
                  <c:v>43620</c:v>
                </c:pt>
                <c:pt idx="90">
                  <c:v>43621</c:v>
                </c:pt>
                <c:pt idx="91">
                  <c:v>43622</c:v>
                </c:pt>
                <c:pt idx="92">
                  <c:v>43626</c:v>
                </c:pt>
                <c:pt idx="93">
                  <c:v>43627</c:v>
                </c:pt>
                <c:pt idx="94">
                  <c:v>43628</c:v>
                </c:pt>
                <c:pt idx="95">
                  <c:v>43629</c:v>
                </c:pt>
                <c:pt idx="96">
                  <c:v>43630</c:v>
                </c:pt>
                <c:pt idx="97">
                  <c:v>43633</c:v>
                </c:pt>
                <c:pt idx="98">
                  <c:v>43634</c:v>
                </c:pt>
                <c:pt idx="99">
                  <c:v>43635</c:v>
                </c:pt>
                <c:pt idx="100">
                  <c:v>43636</c:v>
                </c:pt>
                <c:pt idx="101">
                  <c:v>43637</c:v>
                </c:pt>
                <c:pt idx="102">
                  <c:v>43640</c:v>
                </c:pt>
                <c:pt idx="103">
                  <c:v>43641</c:v>
                </c:pt>
                <c:pt idx="104">
                  <c:v>43642</c:v>
                </c:pt>
                <c:pt idx="105">
                  <c:v>43643</c:v>
                </c:pt>
                <c:pt idx="106">
                  <c:v>43644</c:v>
                </c:pt>
                <c:pt idx="107">
                  <c:v>43647</c:v>
                </c:pt>
                <c:pt idx="108">
                  <c:v>43648</c:v>
                </c:pt>
                <c:pt idx="109">
                  <c:v>43649</c:v>
                </c:pt>
                <c:pt idx="110">
                  <c:v>43650</c:v>
                </c:pt>
                <c:pt idx="111">
                  <c:v>43651</c:v>
                </c:pt>
                <c:pt idx="112">
                  <c:v>43654</c:v>
                </c:pt>
                <c:pt idx="113">
                  <c:v>43655</c:v>
                </c:pt>
                <c:pt idx="114">
                  <c:v>43656</c:v>
                </c:pt>
                <c:pt idx="115">
                  <c:v>43657</c:v>
                </c:pt>
                <c:pt idx="116">
                  <c:v>43658</c:v>
                </c:pt>
                <c:pt idx="117">
                  <c:v>43661</c:v>
                </c:pt>
                <c:pt idx="118">
                  <c:v>43662</c:v>
                </c:pt>
                <c:pt idx="119">
                  <c:v>43663</c:v>
                </c:pt>
                <c:pt idx="120">
                  <c:v>43664</c:v>
                </c:pt>
                <c:pt idx="121">
                  <c:v>43665</c:v>
                </c:pt>
                <c:pt idx="122">
                  <c:v>43668</c:v>
                </c:pt>
                <c:pt idx="123">
                  <c:v>43669</c:v>
                </c:pt>
                <c:pt idx="124">
                  <c:v>43670</c:v>
                </c:pt>
                <c:pt idx="125">
                  <c:v>43671</c:v>
                </c:pt>
                <c:pt idx="126">
                  <c:v>43672</c:v>
                </c:pt>
                <c:pt idx="127">
                  <c:v>43675</c:v>
                </c:pt>
                <c:pt idx="128">
                  <c:v>43676</c:v>
                </c:pt>
                <c:pt idx="129">
                  <c:v>43677</c:v>
                </c:pt>
                <c:pt idx="130">
                  <c:v>43678</c:v>
                </c:pt>
                <c:pt idx="131">
                  <c:v>43679</c:v>
                </c:pt>
                <c:pt idx="132">
                  <c:v>43682</c:v>
                </c:pt>
                <c:pt idx="133">
                  <c:v>43683</c:v>
                </c:pt>
                <c:pt idx="134">
                  <c:v>43684</c:v>
                </c:pt>
                <c:pt idx="135">
                  <c:v>43685</c:v>
                </c:pt>
                <c:pt idx="136">
                  <c:v>43686</c:v>
                </c:pt>
                <c:pt idx="137">
                  <c:v>43689</c:v>
                </c:pt>
                <c:pt idx="138">
                  <c:v>43690</c:v>
                </c:pt>
                <c:pt idx="139">
                  <c:v>43691</c:v>
                </c:pt>
                <c:pt idx="140">
                  <c:v>43692</c:v>
                </c:pt>
                <c:pt idx="141">
                  <c:v>43693</c:v>
                </c:pt>
                <c:pt idx="142">
                  <c:v>43696</c:v>
                </c:pt>
                <c:pt idx="143">
                  <c:v>43697</c:v>
                </c:pt>
                <c:pt idx="144">
                  <c:v>43698</c:v>
                </c:pt>
                <c:pt idx="145">
                  <c:v>43699</c:v>
                </c:pt>
                <c:pt idx="146">
                  <c:v>43700</c:v>
                </c:pt>
                <c:pt idx="147">
                  <c:v>43703</c:v>
                </c:pt>
                <c:pt idx="148">
                  <c:v>43704</c:v>
                </c:pt>
                <c:pt idx="149">
                  <c:v>43705</c:v>
                </c:pt>
                <c:pt idx="150">
                  <c:v>43706</c:v>
                </c:pt>
                <c:pt idx="151">
                  <c:v>43707</c:v>
                </c:pt>
                <c:pt idx="152">
                  <c:v>43710</c:v>
                </c:pt>
                <c:pt idx="153">
                  <c:v>43711</c:v>
                </c:pt>
                <c:pt idx="154">
                  <c:v>43712</c:v>
                </c:pt>
                <c:pt idx="155">
                  <c:v>43713</c:v>
                </c:pt>
                <c:pt idx="156">
                  <c:v>43714</c:v>
                </c:pt>
                <c:pt idx="157">
                  <c:v>43717</c:v>
                </c:pt>
                <c:pt idx="158">
                  <c:v>43718</c:v>
                </c:pt>
                <c:pt idx="159">
                  <c:v>43719</c:v>
                </c:pt>
                <c:pt idx="160">
                  <c:v>43720</c:v>
                </c:pt>
                <c:pt idx="161">
                  <c:v>43724</c:v>
                </c:pt>
                <c:pt idx="162">
                  <c:v>43725</c:v>
                </c:pt>
                <c:pt idx="163">
                  <c:v>43726</c:v>
                </c:pt>
                <c:pt idx="164">
                  <c:v>43727</c:v>
                </c:pt>
                <c:pt idx="165">
                  <c:v>43728</c:v>
                </c:pt>
                <c:pt idx="166">
                  <c:v>43731</c:v>
                </c:pt>
                <c:pt idx="167">
                  <c:v>43732</c:v>
                </c:pt>
                <c:pt idx="168">
                  <c:v>43733</c:v>
                </c:pt>
                <c:pt idx="169">
                  <c:v>43734</c:v>
                </c:pt>
                <c:pt idx="170">
                  <c:v>43735</c:v>
                </c:pt>
                <c:pt idx="171">
                  <c:v>43738</c:v>
                </c:pt>
                <c:pt idx="172">
                  <c:v>43746</c:v>
                </c:pt>
                <c:pt idx="173">
                  <c:v>43747</c:v>
                </c:pt>
                <c:pt idx="174">
                  <c:v>43748</c:v>
                </c:pt>
                <c:pt idx="175">
                  <c:v>43749</c:v>
                </c:pt>
                <c:pt idx="176">
                  <c:v>43752</c:v>
                </c:pt>
                <c:pt idx="177">
                  <c:v>43753</c:v>
                </c:pt>
                <c:pt idx="178">
                  <c:v>43754</c:v>
                </c:pt>
                <c:pt idx="179">
                  <c:v>43755</c:v>
                </c:pt>
                <c:pt idx="180">
                  <c:v>43756</c:v>
                </c:pt>
                <c:pt idx="181">
                  <c:v>43759</c:v>
                </c:pt>
                <c:pt idx="182">
                  <c:v>43760</c:v>
                </c:pt>
                <c:pt idx="183">
                  <c:v>43761</c:v>
                </c:pt>
                <c:pt idx="184">
                  <c:v>43762</c:v>
                </c:pt>
                <c:pt idx="185">
                  <c:v>43763</c:v>
                </c:pt>
                <c:pt idx="186">
                  <c:v>43766</c:v>
                </c:pt>
                <c:pt idx="187">
                  <c:v>43767</c:v>
                </c:pt>
                <c:pt idx="188">
                  <c:v>43768</c:v>
                </c:pt>
                <c:pt idx="189">
                  <c:v>43769</c:v>
                </c:pt>
                <c:pt idx="190">
                  <c:v>43770</c:v>
                </c:pt>
                <c:pt idx="191">
                  <c:v>43773</c:v>
                </c:pt>
                <c:pt idx="192">
                  <c:v>43774</c:v>
                </c:pt>
                <c:pt idx="193">
                  <c:v>43775</c:v>
                </c:pt>
                <c:pt idx="194">
                  <c:v>43776</c:v>
                </c:pt>
                <c:pt idx="195">
                  <c:v>43777</c:v>
                </c:pt>
                <c:pt idx="196">
                  <c:v>43780</c:v>
                </c:pt>
                <c:pt idx="197">
                  <c:v>43781</c:v>
                </c:pt>
                <c:pt idx="198">
                  <c:v>43782</c:v>
                </c:pt>
                <c:pt idx="199">
                  <c:v>43783</c:v>
                </c:pt>
                <c:pt idx="200">
                  <c:v>43784</c:v>
                </c:pt>
              </c:numCache>
            </c:numRef>
          </c:cat>
          <c:val>
            <c:numRef>
              <c:f>数据Data!$I$2:$I$213</c:f>
              <c:numCache>
                <c:formatCode>_(* #,##0.00_);_(* \(#,##0.00\);_(* "-"??_);_(@_)</c:formatCode>
                <c:ptCount val="201"/>
                <c:pt idx="2">
                  <c:v>83.80281690140842</c:v>
                </c:pt>
                <c:pt idx="3">
                  <c:v>79.577464788732328</c:v>
                </c:pt>
                <c:pt idx="4">
                  <c:v>83.703703703703653</c:v>
                </c:pt>
                <c:pt idx="5">
                  <c:v>94.736842105263079</c:v>
                </c:pt>
                <c:pt idx="6">
                  <c:v>97.183098591549353</c:v>
                </c:pt>
                <c:pt idx="7">
                  <c:v>86.111111111111043</c:v>
                </c:pt>
                <c:pt idx="8">
                  <c:v>89.062499999999972</c:v>
                </c:pt>
                <c:pt idx="9">
                  <c:v>79.646017699114992</c:v>
                </c:pt>
                <c:pt idx="10">
                  <c:v>91.150442477876126</c:v>
                </c:pt>
                <c:pt idx="11">
                  <c:v>95.689655172413737</c:v>
                </c:pt>
                <c:pt idx="12">
                  <c:v>96.296296296296376</c:v>
                </c:pt>
                <c:pt idx="13">
                  <c:v>89.473684210526244</c:v>
                </c:pt>
                <c:pt idx="14">
                  <c:v>97.39130434782615</c:v>
                </c:pt>
                <c:pt idx="15">
                  <c:v>86.086956521739125</c:v>
                </c:pt>
                <c:pt idx="16">
                  <c:v>59.999999999999943</c:v>
                </c:pt>
                <c:pt idx="17">
                  <c:v>95.535714285714221</c:v>
                </c:pt>
                <c:pt idx="18">
                  <c:v>72.000000000000028</c:v>
                </c:pt>
                <c:pt idx="19">
                  <c:v>80.373831775700992</c:v>
                </c:pt>
                <c:pt idx="20">
                  <c:v>69.411764705882362</c:v>
                </c:pt>
                <c:pt idx="21">
                  <c:v>90.588235294117638</c:v>
                </c:pt>
                <c:pt idx="22">
                  <c:v>94.943820224719104</c:v>
                </c:pt>
                <c:pt idx="23">
                  <c:v>74.712643678160845</c:v>
                </c:pt>
                <c:pt idx="24">
                  <c:v>85.227272727272734</c:v>
                </c:pt>
                <c:pt idx="25">
                  <c:v>82.954545454545411</c:v>
                </c:pt>
                <c:pt idx="26">
                  <c:v>98.936170212765987</c:v>
                </c:pt>
                <c:pt idx="27">
                  <c:v>84.274193548387075</c:v>
                </c:pt>
                <c:pt idx="28">
                  <c:v>87.09677419354837</c:v>
                </c:pt>
                <c:pt idx="29">
                  <c:v>87.903225806451587</c:v>
                </c:pt>
                <c:pt idx="30">
                  <c:v>72.649572649572647</c:v>
                </c:pt>
                <c:pt idx="31">
                  <c:v>51.569506726457405</c:v>
                </c:pt>
                <c:pt idx="32">
                  <c:v>52.466367713004466</c:v>
                </c:pt>
                <c:pt idx="33">
                  <c:v>54.260089686098603</c:v>
                </c:pt>
                <c:pt idx="34">
                  <c:v>54.70852017937213</c:v>
                </c:pt>
                <c:pt idx="35">
                  <c:v>47.51381215469609</c:v>
                </c:pt>
                <c:pt idx="36">
                  <c:v>33.834586466165355</c:v>
                </c:pt>
                <c:pt idx="37">
                  <c:v>64.661654135338296</c:v>
                </c:pt>
                <c:pt idx="38">
                  <c:v>55.639097744360775</c:v>
                </c:pt>
                <c:pt idx="39">
                  <c:v>52.631578947368361</c:v>
                </c:pt>
                <c:pt idx="40">
                  <c:v>48.120300751879611</c:v>
                </c:pt>
                <c:pt idx="41">
                  <c:v>43.548387096774178</c:v>
                </c:pt>
                <c:pt idx="42">
                  <c:v>5.4545454545453396</c:v>
                </c:pt>
                <c:pt idx="43">
                  <c:v>8.5714285714285516</c:v>
                </c:pt>
                <c:pt idx="44">
                  <c:v>39.784946236559257</c:v>
                </c:pt>
                <c:pt idx="45">
                  <c:v>22.580645161290423</c:v>
                </c:pt>
                <c:pt idx="46">
                  <c:v>87.09677419354847</c:v>
                </c:pt>
                <c:pt idx="47">
                  <c:v>75.974025974025921</c:v>
                </c:pt>
                <c:pt idx="48">
                  <c:v>87.662337662337592</c:v>
                </c:pt>
                <c:pt idx="49">
                  <c:v>92.857142857142776</c:v>
                </c:pt>
                <c:pt idx="50">
                  <c:v>92.964824120602984</c:v>
                </c:pt>
                <c:pt idx="51">
                  <c:v>80.578512396694251</c:v>
                </c:pt>
                <c:pt idx="52">
                  <c:v>74.380165289256226</c:v>
                </c:pt>
                <c:pt idx="53">
                  <c:v>71.074380165289284</c:v>
                </c:pt>
                <c:pt idx="54">
                  <c:v>63.223140495867746</c:v>
                </c:pt>
                <c:pt idx="55">
                  <c:v>58.264462809917362</c:v>
                </c:pt>
                <c:pt idx="56">
                  <c:v>69.421487603305778</c:v>
                </c:pt>
                <c:pt idx="57">
                  <c:v>100</c:v>
                </c:pt>
                <c:pt idx="58">
                  <c:v>90.361445783132524</c:v>
                </c:pt>
                <c:pt idx="59">
                  <c:v>89.495798319327719</c:v>
                </c:pt>
                <c:pt idx="60">
                  <c:v>96.446700507614196</c:v>
                </c:pt>
                <c:pt idx="61">
                  <c:v>59.171597633136109</c:v>
                </c:pt>
                <c:pt idx="62">
                  <c:v>54.437869822485219</c:v>
                </c:pt>
                <c:pt idx="63">
                  <c:v>75.46012269938646</c:v>
                </c:pt>
                <c:pt idx="64">
                  <c:v>56.441717791411072</c:v>
                </c:pt>
                <c:pt idx="65">
                  <c:v>35.582822085889489</c:v>
                </c:pt>
                <c:pt idx="66">
                  <c:v>54.601226993864991</c:v>
                </c:pt>
                <c:pt idx="67">
                  <c:v>39.263803680981546</c:v>
                </c:pt>
                <c:pt idx="68">
                  <c:v>7.5117370892018043</c:v>
                </c:pt>
                <c:pt idx="69">
                  <c:v>11.267605633802749</c:v>
                </c:pt>
                <c:pt idx="70">
                  <c:v>4.2735042735042583</c:v>
                </c:pt>
                <c:pt idx="71">
                  <c:v>3.9426523297490847</c:v>
                </c:pt>
                <c:pt idx="72">
                  <c:v>22.580645161290295</c:v>
                </c:pt>
                <c:pt idx="73">
                  <c:v>8.9605734767025123</c:v>
                </c:pt>
                <c:pt idx="74">
                  <c:v>15.770609318996403</c:v>
                </c:pt>
                <c:pt idx="75">
                  <c:v>33.590733590733564</c:v>
                </c:pt>
                <c:pt idx="76">
                  <c:v>30.888030888030848</c:v>
                </c:pt>
                <c:pt idx="77">
                  <c:v>15.057915057915011</c:v>
                </c:pt>
                <c:pt idx="78">
                  <c:v>14.473684210526322</c:v>
                </c:pt>
                <c:pt idx="79">
                  <c:v>22.368421052631575</c:v>
                </c:pt>
                <c:pt idx="80">
                  <c:v>17.499999999999982</c:v>
                </c:pt>
                <c:pt idx="81">
                  <c:v>18.461538461538357</c:v>
                </c:pt>
                <c:pt idx="82">
                  <c:v>28.301886792452763</c:v>
                </c:pt>
                <c:pt idx="83">
                  <c:v>37.288135593220304</c:v>
                </c:pt>
                <c:pt idx="84">
                  <c:v>47.457627118644119</c:v>
                </c:pt>
                <c:pt idx="85">
                  <c:v>39.830508474576334</c:v>
                </c:pt>
                <c:pt idx="86">
                  <c:v>24.576271186440763</c:v>
                </c:pt>
                <c:pt idx="87">
                  <c:v>21.186440677966107</c:v>
                </c:pt>
                <c:pt idx="88">
                  <c:v>6.2015503875969085</c:v>
                </c:pt>
                <c:pt idx="89">
                  <c:v>17.985611510791362</c:v>
                </c:pt>
                <c:pt idx="90">
                  <c:v>27.819548872180523</c:v>
                </c:pt>
                <c:pt idx="91">
                  <c:v>28.318584070796465</c:v>
                </c:pt>
                <c:pt idx="92">
                  <c:v>65.486725663716783</c:v>
                </c:pt>
                <c:pt idx="93">
                  <c:v>93.749999999999972</c:v>
                </c:pt>
                <c:pt idx="94">
                  <c:v>86.607142857142833</c:v>
                </c:pt>
                <c:pt idx="95">
                  <c:v>88.392857142857082</c:v>
                </c:pt>
                <c:pt idx="96">
                  <c:v>79.464285714285694</c:v>
                </c:pt>
                <c:pt idx="97">
                  <c:v>89.915966386554686</c:v>
                </c:pt>
                <c:pt idx="98">
                  <c:v>96.000000000000085</c:v>
                </c:pt>
                <c:pt idx="99">
                  <c:v>82.122905027932958</c:v>
                </c:pt>
                <c:pt idx="100">
                  <c:v>93.617021276595807</c:v>
                </c:pt>
                <c:pt idx="101">
                  <c:v>86.808510638297918</c:v>
                </c:pt>
                <c:pt idx="102">
                  <c:v>88.936170212765958</c:v>
                </c:pt>
                <c:pt idx="103">
                  <c:v>74.757281553398059</c:v>
                </c:pt>
                <c:pt idx="104">
                  <c:v>79.126213592233015</c:v>
                </c:pt>
                <c:pt idx="105">
                  <c:v>93.069306930693045</c:v>
                </c:pt>
                <c:pt idx="106">
                  <c:v>95.88235294117645</c:v>
                </c:pt>
                <c:pt idx="107">
                  <c:v>86.842105263157904</c:v>
                </c:pt>
                <c:pt idx="108">
                  <c:v>96.938775510204053</c:v>
                </c:pt>
                <c:pt idx="109">
                  <c:v>88.144329896907209</c:v>
                </c:pt>
                <c:pt idx="110">
                  <c:v>85.128205128205167</c:v>
                </c:pt>
                <c:pt idx="111">
                  <c:v>80.43478260869567</c:v>
                </c:pt>
                <c:pt idx="112">
                  <c:v>51.40845070422538</c:v>
                </c:pt>
                <c:pt idx="113">
                  <c:v>49.264705882352956</c:v>
                </c:pt>
                <c:pt idx="114">
                  <c:v>47.058823529411825</c:v>
                </c:pt>
                <c:pt idx="115">
                  <c:v>45.588235294117609</c:v>
                </c:pt>
                <c:pt idx="116">
                  <c:v>88.235294117647044</c:v>
                </c:pt>
                <c:pt idx="117">
                  <c:v>74.311926605504638</c:v>
                </c:pt>
                <c:pt idx="118">
                  <c:v>36.904761904761969</c:v>
                </c:pt>
                <c:pt idx="119">
                  <c:v>29.761904761904766</c:v>
                </c:pt>
                <c:pt idx="120">
                  <c:v>27.38095238095244</c:v>
                </c:pt>
                <c:pt idx="121">
                  <c:v>65.476190476190581</c:v>
                </c:pt>
                <c:pt idx="122">
                  <c:v>48.809523809523839</c:v>
                </c:pt>
                <c:pt idx="123">
                  <c:v>38.095238095238138</c:v>
                </c:pt>
                <c:pt idx="124">
                  <c:v>55.696202531645447</c:v>
                </c:pt>
                <c:pt idx="125">
                  <c:v>91.566265060240923</c:v>
                </c:pt>
                <c:pt idx="126">
                  <c:v>95.180722891566376</c:v>
                </c:pt>
                <c:pt idx="127">
                  <c:v>83.3333333333333</c:v>
                </c:pt>
                <c:pt idx="128">
                  <c:v>82.352941176470608</c:v>
                </c:pt>
                <c:pt idx="129">
                  <c:v>57.575757575757514</c:v>
                </c:pt>
                <c:pt idx="130">
                  <c:v>54.54545454545454</c:v>
                </c:pt>
                <c:pt idx="131">
                  <c:v>18.181818181818183</c:v>
                </c:pt>
                <c:pt idx="132">
                  <c:v>6.250000000000008</c:v>
                </c:pt>
                <c:pt idx="133">
                  <c:v>22.368421052631575</c:v>
                </c:pt>
                <c:pt idx="134">
                  <c:v>33.552631578947363</c:v>
                </c:pt>
                <c:pt idx="135">
                  <c:v>88.81578947368422</c:v>
                </c:pt>
                <c:pt idx="136">
                  <c:v>81.868131868131869</c:v>
                </c:pt>
                <c:pt idx="137">
                  <c:v>100</c:v>
                </c:pt>
                <c:pt idx="138">
                  <c:v>88.995215311004756</c:v>
                </c:pt>
                <c:pt idx="139">
                  <c:v>88.584474885844742</c:v>
                </c:pt>
                <c:pt idx="140">
                  <c:v>87.214611872146136</c:v>
                </c:pt>
                <c:pt idx="141">
                  <c:v>85.388127853881343</c:v>
                </c:pt>
                <c:pt idx="142">
                  <c:v>86.301369863013747</c:v>
                </c:pt>
                <c:pt idx="143">
                  <c:v>89.497716894977231</c:v>
                </c:pt>
                <c:pt idx="144">
                  <c:v>64.840182648401836</c:v>
                </c:pt>
                <c:pt idx="145">
                  <c:v>58.447488584474947</c:v>
                </c:pt>
                <c:pt idx="146">
                  <c:v>73.972602739726085</c:v>
                </c:pt>
                <c:pt idx="147">
                  <c:v>47.567567567567622</c:v>
                </c:pt>
                <c:pt idx="148">
                  <c:v>33.576642335766508</c:v>
                </c:pt>
                <c:pt idx="149">
                  <c:v>18.803418803418857</c:v>
                </c:pt>
                <c:pt idx="150">
                  <c:v>6.8376068376068435</c:v>
                </c:pt>
                <c:pt idx="151">
                  <c:v>9.4017094017095051</c:v>
                </c:pt>
                <c:pt idx="152">
                  <c:v>34.188034188034223</c:v>
                </c:pt>
                <c:pt idx="153">
                  <c:v>21.739130434782602</c:v>
                </c:pt>
                <c:pt idx="154">
                  <c:v>33.91304347826091</c:v>
                </c:pt>
                <c:pt idx="155">
                  <c:v>46.086956521739211</c:v>
                </c:pt>
                <c:pt idx="156">
                  <c:v>66.086956521739253</c:v>
                </c:pt>
                <c:pt idx="157">
                  <c:v>67.368421052631561</c:v>
                </c:pt>
                <c:pt idx="158">
                  <c:v>52.631578947368361</c:v>
                </c:pt>
                <c:pt idx="159">
                  <c:v>53.684210526315887</c:v>
                </c:pt>
                <c:pt idx="160">
                  <c:v>66.31578947368422</c:v>
                </c:pt>
                <c:pt idx="161">
                  <c:v>42.105263157894726</c:v>
                </c:pt>
                <c:pt idx="162">
                  <c:v>20.000000000000114</c:v>
                </c:pt>
                <c:pt idx="163">
                  <c:v>35.869565217391312</c:v>
                </c:pt>
                <c:pt idx="164">
                  <c:v>82.222222222222214</c:v>
                </c:pt>
                <c:pt idx="165">
                  <c:v>95.348837209302289</c:v>
                </c:pt>
                <c:pt idx="166">
                  <c:v>93.023255813953497</c:v>
                </c:pt>
                <c:pt idx="167">
                  <c:v>73.529411764705912</c:v>
                </c:pt>
                <c:pt idx="168">
                  <c:v>94.011976047904213</c:v>
                </c:pt>
                <c:pt idx="169">
                  <c:v>82.258064516128954</c:v>
                </c:pt>
                <c:pt idx="170">
                  <c:v>92.47311827956986</c:v>
                </c:pt>
                <c:pt idx="171">
                  <c:v>75.806451612903174</c:v>
                </c:pt>
                <c:pt idx="172">
                  <c:v>98.536585365853782</c:v>
                </c:pt>
                <c:pt idx="173">
                  <c:v>88.461538461538339</c:v>
                </c:pt>
                <c:pt idx="174">
                  <c:v>88.034188034188006</c:v>
                </c:pt>
                <c:pt idx="175">
                  <c:v>94.945848375451249</c:v>
                </c:pt>
                <c:pt idx="176">
                  <c:v>88.690476190476218</c:v>
                </c:pt>
                <c:pt idx="177">
                  <c:v>86.538461538461476</c:v>
                </c:pt>
                <c:pt idx="178">
                  <c:v>69.662921348314654</c:v>
                </c:pt>
                <c:pt idx="179">
                  <c:v>62.809917355371958</c:v>
                </c:pt>
                <c:pt idx="180">
                  <c:v>54.95867768595042</c:v>
                </c:pt>
                <c:pt idx="181">
                  <c:v>70.539419087136906</c:v>
                </c:pt>
                <c:pt idx="182">
                  <c:v>41.871921182266</c:v>
                </c:pt>
                <c:pt idx="183">
                  <c:v>43.349753694581331</c:v>
                </c:pt>
                <c:pt idx="184">
                  <c:v>64.039408866995046</c:v>
                </c:pt>
                <c:pt idx="185">
                  <c:v>64.000000000000057</c:v>
                </c:pt>
                <c:pt idx="186">
                  <c:v>41.61490683229804</c:v>
                </c:pt>
                <c:pt idx="187">
                  <c:v>57.142857142857054</c:v>
                </c:pt>
                <c:pt idx="188">
                  <c:v>25.477707006369332</c:v>
                </c:pt>
                <c:pt idx="189">
                  <c:v>14.649681528662445</c:v>
                </c:pt>
                <c:pt idx="190">
                  <c:v>58.865248226950484</c:v>
                </c:pt>
                <c:pt idx="191">
                  <c:v>63.120567375886559</c:v>
                </c:pt>
                <c:pt idx="192">
                  <c:v>79.432624113475242</c:v>
                </c:pt>
                <c:pt idx="193">
                  <c:v>65.95744680851061</c:v>
                </c:pt>
                <c:pt idx="194">
                  <c:v>60.992907801418397</c:v>
                </c:pt>
                <c:pt idx="195">
                  <c:v>43.971631205673823</c:v>
                </c:pt>
                <c:pt idx="196">
                  <c:v>6.4516129032256773</c:v>
                </c:pt>
                <c:pt idx="197">
                  <c:v>13.281250000000123</c:v>
                </c:pt>
                <c:pt idx="198">
                  <c:v>19.565217391304333</c:v>
                </c:pt>
                <c:pt idx="199">
                  <c:v>18.840579710144798</c:v>
                </c:pt>
                <c:pt idx="200">
                  <c:v>20.28985507246361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91-46A5-84D2-F50DEFB17D52}"/>
            </c:ext>
          </c:extLst>
        </c:ser>
        <c:ser>
          <c:idx val="2"/>
          <c:order val="2"/>
          <c:tx>
            <c:v>%D</c:v>
          </c:tx>
          <c:marker>
            <c:symbol val="none"/>
          </c:marker>
          <c:val>
            <c:numRef>
              <c:f>数据Data!$J$2:$J$213</c:f>
              <c:numCache>
                <c:formatCode>_(* #,##0.00_);_(* \(#,##0.00\);_(* "-"??_);_(@_)</c:formatCode>
                <c:ptCount val="201"/>
                <c:pt idx="4">
                  <c:v>82.3613284646148</c:v>
                </c:pt>
                <c:pt idx="5">
                  <c:v>86.006003532566353</c:v>
                </c:pt>
                <c:pt idx="6">
                  <c:v>91.874548133505357</c:v>
                </c:pt>
                <c:pt idx="7">
                  <c:v>92.677017269307825</c:v>
                </c:pt>
                <c:pt idx="8">
                  <c:v>90.785569900886799</c:v>
                </c:pt>
                <c:pt idx="9">
                  <c:v>84.939876270075345</c:v>
                </c:pt>
                <c:pt idx="10">
                  <c:v>86.619653392330363</c:v>
                </c:pt>
                <c:pt idx="11">
                  <c:v>88.828705116468271</c:v>
                </c:pt>
                <c:pt idx="12">
                  <c:v>94.378797982195408</c:v>
                </c:pt>
                <c:pt idx="13">
                  <c:v>93.819878559745462</c:v>
                </c:pt>
                <c:pt idx="14">
                  <c:v>94.387094951549599</c:v>
                </c:pt>
                <c:pt idx="15">
                  <c:v>90.98398169336383</c:v>
                </c:pt>
                <c:pt idx="16">
                  <c:v>81.159420289855078</c:v>
                </c:pt>
                <c:pt idx="17">
                  <c:v>80.540890269151092</c:v>
                </c:pt>
                <c:pt idx="18">
                  <c:v>75.845238095238059</c:v>
                </c:pt>
                <c:pt idx="19">
                  <c:v>82.636515353805081</c:v>
                </c:pt>
                <c:pt idx="20">
                  <c:v>73.928532160527809</c:v>
                </c:pt>
                <c:pt idx="21">
                  <c:v>80.124610591900321</c:v>
                </c:pt>
                <c:pt idx="22">
                  <c:v>84.981273408239701</c:v>
                </c:pt>
                <c:pt idx="23">
                  <c:v>86.748233065665843</c:v>
                </c:pt>
                <c:pt idx="24">
                  <c:v>84.961245543384223</c:v>
                </c:pt>
                <c:pt idx="25">
                  <c:v>80.964820619992992</c:v>
                </c:pt>
                <c:pt idx="26">
                  <c:v>89.039329464861382</c:v>
                </c:pt>
                <c:pt idx="27">
                  <c:v>88.721636405232815</c:v>
                </c:pt>
                <c:pt idx="28">
                  <c:v>90.102379318233815</c:v>
                </c:pt>
                <c:pt idx="29">
                  <c:v>86.424731182795668</c:v>
                </c:pt>
                <c:pt idx="30">
                  <c:v>82.549857549857521</c:v>
                </c:pt>
                <c:pt idx="31">
                  <c:v>70.707435060827208</c:v>
                </c:pt>
                <c:pt idx="32">
                  <c:v>58.895149029678173</c:v>
                </c:pt>
                <c:pt idx="33">
                  <c:v>52.765321375186829</c:v>
                </c:pt>
                <c:pt idx="34">
                  <c:v>53.811659192825061</c:v>
                </c:pt>
                <c:pt idx="35">
                  <c:v>52.160807340055612</c:v>
                </c:pt>
                <c:pt idx="36">
                  <c:v>45.352306266744527</c:v>
                </c:pt>
                <c:pt idx="37">
                  <c:v>48.670017585399911</c:v>
                </c:pt>
                <c:pt idx="38">
                  <c:v>51.378446115288142</c:v>
                </c:pt>
                <c:pt idx="39">
                  <c:v>57.644110275689144</c:v>
                </c:pt>
                <c:pt idx="40">
                  <c:v>52.130325814536242</c:v>
                </c:pt>
                <c:pt idx="41">
                  <c:v>48.100088932007388</c:v>
                </c:pt>
                <c:pt idx="42">
                  <c:v>32.374411101066379</c:v>
                </c:pt>
                <c:pt idx="43">
                  <c:v>19.191453707582692</c:v>
                </c:pt>
                <c:pt idx="44">
                  <c:v>17.936973420844382</c:v>
                </c:pt>
                <c:pt idx="45">
                  <c:v>23.645673323092741</c:v>
                </c:pt>
                <c:pt idx="46">
                  <c:v>49.820788530466054</c:v>
                </c:pt>
                <c:pt idx="47">
                  <c:v>61.883815109621601</c:v>
                </c:pt>
                <c:pt idx="48">
                  <c:v>83.577712609970661</c:v>
                </c:pt>
                <c:pt idx="49">
                  <c:v>85.497835497835425</c:v>
                </c:pt>
                <c:pt idx="50">
                  <c:v>91.161434880027784</c:v>
                </c:pt>
                <c:pt idx="51">
                  <c:v>88.800159791479999</c:v>
                </c:pt>
                <c:pt idx="52">
                  <c:v>82.641167268851163</c:v>
                </c:pt>
                <c:pt idx="53">
                  <c:v>75.34435261707992</c:v>
                </c:pt>
                <c:pt idx="54">
                  <c:v>69.55922865013774</c:v>
                </c:pt>
                <c:pt idx="55">
                  <c:v>64.187327823691462</c:v>
                </c:pt>
                <c:pt idx="56">
                  <c:v>63.636363636363626</c:v>
                </c:pt>
                <c:pt idx="57">
                  <c:v>75.895316804407713</c:v>
                </c:pt>
                <c:pt idx="58">
                  <c:v>86.594311128812762</c:v>
                </c:pt>
                <c:pt idx="59">
                  <c:v>93.285748034153414</c:v>
                </c:pt>
                <c:pt idx="60">
                  <c:v>92.101314870024808</c:v>
                </c:pt>
                <c:pt idx="61">
                  <c:v>81.70469882002601</c:v>
                </c:pt>
                <c:pt idx="62">
                  <c:v>70.018722654411846</c:v>
                </c:pt>
                <c:pt idx="63">
                  <c:v>63.023196718335932</c:v>
                </c:pt>
                <c:pt idx="64">
                  <c:v>62.11323677109425</c:v>
                </c:pt>
                <c:pt idx="65">
                  <c:v>55.828220858895669</c:v>
                </c:pt>
                <c:pt idx="66">
                  <c:v>48.875255623721849</c:v>
                </c:pt>
                <c:pt idx="67">
                  <c:v>43.149284253578678</c:v>
                </c:pt>
                <c:pt idx="68">
                  <c:v>33.792255921349444</c:v>
                </c:pt>
                <c:pt idx="69">
                  <c:v>19.347715467995368</c:v>
                </c:pt>
                <c:pt idx="70">
                  <c:v>7.6842823321696043</c:v>
                </c:pt>
                <c:pt idx="71">
                  <c:v>6.49458741235203</c:v>
                </c:pt>
                <c:pt idx="72">
                  <c:v>10.265600588181213</c:v>
                </c:pt>
                <c:pt idx="73">
                  <c:v>11.827956989247298</c:v>
                </c:pt>
                <c:pt idx="74">
                  <c:v>15.770609318996401</c:v>
                </c:pt>
                <c:pt idx="75">
                  <c:v>19.440638795477494</c:v>
                </c:pt>
                <c:pt idx="76">
                  <c:v>26.749791265920276</c:v>
                </c:pt>
                <c:pt idx="77">
                  <c:v>26.512226512226476</c:v>
                </c:pt>
                <c:pt idx="78">
                  <c:v>20.139876718824059</c:v>
                </c:pt>
                <c:pt idx="79">
                  <c:v>17.300006773690971</c:v>
                </c:pt>
                <c:pt idx="80">
                  <c:v>18.114035087719291</c:v>
                </c:pt>
                <c:pt idx="81">
                  <c:v>19.443319838056638</c:v>
                </c:pt>
                <c:pt idx="82">
                  <c:v>21.421141751330367</c:v>
                </c:pt>
                <c:pt idx="83">
                  <c:v>28.017186949070474</c:v>
                </c:pt>
                <c:pt idx="84">
                  <c:v>37.682549834772395</c:v>
                </c:pt>
                <c:pt idx="85">
                  <c:v>41.525423728813585</c:v>
                </c:pt>
                <c:pt idx="86">
                  <c:v>37.28813559322041</c:v>
                </c:pt>
                <c:pt idx="87">
                  <c:v>28.531073446327735</c:v>
                </c:pt>
                <c:pt idx="88">
                  <c:v>17.321420750667926</c:v>
                </c:pt>
                <c:pt idx="89">
                  <c:v>15.124534192118125</c:v>
                </c:pt>
                <c:pt idx="90">
                  <c:v>17.335570256856261</c:v>
                </c:pt>
                <c:pt idx="91">
                  <c:v>24.707914817922784</c:v>
                </c:pt>
                <c:pt idx="92">
                  <c:v>40.541619535564593</c:v>
                </c:pt>
                <c:pt idx="93">
                  <c:v>62.518436578171077</c:v>
                </c:pt>
                <c:pt idx="94">
                  <c:v>81.947956173619858</c:v>
                </c:pt>
                <c:pt idx="95">
                  <c:v>89.5833333333333</c:v>
                </c:pt>
                <c:pt idx="96">
                  <c:v>84.821428571428541</c:v>
                </c:pt>
                <c:pt idx="97">
                  <c:v>85.924369747899163</c:v>
                </c:pt>
                <c:pt idx="98">
                  <c:v>88.460084033613498</c:v>
                </c:pt>
                <c:pt idx="99">
                  <c:v>89.346290471495919</c:v>
                </c:pt>
                <c:pt idx="100">
                  <c:v>90.579975434842936</c:v>
                </c:pt>
                <c:pt idx="101">
                  <c:v>87.516145647608894</c:v>
                </c:pt>
                <c:pt idx="102">
                  <c:v>89.787234042553223</c:v>
                </c:pt>
                <c:pt idx="103">
                  <c:v>83.50065413482065</c:v>
                </c:pt>
                <c:pt idx="104">
                  <c:v>80.939888452798996</c:v>
                </c:pt>
                <c:pt idx="105">
                  <c:v>82.31760069210803</c:v>
                </c:pt>
                <c:pt idx="106">
                  <c:v>89.359291154700841</c:v>
                </c:pt>
                <c:pt idx="107">
                  <c:v>91.931255045009138</c:v>
                </c:pt>
                <c:pt idx="108">
                  <c:v>93.22107790484614</c:v>
                </c:pt>
                <c:pt idx="109">
                  <c:v>90.641736890089717</c:v>
                </c:pt>
                <c:pt idx="110">
                  <c:v>90.070436845105476</c:v>
                </c:pt>
                <c:pt idx="111">
                  <c:v>84.569105877936011</c:v>
                </c:pt>
                <c:pt idx="112">
                  <c:v>72.323812813708727</c:v>
                </c:pt>
                <c:pt idx="113">
                  <c:v>60.36931306509134</c:v>
                </c:pt>
                <c:pt idx="114">
                  <c:v>49.243993371996716</c:v>
                </c:pt>
                <c:pt idx="115">
                  <c:v>47.303921568627459</c:v>
                </c:pt>
                <c:pt idx="116">
                  <c:v>60.294117647058819</c:v>
                </c:pt>
                <c:pt idx="117">
                  <c:v>69.378485339089764</c:v>
                </c:pt>
                <c:pt idx="118">
                  <c:v>66.483994209304555</c:v>
                </c:pt>
                <c:pt idx="119">
                  <c:v>46.992864424057124</c:v>
                </c:pt>
                <c:pt idx="120">
                  <c:v>31.349206349206394</c:v>
                </c:pt>
                <c:pt idx="121">
                  <c:v>40.87301587301593</c:v>
                </c:pt>
                <c:pt idx="122">
                  <c:v>47.222222222222285</c:v>
                </c:pt>
                <c:pt idx="123">
                  <c:v>50.793650793650848</c:v>
                </c:pt>
                <c:pt idx="124">
                  <c:v>47.533654812135808</c:v>
                </c:pt>
                <c:pt idx="125">
                  <c:v>61.785901895708172</c:v>
                </c:pt>
                <c:pt idx="126">
                  <c:v>80.814396827817589</c:v>
                </c:pt>
                <c:pt idx="127">
                  <c:v>90.026773761713528</c:v>
                </c:pt>
                <c:pt idx="128">
                  <c:v>86.955665800456757</c:v>
                </c:pt>
                <c:pt idx="129">
                  <c:v>74.420677361853805</c:v>
                </c:pt>
                <c:pt idx="130">
                  <c:v>64.824717765894221</c:v>
                </c:pt>
                <c:pt idx="131">
                  <c:v>43.434343434343411</c:v>
                </c:pt>
                <c:pt idx="132">
                  <c:v>26.325757575757578</c:v>
                </c:pt>
                <c:pt idx="133">
                  <c:v>15.600079744816588</c:v>
                </c:pt>
                <c:pt idx="134">
                  <c:v>20.723684210526315</c:v>
                </c:pt>
                <c:pt idx="135">
                  <c:v>48.245614035087719</c:v>
                </c:pt>
                <c:pt idx="136">
                  <c:v>68.078850973587819</c:v>
                </c:pt>
                <c:pt idx="137">
                  <c:v>90.227973780605353</c:v>
                </c:pt>
                <c:pt idx="138">
                  <c:v>90.287782393045532</c:v>
                </c:pt>
                <c:pt idx="139">
                  <c:v>92.526563398949818</c:v>
                </c:pt>
                <c:pt idx="140">
                  <c:v>88.264767356331888</c:v>
                </c:pt>
                <c:pt idx="141">
                  <c:v>87.062404870624093</c:v>
                </c:pt>
                <c:pt idx="142">
                  <c:v>86.301369863013747</c:v>
                </c:pt>
                <c:pt idx="143">
                  <c:v>87.062404870624107</c:v>
                </c:pt>
                <c:pt idx="144">
                  <c:v>80.213089802130938</c:v>
                </c:pt>
                <c:pt idx="145">
                  <c:v>70.928462709284673</c:v>
                </c:pt>
                <c:pt idx="146">
                  <c:v>65.753424657534296</c:v>
                </c:pt>
                <c:pt idx="147">
                  <c:v>59.99588629725622</c:v>
                </c:pt>
                <c:pt idx="148">
                  <c:v>51.7056042143534</c:v>
                </c:pt>
                <c:pt idx="149">
                  <c:v>33.315876235584334</c:v>
                </c:pt>
                <c:pt idx="150">
                  <c:v>19.739222658930736</c:v>
                </c:pt>
                <c:pt idx="151">
                  <c:v>11.680911680911734</c:v>
                </c:pt>
                <c:pt idx="152">
                  <c:v>16.809116809116858</c:v>
                </c:pt>
                <c:pt idx="153">
                  <c:v>21.776291341508777</c:v>
                </c:pt>
                <c:pt idx="154">
                  <c:v>29.946736033692577</c:v>
                </c:pt>
                <c:pt idx="155">
                  <c:v>33.91304347826091</c:v>
                </c:pt>
                <c:pt idx="156">
                  <c:v>48.695652173913118</c:v>
                </c:pt>
                <c:pt idx="157">
                  <c:v>59.847444698703349</c:v>
                </c:pt>
                <c:pt idx="158">
                  <c:v>62.028985507246382</c:v>
                </c:pt>
                <c:pt idx="159">
                  <c:v>57.894736842105267</c:v>
                </c:pt>
                <c:pt idx="160">
                  <c:v>57.543859649122822</c:v>
                </c:pt>
                <c:pt idx="161">
                  <c:v>54.035087719298282</c:v>
                </c:pt>
                <c:pt idx="162">
                  <c:v>42.807017543859693</c:v>
                </c:pt>
                <c:pt idx="163">
                  <c:v>32.658276125095384</c:v>
                </c:pt>
                <c:pt idx="164">
                  <c:v>46.030595813204549</c:v>
                </c:pt>
                <c:pt idx="165">
                  <c:v>71.146874882971943</c:v>
                </c:pt>
                <c:pt idx="166">
                  <c:v>90.198105081826</c:v>
                </c:pt>
                <c:pt idx="167">
                  <c:v>87.300501595987228</c:v>
                </c:pt>
                <c:pt idx="168">
                  <c:v>86.854881208854536</c:v>
                </c:pt>
                <c:pt idx="169">
                  <c:v>83.266484109579707</c:v>
                </c:pt>
                <c:pt idx="170">
                  <c:v>89.58105294786769</c:v>
                </c:pt>
                <c:pt idx="171">
                  <c:v>83.512544802867339</c:v>
                </c:pt>
                <c:pt idx="172">
                  <c:v>88.938718419442282</c:v>
                </c:pt>
                <c:pt idx="173">
                  <c:v>87.601525146765098</c:v>
                </c:pt>
                <c:pt idx="174">
                  <c:v>91.677437287193371</c:v>
                </c:pt>
                <c:pt idx="175">
                  <c:v>90.480524957059188</c:v>
                </c:pt>
                <c:pt idx="176">
                  <c:v>90.556837533371819</c:v>
                </c:pt>
                <c:pt idx="177">
                  <c:v>90.058262034796314</c:v>
                </c:pt>
                <c:pt idx="178">
                  <c:v>81.630619692417454</c:v>
                </c:pt>
                <c:pt idx="179">
                  <c:v>73.003766747382699</c:v>
                </c:pt>
                <c:pt idx="180">
                  <c:v>62.477172129879015</c:v>
                </c:pt>
                <c:pt idx="181">
                  <c:v>62.769338042819761</c:v>
                </c:pt>
                <c:pt idx="182">
                  <c:v>55.790005985117773</c:v>
                </c:pt>
                <c:pt idx="183">
                  <c:v>51.920364654661405</c:v>
                </c:pt>
                <c:pt idx="184">
                  <c:v>49.753694581280797</c:v>
                </c:pt>
                <c:pt idx="185">
                  <c:v>57.129720853858807</c:v>
                </c:pt>
                <c:pt idx="186">
                  <c:v>56.551438566431045</c:v>
                </c:pt>
                <c:pt idx="187">
                  <c:v>54.252587991718379</c:v>
                </c:pt>
                <c:pt idx="188">
                  <c:v>41.411823660508141</c:v>
                </c:pt>
                <c:pt idx="189">
                  <c:v>32.423415225962941</c:v>
                </c:pt>
                <c:pt idx="190">
                  <c:v>32.997545587327416</c:v>
                </c:pt>
                <c:pt idx="191">
                  <c:v>45.545165710499823</c:v>
                </c:pt>
                <c:pt idx="192">
                  <c:v>67.139479905437426</c:v>
                </c:pt>
                <c:pt idx="193">
                  <c:v>69.503546099290801</c:v>
                </c:pt>
                <c:pt idx="194">
                  <c:v>68.794326241134755</c:v>
                </c:pt>
                <c:pt idx="195">
                  <c:v>56.973995271867608</c:v>
                </c:pt>
                <c:pt idx="196">
                  <c:v>37.1387173034393</c:v>
                </c:pt>
                <c:pt idx="197">
                  <c:v>21.234831369633209</c:v>
                </c:pt>
                <c:pt idx="198">
                  <c:v>13.099360098176712</c:v>
                </c:pt>
                <c:pt idx="199">
                  <c:v>17.229015700483085</c:v>
                </c:pt>
                <c:pt idx="200">
                  <c:v>19.565217391304248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D-484B-B196-D4BF45C0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79584"/>
        <c:axId val="207334208"/>
      </c:lineChart>
      <c:dateAx>
        <c:axId val="176483840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crossAx val="382311168"/>
        <c:crosses val="autoZero"/>
        <c:auto val="0"/>
        <c:lblOffset val="100"/>
        <c:baseTimeUnit val="days"/>
        <c:majorUnit val="60"/>
        <c:majorTimeUnit val="days"/>
      </c:dateAx>
      <c:valAx>
        <c:axId val="382311168"/>
        <c:scaling>
          <c:orientation val="minMax"/>
          <c:min val="6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Close Price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176483840"/>
        <c:crosses val="autoZero"/>
        <c:crossBetween val="between"/>
      </c:valAx>
      <c:valAx>
        <c:axId val="207334208"/>
        <c:scaling>
          <c:orientation val="minMax"/>
          <c:max val="120"/>
          <c:min val="0"/>
        </c:scaling>
        <c:delete val="0"/>
        <c:axPos val="r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1" i="0" baseline="0">
                    <a:effectLst/>
                  </a:rPr>
                  <a:t>Stochastic Oscillator </a:t>
                </a:r>
                <a:endParaRPr lang="zh-CN" altLang="zh-CN" sz="10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CA"/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163779584"/>
        <c:crosses val="max"/>
        <c:crossBetween val="between"/>
      </c:valAx>
      <c:dateAx>
        <c:axId val="163779584"/>
        <c:scaling>
          <c:orientation val="minMax"/>
        </c:scaling>
        <c:delete val="1"/>
        <c:axPos val="b"/>
        <c:numFmt formatCode="yyyy\-mm\-dd;@" sourceLinked="1"/>
        <c:majorTickMark val="out"/>
        <c:minorTickMark val="none"/>
        <c:tickLblPos val="nextTo"/>
        <c:crossAx val="207334208"/>
        <c:crosses val="autoZero"/>
        <c:auto val="1"/>
        <c:lblOffset val="100"/>
        <c:baseTimeUnit val="days"/>
      </c:date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12</xdr:col>
      <xdr:colOff>236220</xdr:colOff>
      <xdr:row>27</xdr:row>
      <xdr:rowOff>0</xdr:rowOff>
    </xdr:to>
    <xdr:graphicFrame macro="">
      <xdr:nvGraphicFramePr>
        <xdr:cNvPr id="4" name="OBV Chart">
          <a:extLst>
            <a:ext uri="{FF2B5EF4-FFF2-40B4-BE49-F238E27FC236}">
              <a16:creationId xmlns:a16="http://schemas.microsoft.com/office/drawing/2014/main" id="{3D095595-2EB8-4EE8-B49C-CE16545F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63499</xdr:colOff>
      <xdr:row>0</xdr:row>
      <xdr:rowOff>79163</xdr:rowOff>
    </xdr:from>
    <xdr:to>
      <xdr:col>8</xdr:col>
      <xdr:colOff>320</xdr:colOff>
      <xdr:row>2</xdr:row>
      <xdr:rowOff>76200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0009D17-46F9-40B7-8FC6-82F5F479C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6579" y="79163"/>
          <a:ext cx="599761" cy="606637"/>
        </a:xfrm>
        <a:prstGeom prst="rect">
          <a:avLst/>
        </a:prstGeom>
      </xdr:spPr>
    </xdr:pic>
    <xdr:clientData/>
  </xdr:twoCellAnchor>
  <xdr:twoCellAnchor>
    <xdr:from>
      <xdr:col>0</xdr:col>
      <xdr:colOff>800100</xdr:colOff>
      <xdr:row>14</xdr:row>
      <xdr:rowOff>53340</xdr:rowOff>
    </xdr:from>
    <xdr:to>
      <xdr:col>11</xdr:col>
      <xdr:colOff>45720</xdr:colOff>
      <xdr:row>14</xdr:row>
      <xdr:rowOff>60960</xdr:rowOff>
    </xdr:to>
    <xdr:cxnSp macro="">
      <xdr:nvCxnSpPr>
        <xdr:cNvPr id="3" name="直接连接符 2"/>
        <xdr:cNvCxnSpPr/>
      </xdr:nvCxnSpPr>
      <xdr:spPr>
        <a:xfrm flipV="1">
          <a:off x="800100" y="2766060"/>
          <a:ext cx="6911340" cy="762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784860</xdr:colOff>
      <xdr:row>21</xdr:row>
      <xdr:rowOff>30480</xdr:rowOff>
    </xdr:from>
    <xdr:to>
      <xdr:col>11</xdr:col>
      <xdr:colOff>30480</xdr:colOff>
      <xdr:row>21</xdr:row>
      <xdr:rowOff>38100</xdr:rowOff>
    </xdr:to>
    <xdr:cxnSp macro="">
      <xdr:nvCxnSpPr>
        <xdr:cNvPr id="6" name="直接连接符 5"/>
        <xdr:cNvCxnSpPr/>
      </xdr:nvCxnSpPr>
      <xdr:spPr>
        <a:xfrm flipV="1">
          <a:off x="784860" y="3970020"/>
          <a:ext cx="6911340" cy="762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273868</xdr:colOff>
      <xdr:row>30</xdr:row>
      <xdr:rowOff>27939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E0FF8F0E-ADF8-4B14-B046-7FE255DC38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555028" cy="5285739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ExternalData_30" connectionId="4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ExternalData_86" connectionId="112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ExternalData_80" connectionId="106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ExternalData_154" connectionId="31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ExternalData_20" connectionId="34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ExternalData_51" connectionId="73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ExternalData_34" connectionId="54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ExternalData_52" connectionId="7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ExternalData_147" connectionId="6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ExternalData_148" connectionId="11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ExternalData_38" connectionId="58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ExternalData_159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ExternalData_167" connectionId="23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ExternalData_153" connectionId="28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ExternalData_19" connectionId="33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ExternalData_65" connectionId="88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ExternalData_82" connectionId="108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ExternalData_59" connectionId="8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ExternalData_15" connectionId="21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ExternalData_4" connectionId="5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ExternalData_45" connectionId="6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ExternalData_81" connectionId="107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ExternalData_144" connectionId="94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ExternalData_158" connectionId="3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ExternalData_76" connectionId="10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ExternalData_6" connectionId="76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ExternalData_33" connectionId="5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ExternalData_23" connectionId="39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43" connectionId="7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ExternalData_70" connectionId="93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ExternalData_71" connectionId="95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ExternalData_46" connectionId="67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ExternalData_41" connectionId="61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ExternalData_152" connectionId="25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ExternalData_164" connectionId="115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ExternalData_54" connectionId="78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ExternalData_66" connectionId="89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ExternalData_170" connectionId="96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ExternalData_57" connectionId="8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83" connectionId="10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ExternalData_64" connectionId="87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ExternalData_67" connectionId="9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ExternalData_151" connectionId="2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ExternalData_73" connectionId="99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ExternalData_21" connectionId="36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ExternalData_85" connectionId="111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ExternalData_22" connectionId="38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ExternalData_145" connectionId="114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ExternalData_166" connectionId="2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ExternalData_36" connectionId="5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140" connectionId="2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ExternalData_168" connectionId="18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ExternalData_155" connectionId="1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ExternalData_37" connectionId="57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ExternalData_161" connectionId="1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ExternalData_78" connectionId="10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ExternalData_35" connectionId="5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ExternalData_72" connectionId="97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ExternalData_47" connectionId="68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ExternalData_53" connectionId="77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ExternalData_61" connectionId="8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11" connectionId="5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ExternalData_12" connectionId="1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ExternalData_27" connectionId="44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ExternalData_13" connectionId="13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ExternalData_55" connectionId="79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ExternalData_163" connectionId="50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ExternalData_18" connectionId="30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ExternalData_68" connectionId="91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ExternalData_160" connectionId="9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ExternalData_3" connectionId="41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ExternalData_75" connectionId="101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42" connectionId="63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ExternalData_165" connectionId="29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ExternalData_171" connectionId="37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ExternalData_25" connectionId="42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ExternalData_141" connectionId="35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ExternalData_49" connectionId="70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ExternalData_138" connectionId="17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ExternalData_69" connectionId="92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ExternalData_28" connectionId="45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ExternalData_44" connectionId="65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ExternalData_150" connectionId="1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139" connectionId="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ExternalData_1" connectionId="62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ExternalData_146" connectionId="3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ExternalData_58" connectionId="82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ExternalData_74" connectionId="100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ExternalData_84" connectionId="110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ExternalData_32" connectionId="51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ExternalData_156" connectionId="74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ExternalData_162" connectionId="2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ExternalData_157" connectionId="7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ExternalData_149" connectionId="1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xternalData_31" connectionId="49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ExternalData_56" connectionId="80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ExternalData_26" connectionId="43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ExternalData_24" connectionId="40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ExternalData_40" connectionId="60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ExternalData_39" connectionId="5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ExternalData_29" connectionId="46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ExternalData_16" connectionId="24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ExternalData_10" connectionId="116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ExternalData_77" connectionId="103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ExternalData_142" connectionId="4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xternalData_50" connectionId="71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ExternalData_2" connectionId="8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ExternalData_62" connectionId="85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ExternalData_79" connectionId="105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ExternalData_48" connectionId="69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ExternalData_169" connectionId="4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ExternalData_63" connectionId="86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ExternalData_17" connectionId="27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ExternalData_43" connectionId="64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ExternalData_14" connectionId="16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ExternalData_8" connectionId="9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queryTable" Target="../queryTables/queryTable26.xml"/><Relationship Id="rId21" Type="http://schemas.openxmlformats.org/officeDocument/2006/relationships/queryTable" Target="../queryTables/queryTable21.xml"/><Relationship Id="rId42" Type="http://schemas.openxmlformats.org/officeDocument/2006/relationships/queryTable" Target="../queryTables/queryTable42.xml"/><Relationship Id="rId47" Type="http://schemas.openxmlformats.org/officeDocument/2006/relationships/queryTable" Target="../queryTables/queryTable47.xml"/><Relationship Id="rId63" Type="http://schemas.openxmlformats.org/officeDocument/2006/relationships/queryTable" Target="../queryTables/queryTable63.xml"/><Relationship Id="rId68" Type="http://schemas.openxmlformats.org/officeDocument/2006/relationships/queryTable" Target="../queryTables/queryTable68.xml"/><Relationship Id="rId84" Type="http://schemas.openxmlformats.org/officeDocument/2006/relationships/queryTable" Target="../queryTables/queryTable84.xml"/><Relationship Id="rId89" Type="http://schemas.openxmlformats.org/officeDocument/2006/relationships/queryTable" Target="../queryTables/queryTable89.xml"/><Relationship Id="rId112" Type="http://schemas.openxmlformats.org/officeDocument/2006/relationships/queryTable" Target="../queryTables/queryTable112.xml"/><Relationship Id="rId16" Type="http://schemas.openxmlformats.org/officeDocument/2006/relationships/queryTable" Target="../queryTables/queryTable16.xml"/><Relationship Id="rId107" Type="http://schemas.openxmlformats.org/officeDocument/2006/relationships/queryTable" Target="../queryTables/queryTable107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32" Type="http://schemas.openxmlformats.org/officeDocument/2006/relationships/queryTable" Target="../queryTables/queryTable32.xml"/><Relationship Id="rId37" Type="http://schemas.openxmlformats.org/officeDocument/2006/relationships/queryTable" Target="../queryTables/queryTable37.xml"/><Relationship Id="rId40" Type="http://schemas.openxmlformats.org/officeDocument/2006/relationships/queryTable" Target="../queryTables/queryTable40.xml"/><Relationship Id="rId45" Type="http://schemas.openxmlformats.org/officeDocument/2006/relationships/queryTable" Target="../queryTables/queryTable45.xml"/><Relationship Id="rId53" Type="http://schemas.openxmlformats.org/officeDocument/2006/relationships/queryTable" Target="../queryTables/queryTable53.xml"/><Relationship Id="rId58" Type="http://schemas.openxmlformats.org/officeDocument/2006/relationships/queryTable" Target="../queryTables/queryTable58.xml"/><Relationship Id="rId66" Type="http://schemas.openxmlformats.org/officeDocument/2006/relationships/queryTable" Target="../queryTables/queryTable66.xml"/><Relationship Id="rId74" Type="http://schemas.openxmlformats.org/officeDocument/2006/relationships/queryTable" Target="../queryTables/queryTable74.xml"/><Relationship Id="rId79" Type="http://schemas.openxmlformats.org/officeDocument/2006/relationships/queryTable" Target="../queryTables/queryTable79.xml"/><Relationship Id="rId87" Type="http://schemas.openxmlformats.org/officeDocument/2006/relationships/queryTable" Target="../queryTables/queryTable87.xml"/><Relationship Id="rId102" Type="http://schemas.openxmlformats.org/officeDocument/2006/relationships/queryTable" Target="../queryTables/queryTable102.xml"/><Relationship Id="rId110" Type="http://schemas.openxmlformats.org/officeDocument/2006/relationships/queryTable" Target="../queryTables/queryTable110.xml"/><Relationship Id="rId115" Type="http://schemas.openxmlformats.org/officeDocument/2006/relationships/queryTable" Target="../queryTables/queryTable115.xml"/><Relationship Id="rId5" Type="http://schemas.openxmlformats.org/officeDocument/2006/relationships/queryTable" Target="../queryTables/queryTable5.xml"/><Relationship Id="rId61" Type="http://schemas.openxmlformats.org/officeDocument/2006/relationships/queryTable" Target="../queryTables/queryTable61.xml"/><Relationship Id="rId82" Type="http://schemas.openxmlformats.org/officeDocument/2006/relationships/queryTable" Target="../queryTables/queryTable82.xml"/><Relationship Id="rId90" Type="http://schemas.openxmlformats.org/officeDocument/2006/relationships/queryTable" Target="../queryTables/queryTable90.xml"/><Relationship Id="rId95" Type="http://schemas.openxmlformats.org/officeDocument/2006/relationships/queryTable" Target="../queryTables/queryTable95.xml"/><Relationship Id="rId19" Type="http://schemas.openxmlformats.org/officeDocument/2006/relationships/queryTable" Target="../queryTables/queryTable1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Relationship Id="rId27" Type="http://schemas.openxmlformats.org/officeDocument/2006/relationships/queryTable" Target="../queryTables/queryTable27.xml"/><Relationship Id="rId30" Type="http://schemas.openxmlformats.org/officeDocument/2006/relationships/queryTable" Target="../queryTables/queryTable30.xml"/><Relationship Id="rId35" Type="http://schemas.openxmlformats.org/officeDocument/2006/relationships/queryTable" Target="../queryTables/queryTable35.xml"/><Relationship Id="rId43" Type="http://schemas.openxmlformats.org/officeDocument/2006/relationships/queryTable" Target="../queryTables/queryTable43.xml"/><Relationship Id="rId48" Type="http://schemas.openxmlformats.org/officeDocument/2006/relationships/queryTable" Target="../queryTables/queryTable48.xml"/><Relationship Id="rId56" Type="http://schemas.openxmlformats.org/officeDocument/2006/relationships/queryTable" Target="../queryTables/queryTable56.xml"/><Relationship Id="rId64" Type="http://schemas.openxmlformats.org/officeDocument/2006/relationships/queryTable" Target="../queryTables/queryTable64.xml"/><Relationship Id="rId69" Type="http://schemas.openxmlformats.org/officeDocument/2006/relationships/queryTable" Target="../queryTables/queryTable69.xml"/><Relationship Id="rId77" Type="http://schemas.openxmlformats.org/officeDocument/2006/relationships/queryTable" Target="../queryTables/queryTable77.xml"/><Relationship Id="rId100" Type="http://schemas.openxmlformats.org/officeDocument/2006/relationships/queryTable" Target="../queryTables/queryTable100.xml"/><Relationship Id="rId105" Type="http://schemas.openxmlformats.org/officeDocument/2006/relationships/queryTable" Target="../queryTables/queryTable105.xml"/><Relationship Id="rId113" Type="http://schemas.openxmlformats.org/officeDocument/2006/relationships/queryTable" Target="../queryTables/queryTable113.xml"/><Relationship Id="rId8" Type="http://schemas.openxmlformats.org/officeDocument/2006/relationships/queryTable" Target="../queryTables/queryTable8.xml"/><Relationship Id="rId51" Type="http://schemas.openxmlformats.org/officeDocument/2006/relationships/queryTable" Target="../queryTables/queryTable51.xml"/><Relationship Id="rId72" Type="http://schemas.openxmlformats.org/officeDocument/2006/relationships/queryTable" Target="../queryTables/queryTable72.xml"/><Relationship Id="rId80" Type="http://schemas.openxmlformats.org/officeDocument/2006/relationships/queryTable" Target="../queryTables/queryTable80.xml"/><Relationship Id="rId85" Type="http://schemas.openxmlformats.org/officeDocument/2006/relationships/queryTable" Target="../queryTables/queryTable85.xml"/><Relationship Id="rId93" Type="http://schemas.openxmlformats.org/officeDocument/2006/relationships/queryTable" Target="../queryTables/queryTable93.xml"/><Relationship Id="rId98" Type="http://schemas.openxmlformats.org/officeDocument/2006/relationships/queryTable" Target="../queryTables/queryTable98.xml"/><Relationship Id="rId3" Type="http://schemas.openxmlformats.org/officeDocument/2006/relationships/queryTable" Target="../queryTables/queryTable3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5" Type="http://schemas.openxmlformats.org/officeDocument/2006/relationships/queryTable" Target="../queryTables/queryTable25.xml"/><Relationship Id="rId33" Type="http://schemas.openxmlformats.org/officeDocument/2006/relationships/queryTable" Target="../queryTables/queryTable33.xml"/><Relationship Id="rId38" Type="http://schemas.openxmlformats.org/officeDocument/2006/relationships/queryTable" Target="../queryTables/queryTable38.xml"/><Relationship Id="rId46" Type="http://schemas.openxmlformats.org/officeDocument/2006/relationships/queryTable" Target="../queryTables/queryTable46.xml"/><Relationship Id="rId59" Type="http://schemas.openxmlformats.org/officeDocument/2006/relationships/queryTable" Target="../queryTables/queryTable59.xml"/><Relationship Id="rId67" Type="http://schemas.openxmlformats.org/officeDocument/2006/relationships/queryTable" Target="../queryTables/queryTable67.xml"/><Relationship Id="rId103" Type="http://schemas.openxmlformats.org/officeDocument/2006/relationships/queryTable" Target="../queryTables/queryTable103.xml"/><Relationship Id="rId108" Type="http://schemas.openxmlformats.org/officeDocument/2006/relationships/queryTable" Target="../queryTables/queryTable108.xml"/><Relationship Id="rId116" Type="http://schemas.openxmlformats.org/officeDocument/2006/relationships/queryTable" Target="../queryTables/queryTable116.xml"/><Relationship Id="rId20" Type="http://schemas.openxmlformats.org/officeDocument/2006/relationships/queryTable" Target="../queryTables/queryTable20.xml"/><Relationship Id="rId41" Type="http://schemas.openxmlformats.org/officeDocument/2006/relationships/queryTable" Target="../queryTables/queryTable41.xml"/><Relationship Id="rId54" Type="http://schemas.openxmlformats.org/officeDocument/2006/relationships/queryTable" Target="../queryTables/queryTable54.xml"/><Relationship Id="rId62" Type="http://schemas.openxmlformats.org/officeDocument/2006/relationships/queryTable" Target="../queryTables/queryTable62.xml"/><Relationship Id="rId70" Type="http://schemas.openxmlformats.org/officeDocument/2006/relationships/queryTable" Target="../queryTables/queryTable70.xml"/><Relationship Id="rId75" Type="http://schemas.openxmlformats.org/officeDocument/2006/relationships/queryTable" Target="../queryTables/queryTable75.xml"/><Relationship Id="rId83" Type="http://schemas.openxmlformats.org/officeDocument/2006/relationships/queryTable" Target="../queryTables/queryTable83.xml"/><Relationship Id="rId88" Type="http://schemas.openxmlformats.org/officeDocument/2006/relationships/queryTable" Target="../queryTables/queryTable88.xml"/><Relationship Id="rId91" Type="http://schemas.openxmlformats.org/officeDocument/2006/relationships/queryTable" Target="../queryTables/queryTable91.xml"/><Relationship Id="rId96" Type="http://schemas.openxmlformats.org/officeDocument/2006/relationships/queryTable" Target="../queryTables/queryTable96.xml"/><Relationship Id="rId111" Type="http://schemas.openxmlformats.org/officeDocument/2006/relationships/queryTable" Target="../queryTables/queryTable111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28" Type="http://schemas.openxmlformats.org/officeDocument/2006/relationships/queryTable" Target="../queryTables/queryTable28.xml"/><Relationship Id="rId36" Type="http://schemas.openxmlformats.org/officeDocument/2006/relationships/queryTable" Target="../queryTables/queryTable36.xml"/><Relationship Id="rId49" Type="http://schemas.openxmlformats.org/officeDocument/2006/relationships/queryTable" Target="../queryTables/queryTable49.xml"/><Relationship Id="rId57" Type="http://schemas.openxmlformats.org/officeDocument/2006/relationships/queryTable" Target="../queryTables/queryTable57.xml"/><Relationship Id="rId106" Type="http://schemas.openxmlformats.org/officeDocument/2006/relationships/queryTable" Target="../queryTables/queryTable106.xml"/><Relationship Id="rId114" Type="http://schemas.openxmlformats.org/officeDocument/2006/relationships/queryTable" Target="../queryTables/queryTable114.xml"/><Relationship Id="rId10" Type="http://schemas.openxmlformats.org/officeDocument/2006/relationships/queryTable" Target="../queryTables/queryTable10.xml"/><Relationship Id="rId31" Type="http://schemas.openxmlformats.org/officeDocument/2006/relationships/queryTable" Target="../queryTables/queryTable31.xml"/><Relationship Id="rId44" Type="http://schemas.openxmlformats.org/officeDocument/2006/relationships/queryTable" Target="../queryTables/queryTable44.xml"/><Relationship Id="rId52" Type="http://schemas.openxmlformats.org/officeDocument/2006/relationships/queryTable" Target="../queryTables/queryTable52.xml"/><Relationship Id="rId60" Type="http://schemas.openxmlformats.org/officeDocument/2006/relationships/queryTable" Target="../queryTables/queryTable60.xml"/><Relationship Id="rId65" Type="http://schemas.openxmlformats.org/officeDocument/2006/relationships/queryTable" Target="../queryTables/queryTable65.xml"/><Relationship Id="rId73" Type="http://schemas.openxmlformats.org/officeDocument/2006/relationships/queryTable" Target="../queryTables/queryTable73.xml"/><Relationship Id="rId78" Type="http://schemas.openxmlformats.org/officeDocument/2006/relationships/queryTable" Target="../queryTables/queryTable78.xml"/><Relationship Id="rId81" Type="http://schemas.openxmlformats.org/officeDocument/2006/relationships/queryTable" Target="../queryTables/queryTable81.xml"/><Relationship Id="rId86" Type="http://schemas.openxmlformats.org/officeDocument/2006/relationships/queryTable" Target="../queryTables/queryTable86.xml"/><Relationship Id="rId94" Type="http://schemas.openxmlformats.org/officeDocument/2006/relationships/queryTable" Target="../queryTables/queryTable94.xml"/><Relationship Id="rId99" Type="http://schemas.openxmlformats.org/officeDocument/2006/relationships/queryTable" Target="../queryTables/queryTable99.xml"/><Relationship Id="rId101" Type="http://schemas.openxmlformats.org/officeDocument/2006/relationships/queryTable" Target="../queryTables/queryTable101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9" Type="http://schemas.openxmlformats.org/officeDocument/2006/relationships/queryTable" Target="../queryTables/queryTable39.xml"/><Relationship Id="rId109" Type="http://schemas.openxmlformats.org/officeDocument/2006/relationships/queryTable" Target="../queryTables/queryTable109.xml"/><Relationship Id="rId34" Type="http://schemas.openxmlformats.org/officeDocument/2006/relationships/queryTable" Target="../queryTables/queryTable34.xml"/><Relationship Id="rId50" Type="http://schemas.openxmlformats.org/officeDocument/2006/relationships/queryTable" Target="../queryTables/queryTable50.xml"/><Relationship Id="rId55" Type="http://schemas.openxmlformats.org/officeDocument/2006/relationships/queryTable" Target="../queryTables/queryTable55.xml"/><Relationship Id="rId76" Type="http://schemas.openxmlformats.org/officeDocument/2006/relationships/queryTable" Target="../queryTables/queryTable76.xml"/><Relationship Id="rId97" Type="http://schemas.openxmlformats.org/officeDocument/2006/relationships/queryTable" Target="../queryTables/queryTable97.xml"/><Relationship Id="rId104" Type="http://schemas.openxmlformats.org/officeDocument/2006/relationships/queryTable" Target="../queryTables/queryTable104.xml"/><Relationship Id="rId7" Type="http://schemas.openxmlformats.org/officeDocument/2006/relationships/queryTable" Target="../queryTables/queryTable7.xml"/><Relationship Id="rId71" Type="http://schemas.openxmlformats.org/officeDocument/2006/relationships/queryTable" Target="../queryTables/queryTable71.xml"/><Relationship Id="rId92" Type="http://schemas.openxmlformats.org/officeDocument/2006/relationships/queryTable" Target="../queryTables/queryTable92.xml"/><Relationship Id="rId2" Type="http://schemas.openxmlformats.org/officeDocument/2006/relationships/queryTable" Target="../queryTables/queryTable2.xml"/><Relationship Id="rId29" Type="http://schemas.openxmlformats.org/officeDocument/2006/relationships/queryTable" Target="../queryTables/queryTable2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"/>
  <sheetViews>
    <sheetView showGridLines="0" tabSelected="1" zoomScaleNormal="100" workbookViewId="0">
      <selection activeCell="O6" sqref="O6"/>
    </sheetView>
  </sheetViews>
  <sheetFormatPr defaultRowHeight="13.8" x14ac:dyDescent="0.25"/>
  <cols>
    <col min="1" max="1" width="15.77734375" customWidth="1"/>
    <col min="2" max="2" width="15" customWidth="1"/>
    <col min="3" max="3" width="7.77734375" customWidth="1"/>
    <col min="9" max="9" width="8.6640625" style="2"/>
    <col min="10" max="10" width="11.21875" customWidth="1"/>
    <col min="13" max="13" width="4.77734375" customWidth="1"/>
  </cols>
  <sheetData>
    <row r="1" spans="1:9" ht="31.2" x14ac:dyDescent="0.5">
      <c r="A1" s="3" t="s">
        <v>16</v>
      </c>
      <c r="I1" s="10" t="s">
        <v>6</v>
      </c>
    </row>
    <row r="2" spans="1:9" ht="16.2" thickBot="1" x14ac:dyDescent="0.4">
      <c r="I2" s="10" t="s">
        <v>5</v>
      </c>
    </row>
    <row r="3" spans="1:9" x14ac:dyDescent="0.25">
      <c r="A3" s="4" t="s">
        <v>1</v>
      </c>
      <c r="B3" s="5"/>
    </row>
    <row r="4" spans="1:9" x14ac:dyDescent="0.25">
      <c r="A4" s="6" t="s">
        <v>0</v>
      </c>
      <c r="B4" s="7" t="s">
        <v>4</v>
      </c>
    </row>
    <row r="5" spans="1:9" x14ac:dyDescent="0.25">
      <c r="A5" s="6" t="s">
        <v>2</v>
      </c>
      <c r="B5" s="16">
        <f>数据Data!A2</f>
        <v>43467</v>
      </c>
    </row>
    <row r="6" spans="1:9" ht="14.4" thickBot="1" x14ac:dyDescent="0.3">
      <c r="A6" s="8" t="s">
        <v>3</v>
      </c>
      <c r="B6" s="17">
        <f>数据Data!A213</f>
        <v>43784</v>
      </c>
    </row>
    <row r="7" spans="1:9" x14ac:dyDescent="0.25">
      <c r="I7"/>
    </row>
    <row r="8" spans="1:9" x14ac:dyDescent="0.25">
      <c r="I8"/>
    </row>
    <row r="9" spans="1:9" x14ac:dyDescent="0.25">
      <c r="I9"/>
    </row>
    <row r="10" spans="1:9" x14ac:dyDescent="0.25">
      <c r="I10"/>
    </row>
    <row r="11" spans="1:9" x14ac:dyDescent="0.25">
      <c r="I11"/>
    </row>
    <row r="12" spans="1:9" x14ac:dyDescent="0.25">
      <c r="I12"/>
    </row>
    <row r="13" spans="1:9" x14ac:dyDescent="0.25">
      <c r="I13"/>
    </row>
    <row r="14" spans="1:9" x14ac:dyDescent="0.25">
      <c r="I14"/>
    </row>
    <row r="15" spans="1:9" x14ac:dyDescent="0.25">
      <c r="I15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213"/>
  <sheetViews>
    <sheetView workbookViewId="0">
      <selection activeCell="K17" sqref="K17"/>
    </sheetView>
  </sheetViews>
  <sheetFormatPr defaultRowHeight="13.8" x14ac:dyDescent="0.25"/>
  <cols>
    <col min="1" max="1" width="11.44140625" style="14" customWidth="1"/>
    <col min="2" max="2" width="8.109375" style="13" hidden="1" customWidth="1"/>
    <col min="3" max="4" width="8.88671875" style="13" customWidth="1"/>
    <col min="5" max="5" width="8.88671875" style="13"/>
    <col min="6" max="6" width="14.77734375" style="12" hidden="1" customWidth="1"/>
    <col min="7" max="7" width="10.109375" style="11" customWidth="1"/>
    <col min="8" max="8" width="9.88671875" style="11" customWidth="1"/>
    <col min="9" max="9" width="9.33203125" style="11" customWidth="1"/>
    <col min="10" max="10" width="9.21875" style="11" customWidth="1"/>
    <col min="11" max="11" width="9" customWidth="1"/>
    <col min="12" max="14" width="8.6640625" style="1"/>
  </cols>
  <sheetData>
    <row r="1" spans="1:14" s="23" customFormat="1" ht="29.4" customHeight="1" x14ac:dyDescent="0.25">
      <c r="A1" s="20" t="s">
        <v>15</v>
      </c>
      <c r="B1" s="21" t="s">
        <v>14</v>
      </c>
      <c r="C1" s="21" t="s">
        <v>13</v>
      </c>
      <c r="D1" s="21" t="s">
        <v>12</v>
      </c>
      <c r="E1" s="21" t="s">
        <v>11</v>
      </c>
      <c r="F1" s="21" t="s">
        <v>10</v>
      </c>
      <c r="G1" s="21" t="s">
        <v>17</v>
      </c>
      <c r="H1" s="21" t="s">
        <v>18</v>
      </c>
      <c r="I1" s="21" t="s">
        <v>9</v>
      </c>
      <c r="J1" s="21" t="s">
        <v>8</v>
      </c>
      <c r="K1" s="20" t="s">
        <v>7</v>
      </c>
      <c r="L1" s="22"/>
      <c r="M1" s="22"/>
      <c r="N1" s="22"/>
    </row>
    <row r="2" spans="1:14" x14ac:dyDescent="0.25">
      <c r="A2" s="14">
        <v>43467</v>
      </c>
      <c r="B2" s="13">
        <v>9.39</v>
      </c>
      <c r="C2" s="13">
        <v>9.42</v>
      </c>
      <c r="D2" s="13">
        <v>9.16</v>
      </c>
      <c r="E2" s="13">
        <v>9.19</v>
      </c>
      <c r="F2" s="12">
        <v>53938632</v>
      </c>
    </row>
    <row r="3" spans="1:14" hidden="1" x14ac:dyDescent="0.25">
      <c r="A3" s="14">
        <v>43468</v>
      </c>
      <c r="B3" s="13">
        <v>9.18</v>
      </c>
      <c r="C3" s="13">
        <v>9.33</v>
      </c>
      <c r="D3" s="13">
        <v>9.15</v>
      </c>
      <c r="E3" s="13">
        <v>9.2799999999999994</v>
      </c>
      <c r="F3" s="12">
        <v>41553796</v>
      </c>
    </row>
    <row r="4" spans="1:14" hidden="1" x14ac:dyDescent="0.25">
      <c r="A4" s="14">
        <v>43469</v>
      </c>
      <c r="B4" s="13">
        <v>9.24</v>
      </c>
      <c r="C4" s="13">
        <v>9.82</v>
      </c>
      <c r="D4" s="13">
        <v>9.2200000000000006</v>
      </c>
      <c r="E4" s="13">
        <v>9.75</v>
      </c>
      <c r="F4" s="12">
        <v>148115904</v>
      </c>
    </row>
    <row r="5" spans="1:14" hidden="1" x14ac:dyDescent="0.25">
      <c r="A5" s="14">
        <v>43472</v>
      </c>
      <c r="B5" s="13">
        <v>9.84</v>
      </c>
      <c r="C5" s="13">
        <v>9.85</v>
      </c>
      <c r="D5" s="13">
        <v>9.6300000000000008</v>
      </c>
      <c r="E5" s="13">
        <v>9.74</v>
      </c>
      <c r="F5" s="12">
        <v>86568768</v>
      </c>
    </row>
    <row r="6" spans="1:14" hidden="1" x14ac:dyDescent="0.25">
      <c r="A6" s="14">
        <v>43473</v>
      </c>
      <c r="B6" s="13">
        <v>9.73</v>
      </c>
      <c r="C6" s="13">
        <v>9.74</v>
      </c>
      <c r="D6" s="13">
        <v>9.6199999999999992</v>
      </c>
      <c r="E6" s="13">
        <v>9.66</v>
      </c>
      <c r="F6" s="12">
        <v>40238812</v>
      </c>
    </row>
    <row r="7" spans="1:14" hidden="1" x14ac:dyDescent="0.25">
      <c r="A7" s="14">
        <v>43474</v>
      </c>
      <c r="B7" s="13">
        <v>9.74</v>
      </c>
      <c r="C7" s="13">
        <v>10.08</v>
      </c>
      <c r="D7" s="13">
        <v>9.6999999999999993</v>
      </c>
      <c r="E7" s="13">
        <v>9.94</v>
      </c>
      <c r="F7" s="12">
        <v>123348640</v>
      </c>
    </row>
    <row r="8" spans="1:14" hidden="1" x14ac:dyDescent="0.25">
      <c r="A8" s="14">
        <v>43475</v>
      </c>
      <c r="B8" s="13">
        <v>9.8699999999999992</v>
      </c>
      <c r="C8" s="13">
        <v>10.199999999999999</v>
      </c>
      <c r="D8" s="13">
        <v>9.86</v>
      </c>
      <c r="E8" s="13">
        <v>10.1</v>
      </c>
      <c r="F8" s="12">
        <v>107181768</v>
      </c>
    </row>
    <row r="9" spans="1:14" hidden="1" x14ac:dyDescent="0.25">
      <c r="A9" s="14">
        <v>43476</v>
      </c>
      <c r="B9" s="13">
        <v>10.11</v>
      </c>
      <c r="C9" s="13">
        <v>10.220000000000001</v>
      </c>
      <c r="D9" s="13">
        <v>10.050000000000001</v>
      </c>
      <c r="E9" s="13">
        <v>10.199999999999999</v>
      </c>
      <c r="F9" s="12">
        <v>69636456</v>
      </c>
    </row>
    <row r="10" spans="1:14" hidden="1" x14ac:dyDescent="0.25">
      <c r="A10" s="14">
        <v>43479</v>
      </c>
      <c r="B10" s="13">
        <v>10.220000000000001</v>
      </c>
      <c r="C10" s="13">
        <v>10.25</v>
      </c>
      <c r="D10" s="13">
        <v>10.07</v>
      </c>
      <c r="E10" s="13">
        <v>10.11</v>
      </c>
      <c r="F10" s="12">
        <v>50044360</v>
      </c>
    </row>
    <row r="11" spans="1:14" hidden="1" x14ac:dyDescent="0.25">
      <c r="A11" s="14">
        <v>43480</v>
      </c>
      <c r="B11" s="13">
        <v>10.11</v>
      </c>
      <c r="C11" s="13">
        <v>10.28</v>
      </c>
      <c r="D11" s="13">
        <v>10.09</v>
      </c>
      <c r="E11" s="13">
        <v>10.24</v>
      </c>
      <c r="F11" s="12">
        <v>54216056</v>
      </c>
    </row>
    <row r="12" spans="1:14" hidden="1" x14ac:dyDescent="0.25">
      <c r="A12" s="14">
        <v>43481</v>
      </c>
      <c r="B12" s="13">
        <v>10.24</v>
      </c>
      <c r="C12" s="13">
        <v>10.5</v>
      </c>
      <c r="D12" s="13">
        <v>10.23</v>
      </c>
      <c r="E12" s="13">
        <v>10.48</v>
      </c>
      <c r="F12" s="12">
        <v>97769936</v>
      </c>
    </row>
    <row r="13" spans="1:14" hidden="1" x14ac:dyDescent="0.25">
      <c r="A13" s="14">
        <v>43482</v>
      </c>
      <c r="B13" s="13">
        <v>10.54</v>
      </c>
      <c r="C13" s="13">
        <v>10.57</v>
      </c>
      <c r="D13" s="13">
        <v>10.17</v>
      </c>
      <c r="E13" s="13">
        <v>10.25</v>
      </c>
      <c r="F13" s="12">
        <v>88281192</v>
      </c>
    </row>
    <row r="14" spans="1:14" x14ac:dyDescent="0.25">
      <c r="A14" s="14">
        <v>43483</v>
      </c>
      <c r="B14" s="13">
        <v>10.34</v>
      </c>
      <c r="C14" s="13">
        <v>10.49</v>
      </c>
      <c r="D14" s="13">
        <v>10.28</v>
      </c>
      <c r="E14" s="13">
        <v>10.43</v>
      </c>
      <c r="F14" s="12">
        <v>73879328</v>
      </c>
    </row>
    <row r="15" spans="1:14" x14ac:dyDescent="0.25">
      <c r="A15" s="14">
        <v>43486</v>
      </c>
      <c r="B15" s="13">
        <v>10.34</v>
      </c>
      <c r="C15" s="13">
        <v>10.47</v>
      </c>
      <c r="D15" s="13">
        <v>10.32</v>
      </c>
      <c r="E15" s="13">
        <v>10.34</v>
      </c>
      <c r="F15" s="12">
        <v>65935576</v>
      </c>
      <c r="G15" s="11">
        <f t="shared" ref="G15:G46" si="0">MAX(C2:C15)</f>
        <v>10.57</v>
      </c>
      <c r="H15" s="11">
        <f t="shared" ref="H15:H46" si="1">MIN(D2:D15)</f>
        <v>9.15</v>
      </c>
      <c r="I15" s="11">
        <f t="shared" ref="I15:I46" si="2">(E15-H15)/(G15-H15)*100</f>
        <v>83.80281690140842</v>
      </c>
    </row>
    <row r="16" spans="1:14" x14ac:dyDescent="0.25">
      <c r="A16" s="14">
        <v>43487</v>
      </c>
      <c r="B16" s="13">
        <v>10.34</v>
      </c>
      <c r="C16" s="13">
        <v>10.44</v>
      </c>
      <c r="D16" s="13">
        <v>10.26</v>
      </c>
      <c r="E16" s="13">
        <v>10.28</v>
      </c>
      <c r="F16" s="12">
        <v>42441356</v>
      </c>
      <c r="G16" s="11">
        <f t="shared" si="0"/>
        <v>10.57</v>
      </c>
      <c r="H16" s="11">
        <f t="shared" si="1"/>
        <v>9.15</v>
      </c>
      <c r="I16" s="11">
        <f t="shared" si="2"/>
        <v>79.577464788732328</v>
      </c>
    </row>
    <row r="17" spans="1:11" x14ac:dyDescent="0.25">
      <c r="A17" s="14">
        <v>43488</v>
      </c>
      <c r="B17" s="13">
        <v>10.29</v>
      </c>
      <c r="C17" s="13">
        <v>10.47</v>
      </c>
      <c r="D17" s="13">
        <v>10.29</v>
      </c>
      <c r="E17" s="13">
        <v>10.35</v>
      </c>
      <c r="F17" s="12">
        <v>53787664</v>
      </c>
      <c r="G17" s="18">
        <f>MAX(C4:C17)</f>
        <v>10.57</v>
      </c>
      <c r="H17" s="18">
        <f t="shared" si="1"/>
        <v>9.2200000000000006</v>
      </c>
      <c r="I17" s="18">
        <f t="shared" si="2"/>
        <v>83.703703703703653</v>
      </c>
      <c r="J17" s="18">
        <f t="shared" ref="J17:J48" si="3">AVERAGE(I15:I17)</f>
        <v>82.3613284646148</v>
      </c>
      <c r="K17" s="19">
        <f t="shared" ref="K17:K48" si="4">I17*3-J17*2</f>
        <v>86.388454181881372</v>
      </c>
    </row>
    <row r="18" spans="1:11" x14ac:dyDescent="0.25">
      <c r="A18" s="14">
        <v>43489</v>
      </c>
      <c r="B18" s="13">
        <v>10.4</v>
      </c>
      <c r="C18" s="13">
        <v>10.55</v>
      </c>
      <c r="D18" s="13">
        <v>10.37</v>
      </c>
      <c r="E18" s="13">
        <v>10.52</v>
      </c>
      <c r="F18" s="12">
        <v>67924088</v>
      </c>
      <c r="G18" s="11">
        <f t="shared" si="0"/>
        <v>10.57</v>
      </c>
      <c r="H18" s="11">
        <f t="shared" si="1"/>
        <v>9.6199999999999992</v>
      </c>
      <c r="I18" s="11">
        <f t="shared" si="2"/>
        <v>94.736842105263079</v>
      </c>
      <c r="J18" s="11">
        <f t="shared" si="3"/>
        <v>86.006003532566353</v>
      </c>
      <c r="K18" s="15">
        <f t="shared" si="4"/>
        <v>112.19851925065655</v>
      </c>
    </row>
    <row r="19" spans="1:11" x14ac:dyDescent="0.25">
      <c r="A19" s="14">
        <v>43490</v>
      </c>
      <c r="B19" s="13">
        <v>10.56</v>
      </c>
      <c r="C19" s="13">
        <v>11.04</v>
      </c>
      <c r="D19" s="13">
        <v>10.55</v>
      </c>
      <c r="E19" s="13">
        <v>11</v>
      </c>
      <c r="F19" s="12">
        <v>210836192</v>
      </c>
      <c r="G19" s="11">
        <f t="shared" si="0"/>
        <v>11.04</v>
      </c>
      <c r="H19" s="11">
        <f t="shared" si="1"/>
        <v>9.6199999999999992</v>
      </c>
      <c r="I19" s="11">
        <f t="shared" si="2"/>
        <v>97.183098591549353</v>
      </c>
      <c r="J19" s="11">
        <f t="shared" si="3"/>
        <v>91.874548133505357</v>
      </c>
      <c r="K19" s="15">
        <f t="shared" si="4"/>
        <v>107.80019950763733</v>
      </c>
    </row>
    <row r="20" spans="1:11" x14ac:dyDescent="0.25">
      <c r="A20" s="14">
        <v>43493</v>
      </c>
      <c r="B20" s="13">
        <v>11.04</v>
      </c>
      <c r="C20" s="13">
        <v>11.14</v>
      </c>
      <c r="D20" s="13">
        <v>10.88</v>
      </c>
      <c r="E20" s="13">
        <v>10.94</v>
      </c>
      <c r="F20" s="12">
        <v>103590976</v>
      </c>
      <c r="G20" s="11">
        <f t="shared" si="0"/>
        <v>11.14</v>
      </c>
      <c r="H20" s="11">
        <f t="shared" si="1"/>
        <v>9.6999999999999993</v>
      </c>
      <c r="I20" s="11">
        <f t="shared" si="2"/>
        <v>86.111111111111043</v>
      </c>
      <c r="J20" s="11">
        <f t="shared" si="3"/>
        <v>92.677017269307825</v>
      </c>
      <c r="K20" s="15">
        <f t="shared" si="4"/>
        <v>72.979298794717494</v>
      </c>
    </row>
    <row r="21" spans="1:11" x14ac:dyDescent="0.25">
      <c r="A21" s="14">
        <v>43494</v>
      </c>
      <c r="B21" s="13">
        <v>10.96</v>
      </c>
      <c r="C21" s="13">
        <v>11.07</v>
      </c>
      <c r="D21" s="13">
        <v>10.77</v>
      </c>
      <c r="E21" s="13">
        <v>11</v>
      </c>
      <c r="F21" s="12">
        <v>82663112</v>
      </c>
      <c r="G21" s="11">
        <f t="shared" si="0"/>
        <v>11.14</v>
      </c>
      <c r="H21" s="11">
        <f t="shared" si="1"/>
        <v>9.86</v>
      </c>
      <c r="I21" s="11">
        <f t="shared" si="2"/>
        <v>89.062499999999972</v>
      </c>
      <c r="J21" s="11">
        <f t="shared" si="3"/>
        <v>90.785569900886799</v>
      </c>
      <c r="K21" s="15">
        <f t="shared" si="4"/>
        <v>85.616360198226289</v>
      </c>
    </row>
    <row r="22" spans="1:11" x14ac:dyDescent="0.25">
      <c r="A22" s="14">
        <v>43495</v>
      </c>
      <c r="B22" s="13">
        <v>10.95</v>
      </c>
      <c r="C22" s="13">
        <v>11.18</v>
      </c>
      <c r="D22" s="13">
        <v>10.86</v>
      </c>
      <c r="E22" s="13">
        <v>10.95</v>
      </c>
      <c r="F22" s="12">
        <v>71200104</v>
      </c>
      <c r="G22" s="11">
        <f t="shared" si="0"/>
        <v>11.18</v>
      </c>
      <c r="H22" s="11">
        <f t="shared" si="1"/>
        <v>10.050000000000001</v>
      </c>
      <c r="I22" s="11">
        <f t="shared" si="2"/>
        <v>79.646017699114992</v>
      </c>
      <c r="J22" s="11">
        <f t="shared" si="3"/>
        <v>84.939876270075345</v>
      </c>
      <c r="K22" s="15">
        <f t="shared" si="4"/>
        <v>69.058300557194286</v>
      </c>
    </row>
    <row r="23" spans="1:11" x14ac:dyDescent="0.25">
      <c r="A23" s="14">
        <v>43496</v>
      </c>
      <c r="B23" s="13">
        <v>10.98</v>
      </c>
      <c r="C23" s="13">
        <v>11.2</v>
      </c>
      <c r="D23" s="13">
        <v>10.94</v>
      </c>
      <c r="E23" s="13">
        <v>11.1</v>
      </c>
      <c r="F23" s="12">
        <v>83162272</v>
      </c>
      <c r="G23" s="11">
        <f t="shared" si="0"/>
        <v>11.2</v>
      </c>
      <c r="H23" s="11">
        <f t="shared" si="1"/>
        <v>10.07</v>
      </c>
      <c r="I23" s="11">
        <f t="shared" si="2"/>
        <v>91.150442477876126</v>
      </c>
      <c r="J23" s="11">
        <f t="shared" si="3"/>
        <v>86.619653392330363</v>
      </c>
      <c r="K23" s="15">
        <f t="shared" si="4"/>
        <v>100.21202064896764</v>
      </c>
    </row>
    <row r="24" spans="1:11" x14ac:dyDescent="0.25">
      <c r="A24" s="14">
        <v>43497</v>
      </c>
      <c r="B24" s="13">
        <v>11.2</v>
      </c>
      <c r="C24" s="13">
        <v>11.25</v>
      </c>
      <c r="D24" s="13">
        <v>10.96</v>
      </c>
      <c r="E24" s="13">
        <v>11.2</v>
      </c>
      <c r="F24" s="12">
        <v>101427008</v>
      </c>
      <c r="G24" s="11">
        <f t="shared" si="0"/>
        <v>11.25</v>
      </c>
      <c r="H24" s="11">
        <f t="shared" si="1"/>
        <v>10.09</v>
      </c>
      <c r="I24" s="11">
        <f t="shared" si="2"/>
        <v>95.689655172413737</v>
      </c>
      <c r="J24" s="11">
        <f t="shared" si="3"/>
        <v>88.828705116468271</v>
      </c>
      <c r="K24" s="15">
        <f t="shared" si="4"/>
        <v>109.41155528430468</v>
      </c>
    </row>
    <row r="25" spans="1:11" x14ac:dyDescent="0.25">
      <c r="A25" s="14">
        <v>43507</v>
      </c>
      <c r="B25" s="13">
        <v>11.08</v>
      </c>
      <c r="C25" s="13">
        <v>11.21</v>
      </c>
      <c r="D25" s="13">
        <v>10.97</v>
      </c>
      <c r="E25" s="13">
        <v>11.21</v>
      </c>
      <c r="F25" s="12">
        <v>80193664</v>
      </c>
      <c r="G25" s="11">
        <f t="shared" si="0"/>
        <v>11.25</v>
      </c>
      <c r="H25" s="11">
        <f t="shared" si="1"/>
        <v>10.17</v>
      </c>
      <c r="I25" s="11">
        <f t="shared" si="2"/>
        <v>96.296296296296376</v>
      </c>
      <c r="J25" s="11">
        <f t="shared" si="3"/>
        <v>94.378797982195408</v>
      </c>
      <c r="K25" s="15">
        <f t="shared" si="4"/>
        <v>100.13129292449833</v>
      </c>
    </row>
    <row r="26" spans="1:11" x14ac:dyDescent="0.25">
      <c r="A26" s="14">
        <v>43508</v>
      </c>
      <c r="B26" s="13">
        <v>11.2</v>
      </c>
      <c r="C26" s="13">
        <v>11.31</v>
      </c>
      <c r="D26" s="13">
        <v>11.03</v>
      </c>
      <c r="E26" s="13">
        <v>11.19</v>
      </c>
      <c r="F26" s="12">
        <v>95993688</v>
      </c>
      <c r="G26" s="11">
        <f t="shared" si="0"/>
        <v>11.31</v>
      </c>
      <c r="H26" s="11">
        <f t="shared" si="1"/>
        <v>10.17</v>
      </c>
      <c r="I26" s="11">
        <f t="shared" si="2"/>
        <v>89.473684210526244</v>
      </c>
      <c r="J26" s="11">
        <f t="shared" si="3"/>
        <v>93.819878559745462</v>
      </c>
      <c r="K26" s="15">
        <f t="shared" si="4"/>
        <v>80.781295512087809</v>
      </c>
    </row>
    <row r="27" spans="1:11" x14ac:dyDescent="0.25">
      <c r="A27" s="14">
        <v>43509</v>
      </c>
      <c r="B27" s="13">
        <v>11.19</v>
      </c>
      <c r="C27" s="13">
        <v>11.41</v>
      </c>
      <c r="D27" s="13">
        <v>11.12</v>
      </c>
      <c r="E27" s="13">
        <v>11.38</v>
      </c>
      <c r="F27" s="12">
        <v>113736576</v>
      </c>
      <c r="G27" s="11">
        <f t="shared" si="0"/>
        <v>11.41</v>
      </c>
      <c r="H27" s="11">
        <f t="shared" si="1"/>
        <v>10.26</v>
      </c>
      <c r="I27" s="11">
        <f t="shared" si="2"/>
        <v>97.39130434782615</v>
      </c>
      <c r="J27" s="11">
        <f t="shared" si="3"/>
        <v>94.387094951549599</v>
      </c>
      <c r="K27" s="15">
        <f t="shared" si="4"/>
        <v>103.39972314037928</v>
      </c>
    </row>
    <row r="28" spans="1:11" x14ac:dyDescent="0.25">
      <c r="A28" s="14">
        <v>43510</v>
      </c>
      <c r="B28" s="13">
        <v>11.3</v>
      </c>
      <c r="C28" s="13">
        <v>11.33</v>
      </c>
      <c r="D28" s="13">
        <v>11.19</v>
      </c>
      <c r="E28" s="13">
        <v>11.25</v>
      </c>
      <c r="F28" s="12">
        <v>86918520</v>
      </c>
      <c r="G28" s="11">
        <f t="shared" si="0"/>
        <v>11.41</v>
      </c>
      <c r="H28" s="11">
        <f t="shared" si="1"/>
        <v>10.26</v>
      </c>
      <c r="I28" s="11">
        <f t="shared" si="2"/>
        <v>86.086956521739125</v>
      </c>
      <c r="J28" s="11">
        <f t="shared" si="3"/>
        <v>90.98398169336383</v>
      </c>
      <c r="K28" s="15">
        <f t="shared" si="4"/>
        <v>76.292906178489716</v>
      </c>
    </row>
    <row r="29" spans="1:11" x14ac:dyDescent="0.25">
      <c r="A29" s="14">
        <v>43511</v>
      </c>
      <c r="B29" s="13">
        <v>11.23</v>
      </c>
      <c r="C29" s="13">
        <v>11.23</v>
      </c>
      <c r="D29" s="13">
        <v>10.9</v>
      </c>
      <c r="E29" s="13">
        <v>10.95</v>
      </c>
      <c r="F29" s="12">
        <v>110012744</v>
      </c>
      <c r="G29" s="11">
        <f t="shared" si="0"/>
        <v>11.41</v>
      </c>
      <c r="H29" s="11">
        <f t="shared" si="1"/>
        <v>10.26</v>
      </c>
      <c r="I29" s="11">
        <f t="shared" si="2"/>
        <v>59.999999999999943</v>
      </c>
      <c r="J29" s="11">
        <f t="shared" si="3"/>
        <v>81.159420289855078</v>
      </c>
      <c r="K29" s="15">
        <f t="shared" si="4"/>
        <v>17.681159420289674</v>
      </c>
    </row>
    <row r="30" spans="1:11" x14ac:dyDescent="0.25">
      <c r="A30" s="14">
        <v>43514</v>
      </c>
      <c r="B30" s="13">
        <v>11.05</v>
      </c>
      <c r="C30" s="13">
        <v>11.36</v>
      </c>
      <c r="D30" s="13">
        <v>11.04</v>
      </c>
      <c r="E30" s="13">
        <v>11.36</v>
      </c>
      <c r="F30" s="12">
        <v>125552224</v>
      </c>
      <c r="G30" s="11">
        <f t="shared" si="0"/>
        <v>11.41</v>
      </c>
      <c r="H30" s="11">
        <f t="shared" si="1"/>
        <v>10.29</v>
      </c>
      <c r="I30" s="11">
        <f t="shared" si="2"/>
        <v>95.535714285714221</v>
      </c>
      <c r="J30" s="11">
        <f t="shared" si="3"/>
        <v>80.540890269151092</v>
      </c>
      <c r="K30" s="15">
        <f t="shared" si="4"/>
        <v>125.52536231884048</v>
      </c>
    </row>
    <row r="31" spans="1:11" x14ac:dyDescent="0.25">
      <c r="A31" s="14">
        <v>43515</v>
      </c>
      <c r="B31" s="13">
        <v>11.36</v>
      </c>
      <c r="C31" s="13">
        <v>11.62</v>
      </c>
      <c r="D31" s="13">
        <v>11.24</v>
      </c>
      <c r="E31" s="13">
        <v>11.27</v>
      </c>
      <c r="F31" s="12">
        <v>127088208</v>
      </c>
      <c r="G31" s="11">
        <f t="shared" si="0"/>
        <v>11.62</v>
      </c>
      <c r="H31" s="11">
        <f t="shared" si="1"/>
        <v>10.37</v>
      </c>
      <c r="I31" s="11">
        <f t="shared" si="2"/>
        <v>72.000000000000028</v>
      </c>
      <c r="J31" s="11">
        <f t="shared" si="3"/>
        <v>75.845238095238059</v>
      </c>
      <c r="K31" s="15">
        <f t="shared" si="4"/>
        <v>64.309523809523967</v>
      </c>
    </row>
    <row r="32" spans="1:11" x14ac:dyDescent="0.25">
      <c r="A32" s="14">
        <v>43516</v>
      </c>
      <c r="B32" s="13">
        <v>11.33</v>
      </c>
      <c r="C32" s="13">
        <v>11.53</v>
      </c>
      <c r="D32" s="13">
        <v>11.25</v>
      </c>
      <c r="E32" s="13">
        <v>11.41</v>
      </c>
      <c r="F32" s="12">
        <v>83262984</v>
      </c>
      <c r="G32" s="11">
        <f t="shared" si="0"/>
        <v>11.62</v>
      </c>
      <c r="H32" s="11">
        <f t="shared" si="1"/>
        <v>10.55</v>
      </c>
      <c r="I32" s="11">
        <f t="shared" si="2"/>
        <v>80.373831775700992</v>
      </c>
      <c r="J32" s="11">
        <f t="shared" si="3"/>
        <v>82.636515353805081</v>
      </c>
      <c r="K32" s="15">
        <f t="shared" si="4"/>
        <v>75.84846461949283</v>
      </c>
    </row>
    <row r="33" spans="1:11" x14ac:dyDescent="0.25">
      <c r="A33" s="14">
        <v>43517</v>
      </c>
      <c r="B33" s="13">
        <v>11.38</v>
      </c>
      <c r="C33" s="13">
        <v>11.55</v>
      </c>
      <c r="D33" s="13">
        <v>11.28</v>
      </c>
      <c r="E33" s="13">
        <v>11.36</v>
      </c>
      <c r="F33" s="12">
        <v>75424648</v>
      </c>
      <c r="G33" s="11">
        <f t="shared" si="0"/>
        <v>11.62</v>
      </c>
      <c r="H33" s="11">
        <f t="shared" si="1"/>
        <v>10.77</v>
      </c>
      <c r="I33" s="11">
        <f t="shared" si="2"/>
        <v>69.411764705882362</v>
      </c>
      <c r="J33" s="11">
        <f t="shared" si="3"/>
        <v>73.928532160527809</v>
      </c>
      <c r="K33" s="15">
        <f t="shared" si="4"/>
        <v>60.378229796591455</v>
      </c>
    </row>
    <row r="34" spans="1:11" x14ac:dyDescent="0.25">
      <c r="A34" s="14">
        <v>43518</v>
      </c>
      <c r="B34" s="13">
        <v>11.35</v>
      </c>
      <c r="C34" s="13">
        <v>11.57</v>
      </c>
      <c r="D34" s="13">
        <v>11.15</v>
      </c>
      <c r="E34" s="13">
        <v>11.54</v>
      </c>
      <c r="F34" s="12">
        <v>118404776</v>
      </c>
      <c r="G34" s="11">
        <f t="shared" si="0"/>
        <v>11.62</v>
      </c>
      <c r="H34" s="11">
        <f t="shared" si="1"/>
        <v>10.77</v>
      </c>
      <c r="I34" s="11">
        <f t="shared" si="2"/>
        <v>90.588235294117638</v>
      </c>
      <c r="J34" s="11">
        <f t="shared" si="3"/>
        <v>80.124610591900321</v>
      </c>
      <c r="K34" s="15">
        <f t="shared" si="4"/>
        <v>111.51548469855229</v>
      </c>
    </row>
    <row r="35" spans="1:11" x14ac:dyDescent="0.25">
      <c r="A35" s="14">
        <v>43521</v>
      </c>
      <c r="B35" s="13">
        <v>11.7</v>
      </c>
      <c r="C35" s="13">
        <v>12.64</v>
      </c>
      <c r="D35" s="13">
        <v>11.57</v>
      </c>
      <c r="E35" s="13">
        <v>12.55</v>
      </c>
      <c r="F35" s="12">
        <v>282493504</v>
      </c>
      <c r="G35" s="11">
        <f t="shared" si="0"/>
        <v>12.64</v>
      </c>
      <c r="H35" s="11">
        <f t="shared" si="1"/>
        <v>10.86</v>
      </c>
      <c r="I35" s="11">
        <f t="shared" si="2"/>
        <v>94.943820224719104</v>
      </c>
      <c r="J35" s="11">
        <f t="shared" si="3"/>
        <v>84.981273408239701</v>
      </c>
      <c r="K35" s="15">
        <f t="shared" si="4"/>
        <v>114.86891385767791</v>
      </c>
    </row>
    <row r="36" spans="1:11" x14ac:dyDescent="0.25">
      <c r="A36" s="14">
        <v>43522</v>
      </c>
      <c r="B36" s="13">
        <v>12.55</v>
      </c>
      <c r="C36" s="13">
        <v>12.57</v>
      </c>
      <c r="D36" s="13">
        <v>12.15</v>
      </c>
      <c r="E36" s="13">
        <v>12.2</v>
      </c>
      <c r="F36" s="12">
        <v>201754496</v>
      </c>
      <c r="G36" s="11">
        <f t="shared" si="0"/>
        <v>12.64</v>
      </c>
      <c r="H36" s="11">
        <f t="shared" si="1"/>
        <v>10.9</v>
      </c>
      <c r="I36" s="11">
        <f t="shared" si="2"/>
        <v>74.712643678160845</v>
      </c>
      <c r="J36" s="11">
        <f t="shared" si="3"/>
        <v>86.748233065665843</v>
      </c>
      <c r="K36" s="15">
        <f t="shared" si="4"/>
        <v>50.641464903150847</v>
      </c>
    </row>
    <row r="37" spans="1:11" x14ac:dyDescent="0.25">
      <c r="A37" s="14">
        <v>43523</v>
      </c>
      <c r="B37" s="13">
        <v>12.24</v>
      </c>
      <c r="C37" s="13">
        <v>12.66</v>
      </c>
      <c r="D37" s="13">
        <v>12.15</v>
      </c>
      <c r="E37" s="13">
        <v>12.4</v>
      </c>
      <c r="F37" s="12">
        <v>197901392</v>
      </c>
      <c r="G37" s="11">
        <f t="shared" si="0"/>
        <v>12.66</v>
      </c>
      <c r="H37" s="11">
        <f t="shared" si="1"/>
        <v>10.9</v>
      </c>
      <c r="I37" s="11">
        <f t="shared" si="2"/>
        <v>85.227272727272734</v>
      </c>
      <c r="J37" s="11">
        <f t="shared" si="3"/>
        <v>84.961245543384223</v>
      </c>
      <c r="K37" s="15">
        <f t="shared" si="4"/>
        <v>85.759327095049741</v>
      </c>
    </row>
    <row r="38" spans="1:11" x14ac:dyDescent="0.25">
      <c r="A38" s="14">
        <v>43524</v>
      </c>
      <c r="B38" s="13">
        <v>12.44</v>
      </c>
      <c r="C38" s="13">
        <v>12.61</v>
      </c>
      <c r="D38" s="13">
        <v>12.27</v>
      </c>
      <c r="E38" s="13">
        <v>12.36</v>
      </c>
      <c r="F38" s="12">
        <v>111309984</v>
      </c>
      <c r="G38" s="11">
        <f t="shared" si="0"/>
        <v>12.66</v>
      </c>
      <c r="H38" s="11">
        <f t="shared" si="1"/>
        <v>10.9</v>
      </c>
      <c r="I38" s="11">
        <f t="shared" si="2"/>
        <v>82.954545454545411</v>
      </c>
      <c r="J38" s="11">
        <f t="shared" si="3"/>
        <v>80.964820619992992</v>
      </c>
      <c r="K38" s="15">
        <f t="shared" si="4"/>
        <v>86.933995123650249</v>
      </c>
    </row>
    <row r="39" spans="1:11" x14ac:dyDescent="0.25">
      <c r="A39" s="14">
        <v>43525</v>
      </c>
      <c r="B39" s="13">
        <v>12.48</v>
      </c>
      <c r="C39" s="13">
        <v>12.78</v>
      </c>
      <c r="D39" s="13">
        <v>12.2</v>
      </c>
      <c r="E39" s="13">
        <v>12.76</v>
      </c>
      <c r="F39" s="12">
        <v>171267920</v>
      </c>
      <c r="G39" s="11">
        <f t="shared" si="0"/>
        <v>12.78</v>
      </c>
      <c r="H39" s="11">
        <f t="shared" si="1"/>
        <v>10.9</v>
      </c>
      <c r="I39" s="11">
        <f t="shared" si="2"/>
        <v>98.936170212765987</v>
      </c>
      <c r="J39" s="11">
        <f t="shared" si="3"/>
        <v>89.039329464861382</v>
      </c>
      <c r="K39" s="15">
        <f t="shared" si="4"/>
        <v>118.72985170857518</v>
      </c>
    </row>
    <row r="40" spans="1:11" x14ac:dyDescent="0.25">
      <c r="A40" s="14">
        <v>43528</v>
      </c>
      <c r="B40" s="13">
        <v>12.7</v>
      </c>
      <c r="C40" s="13">
        <v>13.38</v>
      </c>
      <c r="D40" s="13">
        <v>12.62</v>
      </c>
      <c r="E40" s="13">
        <v>12.99</v>
      </c>
      <c r="F40" s="12">
        <v>245683040</v>
      </c>
      <c r="G40" s="11">
        <f t="shared" si="0"/>
        <v>13.38</v>
      </c>
      <c r="H40" s="11">
        <f t="shared" si="1"/>
        <v>10.9</v>
      </c>
      <c r="I40" s="11">
        <f t="shared" si="2"/>
        <v>84.274193548387075</v>
      </c>
      <c r="J40" s="11">
        <f t="shared" si="3"/>
        <v>88.721636405232815</v>
      </c>
      <c r="K40" s="15">
        <f t="shared" si="4"/>
        <v>75.379307834695595</v>
      </c>
    </row>
    <row r="41" spans="1:11" x14ac:dyDescent="0.25">
      <c r="A41" s="14">
        <v>43529</v>
      </c>
      <c r="B41" s="13">
        <v>12.91</v>
      </c>
      <c r="C41" s="13">
        <v>13.29</v>
      </c>
      <c r="D41" s="13">
        <v>12.84</v>
      </c>
      <c r="E41" s="13">
        <v>13.06</v>
      </c>
      <c r="F41" s="12">
        <v>140842224</v>
      </c>
      <c r="G41" s="11">
        <f t="shared" si="0"/>
        <v>13.38</v>
      </c>
      <c r="H41" s="11">
        <f t="shared" si="1"/>
        <v>10.9</v>
      </c>
      <c r="I41" s="11">
        <f t="shared" si="2"/>
        <v>87.09677419354837</v>
      </c>
      <c r="J41" s="11">
        <f t="shared" si="3"/>
        <v>90.102379318233815</v>
      </c>
      <c r="K41" s="15">
        <f t="shared" si="4"/>
        <v>81.085563944177494</v>
      </c>
    </row>
    <row r="42" spans="1:11" x14ac:dyDescent="0.25">
      <c r="A42" s="14">
        <v>43530</v>
      </c>
      <c r="B42" s="13">
        <v>13.06</v>
      </c>
      <c r="C42" s="13">
        <v>13.15</v>
      </c>
      <c r="D42" s="13">
        <v>12.84</v>
      </c>
      <c r="E42" s="13">
        <v>13.08</v>
      </c>
      <c r="F42" s="12">
        <v>124576016</v>
      </c>
      <c r="G42" s="11">
        <f t="shared" si="0"/>
        <v>13.38</v>
      </c>
      <c r="H42" s="11">
        <f t="shared" si="1"/>
        <v>10.9</v>
      </c>
      <c r="I42" s="11">
        <f t="shared" si="2"/>
        <v>87.903225806451587</v>
      </c>
      <c r="J42" s="11">
        <f t="shared" si="3"/>
        <v>86.424731182795668</v>
      </c>
      <c r="K42" s="15">
        <f t="shared" si="4"/>
        <v>90.860215053763426</v>
      </c>
    </row>
    <row r="43" spans="1:11" x14ac:dyDescent="0.25">
      <c r="A43" s="14">
        <v>43531</v>
      </c>
      <c r="B43" s="13">
        <v>13.06</v>
      </c>
      <c r="C43" s="13">
        <v>13.06</v>
      </c>
      <c r="D43" s="13">
        <v>12.55</v>
      </c>
      <c r="E43" s="13">
        <v>12.74</v>
      </c>
      <c r="F43" s="12">
        <v>178205728</v>
      </c>
      <c r="G43" s="11">
        <f t="shared" si="0"/>
        <v>13.38</v>
      </c>
      <c r="H43" s="11">
        <f t="shared" si="1"/>
        <v>11.04</v>
      </c>
      <c r="I43" s="11">
        <f t="shared" si="2"/>
        <v>72.649572649572647</v>
      </c>
      <c r="J43" s="11">
        <f t="shared" si="3"/>
        <v>82.549857549857521</v>
      </c>
      <c r="K43" s="15">
        <f t="shared" si="4"/>
        <v>52.849002849002915</v>
      </c>
    </row>
    <row r="44" spans="1:11" x14ac:dyDescent="0.25">
      <c r="A44" s="14">
        <v>43532</v>
      </c>
      <c r="B44" s="13">
        <v>12.49</v>
      </c>
      <c r="C44" s="13">
        <v>12.7</v>
      </c>
      <c r="D44" s="13">
        <v>12.25</v>
      </c>
      <c r="E44" s="13">
        <v>12.3</v>
      </c>
      <c r="F44" s="12">
        <v>177816208</v>
      </c>
      <c r="G44" s="11">
        <f t="shared" si="0"/>
        <v>13.38</v>
      </c>
      <c r="H44" s="11">
        <f t="shared" si="1"/>
        <v>11.15</v>
      </c>
      <c r="I44" s="11">
        <f t="shared" si="2"/>
        <v>51.569506726457405</v>
      </c>
      <c r="J44" s="11">
        <f t="shared" si="3"/>
        <v>70.707435060827208</v>
      </c>
      <c r="K44" s="15">
        <f t="shared" si="4"/>
        <v>13.293650057717798</v>
      </c>
    </row>
    <row r="45" spans="1:11" x14ac:dyDescent="0.25">
      <c r="A45" s="14">
        <v>43535</v>
      </c>
      <c r="B45" s="13">
        <v>12.3</v>
      </c>
      <c r="C45" s="13">
        <v>12.49</v>
      </c>
      <c r="D45" s="13">
        <v>12.05</v>
      </c>
      <c r="E45" s="13">
        <v>12.32</v>
      </c>
      <c r="F45" s="12">
        <v>115765080</v>
      </c>
      <c r="G45" s="11">
        <f t="shared" si="0"/>
        <v>13.38</v>
      </c>
      <c r="H45" s="11">
        <f t="shared" si="1"/>
        <v>11.15</v>
      </c>
      <c r="I45" s="11">
        <f t="shared" si="2"/>
        <v>52.466367713004466</v>
      </c>
      <c r="J45" s="11">
        <f t="shared" si="3"/>
        <v>58.895149029678173</v>
      </c>
      <c r="K45" s="15">
        <f t="shared" si="4"/>
        <v>39.608805079657046</v>
      </c>
    </row>
    <row r="46" spans="1:11" x14ac:dyDescent="0.25">
      <c r="A46" s="14">
        <v>43536</v>
      </c>
      <c r="B46" s="13">
        <v>12.49</v>
      </c>
      <c r="C46" s="13">
        <v>12.64</v>
      </c>
      <c r="D46" s="13">
        <v>12.24</v>
      </c>
      <c r="E46" s="13">
        <v>12.36</v>
      </c>
      <c r="F46" s="12">
        <v>141179488</v>
      </c>
      <c r="G46" s="11">
        <f t="shared" si="0"/>
        <v>13.38</v>
      </c>
      <c r="H46" s="11">
        <f t="shared" si="1"/>
        <v>11.15</v>
      </c>
      <c r="I46" s="11">
        <f t="shared" si="2"/>
        <v>54.260089686098603</v>
      </c>
      <c r="J46" s="11">
        <f t="shared" si="3"/>
        <v>52.765321375186829</v>
      </c>
      <c r="K46" s="15">
        <f t="shared" si="4"/>
        <v>57.249626307922142</v>
      </c>
    </row>
    <row r="47" spans="1:11" x14ac:dyDescent="0.25">
      <c r="A47" s="14">
        <v>43537</v>
      </c>
      <c r="B47" s="13">
        <v>12.34</v>
      </c>
      <c r="C47" s="13">
        <v>12.55</v>
      </c>
      <c r="D47" s="13">
        <v>12.13</v>
      </c>
      <c r="E47" s="13">
        <v>12.37</v>
      </c>
      <c r="F47" s="12">
        <v>126942720</v>
      </c>
      <c r="G47" s="11">
        <f t="shared" ref="G47:G78" si="5">MAX(C34:C47)</f>
        <v>13.38</v>
      </c>
      <c r="H47" s="11">
        <f t="shared" ref="H47:H78" si="6">MIN(D34:D47)</f>
        <v>11.15</v>
      </c>
      <c r="I47" s="11">
        <f t="shared" ref="I47:I78" si="7">(E47-H47)/(G47-H47)*100</f>
        <v>54.70852017937213</v>
      </c>
      <c r="J47" s="11">
        <f t="shared" si="3"/>
        <v>53.811659192825061</v>
      </c>
      <c r="K47" s="15">
        <f t="shared" si="4"/>
        <v>56.502242152466266</v>
      </c>
    </row>
    <row r="48" spans="1:11" x14ac:dyDescent="0.25">
      <c r="A48" s="14">
        <v>43538</v>
      </c>
      <c r="B48" s="13">
        <v>12.33</v>
      </c>
      <c r="C48" s="13">
        <v>12.62</v>
      </c>
      <c r="D48" s="13">
        <v>12.27</v>
      </c>
      <c r="E48" s="13">
        <v>12.43</v>
      </c>
      <c r="F48" s="12">
        <v>105746792</v>
      </c>
      <c r="G48" s="11">
        <f t="shared" si="5"/>
        <v>13.38</v>
      </c>
      <c r="H48" s="11">
        <f t="shared" si="6"/>
        <v>11.57</v>
      </c>
      <c r="I48" s="11">
        <f t="shared" si="7"/>
        <v>47.51381215469609</v>
      </c>
      <c r="J48" s="11">
        <f t="shared" si="3"/>
        <v>52.160807340055612</v>
      </c>
      <c r="K48" s="15">
        <f t="shared" si="4"/>
        <v>38.219821783977039</v>
      </c>
    </row>
    <row r="49" spans="1:11" x14ac:dyDescent="0.25">
      <c r="A49" s="14">
        <v>43539</v>
      </c>
      <c r="B49" s="13">
        <v>12.34</v>
      </c>
      <c r="C49" s="13">
        <v>12.68</v>
      </c>
      <c r="D49" s="13">
        <v>12.34</v>
      </c>
      <c r="E49" s="13">
        <v>12.5</v>
      </c>
      <c r="F49" s="12">
        <v>104540600</v>
      </c>
      <c r="G49" s="11">
        <f t="shared" si="5"/>
        <v>13.38</v>
      </c>
      <c r="H49" s="11">
        <f t="shared" si="6"/>
        <v>12.05</v>
      </c>
      <c r="I49" s="11">
        <f t="shared" si="7"/>
        <v>33.834586466165355</v>
      </c>
      <c r="J49" s="11">
        <f t="shared" ref="J49:J80" si="8">AVERAGE(I47:I49)</f>
        <v>45.352306266744527</v>
      </c>
      <c r="K49" s="15">
        <f t="shared" ref="K49:K80" si="9">I49*3-J49*2</f>
        <v>10.799146865007017</v>
      </c>
    </row>
    <row r="50" spans="1:11" x14ac:dyDescent="0.25">
      <c r="A50" s="14">
        <v>43542</v>
      </c>
      <c r="B50" s="13">
        <v>12.53</v>
      </c>
      <c r="C50" s="13">
        <v>12.94</v>
      </c>
      <c r="D50" s="13">
        <v>12.32</v>
      </c>
      <c r="E50" s="13">
        <v>12.91</v>
      </c>
      <c r="F50" s="12">
        <v>148645472</v>
      </c>
      <c r="G50" s="11">
        <f t="shared" si="5"/>
        <v>13.38</v>
      </c>
      <c r="H50" s="11">
        <f t="shared" si="6"/>
        <v>12.05</v>
      </c>
      <c r="I50" s="11">
        <f t="shared" si="7"/>
        <v>64.661654135338296</v>
      </c>
      <c r="J50" s="11">
        <f t="shared" si="8"/>
        <v>48.670017585399911</v>
      </c>
      <c r="K50" s="15">
        <f t="shared" si="9"/>
        <v>96.644927235215064</v>
      </c>
    </row>
    <row r="51" spans="1:11" x14ac:dyDescent="0.25">
      <c r="A51" s="14">
        <v>43543</v>
      </c>
      <c r="B51" s="13">
        <v>12.92</v>
      </c>
      <c r="C51" s="13">
        <v>12.94</v>
      </c>
      <c r="D51" s="13">
        <v>12.61</v>
      </c>
      <c r="E51" s="13">
        <v>12.79</v>
      </c>
      <c r="F51" s="12">
        <v>95719648</v>
      </c>
      <c r="G51" s="11">
        <f t="shared" si="5"/>
        <v>13.38</v>
      </c>
      <c r="H51" s="11">
        <f t="shared" si="6"/>
        <v>12.05</v>
      </c>
      <c r="I51" s="11">
        <f t="shared" si="7"/>
        <v>55.639097744360775</v>
      </c>
      <c r="J51" s="11">
        <f t="shared" si="8"/>
        <v>51.378446115288142</v>
      </c>
      <c r="K51" s="15">
        <f t="shared" si="9"/>
        <v>64.160401002506035</v>
      </c>
    </row>
    <row r="52" spans="1:11" x14ac:dyDescent="0.25">
      <c r="A52" s="14">
        <v>43544</v>
      </c>
      <c r="B52" s="13">
        <v>12.68</v>
      </c>
      <c r="C52" s="13">
        <v>12.88</v>
      </c>
      <c r="D52" s="13">
        <v>12.62</v>
      </c>
      <c r="E52" s="13">
        <v>12.75</v>
      </c>
      <c r="F52" s="12">
        <v>92999640</v>
      </c>
      <c r="G52" s="11">
        <f t="shared" si="5"/>
        <v>13.38</v>
      </c>
      <c r="H52" s="11">
        <f t="shared" si="6"/>
        <v>12.05</v>
      </c>
      <c r="I52" s="11">
        <f t="shared" si="7"/>
        <v>52.631578947368361</v>
      </c>
      <c r="J52" s="11">
        <f t="shared" si="8"/>
        <v>57.644110275689144</v>
      </c>
      <c r="K52" s="15">
        <f t="shared" si="9"/>
        <v>42.606516290726802</v>
      </c>
    </row>
    <row r="53" spans="1:11" x14ac:dyDescent="0.25">
      <c r="A53" s="14">
        <v>43545</v>
      </c>
      <c r="B53" s="13">
        <v>12.77</v>
      </c>
      <c r="C53" s="13">
        <v>12.8</v>
      </c>
      <c r="D53" s="13">
        <v>12.58</v>
      </c>
      <c r="E53" s="13">
        <v>12.69</v>
      </c>
      <c r="F53" s="12">
        <v>86014080</v>
      </c>
      <c r="G53" s="11">
        <f t="shared" si="5"/>
        <v>13.38</v>
      </c>
      <c r="H53" s="11">
        <f t="shared" si="6"/>
        <v>12.05</v>
      </c>
      <c r="I53" s="11">
        <f t="shared" si="7"/>
        <v>48.120300751879611</v>
      </c>
      <c r="J53" s="11">
        <f t="shared" si="8"/>
        <v>52.130325814536242</v>
      </c>
      <c r="K53" s="15">
        <f t="shared" si="9"/>
        <v>40.100250626566364</v>
      </c>
    </row>
    <row r="54" spans="1:11" x14ac:dyDescent="0.25">
      <c r="A54" s="14">
        <v>43546</v>
      </c>
      <c r="B54" s="13">
        <v>12.69</v>
      </c>
      <c r="C54" s="13">
        <v>12.74</v>
      </c>
      <c r="D54" s="13">
        <v>12.5</v>
      </c>
      <c r="E54" s="13">
        <v>12.59</v>
      </c>
      <c r="F54" s="12">
        <v>71350208</v>
      </c>
      <c r="G54" s="11">
        <f t="shared" si="5"/>
        <v>13.29</v>
      </c>
      <c r="H54" s="11">
        <f t="shared" si="6"/>
        <v>12.05</v>
      </c>
      <c r="I54" s="11">
        <f t="shared" si="7"/>
        <v>43.548387096774178</v>
      </c>
      <c r="J54" s="11">
        <f t="shared" si="8"/>
        <v>48.100088932007388</v>
      </c>
      <c r="K54" s="15">
        <f t="shared" si="9"/>
        <v>34.444983426307758</v>
      </c>
    </row>
    <row r="55" spans="1:11" x14ac:dyDescent="0.25">
      <c r="A55" s="14">
        <v>43549</v>
      </c>
      <c r="B55" s="13">
        <v>12.4</v>
      </c>
      <c r="C55" s="13">
        <v>12.4</v>
      </c>
      <c r="D55" s="13">
        <v>12.1</v>
      </c>
      <c r="E55" s="13">
        <v>12.11</v>
      </c>
      <c r="F55" s="12">
        <v>117988328</v>
      </c>
      <c r="G55" s="11">
        <f t="shared" si="5"/>
        <v>13.15</v>
      </c>
      <c r="H55" s="11">
        <f t="shared" si="6"/>
        <v>12.05</v>
      </c>
      <c r="I55" s="11">
        <f t="shared" si="7"/>
        <v>5.4545454545453396</v>
      </c>
      <c r="J55" s="11">
        <f t="shared" si="8"/>
        <v>32.374411101066379</v>
      </c>
      <c r="K55" s="15">
        <f t="shared" si="9"/>
        <v>-48.385185838496739</v>
      </c>
    </row>
    <row r="56" spans="1:11" x14ac:dyDescent="0.25">
      <c r="A56" s="14">
        <v>43550</v>
      </c>
      <c r="B56" s="13">
        <v>12.23</v>
      </c>
      <c r="C56" s="13">
        <v>12.29</v>
      </c>
      <c r="D56" s="13">
        <v>12.01</v>
      </c>
      <c r="E56" s="13">
        <v>12.1</v>
      </c>
      <c r="F56" s="12">
        <v>93539328</v>
      </c>
      <c r="G56" s="11">
        <f t="shared" si="5"/>
        <v>13.06</v>
      </c>
      <c r="H56" s="11">
        <f t="shared" si="6"/>
        <v>12.01</v>
      </c>
      <c r="I56" s="11">
        <f t="shared" si="7"/>
        <v>8.5714285714285516</v>
      </c>
      <c r="J56" s="11">
        <f t="shared" si="8"/>
        <v>19.191453707582692</v>
      </c>
      <c r="K56" s="15">
        <f t="shared" si="9"/>
        <v>-12.668621700879729</v>
      </c>
    </row>
    <row r="57" spans="1:11" x14ac:dyDescent="0.25">
      <c r="A57" s="14">
        <v>43551</v>
      </c>
      <c r="B57" s="13">
        <v>12.24</v>
      </c>
      <c r="C57" s="13">
        <v>12.47</v>
      </c>
      <c r="D57" s="13">
        <v>12.18</v>
      </c>
      <c r="E57" s="13">
        <v>12.38</v>
      </c>
      <c r="F57" s="12">
        <v>92282680</v>
      </c>
      <c r="G57" s="11">
        <f t="shared" si="5"/>
        <v>12.94</v>
      </c>
      <c r="H57" s="11">
        <f t="shared" si="6"/>
        <v>12.01</v>
      </c>
      <c r="I57" s="11">
        <f t="shared" si="7"/>
        <v>39.784946236559257</v>
      </c>
      <c r="J57" s="11">
        <f t="shared" si="8"/>
        <v>17.936973420844382</v>
      </c>
      <c r="K57" s="15">
        <f t="shared" si="9"/>
        <v>83.480891867989016</v>
      </c>
    </row>
    <row r="58" spans="1:11" x14ac:dyDescent="0.25">
      <c r="A58" s="14">
        <v>43552</v>
      </c>
      <c r="B58" s="13">
        <v>12.31</v>
      </c>
      <c r="C58" s="13">
        <v>12.31</v>
      </c>
      <c r="D58" s="13">
        <v>12.1</v>
      </c>
      <c r="E58" s="13">
        <v>12.22</v>
      </c>
      <c r="F58" s="12">
        <v>73246744</v>
      </c>
      <c r="G58" s="11">
        <f t="shared" si="5"/>
        <v>12.94</v>
      </c>
      <c r="H58" s="11">
        <f t="shared" si="6"/>
        <v>12.01</v>
      </c>
      <c r="I58" s="11">
        <f t="shared" si="7"/>
        <v>22.580645161290423</v>
      </c>
      <c r="J58" s="11">
        <f t="shared" si="8"/>
        <v>23.645673323092741</v>
      </c>
      <c r="K58" s="15">
        <f t="shared" si="9"/>
        <v>20.450588837685792</v>
      </c>
    </row>
    <row r="59" spans="1:11" x14ac:dyDescent="0.25">
      <c r="A59" s="14">
        <v>43553</v>
      </c>
      <c r="B59" s="13">
        <v>12.26</v>
      </c>
      <c r="C59" s="13">
        <v>12.82</v>
      </c>
      <c r="D59" s="13">
        <v>12.21</v>
      </c>
      <c r="E59" s="13">
        <v>12.82</v>
      </c>
      <c r="F59" s="12">
        <v>166950640</v>
      </c>
      <c r="G59" s="11">
        <f t="shared" si="5"/>
        <v>12.94</v>
      </c>
      <c r="H59" s="11">
        <f t="shared" si="6"/>
        <v>12.01</v>
      </c>
      <c r="I59" s="11">
        <f t="shared" si="7"/>
        <v>87.09677419354847</v>
      </c>
      <c r="J59" s="11">
        <f t="shared" si="8"/>
        <v>49.820788530466054</v>
      </c>
      <c r="K59" s="15">
        <f t="shared" si="9"/>
        <v>161.64874551971332</v>
      </c>
    </row>
    <row r="60" spans="1:11" x14ac:dyDescent="0.25">
      <c r="A60" s="14">
        <v>43556</v>
      </c>
      <c r="B60" s="13">
        <v>12.83</v>
      </c>
      <c r="C60" s="13">
        <v>13.55</v>
      </c>
      <c r="D60" s="13">
        <v>12.83</v>
      </c>
      <c r="E60" s="13">
        <v>13.18</v>
      </c>
      <c r="F60" s="12">
        <v>195140112</v>
      </c>
      <c r="G60" s="11">
        <f t="shared" si="5"/>
        <v>13.55</v>
      </c>
      <c r="H60" s="11">
        <f t="shared" si="6"/>
        <v>12.01</v>
      </c>
      <c r="I60" s="11">
        <f t="shared" si="7"/>
        <v>75.974025974025921</v>
      </c>
      <c r="J60" s="11">
        <f t="shared" si="8"/>
        <v>61.883815109621601</v>
      </c>
      <c r="K60" s="15">
        <f t="shared" si="9"/>
        <v>104.15444770283456</v>
      </c>
    </row>
    <row r="61" spans="1:11" x14ac:dyDescent="0.25">
      <c r="A61" s="14">
        <v>43557</v>
      </c>
      <c r="B61" s="13">
        <v>13.28</v>
      </c>
      <c r="C61" s="13">
        <v>13.48</v>
      </c>
      <c r="D61" s="13">
        <v>13.23</v>
      </c>
      <c r="E61" s="13">
        <v>13.36</v>
      </c>
      <c r="F61" s="12">
        <v>110038400</v>
      </c>
      <c r="G61" s="11">
        <f t="shared" si="5"/>
        <v>13.55</v>
      </c>
      <c r="H61" s="11">
        <f t="shared" si="6"/>
        <v>12.01</v>
      </c>
      <c r="I61" s="11">
        <f t="shared" si="7"/>
        <v>87.662337662337592</v>
      </c>
      <c r="J61" s="11">
        <f t="shared" si="8"/>
        <v>83.577712609970661</v>
      </c>
      <c r="K61" s="15">
        <f t="shared" si="9"/>
        <v>95.831587767071483</v>
      </c>
    </row>
    <row r="62" spans="1:11" x14ac:dyDescent="0.25">
      <c r="A62" s="14">
        <v>43558</v>
      </c>
      <c r="B62" s="13">
        <v>13.21</v>
      </c>
      <c r="C62" s="13">
        <v>13.45</v>
      </c>
      <c r="D62" s="13">
        <v>13.15</v>
      </c>
      <c r="E62" s="13">
        <v>13.44</v>
      </c>
      <c r="F62" s="12">
        <v>79291576</v>
      </c>
      <c r="G62" s="11">
        <f t="shared" si="5"/>
        <v>13.55</v>
      </c>
      <c r="H62" s="11">
        <f t="shared" si="6"/>
        <v>12.01</v>
      </c>
      <c r="I62" s="11">
        <f t="shared" si="7"/>
        <v>92.857142857142776</v>
      </c>
      <c r="J62" s="11">
        <f t="shared" si="8"/>
        <v>85.497835497835425</v>
      </c>
      <c r="K62" s="15">
        <f t="shared" si="9"/>
        <v>107.57575757575748</v>
      </c>
    </row>
    <row r="63" spans="1:11" x14ac:dyDescent="0.25">
      <c r="A63" s="14">
        <v>43559</v>
      </c>
      <c r="B63" s="13">
        <v>13.43</v>
      </c>
      <c r="C63" s="13">
        <v>14</v>
      </c>
      <c r="D63" s="13">
        <v>13.43</v>
      </c>
      <c r="E63" s="13">
        <v>13.86</v>
      </c>
      <c r="F63" s="12">
        <v>203436496</v>
      </c>
      <c r="G63" s="11">
        <f t="shared" si="5"/>
        <v>14</v>
      </c>
      <c r="H63" s="11">
        <f t="shared" si="6"/>
        <v>12.01</v>
      </c>
      <c r="I63" s="11">
        <f t="shared" si="7"/>
        <v>92.964824120602984</v>
      </c>
      <c r="J63" s="11">
        <f t="shared" si="8"/>
        <v>91.161434880027784</v>
      </c>
      <c r="K63" s="15">
        <f t="shared" si="9"/>
        <v>96.571602601753369</v>
      </c>
    </row>
    <row r="64" spans="1:11" x14ac:dyDescent="0.25">
      <c r="A64" s="14">
        <v>43563</v>
      </c>
      <c r="B64" s="13">
        <v>13.9</v>
      </c>
      <c r="C64" s="13">
        <v>14.43</v>
      </c>
      <c r="D64" s="13">
        <v>13.72</v>
      </c>
      <c r="E64" s="13">
        <v>13.96</v>
      </c>
      <c r="F64" s="12">
        <v>174317616</v>
      </c>
      <c r="G64" s="11">
        <f t="shared" si="5"/>
        <v>14.43</v>
      </c>
      <c r="H64" s="11">
        <f t="shared" si="6"/>
        <v>12.01</v>
      </c>
      <c r="I64" s="11">
        <f t="shared" si="7"/>
        <v>80.578512396694251</v>
      </c>
      <c r="J64" s="11">
        <f t="shared" si="8"/>
        <v>88.800159791479999</v>
      </c>
      <c r="K64" s="15">
        <f t="shared" si="9"/>
        <v>64.135217607122769</v>
      </c>
    </row>
    <row r="65" spans="1:11" x14ac:dyDescent="0.25">
      <c r="A65" s="14">
        <v>43564</v>
      </c>
      <c r="B65" s="13">
        <v>13.87</v>
      </c>
      <c r="C65" s="13">
        <v>13.98</v>
      </c>
      <c r="D65" s="13">
        <v>13.75</v>
      </c>
      <c r="E65" s="13">
        <v>13.81</v>
      </c>
      <c r="F65" s="12">
        <v>78133240</v>
      </c>
      <c r="G65" s="11">
        <f t="shared" si="5"/>
        <v>14.43</v>
      </c>
      <c r="H65" s="11">
        <f t="shared" si="6"/>
        <v>12.01</v>
      </c>
      <c r="I65" s="11">
        <f t="shared" si="7"/>
        <v>74.380165289256226</v>
      </c>
      <c r="J65" s="11">
        <f t="shared" si="8"/>
        <v>82.641167268851163</v>
      </c>
      <c r="K65" s="15">
        <f t="shared" si="9"/>
        <v>57.858161330066338</v>
      </c>
    </row>
    <row r="66" spans="1:11" x14ac:dyDescent="0.25">
      <c r="A66" s="14">
        <v>43565</v>
      </c>
      <c r="B66" s="13">
        <v>13.75</v>
      </c>
      <c r="C66" s="13">
        <v>13.88</v>
      </c>
      <c r="D66" s="13">
        <v>13.4</v>
      </c>
      <c r="E66" s="13">
        <v>13.73</v>
      </c>
      <c r="F66" s="12">
        <v>94713504</v>
      </c>
      <c r="G66" s="11">
        <f t="shared" si="5"/>
        <v>14.43</v>
      </c>
      <c r="H66" s="11">
        <f t="shared" si="6"/>
        <v>12.01</v>
      </c>
      <c r="I66" s="11">
        <f t="shared" si="7"/>
        <v>71.074380165289284</v>
      </c>
      <c r="J66" s="11">
        <f t="shared" si="8"/>
        <v>75.34435261707992</v>
      </c>
      <c r="K66" s="15">
        <f t="shared" si="9"/>
        <v>62.534435261708012</v>
      </c>
    </row>
    <row r="67" spans="1:11" x14ac:dyDescent="0.25">
      <c r="A67" s="14">
        <v>43566</v>
      </c>
      <c r="B67" s="13">
        <v>13.73</v>
      </c>
      <c r="C67" s="13">
        <v>13.96</v>
      </c>
      <c r="D67" s="13">
        <v>13.49</v>
      </c>
      <c r="E67" s="13">
        <v>13.54</v>
      </c>
      <c r="F67" s="12">
        <v>65535664</v>
      </c>
      <c r="G67" s="11">
        <f t="shared" si="5"/>
        <v>14.43</v>
      </c>
      <c r="H67" s="11">
        <f t="shared" si="6"/>
        <v>12.01</v>
      </c>
      <c r="I67" s="11">
        <f t="shared" si="7"/>
        <v>63.223140495867746</v>
      </c>
      <c r="J67" s="11">
        <f t="shared" si="8"/>
        <v>69.55922865013774</v>
      </c>
      <c r="K67" s="15">
        <f t="shared" si="9"/>
        <v>50.550964187327764</v>
      </c>
    </row>
    <row r="68" spans="1:11" x14ac:dyDescent="0.25">
      <c r="A68" s="14">
        <v>43567</v>
      </c>
      <c r="B68" s="13">
        <v>13.49</v>
      </c>
      <c r="C68" s="13">
        <v>13.59</v>
      </c>
      <c r="D68" s="13">
        <v>13.21</v>
      </c>
      <c r="E68" s="13">
        <v>13.42</v>
      </c>
      <c r="F68" s="12">
        <v>77432464</v>
      </c>
      <c r="G68" s="11">
        <f t="shared" si="5"/>
        <v>14.43</v>
      </c>
      <c r="H68" s="11">
        <f t="shared" si="6"/>
        <v>12.01</v>
      </c>
      <c r="I68" s="11">
        <f t="shared" si="7"/>
        <v>58.264462809917362</v>
      </c>
      <c r="J68" s="11">
        <f t="shared" si="8"/>
        <v>64.187327823691462</v>
      </c>
      <c r="K68" s="15">
        <f t="shared" si="9"/>
        <v>46.418732782369176</v>
      </c>
    </row>
    <row r="69" spans="1:11" x14ac:dyDescent="0.25">
      <c r="A69" s="14">
        <v>43570</v>
      </c>
      <c r="B69" s="13">
        <v>13.72</v>
      </c>
      <c r="C69" s="13">
        <v>14.09</v>
      </c>
      <c r="D69" s="13">
        <v>13.66</v>
      </c>
      <c r="E69" s="13">
        <v>13.69</v>
      </c>
      <c r="F69" s="12">
        <v>153389072</v>
      </c>
      <c r="G69" s="11">
        <f t="shared" si="5"/>
        <v>14.43</v>
      </c>
      <c r="H69" s="11">
        <f t="shared" si="6"/>
        <v>12.01</v>
      </c>
      <c r="I69" s="11">
        <f t="shared" si="7"/>
        <v>69.421487603305778</v>
      </c>
      <c r="J69" s="11">
        <f t="shared" si="8"/>
        <v>63.636363636363626</v>
      </c>
      <c r="K69" s="15">
        <f t="shared" si="9"/>
        <v>80.991735537190095</v>
      </c>
    </row>
    <row r="70" spans="1:11" x14ac:dyDescent="0.25">
      <c r="A70" s="14">
        <v>43571</v>
      </c>
      <c r="B70" s="13">
        <v>13.67</v>
      </c>
      <c r="C70" s="13">
        <v>14.58</v>
      </c>
      <c r="D70" s="13">
        <v>13.55</v>
      </c>
      <c r="E70" s="13">
        <v>14.58</v>
      </c>
      <c r="F70" s="12">
        <v>237937520</v>
      </c>
      <c r="G70" s="11">
        <f t="shared" si="5"/>
        <v>14.58</v>
      </c>
      <c r="H70" s="11">
        <f t="shared" si="6"/>
        <v>12.1</v>
      </c>
      <c r="I70" s="11">
        <f t="shared" si="7"/>
        <v>100</v>
      </c>
      <c r="J70" s="11">
        <f t="shared" si="8"/>
        <v>75.895316804407713</v>
      </c>
      <c r="K70" s="15">
        <f t="shared" si="9"/>
        <v>148.20936639118457</v>
      </c>
    </row>
    <row r="71" spans="1:11" x14ac:dyDescent="0.25">
      <c r="A71" s="14">
        <v>43572</v>
      </c>
      <c r="B71" s="13">
        <v>14.42</v>
      </c>
      <c r="C71" s="13">
        <v>14.59</v>
      </c>
      <c r="D71" s="13">
        <v>14.23</v>
      </c>
      <c r="E71" s="13">
        <v>14.35</v>
      </c>
      <c r="F71" s="12">
        <v>100410984</v>
      </c>
      <c r="G71" s="11">
        <f t="shared" si="5"/>
        <v>14.59</v>
      </c>
      <c r="H71" s="11">
        <f t="shared" si="6"/>
        <v>12.1</v>
      </c>
      <c r="I71" s="11">
        <f t="shared" si="7"/>
        <v>90.361445783132524</v>
      </c>
      <c r="J71" s="11">
        <f t="shared" si="8"/>
        <v>86.594311128812762</v>
      </c>
      <c r="K71" s="15">
        <f t="shared" si="9"/>
        <v>97.895715091772047</v>
      </c>
    </row>
    <row r="72" spans="1:11" x14ac:dyDescent="0.25">
      <c r="A72" s="14">
        <v>43573</v>
      </c>
      <c r="B72" s="13">
        <v>14.3</v>
      </c>
      <c r="C72" s="13">
        <v>14.37</v>
      </c>
      <c r="D72" s="13">
        <v>14.11</v>
      </c>
      <c r="E72" s="13">
        <v>14.34</v>
      </c>
      <c r="F72" s="12">
        <v>50704528</v>
      </c>
      <c r="G72" s="11">
        <f t="shared" si="5"/>
        <v>14.59</v>
      </c>
      <c r="H72" s="11">
        <f t="shared" si="6"/>
        <v>12.21</v>
      </c>
      <c r="I72" s="11">
        <f t="shared" si="7"/>
        <v>89.495798319327719</v>
      </c>
      <c r="J72" s="11">
        <f t="shared" si="8"/>
        <v>93.285748034153414</v>
      </c>
      <c r="K72" s="15">
        <f t="shared" si="9"/>
        <v>81.915898889676328</v>
      </c>
    </row>
    <row r="73" spans="1:11" x14ac:dyDescent="0.25">
      <c r="A73" s="14">
        <v>43574</v>
      </c>
      <c r="B73" s="13">
        <v>14.45</v>
      </c>
      <c r="C73" s="13">
        <v>14.8</v>
      </c>
      <c r="D73" s="13">
        <v>14.3</v>
      </c>
      <c r="E73" s="13">
        <v>14.73</v>
      </c>
      <c r="F73" s="12">
        <v>124603608</v>
      </c>
      <c r="G73" s="11">
        <f t="shared" si="5"/>
        <v>14.8</v>
      </c>
      <c r="H73" s="11">
        <f t="shared" si="6"/>
        <v>12.83</v>
      </c>
      <c r="I73" s="11">
        <f t="shared" si="7"/>
        <v>96.446700507614196</v>
      </c>
      <c r="J73" s="11">
        <f t="shared" si="8"/>
        <v>92.101314870024808</v>
      </c>
      <c r="K73" s="15">
        <f t="shared" si="9"/>
        <v>105.13747178279297</v>
      </c>
    </row>
    <row r="74" spans="1:11" x14ac:dyDescent="0.25">
      <c r="A74" s="14">
        <v>43577</v>
      </c>
      <c r="B74" s="13">
        <v>14.6</v>
      </c>
      <c r="C74" s="13">
        <v>14.84</v>
      </c>
      <c r="D74" s="13">
        <v>14.08</v>
      </c>
      <c r="E74" s="13">
        <v>14.15</v>
      </c>
      <c r="F74" s="12">
        <v>132227392</v>
      </c>
      <c r="G74" s="11">
        <f t="shared" si="5"/>
        <v>14.84</v>
      </c>
      <c r="H74" s="11">
        <f t="shared" si="6"/>
        <v>13.15</v>
      </c>
      <c r="I74" s="11">
        <f t="shared" si="7"/>
        <v>59.171597633136109</v>
      </c>
      <c r="J74" s="11">
        <f t="shared" si="8"/>
        <v>81.70469882002601</v>
      </c>
      <c r="K74" s="15">
        <f t="shared" si="9"/>
        <v>14.1053952593563</v>
      </c>
    </row>
    <row r="75" spans="1:11" x14ac:dyDescent="0.25">
      <c r="A75" s="14">
        <v>43578</v>
      </c>
      <c r="B75" s="13">
        <v>14.1</v>
      </c>
      <c r="C75" s="13">
        <v>14.2</v>
      </c>
      <c r="D75" s="13">
        <v>13.97</v>
      </c>
      <c r="E75" s="13">
        <v>14.07</v>
      </c>
      <c r="F75" s="12">
        <v>94068736</v>
      </c>
      <c r="G75" s="11">
        <f t="shared" si="5"/>
        <v>14.84</v>
      </c>
      <c r="H75" s="11">
        <f t="shared" si="6"/>
        <v>13.15</v>
      </c>
      <c r="I75" s="11">
        <f t="shared" si="7"/>
        <v>54.437869822485219</v>
      </c>
      <c r="J75" s="11">
        <f t="shared" si="8"/>
        <v>70.018722654411846</v>
      </c>
      <c r="K75" s="15">
        <f t="shared" si="9"/>
        <v>23.276164158631957</v>
      </c>
    </row>
    <row r="76" spans="1:11" x14ac:dyDescent="0.25">
      <c r="A76" s="14">
        <v>43579</v>
      </c>
      <c r="B76" s="13">
        <v>14.45</v>
      </c>
      <c r="C76" s="13">
        <v>14.6</v>
      </c>
      <c r="D76" s="13">
        <v>14.16</v>
      </c>
      <c r="E76" s="13">
        <v>14.44</v>
      </c>
      <c r="F76" s="12">
        <v>194972368</v>
      </c>
      <c r="G76" s="11">
        <f t="shared" si="5"/>
        <v>14.84</v>
      </c>
      <c r="H76" s="11">
        <f t="shared" si="6"/>
        <v>13.21</v>
      </c>
      <c r="I76" s="11">
        <f t="shared" si="7"/>
        <v>75.46012269938646</v>
      </c>
      <c r="J76" s="11">
        <f t="shared" si="8"/>
        <v>63.023196718335932</v>
      </c>
      <c r="K76" s="15">
        <f t="shared" si="9"/>
        <v>100.33397466148752</v>
      </c>
    </row>
    <row r="77" spans="1:11" x14ac:dyDescent="0.25">
      <c r="A77" s="14">
        <v>43580</v>
      </c>
      <c r="B77" s="13">
        <v>14.38</v>
      </c>
      <c r="C77" s="13">
        <v>14.64</v>
      </c>
      <c r="D77" s="13">
        <v>14.13</v>
      </c>
      <c r="E77" s="13">
        <v>14.13</v>
      </c>
      <c r="F77" s="12">
        <v>111147640</v>
      </c>
      <c r="G77" s="11">
        <f t="shared" si="5"/>
        <v>14.84</v>
      </c>
      <c r="H77" s="11">
        <f t="shared" si="6"/>
        <v>13.21</v>
      </c>
      <c r="I77" s="11">
        <f t="shared" si="7"/>
        <v>56.441717791411072</v>
      </c>
      <c r="J77" s="11">
        <f t="shared" si="8"/>
        <v>62.11323677109425</v>
      </c>
      <c r="K77" s="15">
        <f t="shared" si="9"/>
        <v>45.098679832044724</v>
      </c>
    </row>
    <row r="78" spans="1:11" x14ac:dyDescent="0.25">
      <c r="A78" s="14">
        <v>43581</v>
      </c>
      <c r="B78" s="13">
        <v>14.08</v>
      </c>
      <c r="C78" s="13">
        <v>14.25</v>
      </c>
      <c r="D78" s="13">
        <v>13.7</v>
      </c>
      <c r="E78" s="13">
        <v>13.79</v>
      </c>
      <c r="F78" s="12">
        <v>100942128</v>
      </c>
      <c r="G78" s="11">
        <f t="shared" si="5"/>
        <v>14.84</v>
      </c>
      <c r="H78" s="11">
        <f t="shared" si="6"/>
        <v>13.21</v>
      </c>
      <c r="I78" s="11">
        <f t="shared" si="7"/>
        <v>35.582822085889489</v>
      </c>
      <c r="J78" s="11">
        <f t="shared" si="8"/>
        <v>55.828220858895669</v>
      </c>
      <c r="K78" s="15">
        <f t="shared" si="9"/>
        <v>-4.90797546012287</v>
      </c>
    </row>
    <row r="79" spans="1:11" x14ac:dyDescent="0.25">
      <c r="A79" s="14">
        <v>43584</v>
      </c>
      <c r="B79" s="13">
        <v>13.9</v>
      </c>
      <c r="C79" s="13">
        <v>14.33</v>
      </c>
      <c r="D79" s="13">
        <v>13.86</v>
      </c>
      <c r="E79" s="13">
        <v>14.1</v>
      </c>
      <c r="F79" s="12">
        <v>103069576</v>
      </c>
      <c r="G79" s="11">
        <f t="shared" ref="G79:G110" si="10">MAX(C66:C79)</f>
        <v>14.84</v>
      </c>
      <c r="H79" s="11">
        <f t="shared" ref="H79:H110" si="11">MIN(D66:D79)</f>
        <v>13.21</v>
      </c>
      <c r="I79" s="11">
        <f t="shared" ref="I79:I110" si="12">(E79-H79)/(G79-H79)*100</f>
        <v>54.601226993864991</v>
      </c>
      <c r="J79" s="11">
        <f t="shared" si="8"/>
        <v>48.875255623721849</v>
      </c>
      <c r="K79" s="15">
        <f t="shared" si="9"/>
        <v>66.053169734151268</v>
      </c>
    </row>
    <row r="80" spans="1:11" x14ac:dyDescent="0.25">
      <c r="A80" s="14">
        <v>43585</v>
      </c>
      <c r="B80" s="13">
        <v>13.99</v>
      </c>
      <c r="C80" s="13">
        <v>14.05</v>
      </c>
      <c r="D80" s="13">
        <v>13.59</v>
      </c>
      <c r="E80" s="13">
        <v>13.85</v>
      </c>
      <c r="F80" s="12">
        <v>111657024</v>
      </c>
      <c r="G80" s="11">
        <f t="shared" si="10"/>
        <v>14.84</v>
      </c>
      <c r="H80" s="11">
        <f t="shared" si="11"/>
        <v>13.21</v>
      </c>
      <c r="I80" s="11">
        <f t="shared" si="12"/>
        <v>39.263803680981546</v>
      </c>
      <c r="J80" s="11">
        <f t="shared" si="8"/>
        <v>43.149284253578678</v>
      </c>
      <c r="K80" s="15">
        <f t="shared" si="9"/>
        <v>31.49284253578729</v>
      </c>
    </row>
    <row r="81" spans="1:11" x14ac:dyDescent="0.25">
      <c r="A81" s="14">
        <v>43591</v>
      </c>
      <c r="B81" s="13">
        <v>13.1</v>
      </c>
      <c r="C81" s="13">
        <v>13.35</v>
      </c>
      <c r="D81" s="13">
        <v>12.71</v>
      </c>
      <c r="E81" s="13">
        <v>12.87</v>
      </c>
      <c r="F81" s="12">
        <v>210866784</v>
      </c>
      <c r="G81" s="11">
        <f t="shared" si="10"/>
        <v>14.84</v>
      </c>
      <c r="H81" s="11">
        <f t="shared" si="11"/>
        <v>12.71</v>
      </c>
      <c r="I81" s="11">
        <f t="shared" si="12"/>
        <v>7.5117370892018043</v>
      </c>
      <c r="J81" s="11">
        <f t="shared" ref="J81:J112" si="13">AVERAGE(I79:I81)</f>
        <v>33.792255921349444</v>
      </c>
      <c r="K81" s="15">
        <f t="shared" ref="K81:K112" si="14">I81*3-J81*2</f>
        <v>-45.049300575093476</v>
      </c>
    </row>
    <row r="82" spans="1:11" x14ac:dyDescent="0.25">
      <c r="A82" s="14">
        <v>43592</v>
      </c>
      <c r="B82" s="13">
        <v>13.03</v>
      </c>
      <c r="C82" s="13">
        <v>13.09</v>
      </c>
      <c r="D82" s="13">
        <v>12.72</v>
      </c>
      <c r="E82" s="13">
        <v>12.95</v>
      </c>
      <c r="F82" s="12">
        <v>107265840</v>
      </c>
      <c r="G82" s="11">
        <f t="shared" si="10"/>
        <v>14.84</v>
      </c>
      <c r="H82" s="11">
        <f t="shared" si="11"/>
        <v>12.71</v>
      </c>
      <c r="I82" s="11">
        <f t="shared" si="12"/>
        <v>11.267605633802749</v>
      </c>
      <c r="J82" s="11">
        <f t="shared" si="13"/>
        <v>19.347715467995368</v>
      </c>
      <c r="K82" s="15">
        <f t="shared" si="14"/>
        <v>-4.8926140345824862</v>
      </c>
    </row>
    <row r="83" spans="1:11" x14ac:dyDescent="0.25">
      <c r="A83" s="14">
        <v>43593</v>
      </c>
      <c r="B83" s="13">
        <v>12.72</v>
      </c>
      <c r="C83" s="13">
        <v>12.91</v>
      </c>
      <c r="D83" s="13">
        <v>12.5</v>
      </c>
      <c r="E83" s="13">
        <v>12.6</v>
      </c>
      <c r="F83" s="12">
        <v>97545080</v>
      </c>
      <c r="G83" s="11">
        <f t="shared" si="10"/>
        <v>14.84</v>
      </c>
      <c r="H83" s="11">
        <f t="shared" si="11"/>
        <v>12.5</v>
      </c>
      <c r="I83" s="11">
        <f t="shared" si="12"/>
        <v>4.2735042735042583</v>
      </c>
      <c r="J83" s="11">
        <f t="shared" si="13"/>
        <v>7.6842823321696043</v>
      </c>
      <c r="K83" s="15">
        <f t="shared" si="14"/>
        <v>-2.5480518438264337</v>
      </c>
    </row>
    <row r="84" spans="1:11" x14ac:dyDescent="0.25">
      <c r="A84" s="14">
        <v>43594</v>
      </c>
      <c r="B84" s="13">
        <v>12.52</v>
      </c>
      <c r="C84" s="13">
        <v>12.58</v>
      </c>
      <c r="D84" s="13">
        <v>12.05</v>
      </c>
      <c r="E84" s="13">
        <v>12.16</v>
      </c>
      <c r="F84" s="12">
        <v>155715168</v>
      </c>
      <c r="G84" s="11">
        <f t="shared" si="10"/>
        <v>14.84</v>
      </c>
      <c r="H84" s="11">
        <f t="shared" si="11"/>
        <v>12.05</v>
      </c>
      <c r="I84" s="11">
        <f t="shared" si="12"/>
        <v>3.9426523297490847</v>
      </c>
      <c r="J84" s="11">
        <f t="shared" si="13"/>
        <v>6.49458741235203</v>
      </c>
      <c r="K84" s="15">
        <f t="shared" si="14"/>
        <v>-1.1612178354568048</v>
      </c>
    </row>
    <row r="85" spans="1:11" x14ac:dyDescent="0.25">
      <c r="A85" s="14">
        <v>43595</v>
      </c>
      <c r="B85" s="13">
        <v>12.34</v>
      </c>
      <c r="C85" s="13">
        <v>12.75</v>
      </c>
      <c r="D85" s="13">
        <v>12.1</v>
      </c>
      <c r="E85" s="13">
        <v>12.68</v>
      </c>
      <c r="F85" s="12">
        <v>119239904</v>
      </c>
      <c r="G85" s="11">
        <f t="shared" si="10"/>
        <v>14.84</v>
      </c>
      <c r="H85" s="11">
        <f t="shared" si="11"/>
        <v>12.05</v>
      </c>
      <c r="I85" s="11">
        <f t="shared" si="12"/>
        <v>22.580645161290295</v>
      </c>
      <c r="J85" s="11">
        <f t="shared" si="13"/>
        <v>10.265600588181213</v>
      </c>
      <c r="K85" s="15">
        <f t="shared" si="14"/>
        <v>47.21073430750846</v>
      </c>
    </row>
    <row r="86" spans="1:11" x14ac:dyDescent="0.25">
      <c r="A86" s="14">
        <v>43598</v>
      </c>
      <c r="B86" s="13">
        <v>12.33</v>
      </c>
      <c r="C86" s="13">
        <v>12.54</v>
      </c>
      <c r="D86" s="13">
        <v>12.23</v>
      </c>
      <c r="E86" s="13">
        <v>12.3</v>
      </c>
      <c r="F86" s="12">
        <v>74191776</v>
      </c>
      <c r="G86" s="11">
        <f t="shared" si="10"/>
        <v>14.84</v>
      </c>
      <c r="H86" s="11">
        <f t="shared" si="11"/>
        <v>12.05</v>
      </c>
      <c r="I86" s="11">
        <f t="shared" si="12"/>
        <v>8.9605734767025123</v>
      </c>
      <c r="J86" s="11">
        <f t="shared" si="13"/>
        <v>11.827956989247298</v>
      </c>
      <c r="K86" s="15">
        <f t="shared" si="14"/>
        <v>3.2258064516129394</v>
      </c>
    </row>
    <row r="87" spans="1:11" x14ac:dyDescent="0.25">
      <c r="A87" s="14">
        <v>43599</v>
      </c>
      <c r="B87" s="13">
        <v>12.2</v>
      </c>
      <c r="C87" s="13">
        <v>12.75</v>
      </c>
      <c r="D87" s="13">
        <v>12.16</v>
      </c>
      <c r="E87" s="13">
        <v>12.49</v>
      </c>
      <c r="F87" s="12">
        <v>118259816</v>
      </c>
      <c r="G87" s="11">
        <f t="shared" si="10"/>
        <v>14.84</v>
      </c>
      <c r="H87" s="11">
        <f t="shared" si="11"/>
        <v>12.05</v>
      </c>
      <c r="I87" s="11">
        <f t="shared" si="12"/>
        <v>15.770609318996403</v>
      </c>
      <c r="J87" s="11">
        <f t="shared" si="13"/>
        <v>15.770609318996401</v>
      </c>
      <c r="K87" s="15">
        <f t="shared" si="14"/>
        <v>15.770609318996403</v>
      </c>
    </row>
    <row r="88" spans="1:11" x14ac:dyDescent="0.25">
      <c r="A88" s="14">
        <v>43600</v>
      </c>
      <c r="B88" s="13">
        <v>12.58</v>
      </c>
      <c r="C88" s="13">
        <v>13.11</v>
      </c>
      <c r="D88" s="13">
        <v>12.57</v>
      </c>
      <c r="E88" s="13">
        <v>12.92</v>
      </c>
      <c r="F88" s="12">
        <v>110398848</v>
      </c>
      <c r="G88" s="11">
        <f t="shared" si="10"/>
        <v>14.64</v>
      </c>
      <c r="H88" s="11">
        <f t="shared" si="11"/>
        <v>12.05</v>
      </c>
      <c r="I88" s="11">
        <f t="shared" si="12"/>
        <v>33.590733590733564</v>
      </c>
      <c r="J88" s="11">
        <f t="shared" si="13"/>
        <v>19.440638795477494</v>
      </c>
      <c r="K88" s="15">
        <f t="shared" si="14"/>
        <v>61.890923181245704</v>
      </c>
    </row>
    <row r="89" spans="1:11" x14ac:dyDescent="0.25">
      <c r="A89" s="14">
        <v>43601</v>
      </c>
      <c r="B89" s="13">
        <v>12.93</v>
      </c>
      <c r="C89" s="13">
        <v>12.99</v>
      </c>
      <c r="D89" s="13">
        <v>12.78</v>
      </c>
      <c r="E89" s="13">
        <v>12.85</v>
      </c>
      <c r="F89" s="12">
        <v>63490144</v>
      </c>
      <c r="G89" s="11">
        <f t="shared" si="10"/>
        <v>14.64</v>
      </c>
      <c r="H89" s="11">
        <f t="shared" si="11"/>
        <v>12.05</v>
      </c>
      <c r="I89" s="11">
        <f t="shared" si="12"/>
        <v>30.888030888030848</v>
      </c>
      <c r="J89" s="11">
        <f t="shared" si="13"/>
        <v>26.749791265920276</v>
      </c>
      <c r="K89" s="15">
        <f t="shared" si="14"/>
        <v>39.164510132251998</v>
      </c>
    </row>
    <row r="90" spans="1:11" x14ac:dyDescent="0.25">
      <c r="A90" s="14">
        <v>43602</v>
      </c>
      <c r="B90" s="13">
        <v>12.92</v>
      </c>
      <c r="C90" s="13">
        <v>12.93</v>
      </c>
      <c r="D90" s="13">
        <v>12.36</v>
      </c>
      <c r="E90" s="13">
        <v>12.44</v>
      </c>
      <c r="F90" s="12">
        <v>96500088</v>
      </c>
      <c r="G90" s="11">
        <f t="shared" si="10"/>
        <v>14.64</v>
      </c>
      <c r="H90" s="11">
        <f t="shared" si="11"/>
        <v>12.05</v>
      </c>
      <c r="I90" s="11">
        <f t="shared" si="12"/>
        <v>15.057915057915011</v>
      </c>
      <c r="J90" s="11">
        <f t="shared" si="13"/>
        <v>26.512226512226476</v>
      </c>
      <c r="K90" s="15">
        <f t="shared" si="14"/>
        <v>-7.85070785070792</v>
      </c>
    </row>
    <row r="91" spans="1:11" x14ac:dyDescent="0.25">
      <c r="A91" s="14">
        <v>43605</v>
      </c>
      <c r="B91" s="13">
        <v>12.35</v>
      </c>
      <c r="C91" s="13">
        <v>12.54</v>
      </c>
      <c r="D91" s="13">
        <v>12.25</v>
      </c>
      <c r="E91" s="13">
        <v>12.38</v>
      </c>
      <c r="F91" s="12">
        <v>78643520</v>
      </c>
      <c r="G91" s="11">
        <f t="shared" si="10"/>
        <v>14.33</v>
      </c>
      <c r="H91" s="11">
        <f t="shared" si="11"/>
        <v>12.05</v>
      </c>
      <c r="I91" s="11">
        <f t="shared" si="12"/>
        <v>14.473684210526322</v>
      </c>
      <c r="J91" s="11">
        <f t="shared" si="13"/>
        <v>20.139876718824059</v>
      </c>
      <c r="K91" s="15">
        <f t="shared" si="14"/>
        <v>3.1412991939308483</v>
      </c>
    </row>
    <row r="92" spans="1:11" x14ac:dyDescent="0.25">
      <c r="A92" s="14">
        <v>43606</v>
      </c>
      <c r="B92" s="13">
        <v>12.4</v>
      </c>
      <c r="C92" s="13">
        <v>12.73</v>
      </c>
      <c r="D92" s="13">
        <v>12.36</v>
      </c>
      <c r="E92" s="13">
        <v>12.56</v>
      </c>
      <c r="F92" s="12">
        <v>73121048</v>
      </c>
      <c r="G92" s="11">
        <f t="shared" si="10"/>
        <v>14.33</v>
      </c>
      <c r="H92" s="11">
        <f t="shared" si="11"/>
        <v>12.05</v>
      </c>
      <c r="I92" s="11">
        <f t="shared" si="12"/>
        <v>22.368421052631575</v>
      </c>
      <c r="J92" s="11">
        <f t="shared" si="13"/>
        <v>17.300006773690971</v>
      </c>
      <c r="K92" s="15">
        <f t="shared" si="14"/>
        <v>32.505249610512784</v>
      </c>
    </row>
    <row r="93" spans="1:11" x14ac:dyDescent="0.25">
      <c r="A93" s="14">
        <v>43607</v>
      </c>
      <c r="B93" s="13">
        <v>12.57</v>
      </c>
      <c r="C93" s="13">
        <v>12.57</v>
      </c>
      <c r="D93" s="13">
        <v>12.32</v>
      </c>
      <c r="E93" s="13">
        <v>12.4</v>
      </c>
      <c r="F93" s="12">
        <v>50623072</v>
      </c>
      <c r="G93" s="11">
        <f t="shared" si="10"/>
        <v>14.05</v>
      </c>
      <c r="H93" s="11">
        <f t="shared" si="11"/>
        <v>12.05</v>
      </c>
      <c r="I93" s="11">
        <f t="shared" si="12"/>
        <v>17.499999999999982</v>
      </c>
      <c r="J93" s="11">
        <f t="shared" si="13"/>
        <v>18.114035087719291</v>
      </c>
      <c r="K93" s="15">
        <f t="shared" si="14"/>
        <v>16.271929824561361</v>
      </c>
    </row>
    <row r="94" spans="1:11" x14ac:dyDescent="0.25">
      <c r="A94" s="14">
        <v>43608</v>
      </c>
      <c r="B94" s="13">
        <v>12.24</v>
      </c>
      <c r="C94" s="13">
        <v>12.42</v>
      </c>
      <c r="D94" s="13">
        <v>12.14</v>
      </c>
      <c r="E94" s="13">
        <v>12.29</v>
      </c>
      <c r="F94" s="12">
        <v>66685544</v>
      </c>
      <c r="G94" s="11">
        <f t="shared" si="10"/>
        <v>13.35</v>
      </c>
      <c r="H94" s="11">
        <f t="shared" si="11"/>
        <v>12.05</v>
      </c>
      <c r="I94" s="11">
        <f t="shared" si="12"/>
        <v>18.461538461538357</v>
      </c>
      <c r="J94" s="11">
        <f t="shared" si="13"/>
        <v>19.443319838056638</v>
      </c>
      <c r="K94" s="15">
        <f t="shared" si="14"/>
        <v>16.497975708501798</v>
      </c>
    </row>
    <row r="95" spans="1:11" x14ac:dyDescent="0.25">
      <c r="A95" s="14">
        <v>43609</v>
      </c>
      <c r="B95" s="13">
        <v>12.35</v>
      </c>
      <c r="C95" s="13">
        <v>12.45</v>
      </c>
      <c r="D95" s="13">
        <v>12.31</v>
      </c>
      <c r="E95" s="13">
        <v>12.35</v>
      </c>
      <c r="F95" s="12">
        <v>49552620</v>
      </c>
      <c r="G95" s="11">
        <f t="shared" si="10"/>
        <v>13.11</v>
      </c>
      <c r="H95" s="11">
        <f t="shared" si="11"/>
        <v>12.05</v>
      </c>
      <c r="I95" s="11">
        <f t="shared" si="12"/>
        <v>28.301886792452763</v>
      </c>
      <c r="J95" s="11">
        <f t="shared" si="13"/>
        <v>21.421141751330367</v>
      </c>
      <c r="K95" s="15">
        <f t="shared" si="14"/>
        <v>42.063376874697553</v>
      </c>
    </row>
    <row r="96" spans="1:11" x14ac:dyDescent="0.25">
      <c r="A96" s="14">
        <v>43612</v>
      </c>
      <c r="B96" s="13">
        <v>12.21</v>
      </c>
      <c r="C96" s="13">
        <v>12.42</v>
      </c>
      <c r="D96" s="13">
        <v>11.93</v>
      </c>
      <c r="E96" s="13">
        <v>12.37</v>
      </c>
      <c r="F96" s="12">
        <v>104842600</v>
      </c>
      <c r="G96" s="11">
        <f t="shared" si="10"/>
        <v>13.11</v>
      </c>
      <c r="H96" s="11">
        <f t="shared" si="11"/>
        <v>11.93</v>
      </c>
      <c r="I96" s="11">
        <f t="shared" si="12"/>
        <v>37.288135593220304</v>
      </c>
      <c r="J96" s="11">
        <f t="shared" si="13"/>
        <v>28.017186949070474</v>
      </c>
      <c r="K96" s="15">
        <f t="shared" si="14"/>
        <v>55.830032881519962</v>
      </c>
    </row>
    <row r="97" spans="1:11" x14ac:dyDescent="0.25">
      <c r="A97" s="14">
        <v>43613</v>
      </c>
      <c r="B97" s="13">
        <v>12.31</v>
      </c>
      <c r="C97" s="13">
        <v>12.55</v>
      </c>
      <c r="D97" s="13">
        <v>12.26</v>
      </c>
      <c r="E97" s="13">
        <v>12.49</v>
      </c>
      <c r="F97" s="12">
        <v>88070312</v>
      </c>
      <c r="G97" s="11">
        <f t="shared" si="10"/>
        <v>13.11</v>
      </c>
      <c r="H97" s="11">
        <f t="shared" si="11"/>
        <v>11.93</v>
      </c>
      <c r="I97" s="11">
        <f t="shared" si="12"/>
        <v>47.457627118644119</v>
      </c>
      <c r="J97" s="11">
        <f t="shared" si="13"/>
        <v>37.682549834772395</v>
      </c>
      <c r="K97" s="15">
        <f t="shared" si="14"/>
        <v>67.00778168638756</v>
      </c>
    </row>
    <row r="98" spans="1:11" x14ac:dyDescent="0.25">
      <c r="A98" s="14">
        <v>43614</v>
      </c>
      <c r="B98" s="13">
        <v>12.36</v>
      </c>
      <c r="C98" s="13">
        <v>12.59</v>
      </c>
      <c r="D98" s="13">
        <v>12.26</v>
      </c>
      <c r="E98" s="13">
        <v>12.4</v>
      </c>
      <c r="F98" s="12">
        <v>66641152</v>
      </c>
      <c r="G98" s="11">
        <f t="shared" si="10"/>
        <v>13.11</v>
      </c>
      <c r="H98" s="11">
        <f t="shared" si="11"/>
        <v>11.93</v>
      </c>
      <c r="I98" s="11">
        <f t="shared" si="12"/>
        <v>39.830508474576334</v>
      </c>
      <c r="J98" s="11">
        <f t="shared" si="13"/>
        <v>41.525423728813585</v>
      </c>
      <c r="K98" s="15">
        <f t="shared" si="14"/>
        <v>36.440677966101831</v>
      </c>
    </row>
    <row r="99" spans="1:11" x14ac:dyDescent="0.25">
      <c r="A99" s="14">
        <v>43615</v>
      </c>
      <c r="B99" s="13">
        <v>12.32</v>
      </c>
      <c r="C99" s="13">
        <v>12.38</v>
      </c>
      <c r="D99" s="13">
        <v>12.11</v>
      </c>
      <c r="E99" s="13">
        <v>12.22</v>
      </c>
      <c r="F99" s="12">
        <v>64628464</v>
      </c>
      <c r="G99" s="11">
        <f t="shared" si="10"/>
        <v>13.11</v>
      </c>
      <c r="H99" s="11">
        <f t="shared" si="11"/>
        <v>11.93</v>
      </c>
      <c r="I99" s="11">
        <f t="shared" si="12"/>
        <v>24.576271186440763</v>
      </c>
      <c r="J99" s="11">
        <f t="shared" si="13"/>
        <v>37.28813559322041</v>
      </c>
      <c r="K99" s="15">
        <f t="shared" si="14"/>
        <v>-0.8474576271185299</v>
      </c>
    </row>
    <row r="100" spans="1:11" x14ac:dyDescent="0.25">
      <c r="A100" s="14">
        <v>43616</v>
      </c>
      <c r="B100" s="13">
        <v>12.16</v>
      </c>
      <c r="C100" s="13">
        <v>12.4</v>
      </c>
      <c r="D100" s="13">
        <v>12.11</v>
      </c>
      <c r="E100" s="13">
        <v>12.18</v>
      </c>
      <c r="F100" s="12">
        <v>68679440</v>
      </c>
      <c r="G100" s="11">
        <f t="shared" si="10"/>
        <v>13.11</v>
      </c>
      <c r="H100" s="11">
        <f t="shared" si="11"/>
        <v>11.93</v>
      </c>
      <c r="I100" s="11">
        <f t="shared" si="12"/>
        <v>21.186440677966107</v>
      </c>
      <c r="J100" s="11">
        <f t="shared" si="13"/>
        <v>28.531073446327735</v>
      </c>
      <c r="K100" s="15">
        <f t="shared" si="14"/>
        <v>6.497175141242856</v>
      </c>
    </row>
    <row r="101" spans="1:11" x14ac:dyDescent="0.25">
      <c r="A101" s="14">
        <v>43619</v>
      </c>
      <c r="B101" s="13">
        <v>12.22</v>
      </c>
      <c r="C101" s="13">
        <v>12.33</v>
      </c>
      <c r="D101" s="13">
        <v>11.82</v>
      </c>
      <c r="E101" s="13">
        <v>11.9</v>
      </c>
      <c r="F101" s="12">
        <v>151271904</v>
      </c>
      <c r="G101" s="11">
        <f t="shared" si="10"/>
        <v>13.11</v>
      </c>
      <c r="H101" s="11">
        <f t="shared" si="11"/>
        <v>11.82</v>
      </c>
      <c r="I101" s="11">
        <f t="shared" si="12"/>
        <v>6.2015503875969085</v>
      </c>
      <c r="J101" s="11">
        <f t="shared" si="13"/>
        <v>17.321420750667926</v>
      </c>
      <c r="K101" s="15">
        <f t="shared" si="14"/>
        <v>-16.038190338545128</v>
      </c>
    </row>
    <row r="102" spans="1:11" x14ac:dyDescent="0.25">
      <c r="A102" s="14">
        <v>43620</v>
      </c>
      <c r="B102" s="13">
        <v>11.89</v>
      </c>
      <c r="C102" s="13">
        <v>11.94</v>
      </c>
      <c r="D102" s="13">
        <v>11.6</v>
      </c>
      <c r="E102" s="13">
        <v>11.85</v>
      </c>
      <c r="F102" s="12">
        <v>97465536</v>
      </c>
      <c r="G102" s="11">
        <f t="shared" si="10"/>
        <v>12.99</v>
      </c>
      <c r="H102" s="11">
        <f t="shared" si="11"/>
        <v>11.6</v>
      </c>
      <c r="I102" s="11">
        <f t="shared" si="12"/>
        <v>17.985611510791362</v>
      </c>
      <c r="J102" s="11">
        <f t="shared" si="13"/>
        <v>15.124534192118125</v>
      </c>
      <c r="K102" s="15">
        <f t="shared" si="14"/>
        <v>23.707766148137839</v>
      </c>
    </row>
    <row r="103" spans="1:11" x14ac:dyDescent="0.25">
      <c r="A103" s="14">
        <v>43621</v>
      </c>
      <c r="B103" s="13">
        <v>11.97</v>
      </c>
      <c r="C103" s="13">
        <v>12.14</v>
      </c>
      <c r="D103" s="13">
        <v>11.92</v>
      </c>
      <c r="E103" s="13">
        <v>11.97</v>
      </c>
      <c r="F103" s="12">
        <v>74889232</v>
      </c>
      <c r="G103" s="11">
        <f t="shared" si="10"/>
        <v>12.93</v>
      </c>
      <c r="H103" s="11">
        <f t="shared" si="11"/>
        <v>11.6</v>
      </c>
      <c r="I103" s="11">
        <f t="shared" si="12"/>
        <v>27.819548872180523</v>
      </c>
      <c r="J103" s="11">
        <f t="shared" si="13"/>
        <v>17.335570256856261</v>
      </c>
      <c r="K103" s="15">
        <f t="shared" si="14"/>
        <v>48.787506102829049</v>
      </c>
    </row>
    <row r="104" spans="1:11" x14ac:dyDescent="0.25">
      <c r="A104" s="14">
        <v>43622</v>
      </c>
      <c r="B104" s="13">
        <v>11.97</v>
      </c>
      <c r="C104" s="13">
        <v>12.07</v>
      </c>
      <c r="D104" s="13">
        <v>11.89</v>
      </c>
      <c r="E104" s="13">
        <v>11.92</v>
      </c>
      <c r="F104" s="12">
        <v>43366528</v>
      </c>
      <c r="G104" s="11">
        <f t="shared" si="10"/>
        <v>12.73</v>
      </c>
      <c r="H104" s="11">
        <f t="shared" si="11"/>
        <v>11.6</v>
      </c>
      <c r="I104" s="11">
        <f t="shared" si="12"/>
        <v>28.318584070796465</v>
      </c>
      <c r="J104" s="11">
        <f t="shared" si="13"/>
        <v>24.707914817922784</v>
      </c>
      <c r="K104" s="15">
        <f t="shared" si="14"/>
        <v>35.53992257654383</v>
      </c>
    </row>
    <row r="105" spans="1:11" x14ac:dyDescent="0.25">
      <c r="A105" s="14">
        <v>43626</v>
      </c>
      <c r="B105" s="13">
        <v>12.01</v>
      </c>
      <c r="C105" s="13">
        <v>12.47</v>
      </c>
      <c r="D105" s="13">
        <v>11.98</v>
      </c>
      <c r="E105" s="13">
        <v>12.34</v>
      </c>
      <c r="F105" s="12">
        <v>114466880</v>
      </c>
      <c r="G105" s="11">
        <f t="shared" si="10"/>
        <v>12.73</v>
      </c>
      <c r="H105" s="11">
        <f t="shared" si="11"/>
        <v>11.6</v>
      </c>
      <c r="I105" s="11">
        <f t="shared" si="12"/>
        <v>65.486725663716783</v>
      </c>
      <c r="J105" s="11">
        <f t="shared" si="13"/>
        <v>40.541619535564593</v>
      </c>
      <c r="K105" s="15">
        <f t="shared" si="14"/>
        <v>115.37693792002116</v>
      </c>
    </row>
    <row r="106" spans="1:11" x14ac:dyDescent="0.25">
      <c r="A106" s="14">
        <v>43627</v>
      </c>
      <c r="B106" s="13">
        <v>12.34</v>
      </c>
      <c r="C106" s="13">
        <v>12.72</v>
      </c>
      <c r="D106" s="13">
        <v>12.3</v>
      </c>
      <c r="E106" s="13">
        <v>12.65</v>
      </c>
      <c r="F106" s="12">
        <v>125108752</v>
      </c>
      <c r="G106" s="11">
        <f t="shared" si="10"/>
        <v>12.72</v>
      </c>
      <c r="H106" s="11">
        <f t="shared" si="11"/>
        <v>11.6</v>
      </c>
      <c r="I106" s="11">
        <f t="shared" si="12"/>
        <v>93.749999999999972</v>
      </c>
      <c r="J106" s="11">
        <f t="shared" si="13"/>
        <v>62.518436578171077</v>
      </c>
      <c r="K106" s="15">
        <f t="shared" si="14"/>
        <v>156.21312684365773</v>
      </c>
    </row>
    <row r="107" spans="1:11" x14ac:dyDescent="0.25">
      <c r="A107" s="14">
        <v>43628</v>
      </c>
      <c r="B107" s="13">
        <v>12.63</v>
      </c>
      <c r="C107" s="13">
        <v>12.66</v>
      </c>
      <c r="D107" s="13">
        <v>12.44</v>
      </c>
      <c r="E107" s="13">
        <v>12.57</v>
      </c>
      <c r="F107" s="12">
        <v>65731016</v>
      </c>
      <c r="G107" s="11">
        <f t="shared" si="10"/>
        <v>12.72</v>
      </c>
      <c r="H107" s="11">
        <f t="shared" si="11"/>
        <v>11.6</v>
      </c>
      <c r="I107" s="11">
        <f t="shared" si="12"/>
        <v>86.607142857142833</v>
      </c>
      <c r="J107" s="11">
        <f t="shared" si="13"/>
        <v>81.947956173619858</v>
      </c>
      <c r="K107" s="15">
        <f t="shared" si="14"/>
        <v>95.925516224188783</v>
      </c>
    </row>
    <row r="108" spans="1:11" x14ac:dyDescent="0.25">
      <c r="A108" s="14">
        <v>43629</v>
      </c>
      <c r="B108" s="13">
        <v>12.54</v>
      </c>
      <c r="C108" s="13">
        <v>12.68</v>
      </c>
      <c r="D108" s="13">
        <v>12.43</v>
      </c>
      <c r="E108" s="13">
        <v>12.59</v>
      </c>
      <c r="F108" s="12">
        <v>53000024</v>
      </c>
      <c r="G108" s="11">
        <f t="shared" si="10"/>
        <v>12.72</v>
      </c>
      <c r="H108" s="11">
        <f t="shared" si="11"/>
        <v>11.6</v>
      </c>
      <c r="I108" s="11">
        <f t="shared" si="12"/>
        <v>88.392857142857082</v>
      </c>
      <c r="J108" s="11">
        <f t="shared" si="13"/>
        <v>89.5833333333333</v>
      </c>
      <c r="K108" s="15">
        <f t="shared" si="14"/>
        <v>86.011904761904617</v>
      </c>
    </row>
    <row r="109" spans="1:11" x14ac:dyDescent="0.25">
      <c r="A109" s="14">
        <v>43630</v>
      </c>
      <c r="B109" s="13">
        <v>12.59</v>
      </c>
      <c r="C109" s="13">
        <v>12.69</v>
      </c>
      <c r="D109" s="13">
        <v>12.45</v>
      </c>
      <c r="E109" s="13">
        <v>12.49</v>
      </c>
      <c r="F109" s="12">
        <v>48319172</v>
      </c>
      <c r="G109" s="11">
        <f t="shared" si="10"/>
        <v>12.72</v>
      </c>
      <c r="H109" s="11">
        <f t="shared" si="11"/>
        <v>11.6</v>
      </c>
      <c r="I109" s="11">
        <f t="shared" si="12"/>
        <v>79.464285714285694</v>
      </c>
      <c r="J109" s="11">
        <f t="shared" si="13"/>
        <v>84.821428571428541</v>
      </c>
      <c r="K109" s="15">
        <f t="shared" si="14"/>
        <v>68.75</v>
      </c>
    </row>
    <row r="110" spans="1:11" x14ac:dyDescent="0.25">
      <c r="A110" s="14">
        <v>43633</v>
      </c>
      <c r="B110" s="13">
        <v>12.48</v>
      </c>
      <c r="C110" s="13">
        <v>12.79</v>
      </c>
      <c r="D110" s="13">
        <v>12.48</v>
      </c>
      <c r="E110" s="13">
        <v>12.67</v>
      </c>
      <c r="F110" s="12">
        <v>61981588</v>
      </c>
      <c r="G110" s="11">
        <f t="shared" si="10"/>
        <v>12.79</v>
      </c>
      <c r="H110" s="11">
        <f t="shared" si="11"/>
        <v>11.6</v>
      </c>
      <c r="I110" s="11">
        <f t="shared" si="12"/>
        <v>89.915966386554686</v>
      </c>
      <c r="J110" s="11">
        <f t="shared" si="13"/>
        <v>85.924369747899163</v>
      </c>
      <c r="K110" s="15">
        <f t="shared" si="14"/>
        <v>97.899159663865703</v>
      </c>
    </row>
    <row r="111" spans="1:11" x14ac:dyDescent="0.25">
      <c r="A111" s="14">
        <v>43634</v>
      </c>
      <c r="B111" s="13">
        <v>12.67</v>
      </c>
      <c r="C111" s="13">
        <v>12.85</v>
      </c>
      <c r="D111" s="13">
        <v>12.59</v>
      </c>
      <c r="E111" s="13">
        <v>12.8</v>
      </c>
      <c r="F111" s="12">
        <v>48355512</v>
      </c>
      <c r="G111" s="11">
        <f t="shared" ref="G111:G142" si="15">MAX(C98:C111)</f>
        <v>12.85</v>
      </c>
      <c r="H111" s="11">
        <f t="shared" ref="H111:H142" si="16">MIN(D98:D111)</f>
        <v>11.6</v>
      </c>
      <c r="I111" s="11">
        <f t="shared" ref="I111:I142" si="17">(E111-H111)/(G111-H111)*100</f>
        <v>96.000000000000085</v>
      </c>
      <c r="J111" s="11">
        <f t="shared" si="13"/>
        <v>88.460084033613498</v>
      </c>
      <c r="K111" s="15">
        <f t="shared" si="14"/>
        <v>111.07983193277323</v>
      </c>
    </row>
    <row r="112" spans="1:11" x14ac:dyDescent="0.25">
      <c r="A112" s="14">
        <v>43635</v>
      </c>
      <c r="B112" s="13">
        <v>13.29</v>
      </c>
      <c r="C112" s="13">
        <v>13.39</v>
      </c>
      <c r="D112" s="13">
        <v>13.01</v>
      </c>
      <c r="E112" s="13">
        <v>13.07</v>
      </c>
      <c r="F112" s="12">
        <v>114322640</v>
      </c>
      <c r="G112" s="11">
        <f t="shared" si="15"/>
        <v>13.39</v>
      </c>
      <c r="H112" s="11">
        <f t="shared" si="16"/>
        <v>11.6</v>
      </c>
      <c r="I112" s="11">
        <f t="shared" si="17"/>
        <v>82.122905027932958</v>
      </c>
      <c r="J112" s="11">
        <f t="shared" si="13"/>
        <v>89.346290471495919</v>
      </c>
      <c r="K112" s="15">
        <f t="shared" si="14"/>
        <v>67.676134140807022</v>
      </c>
    </row>
    <row r="113" spans="1:11" x14ac:dyDescent="0.25">
      <c r="A113" s="14">
        <v>43636</v>
      </c>
      <c r="B113" s="13">
        <v>13.17</v>
      </c>
      <c r="C113" s="13">
        <v>13.95</v>
      </c>
      <c r="D113" s="13">
        <v>13.12</v>
      </c>
      <c r="E113" s="13">
        <v>13.8</v>
      </c>
      <c r="F113" s="12">
        <v>152919152</v>
      </c>
      <c r="G113" s="11">
        <f t="shared" si="15"/>
        <v>13.95</v>
      </c>
      <c r="H113" s="11">
        <f t="shared" si="16"/>
        <v>11.6</v>
      </c>
      <c r="I113" s="11">
        <f t="shared" si="17"/>
        <v>93.617021276595807</v>
      </c>
      <c r="J113" s="11">
        <f t="shared" ref="J113:J144" si="18">AVERAGE(I111:I113)</f>
        <v>90.579975434842936</v>
      </c>
      <c r="K113" s="15">
        <f t="shared" ref="K113:K144" si="19">I113*3-J113*2</f>
        <v>99.691112960101577</v>
      </c>
    </row>
    <row r="114" spans="1:11" x14ac:dyDescent="0.25">
      <c r="A114" s="14">
        <v>43637</v>
      </c>
      <c r="B114" s="13">
        <v>13.76</v>
      </c>
      <c r="C114" s="13">
        <v>13.87</v>
      </c>
      <c r="D114" s="13">
        <v>13.58</v>
      </c>
      <c r="E114" s="13">
        <v>13.64</v>
      </c>
      <c r="F114" s="12">
        <v>101112912</v>
      </c>
      <c r="G114" s="11">
        <f t="shared" si="15"/>
        <v>13.95</v>
      </c>
      <c r="H114" s="11">
        <f t="shared" si="16"/>
        <v>11.6</v>
      </c>
      <c r="I114" s="11">
        <f t="shared" si="17"/>
        <v>86.808510638297918</v>
      </c>
      <c r="J114" s="11">
        <f t="shared" si="18"/>
        <v>87.516145647608894</v>
      </c>
      <c r="K114" s="15">
        <f t="shared" si="19"/>
        <v>85.393240619675993</v>
      </c>
    </row>
    <row r="115" spans="1:11" x14ac:dyDescent="0.25">
      <c r="A115" s="14">
        <v>43640</v>
      </c>
      <c r="B115" s="13">
        <v>13.69</v>
      </c>
      <c r="C115" s="13">
        <v>13.83</v>
      </c>
      <c r="D115" s="13">
        <v>13.61</v>
      </c>
      <c r="E115" s="13">
        <v>13.69</v>
      </c>
      <c r="F115" s="12">
        <v>65957284</v>
      </c>
      <c r="G115" s="11">
        <f t="shared" si="15"/>
        <v>13.95</v>
      </c>
      <c r="H115" s="11">
        <f t="shared" si="16"/>
        <v>11.6</v>
      </c>
      <c r="I115" s="11">
        <f t="shared" si="17"/>
        <v>88.936170212765958</v>
      </c>
      <c r="J115" s="11">
        <f t="shared" si="18"/>
        <v>89.787234042553223</v>
      </c>
      <c r="K115" s="15">
        <f t="shared" si="19"/>
        <v>87.234042553191443</v>
      </c>
    </row>
    <row r="116" spans="1:11" x14ac:dyDescent="0.25">
      <c r="A116" s="14">
        <v>43641</v>
      </c>
      <c r="B116" s="13">
        <v>13.72</v>
      </c>
      <c r="C116" s="13">
        <v>13.72</v>
      </c>
      <c r="D116" s="13">
        <v>13.07</v>
      </c>
      <c r="E116" s="13">
        <v>13.43</v>
      </c>
      <c r="F116" s="12">
        <v>146922704</v>
      </c>
      <c r="G116" s="11">
        <f t="shared" si="15"/>
        <v>13.95</v>
      </c>
      <c r="H116" s="11">
        <f t="shared" si="16"/>
        <v>11.89</v>
      </c>
      <c r="I116" s="11">
        <f t="shared" si="17"/>
        <v>74.757281553398059</v>
      </c>
      <c r="J116" s="11">
        <f t="shared" si="18"/>
        <v>83.50065413482065</v>
      </c>
      <c r="K116" s="15">
        <f t="shared" si="19"/>
        <v>57.270536390552877</v>
      </c>
    </row>
    <row r="117" spans="1:11" x14ac:dyDescent="0.25">
      <c r="A117" s="14">
        <v>43642</v>
      </c>
      <c r="B117" s="13">
        <v>13.42</v>
      </c>
      <c r="C117" s="13">
        <v>13.65</v>
      </c>
      <c r="D117" s="13">
        <v>13.34</v>
      </c>
      <c r="E117" s="13">
        <v>13.52</v>
      </c>
      <c r="F117" s="12">
        <v>54650476</v>
      </c>
      <c r="G117" s="11">
        <f t="shared" si="15"/>
        <v>13.95</v>
      </c>
      <c r="H117" s="11">
        <f t="shared" si="16"/>
        <v>11.89</v>
      </c>
      <c r="I117" s="11">
        <f t="shared" si="17"/>
        <v>79.126213592233015</v>
      </c>
      <c r="J117" s="11">
        <f t="shared" si="18"/>
        <v>80.939888452798996</v>
      </c>
      <c r="K117" s="15">
        <f t="shared" si="19"/>
        <v>75.498863871101065</v>
      </c>
    </row>
    <row r="118" spans="1:11" x14ac:dyDescent="0.25">
      <c r="A118" s="14">
        <v>43643</v>
      </c>
      <c r="B118" s="13">
        <v>13.65</v>
      </c>
      <c r="C118" s="13">
        <v>14</v>
      </c>
      <c r="D118" s="13">
        <v>13.6</v>
      </c>
      <c r="E118" s="13">
        <v>13.86</v>
      </c>
      <c r="F118" s="12">
        <v>92507496</v>
      </c>
      <c r="G118" s="11">
        <f t="shared" si="15"/>
        <v>14</v>
      </c>
      <c r="H118" s="11">
        <f t="shared" si="16"/>
        <v>11.98</v>
      </c>
      <c r="I118" s="11">
        <f t="shared" si="17"/>
        <v>93.069306930693045</v>
      </c>
      <c r="J118" s="11">
        <f t="shared" si="18"/>
        <v>82.31760069210803</v>
      </c>
      <c r="K118" s="15">
        <f t="shared" si="19"/>
        <v>114.57271940786305</v>
      </c>
    </row>
    <row r="119" spans="1:11" x14ac:dyDescent="0.25">
      <c r="A119" s="14">
        <v>43644</v>
      </c>
      <c r="B119" s="13">
        <v>13.88</v>
      </c>
      <c r="C119" s="13">
        <v>13.94</v>
      </c>
      <c r="D119" s="13">
        <v>13.73</v>
      </c>
      <c r="E119" s="13">
        <v>13.93</v>
      </c>
      <c r="F119" s="12">
        <v>49809368</v>
      </c>
      <c r="G119" s="11">
        <f t="shared" si="15"/>
        <v>14</v>
      </c>
      <c r="H119" s="11">
        <f t="shared" si="16"/>
        <v>12.3</v>
      </c>
      <c r="I119" s="11">
        <f t="shared" si="17"/>
        <v>95.88235294117645</v>
      </c>
      <c r="J119" s="11">
        <f t="shared" si="18"/>
        <v>89.359291154700841</v>
      </c>
      <c r="K119" s="15">
        <f t="shared" si="19"/>
        <v>108.92847651412765</v>
      </c>
    </row>
    <row r="120" spans="1:11" x14ac:dyDescent="0.25">
      <c r="A120" s="14">
        <v>43647</v>
      </c>
      <c r="B120" s="13">
        <v>14.16</v>
      </c>
      <c r="C120" s="13">
        <v>14.33</v>
      </c>
      <c r="D120" s="13">
        <v>14.02</v>
      </c>
      <c r="E120" s="13">
        <v>14.08</v>
      </c>
      <c r="F120" s="12">
        <v>96063600</v>
      </c>
      <c r="G120" s="11">
        <f t="shared" si="15"/>
        <v>14.33</v>
      </c>
      <c r="H120" s="11">
        <f t="shared" si="16"/>
        <v>12.43</v>
      </c>
      <c r="I120" s="11">
        <f t="shared" si="17"/>
        <v>86.842105263157904</v>
      </c>
      <c r="J120" s="11">
        <f t="shared" si="18"/>
        <v>91.931255045009138</v>
      </c>
      <c r="K120" s="15">
        <f t="shared" si="19"/>
        <v>76.663805699455423</v>
      </c>
    </row>
    <row r="121" spans="1:11" x14ac:dyDescent="0.25">
      <c r="A121" s="14">
        <v>43648</v>
      </c>
      <c r="B121" s="13">
        <v>14.03</v>
      </c>
      <c r="C121" s="13">
        <v>14.39</v>
      </c>
      <c r="D121" s="13">
        <v>14.01</v>
      </c>
      <c r="E121" s="13">
        <v>14.33</v>
      </c>
      <c r="F121" s="12">
        <v>105274488</v>
      </c>
      <c r="G121" s="11">
        <f t="shared" si="15"/>
        <v>14.39</v>
      </c>
      <c r="H121" s="11">
        <f t="shared" si="16"/>
        <v>12.43</v>
      </c>
      <c r="I121" s="11">
        <f t="shared" si="17"/>
        <v>96.938775510204053</v>
      </c>
      <c r="J121" s="11">
        <f t="shared" si="18"/>
        <v>93.22107790484614</v>
      </c>
      <c r="K121" s="15">
        <f t="shared" si="19"/>
        <v>104.37417072091989</v>
      </c>
    </row>
    <row r="122" spans="1:11" x14ac:dyDescent="0.25">
      <c r="A122" s="14">
        <v>43649</v>
      </c>
      <c r="B122" s="13">
        <v>14.33</v>
      </c>
      <c r="C122" s="13">
        <v>14.36</v>
      </c>
      <c r="D122" s="13">
        <v>14.02</v>
      </c>
      <c r="E122" s="13">
        <v>14.16</v>
      </c>
      <c r="F122" s="12">
        <v>76907848</v>
      </c>
      <c r="G122" s="11">
        <f t="shared" si="15"/>
        <v>14.39</v>
      </c>
      <c r="H122" s="11">
        <f t="shared" si="16"/>
        <v>12.45</v>
      </c>
      <c r="I122" s="11">
        <f t="shared" si="17"/>
        <v>88.144329896907209</v>
      </c>
      <c r="J122" s="11">
        <f t="shared" si="18"/>
        <v>90.641736890089717</v>
      </c>
      <c r="K122" s="15">
        <f t="shared" si="19"/>
        <v>83.149515910542192</v>
      </c>
    </row>
    <row r="123" spans="1:11" x14ac:dyDescent="0.25">
      <c r="A123" s="14">
        <v>43650</v>
      </c>
      <c r="B123" s="13">
        <v>14.16</v>
      </c>
      <c r="C123" s="13">
        <v>14.43</v>
      </c>
      <c r="D123" s="13">
        <v>14.03</v>
      </c>
      <c r="E123" s="13">
        <v>14.14</v>
      </c>
      <c r="F123" s="12">
        <v>62129252</v>
      </c>
      <c r="G123" s="11">
        <f t="shared" si="15"/>
        <v>14.43</v>
      </c>
      <c r="H123" s="11">
        <f t="shared" si="16"/>
        <v>12.48</v>
      </c>
      <c r="I123" s="11">
        <f t="shared" si="17"/>
        <v>85.128205128205167</v>
      </c>
      <c r="J123" s="11">
        <f t="shared" si="18"/>
        <v>90.070436845105476</v>
      </c>
      <c r="K123" s="15">
        <f t="shared" si="19"/>
        <v>75.243741694404548</v>
      </c>
    </row>
    <row r="124" spans="1:11" x14ac:dyDescent="0.25">
      <c r="A124" s="14">
        <v>43651</v>
      </c>
      <c r="B124" s="13">
        <v>14.1</v>
      </c>
      <c r="C124" s="13">
        <v>14.13</v>
      </c>
      <c r="D124" s="13">
        <v>13.84</v>
      </c>
      <c r="E124" s="13">
        <v>14.07</v>
      </c>
      <c r="F124" s="12">
        <v>74919608</v>
      </c>
      <c r="G124" s="11">
        <f t="shared" si="15"/>
        <v>14.43</v>
      </c>
      <c r="H124" s="11">
        <f t="shared" si="16"/>
        <v>12.59</v>
      </c>
      <c r="I124" s="11">
        <f t="shared" si="17"/>
        <v>80.43478260869567</v>
      </c>
      <c r="J124" s="11">
        <f t="shared" si="18"/>
        <v>84.569105877936011</v>
      </c>
      <c r="K124" s="15">
        <f t="shared" si="19"/>
        <v>72.166136070214975</v>
      </c>
    </row>
    <row r="125" spans="1:11" x14ac:dyDescent="0.25">
      <c r="A125" s="14">
        <v>43654</v>
      </c>
      <c r="B125" s="13">
        <v>13.97</v>
      </c>
      <c r="C125" s="13">
        <v>14.03</v>
      </c>
      <c r="D125" s="13">
        <v>13.6</v>
      </c>
      <c r="E125" s="13">
        <v>13.74</v>
      </c>
      <c r="F125" s="12">
        <v>77841392</v>
      </c>
      <c r="G125" s="11">
        <f t="shared" si="15"/>
        <v>14.43</v>
      </c>
      <c r="H125" s="11">
        <f t="shared" si="16"/>
        <v>13.01</v>
      </c>
      <c r="I125" s="11">
        <f t="shared" si="17"/>
        <v>51.40845070422538</v>
      </c>
      <c r="J125" s="11">
        <f t="shared" si="18"/>
        <v>72.323812813708727</v>
      </c>
      <c r="K125" s="15">
        <f t="shared" si="19"/>
        <v>9.5777264852586939</v>
      </c>
    </row>
    <row r="126" spans="1:11" x14ac:dyDescent="0.25">
      <c r="A126" s="14">
        <v>43655</v>
      </c>
      <c r="B126" s="13">
        <v>13.78</v>
      </c>
      <c r="C126" s="13">
        <v>13.86</v>
      </c>
      <c r="D126" s="13">
        <v>13.59</v>
      </c>
      <c r="E126" s="13">
        <v>13.74</v>
      </c>
      <c r="F126" s="12">
        <v>49429612</v>
      </c>
      <c r="G126" s="11">
        <f t="shared" si="15"/>
        <v>14.43</v>
      </c>
      <c r="H126" s="11">
        <f t="shared" si="16"/>
        <v>13.07</v>
      </c>
      <c r="I126" s="11">
        <f t="shared" si="17"/>
        <v>49.264705882352956</v>
      </c>
      <c r="J126" s="11">
        <f t="shared" si="18"/>
        <v>60.36931306509134</v>
      </c>
      <c r="K126" s="15">
        <f t="shared" si="19"/>
        <v>27.055491516876188</v>
      </c>
    </row>
    <row r="127" spans="1:11" x14ac:dyDescent="0.25">
      <c r="A127" s="14">
        <v>43656</v>
      </c>
      <c r="B127" s="13">
        <v>13.76</v>
      </c>
      <c r="C127" s="13">
        <v>13.85</v>
      </c>
      <c r="D127" s="13">
        <v>13.64</v>
      </c>
      <c r="E127" s="13">
        <v>13.71</v>
      </c>
      <c r="F127" s="12">
        <v>35822080</v>
      </c>
      <c r="G127" s="11">
        <f t="shared" si="15"/>
        <v>14.43</v>
      </c>
      <c r="H127" s="11">
        <f t="shared" si="16"/>
        <v>13.07</v>
      </c>
      <c r="I127" s="11">
        <f t="shared" si="17"/>
        <v>47.058823529411825</v>
      </c>
      <c r="J127" s="11">
        <f t="shared" si="18"/>
        <v>49.243993371996716</v>
      </c>
      <c r="K127" s="15">
        <f t="shared" si="19"/>
        <v>42.688483844242043</v>
      </c>
    </row>
    <row r="128" spans="1:11" x14ac:dyDescent="0.25">
      <c r="A128" s="14">
        <v>43657</v>
      </c>
      <c r="B128" s="13">
        <v>13.83</v>
      </c>
      <c r="C128" s="13">
        <v>13.93</v>
      </c>
      <c r="D128" s="13">
        <v>13.68</v>
      </c>
      <c r="E128" s="13">
        <v>13.69</v>
      </c>
      <c r="F128" s="12">
        <v>48418312</v>
      </c>
      <c r="G128" s="11">
        <f t="shared" si="15"/>
        <v>14.43</v>
      </c>
      <c r="H128" s="11">
        <f t="shared" si="16"/>
        <v>13.07</v>
      </c>
      <c r="I128" s="11">
        <f t="shared" si="17"/>
        <v>45.588235294117609</v>
      </c>
      <c r="J128" s="11">
        <f t="shared" si="18"/>
        <v>47.303921568627459</v>
      </c>
      <c r="K128" s="15">
        <f t="shared" si="19"/>
        <v>42.156862745097897</v>
      </c>
    </row>
    <row r="129" spans="1:11" x14ac:dyDescent="0.25">
      <c r="A129" s="14">
        <v>43658</v>
      </c>
      <c r="B129" s="13">
        <v>13.75</v>
      </c>
      <c r="C129" s="13">
        <v>14.38</v>
      </c>
      <c r="D129" s="13">
        <v>13.73</v>
      </c>
      <c r="E129" s="13">
        <v>14.27</v>
      </c>
      <c r="F129" s="12">
        <v>146536656</v>
      </c>
      <c r="G129" s="11">
        <f t="shared" si="15"/>
        <v>14.43</v>
      </c>
      <c r="H129" s="11">
        <f t="shared" si="16"/>
        <v>13.07</v>
      </c>
      <c r="I129" s="11">
        <f t="shared" si="17"/>
        <v>88.235294117647044</v>
      </c>
      <c r="J129" s="11">
        <f t="shared" si="18"/>
        <v>60.294117647058819</v>
      </c>
      <c r="K129" s="15">
        <f t="shared" si="19"/>
        <v>144.11764705882348</v>
      </c>
    </row>
    <row r="130" spans="1:11" x14ac:dyDescent="0.25">
      <c r="A130" s="14">
        <v>43661</v>
      </c>
      <c r="B130" s="13">
        <v>14.18</v>
      </c>
      <c r="C130" s="13">
        <v>14.27</v>
      </c>
      <c r="D130" s="13">
        <v>13.99</v>
      </c>
      <c r="E130" s="13">
        <v>14.15</v>
      </c>
      <c r="F130" s="12">
        <v>84128272</v>
      </c>
      <c r="G130" s="11">
        <f t="shared" si="15"/>
        <v>14.43</v>
      </c>
      <c r="H130" s="11">
        <f t="shared" si="16"/>
        <v>13.34</v>
      </c>
      <c r="I130" s="11">
        <f t="shared" si="17"/>
        <v>74.311926605504638</v>
      </c>
      <c r="J130" s="11">
        <f t="shared" si="18"/>
        <v>69.378485339089764</v>
      </c>
      <c r="K130" s="15">
        <f t="shared" si="19"/>
        <v>84.178809138334373</v>
      </c>
    </row>
    <row r="131" spans="1:11" x14ac:dyDescent="0.25">
      <c r="A131" s="14">
        <v>43662</v>
      </c>
      <c r="B131" s="13">
        <v>14.12</v>
      </c>
      <c r="C131" s="13">
        <v>14.14</v>
      </c>
      <c r="D131" s="13">
        <v>13.86</v>
      </c>
      <c r="E131" s="13">
        <v>13.9</v>
      </c>
      <c r="F131" s="12">
        <v>72278080</v>
      </c>
      <c r="G131" s="11">
        <f t="shared" si="15"/>
        <v>14.43</v>
      </c>
      <c r="H131" s="11">
        <f t="shared" si="16"/>
        <v>13.59</v>
      </c>
      <c r="I131" s="11">
        <f t="shared" si="17"/>
        <v>36.904761904761969</v>
      </c>
      <c r="J131" s="11">
        <f t="shared" si="18"/>
        <v>66.483994209304555</v>
      </c>
      <c r="K131" s="15">
        <f t="shared" si="19"/>
        <v>-22.253702704323203</v>
      </c>
    </row>
    <row r="132" spans="1:11" x14ac:dyDescent="0.25">
      <c r="A132" s="14">
        <v>43663</v>
      </c>
      <c r="B132" s="13">
        <v>13.85</v>
      </c>
      <c r="C132" s="13">
        <v>13.96</v>
      </c>
      <c r="D132" s="13">
        <v>13.76</v>
      </c>
      <c r="E132" s="13">
        <v>13.84</v>
      </c>
      <c r="F132" s="12">
        <v>41002064</v>
      </c>
      <c r="G132" s="11">
        <f t="shared" si="15"/>
        <v>14.43</v>
      </c>
      <c r="H132" s="11">
        <f t="shared" si="16"/>
        <v>13.59</v>
      </c>
      <c r="I132" s="11">
        <f t="shared" si="17"/>
        <v>29.761904761904766</v>
      </c>
      <c r="J132" s="11">
        <f t="shared" si="18"/>
        <v>46.992864424057124</v>
      </c>
      <c r="K132" s="15">
        <f t="shared" si="19"/>
        <v>-4.700014562399943</v>
      </c>
    </row>
    <row r="133" spans="1:11" x14ac:dyDescent="0.25">
      <c r="A133" s="14">
        <v>43664</v>
      </c>
      <c r="B133" s="13">
        <v>13.8</v>
      </c>
      <c r="C133" s="13">
        <v>13.96</v>
      </c>
      <c r="D133" s="13">
        <v>13.71</v>
      </c>
      <c r="E133" s="13">
        <v>13.82</v>
      </c>
      <c r="F133" s="12">
        <v>42282624</v>
      </c>
      <c r="G133" s="11">
        <f t="shared" si="15"/>
        <v>14.43</v>
      </c>
      <c r="H133" s="11">
        <f t="shared" si="16"/>
        <v>13.59</v>
      </c>
      <c r="I133" s="11">
        <f t="shared" si="17"/>
        <v>27.38095238095244</v>
      </c>
      <c r="J133" s="11">
        <f t="shared" si="18"/>
        <v>31.349206349206394</v>
      </c>
      <c r="K133" s="15">
        <f t="shared" si="19"/>
        <v>19.444444444444535</v>
      </c>
    </row>
    <row r="134" spans="1:11" x14ac:dyDescent="0.25">
      <c r="A134" s="14">
        <v>43665</v>
      </c>
      <c r="B134" s="13">
        <v>13.89</v>
      </c>
      <c r="C134" s="13">
        <v>14.23</v>
      </c>
      <c r="D134" s="13">
        <v>13.83</v>
      </c>
      <c r="E134" s="13">
        <v>14.14</v>
      </c>
      <c r="F134" s="12">
        <v>86639072</v>
      </c>
      <c r="G134" s="11">
        <f t="shared" si="15"/>
        <v>14.43</v>
      </c>
      <c r="H134" s="11">
        <f t="shared" si="16"/>
        <v>13.59</v>
      </c>
      <c r="I134" s="11">
        <f t="shared" si="17"/>
        <v>65.476190476190581</v>
      </c>
      <c r="J134" s="11">
        <f t="shared" si="18"/>
        <v>40.87301587301593</v>
      </c>
      <c r="K134" s="15">
        <f t="shared" si="19"/>
        <v>114.68253968253987</v>
      </c>
    </row>
    <row r="135" spans="1:11" x14ac:dyDescent="0.25">
      <c r="A135" s="14">
        <v>43668</v>
      </c>
      <c r="B135" s="13">
        <v>14.11</v>
      </c>
      <c r="C135" s="13">
        <v>14.17</v>
      </c>
      <c r="D135" s="13">
        <v>13.91</v>
      </c>
      <c r="E135" s="13">
        <v>14</v>
      </c>
      <c r="F135" s="12">
        <v>58228328</v>
      </c>
      <c r="G135" s="11">
        <f t="shared" si="15"/>
        <v>14.43</v>
      </c>
      <c r="H135" s="11">
        <f t="shared" si="16"/>
        <v>13.59</v>
      </c>
      <c r="I135" s="11">
        <f t="shared" si="17"/>
        <v>48.809523809523839</v>
      </c>
      <c r="J135" s="11">
        <f t="shared" si="18"/>
        <v>47.222222222222285</v>
      </c>
      <c r="K135" s="15">
        <f t="shared" si="19"/>
        <v>51.984126984126931</v>
      </c>
    </row>
    <row r="136" spans="1:11" x14ac:dyDescent="0.25">
      <c r="A136" s="14">
        <v>43669</v>
      </c>
      <c r="B136" s="13">
        <v>14.01</v>
      </c>
      <c r="C136" s="13">
        <v>14.02</v>
      </c>
      <c r="D136" s="13">
        <v>13.8</v>
      </c>
      <c r="E136" s="13">
        <v>13.91</v>
      </c>
      <c r="F136" s="12">
        <v>50400424</v>
      </c>
      <c r="G136" s="11">
        <f t="shared" si="15"/>
        <v>14.43</v>
      </c>
      <c r="H136" s="11">
        <f t="shared" si="16"/>
        <v>13.59</v>
      </c>
      <c r="I136" s="11">
        <f t="shared" si="17"/>
        <v>38.095238095238138</v>
      </c>
      <c r="J136" s="11">
        <f t="shared" si="18"/>
        <v>50.793650793650848</v>
      </c>
      <c r="K136" s="15">
        <f t="shared" si="19"/>
        <v>12.698412698412724</v>
      </c>
    </row>
    <row r="137" spans="1:11" x14ac:dyDescent="0.25">
      <c r="A137" s="14">
        <v>43670</v>
      </c>
      <c r="B137" s="13">
        <v>14.02</v>
      </c>
      <c r="C137" s="13">
        <v>14.16</v>
      </c>
      <c r="D137" s="13">
        <v>13.94</v>
      </c>
      <c r="E137" s="13">
        <v>14.03</v>
      </c>
      <c r="F137" s="12">
        <v>57027624</v>
      </c>
      <c r="G137" s="11">
        <f t="shared" si="15"/>
        <v>14.38</v>
      </c>
      <c r="H137" s="11">
        <f t="shared" si="16"/>
        <v>13.59</v>
      </c>
      <c r="I137" s="11">
        <f t="shared" si="17"/>
        <v>55.696202531645447</v>
      </c>
      <c r="J137" s="11">
        <f t="shared" si="18"/>
        <v>47.533654812135808</v>
      </c>
      <c r="K137" s="15">
        <f t="shared" si="19"/>
        <v>72.021297970664733</v>
      </c>
    </row>
    <row r="138" spans="1:11" x14ac:dyDescent="0.25">
      <c r="A138" s="14">
        <v>43671</v>
      </c>
      <c r="B138" s="13">
        <v>14.07</v>
      </c>
      <c r="C138" s="13">
        <v>14.42</v>
      </c>
      <c r="D138" s="13">
        <v>14</v>
      </c>
      <c r="E138" s="13">
        <v>14.35</v>
      </c>
      <c r="F138" s="12">
        <v>108782640</v>
      </c>
      <c r="G138" s="11">
        <f t="shared" si="15"/>
        <v>14.42</v>
      </c>
      <c r="H138" s="11">
        <f t="shared" si="16"/>
        <v>13.59</v>
      </c>
      <c r="I138" s="11">
        <f t="shared" si="17"/>
        <v>91.566265060240923</v>
      </c>
      <c r="J138" s="11">
        <f t="shared" si="18"/>
        <v>61.785901895708172</v>
      </c>
      <c r="K138" s="15">
        <f t="shared" si="19"/>
        <v>151.1269913893064</v>
      </c>
    </row>
    <row r="139" spans="1:11" x14ac:dyDescent="0.25">
      <c r="A139" s="14">
        <v>43672</v>
      </c>
      <c r="B139" s="13">
        <v>14.33</v>
      </c>
      <c r="C139" s="13">
        <v>14.4</v>
      </c>
      <c r="D139" s="13">
        <v>14.23</v>
      </c>
      <c r="E139" s="13">
        <v>14.38</v>
      </c>
      <c r="F139" s="12">
        <v>63530572</v>
      </c>
      <c r="G139" s="11">
        <f t="shared" si="15"/>
        <v>14.42</v>
      </c>
      <c r="H139" s="11">
        <f t="shared" si="16"/>
        <v>13.59</v>
      </c>
      <c r="I139" s="11">
        <f t="shared" si="17"/>
        <v>95.180722891566376</v>
      </c>
      <c r="J139" s="11">
        <f t="shared" si="18"/>
        <v>80.814396827817589</v>
      </c>
      <c r="K139" s="15">
        <f t="shared" si="19"/>
        <v>123.91337501906398</v>
      </c>
    </row>
    <row r="140" spans="1:11" x14ac:dyDescent="0.25">
      <c r="A140" s="14">
        <v>43675</v>
      </c>
      <c r="B140" s="13">
        <v>14.4</v>
      </c>
      <c r="C140" s="13">
        <v>14.6</v>
      </c>
      <c r="D140" s="13">
        <v>14.33</v>
      </c>
      <c r="E140" s="13">
        <v>14.44</v>
      </c>
      <c r="F140" s="12">
        <v>71557616</v>
      </c>
      <c r="G140" s="11">
        <f t="shared" si="15"/>
        <v>14.6</v>
      </c>
      <c r="H140" s="11">
        <f t="shared" si="16"/>
        <v>13.64</v>
      </c>
      <c r="I140" s="11">
        <f t="shared" si="17"/>
        <v>83.3333333333333</v>
      </c>
      <c r="J140" s="11">
        <f t="shared" si="18"/>
        <v>90.026773761713528</v>
      </c>
      <c r="K140" s="15">
        <f t="shared" si="19"/>
        <v>69.94645247657283</v>
      </c>
    </row>
    <row r="141" spans="1:11" x14ac:dyDescent="0.25">
      <c r="A141" s="14">
        <v>43676</v>
      </c>
      <c r="B141" s="13">
        <v>14.46</v>
      </c>
      <c r="C141" s="13">
        <v>14.7</v>
      </c>
      <c r="D141" s="13">
        <v>14.44</v>
      </c>
      <c r="E141" s="13">
        <v>14.52</v>
      </c>
      <c r="F141" s="12">
        <v>79663432</v>
      </c>
      <c r="G141" s="11">
        <f t="shared" si="15"/>
        <v>14.7</v>
      </c>
      <c r="H141" s="11">
        <f t="shared" si="16"/>
        <v>13.68</v>
      </c>
      <c r="I141" s="11">
        <f t="shared" si="17"/>
        <v>82.352941176470608</v>
      </c>
      <c r="J141" s="11">
        <f t="shared" si="18"/>
        <v>86.955665800456757</v>
      </c>
      <c r="K141" s="15">
        <f t="shared" si="19"/>
        <v>73.147491928498312</v>
      </c>
    </row>
    <row r="142" spans="1:11" x14ac:dyDescent="0.25">
      <c r="A142" s="14">
        <v>43677</v>
      </c>
      <c r="B142" s="13">
        <v>14.45</v>
      </c>
      <c r="C142" s="13">
        <v>14.47</v>
      </c>
      <c r="D142" s="13">
        <v>14.23</v>
      </c>
      <c r="E142" s="13">
        <v>14.28</v>
      </c>
      <c r="F142" s="12">
        <v>63472348</v>
      </c>
      <c r="G142" s="11">
        <f t="shared" si="15"/>
        <v>14.7</v>
      </c>
      <c r="H142" s="11">
        <f t="shared" si="16"/>
        <v>13.71</v>
      </c>
      <c r="I142" s="11">
        <f t="shared" si="17"/>
        <v>57.575757575757514</v>
      </c>
      <c r="J142" s="11">
        <f t="shared" si="18"/>
        <v>74.420677361853805</v>
      </c>
      <c r="K142" s="15">
        <f t="shared" si="19"/>
        <v>23.885918003564939</v>
      </c>
    </row>
    <row r="143" spans="1:11" x14ac:dyDescent="0.25">
      <c r="A143" s="14">
        <v>43678</v>
      </c>
      <c r="B143" s="13">
        <v>14.21</v>
      </c>
      <c r="C143" s="13">
        <v>14.34</v>
      </c>
      <c r="D143" s="13">
        <v>14.09</v>
      </c>
      <c r="E143" s="13">
        <v>14.25</v>
      </c>
      <c r="F143" s="12">
        <v>52798128</v>
      </c>
      <c r="G143" s="11">
        <f t="shared" ref="G143:G174" si="20">MAX(C130:C143)</f>
        <v>14.7</v>
      </c>
      <c r="H143" s="11">
        <f t="shared" ref="H143:H174" si="21">MIN(D130:D143)</f>
        <v>13.71</v>
      </c>
      <c r="I143" s="11">
        <f t="shared" ref="I143:I174" si="22">(E143-H143)/(G143-H143)*100</f>
        <v>54.54545454545454</v>
      </c>
      <c r="J143" s="11">
        <f t="shared" si="18"/>
        <v>64.824717765894221</v>
      </c>
      <c r="K143" s="15">
        <f t="shared" si="19"/>
        <v>33.986928104575185</v>
      </c>
    </row>
    <row r="144" spans="1:11" x14ac:dyDescent="0.25">
      <c r="A144" s="14">
        <v>43679</v>
      </c>
      <c r="B144" s="13">
        <v>13.92</v>
      </c>
      <c r="C144" s="13">
        <v>14.03</v>
      </c>
      <c r="D144" s="13">
        <v>13.81</v>
      </c>
      <c r="E144" s="13">
        <v>13.89</v>
      </c>
      <c r="F144" s="12">
        <v>96992648</v>
      </c>
      <c r="G144" s="11">
        <f t="shared" si="20"/>
        <v>14.7</v>
      </c>
      <c r="H144" s="11">
        <f t="shared" si="21"/>
        <v>13.71</v>
      </c>
      <c r="I144" s="11">
        <f t="shared" si="22"/>
        <v>18.181818181818183</v>
      </c>
      <c r="J144" s="11">
        <f t="shared" si="18"/>
        <v>43.434343434343411</v>
      </c>
      <c r="K144" s="15">
        <f t="shared" si="19"/>
        <v>-32.323232323232276</v>
      </c>
    </row>
    <row r="145" spans="1:11" x14ac:dyDescent="0.25">
      <c r="A145" s="14">
        <v>43682</v>
      </c>
      <c r="B145" s="13">
        <v>13.75</v>
      </c>
      <c r="C145" s="13">
        <v>13.79</v>
      </c>
      <c r="D145" s="13">
        <v>13.42</v>
      </c>
      <c r="E145" s="13">
        <v>13.5</v>
      </c>
      <c r="F145" s="12">
        <v>89308240</v>
      </c>
      <c r="G145" s="11">
        <f t="shared" si="20"/>
        <v>14.7</v>
      </c>
      <c r="H145" s="11">
        <f t="shared" si="21"/>
        <v>13.42</v>
      </c>
      <c r="I145" s="11">
        <f t="shared" si="22"/>
        <v>6.250000000000008</v>
      </c>
      <c r="J145" s="11">
        <f t="shared" ref="J145:J176" si="23">AVERAGE(I143:I145)</f>
        <v>26.325757575757578</v>
      </c>
      <c r="K145" s="15">
        <f t="shared" ref="K145:K176" si="24">I145*3-J145*2</f>
        <v>-33.901515151515127</v>
      </c>
    </row>
    <row r="146" spans="1:11" x14ac:dyDescent="0.25">
      <c r="A146" s="14">
        <v>43683</v>
      </c>
      <c r="B146" s="13">
        <v>13.25</v>
      </c>
      <c r="C146" s="13">
        <v>13.61</v>
      </c>
      <c r="D146" s="13">
        <v>13.18</v>
      </c>
      <c r="E146" s="13">
        <v>13.52</v>
      </c>
      <c r="F146" s="12">
        <v>88249912</v>
      </c>
      <c r="G146" s="11">
        <f t="shared" si="20"/>
        <v>14.7</v>
      </c>
      <c r="H146" s="11">
        <f t="shared" si="21"/>
        <v>13.18</v>
      </c>
      <c r="I146" s="11">
        <f t="shared" si="22"/>
        <v>22.368421052631575</v>
      </c>
      <c r="J146" s="11">
        <f t="shared" si="23"/>
        <v>15.600079744816588</v>
      </c>
      <c r="K146" s="15">
        <f t="shared" si="24"/>
        <v>35.905103668261546</v>
      </c>
    </row>
    <row r="147" spans="1:11" x14ac:dyDescent="0.25">
      <c r="A147" s="14">
        <v>43684</v>
      </c>
      <c r="B147" s="13">
        <v>13.64</v>
      </c>
      <c r="C147" s="13">
        <v>13.79</v>
      </c>
      <c r="D147" s="13">
        <v>13.52</v>
      </c>
      <c r="E147" s="13">
        <v>13.69</v>
      </c>
      <c r="F147" s="12">
        <v>79303896</v>
      </c>
      <c r="G147" s="11">
        <f t="shared" si="20"/>
        <v>14.7</v>
      </c>
      <c r="H147" s="11">
        <f t="shared" si="21"/>
        <v>13.18</v>
      </c>
      <c r="I147" s="11">
        <f t="shared" si="22"/>
        <v>33.552631578947363</v>
      </c>
      <c r="J147" s="11">
        <f t="shared" si="23"/>
        <v>20.723684210526315</v>
      </c>
      <c r="K147" s="15">
        <f t="shared" si="24"/>
        <v>59.210526315789451</v>
      </c>
    </row>
    <row r="148" spans="1:11" x14ac:dyDescent="0.25">
      <c r="A148" s="14">
        <v>43685</v>
      </c>
      <c r="B148" s="13">
        <v>14.05</v>
      </c>
      <c r="C148" s="13">
        <v>14.65</v>
      </c>
      <c r="D148" s="13">
        <v>14</v>
      </c>
      <c r="E148" s="13">
        <v>14.53</v>
      </c>
      <c r="F148" s="12">
        <v>233071504</v>
      </c>
      <c r="G148" s="11">
        <f t="shared" si="20"/>
        <v>14.7</v>
      </c>
      <c r="H148" s="11">
        <f t="shared" si="21"/>
        <v>13.18</v>
      </c>
      <c r="I148" s="11">
        <f t="shared" si="22"/>
        <v>88.81578947368422</v>
      </c>
      <c r="J148" s="11">
        <f t="shared" si="23"/>
        <v>48.245614035087719</v>
      </c>
      <c r="K148" s="15">
        <f t="shared" si="24"/>
        <v>169.95614035087721</v>
      </c>
    </row>
    <row r="149" spans="1:11" x14ac:dyDescent="0.25">
      <c r="A149" s="14">
        <v>43686</v>
      </c>
      <c r="B149" s="13">
        <v>14.7</v>
      </c>
      <c r="C149" s="13">
        <v>15</v>
      </c>
      <c r="D149" s="13">
        <v>14.58</v>
      </c>
      <c r="E149" s="13">
        <v>14.67</v>
      </c>
      <c r="F149" s="12">
        <v>206057520</v>
      </c>
      <c r="G149" s="11">
        <f t="shared" si="20"/>
        <v>15</v>
      </c>
      <c r="H149" s="11">
        <f t="shared" si="21"/>
        <v>13.18</v>
      </c>
      <c r="I149" s="11">
        <f t="shared" si="22"/>
        <v>81.868131868131869</v>
      </c>
      <c r="J149" s="11">
        <f t="shared" si="23"/>
        <v>68.078850973587819</v>
      </c>
      <c r="K149" s="15">
        <f t="shared" si="24"/>
        <v>109.44669365721998</v>
      </c>
    </row>
    <row r="150" spans="1:11" x14ac:dyDescent="0.25">
      <c r="A150" s="14">
        <v>43689</v>
      </c>
      <c r="B150" s="13">
        <v>14.76</v>
      </c>
      <c r="C150" s="13">
        <v>15.27</v>
      </c>
      <c r="D150" s="13">
        <v>14.75</v>
      </c>
      <c r="E150" s="13">
        <v>15.27</v>
      </c>
      <c r="F150" s="12">
        <v>273342560</v>
      </c>
      <c r="G150" s="11">
        <f t="shared" si="20"/>
        <v>15.27</v>
      </c>
      <c r="H150" s="11">
        <f t="shared" si="21"/>
        <v>13.18</v>
      </c>
      <c r="I150" s="11">
        <f t="shared" si="22"/>
        <v>100</v>
      </c>
      <c r="J150" s="11">
        <f t="shared" si="23"/>
        <v>90.227973780605353</v>
      </c>
      <c r="K150" s="15">
        <f t="shared" si="24"/>
        <v>119.54405243878929</v>
      </c>
    </row>
    <row r="151" spans="1:11" x14ac:dyDescent="0.25">
      <c r="A151" s="14">
        <v>43690</v>
      </c>
      <c r="B151" s="13">
        <v>15.15</v>
      </c>
      <c r="C151" s="13">
        <v>15.23</v>
      </c>
      <c r="D151" s="13">
        <v>14.89</v>
      </c>
      <c r="E151" s="13">
        <v>15.04</v>
      </c>
      <c r="F151" s="12">
        <v>129373648</v>
      </c>
      <c r="G151" s="11">
        <f t="shared" si="20"/>
        <v>15.27</v>
      </c>
      <c r="H151" s="11">
        <f t="shared" si="21"/>
        <v>13.18</v>
      </c>
      <c r="I151" s="11">
        <f t="shared" si="22"/>
        <v>88.995215311004756</v>
      </c>
      <c r="J151" s="11">
        <f t="shared" si="23"/>
        <v>90.287782393045532</v>
      </c>
      <c r="K151" s="15">
        <f t="shared" si="24"/>
        <v>86.410081146923204</v>
      </c>
    </row>
    <row r="152" spans="1:11" x14ac:dyDescent="0.25">
      <c r="A152" s="14">
        <v>43691</v>
      </c>
      <c r="B152" s="13">
        <v>15.29</v>
      </c>
      <c r="C152" s="13">
        <v>15.37</v>
      </c>
      <c r="D152" s="13">
        <v>14.95</v>
      </c>
      <c r="E152" s="13">
        <v>15.12</v>
      </c>
      <c r="F152" s="12">
        <v>136054656</v>
      </c>
      <c r="G152" s="11">
        <f t="shared" si="20"/>
        <v>15.37</v>
      </c>
      <c r="H152" s="11">
        <f t="shared" si="21"/>
        <v>13.18</v>
      </c>
      <c r="I152" s="11">
        <f t="shared" si="22"/>
        <v>88.584474885844742</v>
      </c>
      <c r="J152" s="11">
        <f t="shared" si="23"/>
        <v>92.526563398949818</v>
      </c>
      <c r="K152" s="15">
        <f t="shared" si="24"/>
        <v>80.70029785963456</v>
      </c>
    </row>
    <row r="153" spans="1:11" x14ac:dyDescent="0.25">
      <c r="A153" s="14">
        <v>43692</v>
      </c>
      <c r="B153" s="13">
        <v>14.79</v>
      </c>
      <c r="C153" s="13">
        <v>15.11</v>
      </c>
      <c r="D153" s="13">
        <v>14.75</v>
      </c>
      <c r="E153" s="13">
        <v>15.09</v>
      </c>
      <c r="F153" s="12">
        <v>89737624</v>
      </c>
      <c r="G153" s="11">
        <f t="shared" si="20"/>
        <v>15.37</v>
      </c>
      <c r="H153" s="11">
        <f t="shared" si="21"/>
        <v>13.18</v>
      </c>
      <c r="I153" s="11">
        <f t="shared" si="22"/>
        <v>87.214611872146136</v>
      </c>
      <c r="J153" s="11">
        <f t="shared" si="23"/>
        <v>88.264767356331888</v>
      </c>
      <c r="K153" s="15">
        <f t="shared" si="24"/>
        <v>85.114300903774648</v>
      </c>
    </row>
    <row r="154" spans="1:11" x14ac:dyDescent="0.25">
      <c r="A154" s="14">
        <v>43693</v>
      </c>
      <c r="B154" s="13">
        <v>15.24</v>
      </c>
      <c r="C154" s="13">
        <v>15.29</v>
      </c>
      <c r="D154" s="13">
        <v>14.93</v>
      </c>
      <c r="E154" s="13">
        <v>15.05</v>
      </c>
      <c r="F154" s="12">
        <v>98690296</v>
      </c>
      <c r="G154" s="11">
        <f t="shared" si="20"/>
        <v>15.37</v>
      </c>
      <c r="H154" s="11">
        <f t="shared" si="21"/>
        <v>13.18</v>
      </c>
      <c r="I154" s="11">
        <f t="shared" si="22"/>
        <v>85.388127853881343</v>
      </c>
      <c r="J154" s="11">
        <f t="shared" si="23"/>
        <v>87.062404870624093</v>
      </c>
      <c r="K154" s="15">
        <f t="shared" si="24"/>
        <v>82.039573820395873</v>
      </c>
    </row>
    <row r="155" spans="1:11" x14ac:dyDescent="0.25">
      <c r="A155" s="14">
        <v>43696</v>
      </c>
      <c r="B155" s="13">
        <v>15.06</v>
      </c>
      <c r="C155" s="13">
        <v>15.09</v>
      </c>
      <c r="D155" s="13">
        <v>14.67</v>
      </c>
      <c r="E155" s="13">
        <v>15.07</v>
      </c>
      <c r="F155" s="12">
        <v>229295616</v>
      </c>
      <c r="G155" s="11">
        <f t="shared" si="20"/>
        <v>15.37</v>
      </c>
      <c r="H155" s="11">
        <f t="shared" si="21"/>
        <v>13.18</v>
      </c>
      <c r="I155" s="11">
        <f t="shared" si="22"/>
        <v>86.301369863013747</v>
      </c>
      <c r="J155" s="11">
        <f t="shared" si="23"/>
        <v>86.301369863013747</v>
      </c>
      <c r="K155" s="15">
        <f t="shared" si="24"/>
        <v>86.301369863013747</v>
      </c>
    </row>
    <row r="156" spans="1:11" x14ac:dyDescent="0.25">
      <c r="A156" s="14">
        <v>43697</v>
      </c>
      <c r="B156" s="13">
        <v>15.07</v>
      </c>
      <c r="C156" s="13">
        <v>15.35</v>
      </c>
      <c r="D156" s="13">
        <v>14.92</v>
      </c>
      <c r="E156" s="13">
        <v>15.14</v>
      </c>
      <c r="F156" s="12">
        <v>192104144</v>
      </c>
      <c r="G156" s="11">
        <f t="shared" si="20"/>
        <v>15.37</v>
      </c>
      <c r="H156" s="11">
        <f t="shared" si="21"/>
        <v>13.18</v>
      </c>
      <c r="I156" s="11">
        <f t="shared" si="22"/>
        <v>89.497716894977231</v>
      </c>
      <c r="J156" s="11">
        <f t="shared" si="23"/>
        <v>87.062404870624107</v>
      </c>
      <c r="K156" s="15">
        <f t="shared" si="24"/>
        <v>94.368340943683506</v>
      </c>
    </row>
    <row r="157" spans="1:11" x14ac:dyDescent="0.25">
      <c r="A157" s="14">
        <v>43698</v>
      </c>
      <c r="B157" s="13">
        <v>15.02</v>
      </c>
      <c r="C157" s="13">
        <v>15.04</v>
      </c>
      <c r="D157" s="13">
        <v>14.53</v>
      </c>
      <c r="E157" s="13">
        <v>14.6</v>
      </c>
      <c r="F157" s="12">
        <v>199013200</v>
      </c>
      <c r="G157" s="11">
        <f t="shared" si="20"/>
        <v>15.37</v>
      </c>
      <c r="H157" s="11">
        <f t="shared" si="21"/>
        <v>13.18</v>
      </c>
      <c r="I157" s="11">
        <f t="shared" si="22"/>
        <v>64.840182648401836</v>
      </c>
      <c r="J157" s="11">
        <f t="shared" si="23"/>
        <v>80.213089802130938</v>
      </c>
      <c r="K157" s="15">
        <f t="shared" si="24"/>
        <v>34.094368340943646</v>
      </c>
    </row>
    <row r="158" spans="1:11" x14ac:dyDescent="0.25">
      <c r="A158" s="14">
        <v>43699</v>
      </c>
      <c r="B158" s="13">
        <v>14.55</v>
      </c>
      <c r="C158" s="13">
        <v>14.6</v>
      </c>
      <c r="D158" s="13">
        <v>14.35</v>
      </c>
      <c r="E158" s="13">
        <v>14.46</v>
      </c>
      <c r="F158" s="12">
        <v>135307152</v>
      </c>
      <c r="G158" s="11">
        <f t="shared" si="20"/>
        <v>15.37</v>
      </c>
      <c r="H158" s="11">
        <f t="shared" si="21"/>
        <v>13.18</v>
      </c>
      <c r="I158" s="11">
        <f t="shared" si="22"/>
        <v>58.447488584474947</v>
      </c>
      <c r="J158" s="11">
        <f t="shared" si="23"/>
        <v>70.928462709284673</v>
      </c>
      <c r="K158" s="15">
        <f t="shared" si="24"/>
        <v>33.4855403348555</v>
      </c>
    </row>
    <row r="159" spans="1:11" x14ac:dyDescent="0.25">
      <c r="A159" s="14">
        <v>43700</v>
      </c>
      <c r="B159" s="13">
        <v>14.52</v>
      </c>
      <c r="C159" s="13">
        <v>14.89</v>
      </c>
      <c r="D159" s="13">
        <v>14.5</v>
      </c>
      <c r="E159" s="13">
        <v>14.8</v>
      </c>
      <c r="F159" s="12">
        <v>163686768</v>
      </c>
      <c r="G159" s="11">
        <f t="shared" si="20"/>
        <v>15.37</v>
      </c>
      <c r="H159" s="11">
        <f t="shared" si="21"/>
        <v>13.18</v>
      </c>
      <c r="I159" s="11">
        <f t="shared" si="22"/>
        <v>73.972602739726085</v>
      </c>
      <c r="J159" s="11">
        <f t="shared" si="23"/>
        <v>65.753424657534296</v>
      </c>
      <c r="K159" s="15">
        <f t="shared" si="24"/>
        <v>90.410958904109663</v>
      </c>
    </row>
    <row r="160" spans="1:11" x14ac:dyDescent="0.25">
      <c r="A160" s="14">
        <v>43703</v>
      </c>
      <c r="B160" s="13">
        <v>14.57</v>
      </c>
      <c r="C160" s="13">
        <v>14.65</v>
      </c>
      <c r="D160" s="13">
        <v>14.3</v>
      </c>
      <c r="E160" s="13">
        <v>14.4</v>
      </c>
      <c r="F160" s="12">
        <v>141512256</v>
      </c>
      <c r="G160" s="11">
        <f t="shared" si="20"/>
        <v>15.37</v>
      </c>
      <c r="H160" s="11">
        <f t="shared" si="21"/>
        <v>13.52</v>
      </c>
      <c r="I160" s="11">
        <f t="shared" si="22"/>
        <v>47.567567567567622</v>
      </c>
      <c r="J160" s="11">
        <f t="shared" si="23"/>
        <v>59.99588629725622</v>
      </c>
      <c r="K160" s="15">
        <f t="shared" si="24"/>
        <v>22.710930108190439</v>
      </c>
    </row>
    <row r="161" spans="1:11" x14ac:dyDescent="0.25">
      <c r="A161" s="14">
        <v>43704</v>
      </c>
      <c r="B161" s="13">
        <v>14.51</v>
      </c>
      <c r="C161" s="13">
        <v>14.63</v>
      </c>
      <c r="D161" s="13">
        <v>14.39</v>
      </c>
      <c r="E161" s="13">
        <v>14.46</v>
      </c>
      <c r="F161" s="12">
        <v>135671344</v>
      </c>
      <c r="G161" s="11">
        <f t="shared" si="20"/>
        <v>15.37</v>
      </c>
      <c r="H161" s="11">
        <f t="shared" si="21"/>
        <v>14</v>
      </c>
      <c r="I161" s="11">
        <f t="shared" si="22"/>
        <v>33.576642335766508</v>
      </c>
      <c r="J161" s="11">
        <f t="shared" si="23"/>
        <v>51.7056042143534</v>
      </c>
      <c r="K161" s="15">
        <f t="shared" si="24"/>
        <v>-2.6812814214072773</v>
      </c>
    </row>
    <row r="162" spans="1:11" x14ac:dyDescent="0.25">
      <c r="A162" s="14">
        <v>43705</v>
      </c>
      <c r="B162" s="13">
        <v>14.41</v>
      </c>
      <c r="C162" s="13">
        <v>14.43</v>
      </c>
      <c r="D162" s="13">
        <v>14.2</v>
      </c>
      <c r="E162" s="13">
        <v>14.42</v>
      </c>
      <c r="F162" s="12">
        <v>82965768</v>
      </c>
      <c r="G162" s="11">
        <f t="shared" si="20"/>
        <v>15.37</v>
      </c>
      <c r="H162" s="11">
        <f t="shared" si="21"/>
        <v>14.2</v>
      </c>
      <c r="I162" s="11">
        <f t="shared" si="22"/>
        <v>18.803418803418857</v>
      </c>
      <c r="J162" s="11">
        <f t="shared" si="23"/>
        <v>33.315876235584334</v>
      </c>
      <c r="K162" s="15">
        <f t="shared" si="24"/>
        <v>-10.221496060912095</v>
      </c>
    </row>
    <row r="163" spans="1:11" x14ac:dyDescent="0.25">
      <c r="A163" s="14">
        <v>43706</v>
      </c>
      <c r="B163" s="13">
        <v>14.37</v>
      </c>
      <c r="C163" s="13">
        <v>14.39</v>
      </c>
      <c r="D163" s="13">
        <v>14.23</v>
      </c>
      <c r="E163" s="13">
        <v>14.28</v>
      </c>
      <c r="F163" s="12">
        <v>60903432</v>
      </c>
      <c r="G163" s="11">
        <f t="shared" si="20"/>
        <v>15.37</v>
      </c>
      <c r="H163" s="11">
        <f t="shared" si="21"/>
        <v>14.2</v>
      </c>
      <c r="I163" s="11">
        <f t="shared" si="22"/>
        <v>6.8376068376068435</v>
      </c>
      <c r="J163" s="11">
        <f t="shared" si="23"/>
        <v>19.739222658930736</v>
      </c>
      <c r="K163" s="15">
        <f t="shared" si="24"/>
        <v>-18.965624805040939</v>
      </c>
    </row>
    <row r="164" spans="1:11" x14ac:dyDescent="0.25">
      <c r="A164" s="14">
        <v>43707</v>
      </c>
      <c r="B164" s="13">
        <v>14.44</v>
      </c>
      <c r="C164" s="13">
        <v>14.54</v>
      </c>
      <c r="D164" s="13">
        <v>14.25</v>
      </c>
      <c r="E164" s="13">
        <v>14.31</v>
      </c>
      <c r="F164" s="12">
        <v>79850056</v>
      </c>
      <c r="G164" s="11">
        <f t="shared" si="20"/>
        <v>15.37</v>
      </c>
      <c r="H164" s="11">
        <f t="shared" si="21"/>
        <v>14.2</v>
      </c>
      <c r="I164" s="11">
        <f t="shared" si="22"/>
        <v>9.4017094017095051</v>
      </c>
      <c r="J164" s="11">
        <f t="shared" si="23"/>
        <v>11.680911680911734</v>
      </c>
      <c r="K164" s="15">
        <f t="shared" si="24"/>
        <v>4.8433048433050487</v>
      </c>
    </row>
    <row r="165" spans="1:11" x14ac:dyDescent="0.25">
      <c r="A165" s="14">
        <v>43710</v>
      </c>
      <c r="B165" s="13">
        <v>14.3</v>
      </c>
      <c r="C165" s="13">
        <v>14.65</v>
      </c>
      <c r="D165" s="13">
        <v>14.26</v>
      </c>
      <c r="E165" s="13">
        <v>14.6</v>
      </c>
      <c r="F165" s="12">
        <v>136020128</v>
      </c>
      <c r="G165" s="11">
        <f t="shared" si="20"/>
        <v>15.37</v>
      </c>
      <c r="H165" s="11">
        <f t="shared" si="21"/>
        <v>14.2</v>
      </c>
      <c r="I165" s="11">
        <f t="shared" si="22"/>
        <v>34.188034188034223</v>
      </c>
      <c r="J165" s="11">
        <f t="shared" si="23"/>
        <v>16.809116809116858</v>
      </c>
      <c r="K165" s="15">
        <f t="shared" si="24"/>
        <v>68.945868945868952</v>
      </c>
    </row>
    <row r="166" spans="1:11" x14ac:dyDescent="0.25">
      <c r="A166" s="14">
        <v>43711</v>
      </c>
      <c r="B166" s="13">
        <v>14.63</v>
      </c>
      <c r="C166" s="13">
        <v>14.66</v>
      </c>
      <c r="D166" s="13">
        <v>14.4</v>
      </c>
      <c r="E166" s="13">
        <v>14.45</v>
      </c>
      <c r="F166" s="12">
        <v>85865368</v>
      </c>
      <c r="G166" s="11">
        <f t="shared" si="20"/>
        <v>15.35</v>
      </c>
      <c r="H166" s="11">
        <f t="shared" si="21"/>
        <v>14.2</v>
      </c>
      <c r="I166" s="11">
        <f t="shared" si="22"/>
        <v>21.739130434782602</v>
      </c>
      <c r="J166" s="11">
        <f t="shared" si="23"/>
        <v>21.776291341508777</v>
      </c>
      <c r="K166" s="15">
        <f t="shared" si="24"/>
        <v>21.664808621330259</v>
      </c>
    </row>
    <row r="167" spans="1:11" x14ac:dyDescent="0.25">
      <c r="A167" s="14">
        <v>43712</v>
      </c>
      <c r="B167" s="13">
        <v>14.47</v>
      </c>
      <c r="C167" s="13">
        <v>14.65</v>
      </c>
      <c r="D167" s="13">
        <v>14.46</v>
      </c>
      <c r="E167" s="13">
        <v>14.59</v>
      </c>
      <c r="F167" s="12">
        <v>97396488</v>
      </c>
      <c r="G167" s="11">
        <f t="shared" si="20"/>
        <v>15.35</v>
      </c>
      <c r="H167" s="11">
        <f t="shared" si="21"/>
        <v>14.2</v>
      </c>
      <c r="I167" s="11">
        <f t="shared" si="22"/>
        <v>33.91304347826091</v>
      </c>
      <c r="J167" s="11">
        <f t="shared" si="23"/>
        <v>29.946736033692577</v>
      </c>
      <c r="K167" s="15">
        <f t="shared" si="24"/>
        <v>41.845658367397583</v>
      </c>
    </row>
    <row r="168" spans="1:11" x14ac:dyDescent="0.25">
      <c r="A168" s="14">
        <v>43713</v>
      </c>
      <c r="B168" s="13">
        <v>14.71</v>
      </c>
      <c r="C168" s="13">
        <v>15</v>
      </c>
      <c r="D168" s="13">
        <v>14.7</v>
      </c>
      <c r="E168" s="13">
        <v>14.73</v>
      </c>
      <c r="F168" s="12">
        <v>176805136</v>
      </c>
      <c r="G168" s="11">
        <f t="shared" si="20"/>
        <v>15.35</v>
      </c>
      <c r="H168" s="11">
        <f t="shared" si="21"/>
        <v>14.2</v>
      </c>
      <c r="I168" s="11">
        <f t="shared" si="22"/>
        <v>46.086956521739211</v>
      </c>
      <c r="J168" s="11">
        <f t="shared" si="23"/>
        <v>33.91304347826091</v>
      </c>
      <c r="K168" s="15">
        <f t="shared" si="24"/>
        <v>70.434782608695812</v>
      </c>
    </row>
    <row r="169" spans="1:11" x14ac:dyDescent="0.25">
      <c r="A169" s="14">
        <v>43714</v>
      </c>
      <c r="B169" s="13">
        <v>14.86</v>
      </c>
      <c r="C169" s="13">
        <v>14.96</v>
      </c>
      <c r="D169" s="13">
        <v>14.77</v>
      </c>
      <c r="E169" s="13">
        <v>14.96</v>
      </c>
      <c r="F169" s="12">
        <v>98643280</v>
      </c>
      <c r="G169" s="11">
        <f t="shared" si="20"/>
        <v>15.35</v>
      </c>
      <c r="H169" s="11">
        <f t="shared" si="21"/>
        <v>14.2</v>
      </c>
      <c r="I169" s="11">
        <f t="shared" si="22"/>
        <v>66.086956521739253</v>
      </c>
      <c r="J169" s="11">
        <f t="shared" si="23"/>
        <v>48.695652173913118</v>
      </c>
      <c r="K169" s="15">
        <f t="shared" si="24"/>
        <v>100.86956521739154</v>
      </c>
    </row>
    <row r="170" spans="1:11" x14ac:dyDescent="0.25">
      <c r="A170" s="14">
        <v>43717</v>
      </c>
      <c r="B170" s="13">
        <v>15.13</v>
      </c>
      <c r="C170" s="13">
        <v>15.15</v>
      </c>
      <c r="D170" s="13">
        <v>14.75</v>
      </c>
      <c r="E170" s="13">
        <v>14.84</v>
      </c>
      <c r="F170" s="12">
        <v>129983912</v>
      </c>
      <c r="G170" s="11">
        <f t="shared" si="20"/>
        <v>15.15</v>
      </c>
      <c r="H170" s="11">
        <f t="shared" si="21"/>
        <v>14.2</v>
      </c>
      <c r="I170" s="11">
        <f t="shared" si="22"/>
        <v>67.368421052631561</v>
      </c>
      <c r="J170" s="11">
        <f t="shared" si="23"/>
        <v>59.847444698703349</v>
      </c>
      <c r="K170" s="15">
        <f t="shared" si="24"/>
        <v>82.410373760487985</v>
      </c>
    </row>
    <row r="171" spans="1:11" x14ac:dyDescent="0.25">
      <c r="A171" s="14">
        <v>43718</v>
      </c>
      <c r="B171" s="13">
        <v>14.75</v>
      </c>
      <c r="C171" s="13">
        <v>14.79</v>
      </c>
      <c r="D171" s="13">
        <v>14.56</v>
      </c>
      <c r="E171" s="13">
        <v>14.7</v>
      </c>
      <c r="F171" s="12">
        <v>79687064</v>
      </c>
      <c r="G171" s="11">
        <f t="shared" si="20"/>
        <v>15.15</v>
      </c>
      <c r="H171" s="11">
        <f t="shared" si="21"/>
        <v>14.2</v>
      </c>
      <c r="I171" s="11">
        <f t="shared" si="22"/>
        <v>52.631578947368361</v>
      </c>
      <c r="J171" s="11">
        <f t="shared" si="23"/>
        <v>62.028985507246382</v>
      </c>
      <c r="K171" s="15">
        <f t="shared" si="24"/>
        <v>33.836765827612325</v>
      </c>
    </row>
    <row r="172" spans="1:11" x14ac:dyDescent="0.25">
      <c r="A172" s="14">
        <v>43719</v>
      </c>
      <c r="B172" s="13">
        <v>14.75</v>
      </c>
      <c r="C172" s="13">
        <v>14.86</v>
      </c>
      <c r="D172" s="13">
        <v>14.61</v>
      </c>
      <c r="E172" s="13">
        <v>14.71</v>
      </c>
      <c r="F172" s="12">
        <v>81861424</v>
      </c>
      <c r="G172" s="11">
        <f t="shared" si="20"/>
        <v>15.15</v>
      </c>
      <c r="H172" s="11">
        <f t="shared" si="21"/>
        <v>14.2</v>
      </c>
      <c r="I172" s="11">
        <f t="shared" si="22"/>
        <v>53.684210526315887</v>
      </c>
      <c r="J172" s="11">
        <f t="shared" si="23"/>
        <v>57.894736842105267</v>
      </c>
      <c r="K172" s="15">
        <f t="shared" si="24"/>
        <v>45.26315789473712</v>
      </c>
    </row>
    <row r="173" spans="1:11" x14ac:dyDescent="0.25">
      <c r="A173" s="14">
        <v>43720</v>
      </c>
      <c r="B173" s="13">
        <v>14.81</v>
      </c>
      <c r="C173" s="13">
        <v>14.93</v>
      </c>
      <c r="D173" s="13">
        <v>14.68</v>
      </c>
      <c r="E173" s="13">
        <v>14.83</v>
      </c>
      <c r="F173" s="12">
        <v>115068768</v>
      </c>
      <c r="G173" s="11">
        <f t="shared" si="20"/>
        <v>15.15</v>
      </c>
      <c r="H173" s="11">
        <f t="shared" si="21"/>
        <v>14.2</v>
      </c>
      <c r="I173" s="11">
        <f t="shared" si="22"/>
        <v>66.31578947368422</v>
      </c>
      <c r="J173" s="11">
        <f t="shared" si="23"/>
        <v>57.543859649122822</v>
      </c>
      <c r="K173" s="15">
        <f t="shared" si="24"/>
        <v>83.859649122807014</v>
      </c>
    </row>
    <row r="174" spans="1:11" x14ac:dyDescent="0.25">
      <c r="A174" s="14">
        <v>43724</v>
      </c>
      <c r="B174" s="13">
        <v>14.85</v>
      </c>
      <c r="C174" s="13">
        <v>14.87</v>
      </c>
      <c r="D174" s="13">
        <v>14.55</v>
      </c>
      <c r="E174" s="13">
        <v>14.6</v>
      </c>
      <c r="F174" s="12">
        <v>92989416</v>
      </c>
      <c r="G174" s="11">
        <f t="shared" si="20"/>
        <v>15.15</v>
      </c>
      <c r="H174" s="11">
        <f t="shared" si="21"/>
        <v>14.2</v>
      </c>
      <c r="I174" s="11">
        <f t="shared" si="22"/>
        <v>42.105263157894726</v>
      </c>
      <c r="J174" s="11">
        <f t="shared" si="23"/>
        <v>54.035087719298282</v>
      </c>
      <c r="K174" s="15">
        <f t="shared" si="24"/>
        <v>18.245614035087613</v>
      </c>
    </row>
    <row r="175" spans="1:11" x14ac:dyDescent="0.25">
      <c r="A175" s="14">
        <v>43725</v>
      </c>
      <c r="B175" s="13">
        <v>14.51</v>
      </c>
      <c r="C175" s="13">
        <v>14.6</v>
      </c>
      <c r="D175" s="13">
        <v>14.33</v>
      </c>
      <c r="E175" s="13">
        <v>14.39</v>
      </c>
      <c r="F175" s="12">
        <v>88265576</v>
      </c>
      <c r="G175" s="11">
        <f t="shared" ref="G175:G206" si="25">MAX(C162:C175)</f>
        <v>15.15</v>
      </c>
      <c r="H175" s="11">
        <f t="shared" ref="H175:H206" si="26">MIN(D162:D175)</f>
        <v>14.2</v>
      </c>
      <c r="I175" s="11">
        <f t="shared" ref="I175:I206" si="27">(E175-H175)/(G175-H175)*100</f>
        <v>20.000000000000114</v>
      </c>
      <c r="J175" s="11">
        <f t="shared" si="23"/>
        <v>42.807017543859693</v>
      </c>
      <c r="K175" s="15">
        <f t="shared" si="24"/>
        <v>-25.614035087719046</v>
      </c>
    </row>
    <row r="176" spans="1:11" x14ac:dyDescent="0.25">
      <c r="A176" s="14">
        <v>43726</v>
      </c>
      <c r="B176" s="13">
        <v>14.39</v>
      </c>
      <c r="C176" s="13">
        <v>14.63</v>
      </c>
      <c r="D176" s="13">
        <v>14.39</v>
      </c>
      <c r="E176" s="13">
        <v>14.56</v>
      </c>
      <c r="F176" s="12">
        <v>82043632</v>
      </c>
      <c r="G176" s="11">
        <f t="shared" si="25"/>
        <v>15.15</v>
      </c>
      <c r="H176" s="11">
        <f t="shared" si="26"/>
        <v>14.23</v>
      </c>
      <c r="I176" s="11">
        <f t="shared" si="27"/>
        <v>35.869565217391312</v>
      </c>
      <c r="J176" s="11">
        <f t="shared" si="23"/>
        <v>32.658276125095384</v>
      </c>
      <c r="K176" s="15">
        <f t="shared" si="24"/>
        <v>42.292143401983168</v>
      </c>
    </row>
    <row r="177" spans="1:11" x14ac:dyDescent="0.25">
      <c r="A177" s="14">
        <v>43727</v>
      </c>
      <c r="B177" s="13">
        <v>14.63</v>
      </c>
      <c r="C177" s="13">
        <v>15.04</v>
      </c>
      <c r="D177" s="13">
        <v>14.63</v>
      </c>
      <c r="E177" s="13">
        <v>14.99</v>
      </c>
      <c r="F177" s="12">
        <v>188402080</v>
      </c>
      <c r="G177" s="11">
        <f t="shared" si="25"/>
        <v>15.15</v>
      </c>
      <c r="H177" s="11">
        <f t="shared" si="26"/>
        <v>14.25</v>
      </c>
      <c r="I177" s="11">
        <f t="shared" si="27"/>
        <v>82.222222222222214</v>
      </c>
      <c r="J177" s="11">
        <f t="shared" ref="J177:J208" si="28">AVERAGE(I175:I177)</f>
        <v>46.030595813204549</v>
      </c>
      <c r="K177" s="15">
        <f t="shared" ref="K177:K208" si="29">I177*3-J177*2</f>
        <v>154.60547504025755</v>
      </c>
    </row>
    <row r="178" spans="1:11" x14ac:dyDescent="0.25">
      <c r="A178" s="14">
        <v>43728</v>
      </c>
      <c r="B178" s="13">
        <v>15.1</v>
      </c>
      <c r="C178" s="13">
        <v>15.55</v>
      </c>
      <c r="D178" s="13">
        <v>15.08</v>
      </c>
      <c r="E178" s="13">
        <v>15.49</v>
      </c>
      <c r="F178" s="12">
        <v>264428512</v>
      </c>
      <c r="G178" s="11">
        <f t="shared" si="25"/>
        <v>15.55</v>
      </c>
      <c r="H178" s="11">
        <f t="shared" si="26"/>
        <v>14.26</v>
      </c>
      <c r="I178" s="11">
        <f t="shared" si="27"/>
        <v>95.348837209302289</v>
      </c>
      <c r="J178" s="11">
        <f t="shared" si="28"/>
        <v>71.146874882971943</v>
      </c>
      <c r="K178" s="15">
        <f t="shared" si="29"/>
        <v>143.75276186196297</v>
      </c>
    </row>
    <row r="179" spans="1:11" x14ac:dyDescent="0.25">
      <c r="A179" s="14">
        <v>43731</v>
      </c>
      <c r="B179" s="13">
        <v>15.49</v>
      </c>
      <c r="C179" s="13">
        <v>15.62</v>
      </c>
      <c r="D179" s="13">
        <v>15.33</v>
      </c>
      <c r="E179" s="13">
        <v>15.53</v>
      </c>
      <c r="F179" s="12">
        <v>140328192</v>
      </c>
      <c r="G179" s="11">
        <f t="shared" si="25"/>
        <v>15.62</v>
      </c>
      <c r="H179" s="11">
        <f t="shared" si="26"/>
        <v>14.33</v>
      </c>
      <c r="I179" s="11">
        <f t="shared" si="27"/>
        <v>93.023255813953497</v>
      </c>
      <c r="J179" s="11">
        <f t="shared" si="28"/>
        <v>90.198105081826</v>
      </c>
      <c r="K179" s="15">
        <f t="shared" si="29"/>
        <v>98.673557278208506</v>
      </c>
    </row>
    <row r="180" spans="1:11" x14ac:dyDescent="0.25">
      <c r="A180" s="14">
        <v>43732</v>
      </c>
      <c r="B180" s="13">
        <v>15.62</v>
      </c>
      <c r="C180" s="13">
        <v>15.69</v>
      </c>
      <c r="D180" s="13">
        <v>15.33</v>
      </c>
      <c r="E180" s="13">
        <v>15.33</v>
      </c>
      <c r="F180" s="12">
        <v>112910320</v>
      </c>
      <c r="G180" s="11">
        <f t="shared" si="25"/>
        <v>15.69</v>
      </c>
      <c r="H180" s="11">
        <f t="shared" si="26"/>
        <v>14.33</v>
      </c>
      <c r="I180" s="11">
        <f t="shared" si="27"/>
        <v>73.529411764705912</v>
      </c>
      <c r="J180" s="11">
        <f t="shared" si="28"/>
        <v>87.300501595987228</v>
      </c>
      <c r="K180" s="15">
        <f t="shared" si="29"/>
        <v>45.987232102143281</v>
      </c>
    </row>
    <row r="181" spans="1:11" x14ac:dyDescent="0.25">
      <c r="A181" s="14">
        <v>43733</v>
      </c>
      <c r="B181" s="13">
        <v>15.35</v>
      </c>
      <c r="C181" s="13">
        <v>16</v>
      </c>
      <c r="D181" s="13">
        <v>15.34</v>
      </c>
      <c r="E181" s="13">
        <v>15.9</v>
      </c>
      <c r="F181" s="12">
        <v>193889280</v>
      </c>
      <c r="G181" s="11">
        <f t="shared" si="25"/>
        <v>16</v>
      </c>
      <c r="H181" s="11">
        <f t="shared" si="26"/>
        <v>14.33</v>
      </c>
      <c r="I181" s="11">
        <f t="shared" si="27"/>
        <v>94.011976047904213</v>
      </c>
      <c r="J181" s="11">
        <f t="shared" si="28"/>
        <v>86.854881208854536</v>
      </c>
      <c r="K181" s="15">
        <f t="shared" si="29"/>
        <v>108.32616572600355</v>
      </c>
    </row>
    <row r="182" spans="1:11" x14ac:dyDescent="0.25">
      <c r="A182" s="14">
        <v>43734</v>
      </c>
      <c r="B182" s="13">
        <v>16.010000000000002</v>
      </c>
      <c r="C182" s="13">
        <v>16.190000000000001</v>
      </c>
      <c r="D182" s="13">
        <v>15.81</v>
      </c>
      <c r="E182" s="13">
        <v>15.86</v>
      </c>
      <c r="F182" s="12">
        <v>168659264</v>
      </c>
      <c r="G182" s="11">
        <f t="shared" si="25"/>
        <v>16.190000000000001</v>
      </c>
      <c r="H182" s="11">
        <f t="shared" si="26"/>
        <v>14.33</v>
      </c>
      <c r="I182" s="11">
        <f t="shared" si="27"/>
        <v>82.258064516128954</v>
      </c>
      <c r="J182" s="11">
        <f t="shared" si="28"/>
        <v>83.266484109579707</v>
      </c>
      <c r="K182" s="15">
        <f t="shared" si="29"/>
        <v>80.241225329227433</v>
      </c>
    </row>
    <row r="183" spans="1:11" x14ac:dyDescent="0.25">
      <c r="A183" s="14">
        <v>43735</v>
      </c>
      <c r="B183" s="13">
        <v>16</v>
      </c>
      <c r="C183" s="13">
        <v>16.149999999999999</v>
      </c>
      <c r="D183" s="13">
        <v>15.85</v>
      </c>
      <c r="E183" s="13">
        <v>16.05</v>
      </c>
      <c r="F183" s="12">
        <v>100770624</v>
      </c>
      <c r="G183" s="11">
        <f t="shared" si="25"/>
        <v>16.190000000000001</v>
      </c>
      <c r="H183" s="11">
        <f t="shared" si="26"/>
        <v>14.33</v>
      </c>
      <c r="I183" s="11">
        <f t="shared" si="27"/>
        <v>92.47311827956986</v>
      </c>
      <c r="J183" s="11">
        <f t="shared" si="28"/>
        <v>89.58105294786769</v>
      </c>
      <c r="K183" s="15">
        <f t="shared" si="29"/>
        <v>98.257248942974201</v>
      </c>
    </row>
    <row r="184" spans="1:11" x14ac:dyDescent="0.25">
      <c r="A184" s="14">
        <v>43738</v>
      </c>
      <c r="B184" s="13">
        <v>15.9</v>
      </c>
      <c r="C184" s="13">
        <v>16.04</v>
      </c>
      <c r="D184" s="13">
        <v>15.72</v>
      </c>
      <c r="E184" s="13">
        <v>15.74</v>
      </c>
      <c r="F184" s="12">
        <v>104636320</v>
      </c>
      <c r="G184" s="11">
        <f t="shared" si="25"/>
        <v>16.190000000000001</v>
      </c>
      <c r="H184" s="11">
        <f t="shared" si="26"/>
        <v>14.33</v>
      </c>
      <c r="I184" s="11">
        <f t="shared" si="27"/>
        <v>75.806451612903174</v>
      </c>
      <c r="J184" s="11">
        <f t="shared" si="28"/>
        <v>83.512544802867339</v>
      </c>
      <c r="K184" s="15">
        <f t="shared" si="29"/>
        <v>60.394265232974846</v>
      </c>
    </row>
    <row r="185" spans="1:11" x14ac:dyDescent="0.25">
      <c r="A185" s="14">
        <v>43746</v>
      </c>
      <c r="B185" s="13">
        <v>15.75</v>
      </c>
      <c r="C185" s="13">
        <v>16.38</v>
      </c>
      <c r="D185" s="13">
        <v>15.75</v>
      </c>
      <c r="E185" s="13">
        <v>16.350000000000001</v>
      </c>
      <c r="F185" s="12">
        <v>138667632</v>
      </c>
      <c r="G185" s="11">
        <f t="shared" si="25"/>
        <v>16.38</v>
      </c>
      <c r="H185" s="11">
        <f t="shared" si="26"/>
        <v>14.33</v>
      </c>
      <c r="I185" s="11">
        <f t="shared" si="27"/>
        <v>98.536585365853782</v>
      </c>
      <c r="J185" s="11">
        <f t="shared" si="28"/>
        <v>88.938718419442282</v>
      </c>
      <c r="K185" s="15">
        <f t="shared" si="29"/>
        <v>117.73231925867677</v>
      </c>
    </row>
    <row r="186" spans="1:11" x14ac:dyDescent="0.25">
      <c r="A186" s="14">
        <v>43747</v>
      </c>
      <c r="B186" s="13">
        <v>16.25</v>
      </c>
      <c r="C186" s="13">
        <v>16.670000000000002</v>
      </c>
      <c r="D186" s="13">
        <v>16.170000000000002</v>
      </c>
      <c r="E186" s="13">
        <v>16.399999999999999</v>
      </c>
      <c r="F186" s="12">
        <v>131669344</v>
      </c>
      <c r="G186" s="11">
        <f t="shared" si="25"/>
        <v>16.670000000000002</v>
      </c>
      <c r="H186" s="11">
        <f t="shared" si="26"/>
        <v>14.33</v>
      </c>
      <c r="I186" s="11">
        <f t="shared" si="27"/>
        <v>88.461538461538339</v>
      </c>
      <c r="J186" s="11">
        <f t="shared" si="28"/>
        <v>87.601525146765098</v>
      </c>
      <c r="K186" s="15">
        <f t="shared" si="29"/>
        <v>90.181565091084821</v>
      </c>
    </row>
    <row r="187" spans="1:11" x14ac:dyDescent="0.25">
      <c r="A187" s="14">
        <v>43748</v>
      </c>
      <c r="B187" s="13">
        <v>16.420000000000002</v>
      </c>
      <c r="C187" s="13">
        <v>16.420000000000002</v>
      </c>
      <c r="D187" s="13">
        <v>16.14</v>
      </c>
      <c r="E187" s="13">
        <v>16.39</v>
      </c>
      <c r="F187" s="12">
        <v>87974664</v>
      </c>
      <c r="G187" s="11">
        <f t="shared" si="25"/>
        <v>16.670000000000002</v>
      </c>
      <c r="H187" s="11">
        <f t="shared" si="26"/>
        <v>14.33</v>
      </c>
      <c r="I187" s="11">
        <f t="shared" si="27"/>
        <v>88.034188034188006</v>
      </c>
      <c r="J187" s="11">
        <f t="shared" si="28"/>
        <v>91.677437287193371</v>
      </c>
      <c r="K187" s="15">
        <f t="shared" si="29"/>
        <v>80.74768952817729</v>
      </c>
    </row>
    <row r="188" spans="1:11" x14ac:dyDescent="0.25">
      <c r="A188" s="14">
        <v>43749</v>
      </c>
      <c r="B188" s="13">
        <v>16.350000000000001</v>
      </c>
      <c r="C188" s="13">
        <v>17.100000000000001</v>
      </c>
      <c r="D188" s="13">
        <v>16.350000000000001</v>
      </c>
      <c r="E188" s="13">
        <v>16.96</v>
      </c>
      <c r="F188" s="12">
        <v>140542288</v>
      </c>
      <c r="G188" s="11">
        <f t="shared" si="25"/>
        <v>17.100000000000001</v>
      </c>
      <c r="H188" s="11">
        <f t="shared" si="26"/>
        <v>14.33</v>
      </c>
      <c r="I188" s="11">
        <f t="shared" si="27"/>
        <v>94.945848375451249</v>
      </c>
      <c r="J188" s="11">
        <f t="shared" si="28"/>
        <v>90.480524957059188</v>
      </c>
      <c r="K188" s="15">
        <f t="shared" si="29"/>
        <v>103.87649521223537</v>
      </c>
    </row>
    <row r="189" spans="1:11" x14ac:dyDescent="0.25">
      <c r="A189" s="14">
        <v>43752</v>
      </c>
      <c r="B189" s="13">
        <v>17.12</v>
      </c>
      <c r="C189" s="13">
        <v>17.75</v>
      </c>
      <c r="D189" s="13">
        <v>17.07</v>
      </c>
      <c r="E189" s="13">
        <v>17.37</v>
      </c>
      <c r="F189" s="12">
        <v>155763744</v>
      </c>
      <c r="G189" s="11">
        <f t="shared" si="25"/>
        <v>17.75</v>
      </c>
      <c r="H189" s="11">
        <f t="shared" si="26"/>
        <v>14.39</v>
      </c>
      <c r="I189" s="11">
        <f t="shared" si="27"/>
        <v>88.690476190476218</v>
      </c>
      <c r="J189" s="11">
        <f t="shared" si="28"/>
        <v>90.556837533371819</v>
      </c>
      <c r="K189" s="15">
        <f t="shared" si="29"/>
        <v>84.95775350468503</v>
      </c>
    </row>
    <row r="190" spans="1:11" x14ac:dyDescent="0.25">
      <c r="A190" s="14">
        <v>43753</v>
      </c>
      <c r="B190" s="13">
        <v>17.399999999999999</v>
      </c>
      <c r="C190" s="13">
        <v>17.5</v>
      </c>
      <c r="D190" s="13">
        <v>16.97</v>
      </c>
      <c r="E190" s="13">
        <v>17.329999999999998</v>
      </c>
      <c r="F190" s="12">
        <v>88195544</v>
      </c>
      <c r="G190" s="11">
        <f t="shared" si="25"/>
        <v>17.75</v>
      </c>
      <c r="H190" s="11">
        <f t="shared" si="26"/>
        <v>14.63</v>
      </c>
      <c r="I190" s="11">
        <f t="shared" si="27"/>
        <v>86.538461538461476</v>
      </c>
      <c r="J190" s="11">
        <f t="shared" si="28"/>
        <v>90.058262034796314</v>
      </c>
      <c r="K190" s="15">
        <f t="shared" si="29"/>
        <v>79.498860545791786</v>
      </c>
    </row>
    <row r="191" spans="1:11" x14ac:dyDescent="0.25">
      <c r="A191" s="14">
        <v>43754</v>
      </c>
      <c r="B191" s="13">
        <v>17.41</v>
      </c>
      <c r="C191" s="13">
        <v>17.59</v>
      </c>
      <c r="D191" s="13">
        <v>16.78</v>
      </c>
      <c r="E191" s="13">
        <v>16.940000000000001</v>
      </c>
      <c r="F191" s="12">
        <v>126767120</v>
      </c>
      <c r="G191" s="11">
        <f t="shared" si="25"/>
        <v>17.75</v>
      </c>
      <c r="H191" s="11">
        <f t="shared" si="26"/>
        <v>15.08</v>
      </c>
      <c r="I191" s="11">
        <f t="shared" si="27"/>
        <v>69.662921348314654</v>
      </c>
      <c r="J191" s="11">
        <f t="shared" si="28"/>
        <v>81.630619692417454</v>
      </c>
      <c r="K191" s="15">
        <f t="shared" si="29"/>
        <v>45.727524660109054</v>
      </c>
    </row>
    <row r="192" spans="1:11" x14ac:dyDescent="0.25">
      <c r="A192" s="14">
        <v>43755</v>
      </c>
      <c r="B192" s="13">
        <v>17.05</v>
      </c>
      <c r="C192" s="13">
        <v>17.149999999999999</v>
      </c>
      <c r="D192" s="13">
        <v>16.7</v>
      </c>
      <c r="E192" s="13">
        <v>16.850000000000001</v>
      </c>
      <c r="F192" s="12">
        <v>112618224</v>
      </c>
      <c r="G192" s="11">
        <f t="shared" si="25"/>
        <v>17.75</v>
      </c>
      <c r="H192" s="11">
        <f t="shared" si="26"/>
        <v>15.33</v>
      </c>
      <c r="I192" s="11">
        <f t="shared" si="27"/>
        <v>62.809917355371958</v>
      </c>
      <c r="J192" s="11">
        <f t="shared" si="28"/>
        <v>73.003766747382699</v>
      </c>
      <c r="K192" s="15">
        <f t="shared" si="29"/>
        <v>42.42221857135047</v>
      </c>
    </row>
    <row r="193" spans="1:11" x14ac:dyDescent="0.25">
      <c r="A193" s="14">
        <v>43756</v>
      </c>
      <c r="B193" s="13">
        <v>16.95</v>
      </c>
      <c r="C193" s="13">
        <v>17.190000000000001</v>
      </c>
      <c r="D193" s="13">
        <v>16.579999999999998</v>
      </c>
      <c r="E193" s="13">
        <v>16.66</v>
      </c>
      <c r="F193" s="12">
        <v>119679912</v>
      </c>
      <c r="G193" s="11">
        <f t="shared" si="25"/>
        <v>17.75</v>
      </c>
      <c r="H193" s="11">
        <f t="shared" si="26"/>
        <v>15.33</v>
      </c>
      <c r="I193" s="11">
        <f t="shared" si="27"/>
        <v>54.95867768595042</v>
      </c>
      <c r="J193" s="11">
        <f t="shared" si="28"/>
        <v>62.477172129879015</v>
      </c>
      <c r="K193" s="15">
        <f t="shared" si="29"/>
        <v>39.921688798093228</v>
      </c>
    </row>
    <row r="194" spans="1:11" x14ac:dyDescent="0.25">
      <c r="A194" s="14">
        <v>43759</v>
      </c>
      <c r="B194" s="13">
        <v>16.579999999999998</v>
      </c>
      <c r="C194" s="13">
        <v>17.12</v>
      </c>
      <c r="D194" s="13">
        <v>16.579999999999998</v>
      </c>
      <c r="E194" s="13">
        <v>17.04</v>
      </c>
      <c r="F194" s="12">
        <v>94595224</v>
      </c>
      <c r="G194" s="11">
        <f t="shared" si="25"/>
        <v>17.75</v>
      </c>
      <c r="H194" s="11">
        <f t="shared" si="26"/>
        <v>15.34</v>
      </c>
      <c r="I194" s="11">
        <f t="shared" si="27"/>
        <v>70.539419087136906</v>
      </c>
      <c r="J194" s="11">
        <f t="shared" si="28"/>
        <v>62.769338042819761</v>
      </c>
      <c r="K194" s="15">
        <f t="shared" si="29"/>
        <v>86.079581175771196</v>
      </c>
    </row>
    <row r="195" spans="1:11" x14ac:dyDescent="0.25">
      <c r="A195" s="14">
        <v>43760</v>
      </c>
      <c r="B195" s="13">
        <v>17.059999999999999</v>
      </c>
      <c r="C195" s="13">
        <v>17.079999999999998</v>
      </c>
      <c r="D195" s="13">
        <v>16.18</v>
      </c>
      <c r="E195" s="13">
        <v>16.57</v>
      </c>
      <c r="F195" s="12">
        <v>188353136</v>
      </c>
      <c r="G195" s="11">
        <f t="shared" si="25"/>
        <v>17.75</v>
      </c>
      <c r="H195" s="11">
        <f t="shared" si="26"/>
        <v>15.72</v>
      </c>
      <c r="I195" s="11">
        <f t="shared" si="27"/>
        <v>41.871921182266</v>
      </c>
      <c r="J195" s="11">
        <f t="shared" si="28"/>
        <v>55.790005985117773</v>
      </c>
      <c r="K195" s="15">
        <f t="shared" si="29"/>
        <v>14.035751576562461</v>
      </c>
    </row>
    <row r="196" spans="1:11" x14ac:dyDescent="0.25">
      <c r="A196" s="14">
        <v>43761</v>
      </c>
      <c r="B196" s="13">
        <v>16.47</v>
      </c>
      <c r="C196" s="13">
        <v>16.82</v>
      </c>
      <c r="D196" s="13">
        <v>16.38</v>
      </c>
      <c r="E196" s="13">
        <v>16.600000000000001</v>
      </c>
      <c r="F196" s="12">
        <v>96753456</v>
      </c>
      <c r="G196" s="11">
        <f t="shared" si="25"/>
        <v>17.75</v>
      </c>
      <c r="H196" s="11">
        <f t="shared" si="26"/>
        <v>15.72</v>
      </c>
      <c r="I196" s="11">
        <f t="shared" si="27"/>
        <v>43.349753694581331</v>
      </c>
      <c r="J196" s="11">
        <f t="shared" si="28"/>
        <v>51.920364654661405</v>
      </c>
      <c r="K196" s="15">
        <f t="shared" si="29"/>
        <v>26.208531774421189</v>
      </c>
    </row>
    <row r="197" spans="1:11" x14ac:dyDescent="0.25">
      <c r="A197" s="14">
        <v>43762</v>
      </c>
      <c r="B197" s="13">
        <v>16.649999999999999</v>
      </c>
      <c r="C197" s="13">
        <v>17.149999999999999</v>
      </c>
      <c r="D197" s="13">
        <v>16.59</v>
      </c>
      <c r="E197" s="13">
        <v>17.02</v>
      </c>
      <c r="F197" s="12">
        <v>110921480</v>
      </c>
      <c r="G197" s="11">
        <f t="shared" si="25"/>
        <v>17.75</v>
      </c>
      <c r="H197" s="11">
        <f t="shared" si="26"/>
        <v>15.72</v>
      </c>
      <c r="I197" s="11">
        <f t="shared" si="27"/>
        <v>64.039408866995046</v>
      </c>
      <c r="J197" s="11">
        <f t="shared" si="28"/>
        <v>49.753694581280797</v>
      </c>
      <c r="K197" s="15">
        <f t="shared" si="29"/>
        <v>92.610837438423545</v>
      </c>
    </row>
    <row r="198" spans="1:11" x14ac:dyDescent="0.25">
      <c r="A198" s="14">
        <v>43763</v>
      </c>
      <c r="B198" s="13">
        <v>16.93</v>
      </c>
      <c r="C198" s="13">
        <v>17.11</v>
      </c>
      <c r="D198" s="13">
        <v>16.73</v>
      </c>
      <c r="E198" s="13">
        <v>17.03</v>
      </c>
      <c r="F198" s="12">
        <v>69143576</v>
      </c>
      <c r="G198" s="11">
        <f t="shared" si="25"/>
        <v>17.75</v>
      </c>
      <c r="H198" s="11">
        <f t="shared" si="26"/>
        <v>15.75</v>
      </c>
      <c r="I198" s="11">
        <f t="shared" si="27"/>
        <v>64.000000000000057</v>
      </c>
      <c r="J198" s="11">
        <f t="shared" si="28"/>
        <v>57.129720853858807</v>
      </c>
      <c r="K198" s="15">
        <f t="shared" si="29"/>
        <v>77.740558292282557</v>
      </c>
    </row>
    <row r="199" spans="1:11" x14ac:dyDescent="0.25">
      <c r="A199" s="14">
        <v>43766</v>
      </c>
      <c r="B199" s="13">
        <v>17.13</v>
      </c>
      <c r="C199" s="13">
        <v>17.190000000000001</v>
      </c>
      <c r="D199" s="13">
        <v>16.63</v>
      </c>
      <c r="E199" s="13">
        <v>16.809999999999999</v>
      </c>
      <c r="F199" s="12">
        <v>107013112</v>
      </c>
      <c r="G199" s="11">
        <f t="shared" si="25"/>
        <v>17.75</v>
      </c>
      <c r="H199" s="11">
        <f t="shared" si="26"/>
        <v>16.14</v>
      </c>
      <c r="I199" s="11">
        <f t="shared" si="27"/>
        <v>41.61490683229804</v>
      </c>
      <c r="J199" s="11">
        <f t="shared" si="28"/>
        <v>56.551438566431045</v>
      </c>
      <c r="K199" s="15">
        <f t="shared" si="29"/>
        <v>11.741843364032036</v>
      </c>
    </row>
    <row r="200" spans="1:11" x14ac:dyDescent="0.25">
      <c r="A200" s="14">
        <v>43767</v>
      </c>
      <c r="B200" s="13">
        <v>16.84</v>
      </c>
      <c r="C200" s="13">
        <v>17.079999999999998</v>
      </c>
      <c r="D200" s="13">
        <v>16.71</v>
      </c>
      <c r="E200" s="13">
        <v>17.059999999999999</v>
      </c>
      <c r="F200" s="12">
        <v>78886472</v>
      </c>
      <c r="G200" s="11">
        <f t="shared" si="25"/>
        <v>17.75</v>
      </c>
      <c r="H200" s="11">
        <f t="shared" si="26"/>
        <v>16.14</v>
      </c>
      <c r="I200" s="11">
        <f t="shared" si="27"/>
        <v>57.142857142857054</v>
      </c>
      <c r="J200" s="11">
        <f t="shared" si="28"/>
        <v>54.252587991718379</v>
      </c>
      <c r="K200" s="15">
        <f t="shared" si="29"/>
        <v>62.923395445134403</v>
      </c>
    </row>
    <row r="201" spans="1:11" x14ac:dyDescent="0.25">
      <c r="A201" s="14">
        <v>43768</v>
      </c>
      <c r="B201" s="13">
        <v>16.95</v>
      </c>
      <c r="C201" s="13">
        <v>17.11</v>
      </c>
      <c r="D201" s="13">
        <v>16.57</v>
      </c>
      <c r="E201" s="13">
        <v>16.579999999999998</v>
      </c>
      <c r="F201" s="12">
        <v>85431720</v>
      </c>
      <c r="G201" s="11">
        <f t="shared" si="25"/>
        <v>17.75</v>
      </c>
      <c r="H201" s="11">
        <f t="shared" si="26"/>
        <v>16.18</v>
      </c>
      <c r="I201" s="11">
        <f t="shared" si="27"/>
        <v>25.477707006369332</v>
      </c>
      <c r="J201" s="11">
        <f t="shared" si="28"/>
        <v>41.411823660508141</v>
      </c>
      <c r="K201" s="15">
        <f t="shared" si="29"/>
        <v>-6.390526301908281</v>
      </c>
    </row>
    <row r="202" spans="1:11" x14ac:dyDescent="0.25">
      <c r="A202" s="14">
        <v>43769</v>
      </c>
      <c r="B202" s="13">
        <v>16.57</v>
      </c>
      <c r="C202" s="13">
        <v>16.62</v>
      </c>
      <c r="D202" s="13">
        <v>16.39</v>
      </c>
      <c r="E202" s="13">
        <v>16.41</v>
      </c>
      <c r="F202" s="12">
        <v>86256928</v>
      </c>
      <c r="G202" s="11">
        <f t="shared" si="25"/>
        <v>17.75</v>
      </c>
      <c r="H202" s="11">
        <f t="shared" si="26"/>
        <v>16.18</v>
      </c>
      <c r="I202" s="11">
        <f t="shared" si="27"/>
        <v>14.649681528662445</v>
      </c>
      <c r="J202" s="11">
        <f t="shared" si="28"/>
        <v>32.423415225962941</v>
      </c>
      <c r="K202" s="15">
        <f t="shared" si="29"/>
        <v>-20.897785865938545</v>
      </c>
    </row>
    <row r="203" spans="1:11" x14ac:dyDescent="0.25">
      <c r="A203" s="14">
        <v>43770</v>
      </c>
      <c r="B203" s="13">
        <v>16.5</v>
      </c>
      <c r="C203" s="13">
        <v>17.149999999999999</v>
      </c>
      <c r="D203" s="13">
        <v>16.43</v>
      </c>
      <c r="E203" s="13">
        <v>17.010000000000002</v>
      </c>
      <c r="F203" s="12">
        <v>125465544</v>
      </c>
      <c r="G203" s="11">
        <f t="shared" si="25"/>
        <v>17.59</v>
      </c>
      <c r="H203" s="11">
        <f t="shared" si="26"/>
        <v>16.18</v>
      </c>
      <c r="I203" s="11">
        <f t="shared" si="27"/>
        <v>58.865248226950484</v>
      </c>
      <c r="J203" s="11">
        <f t="shared" si="28"/>
        <v>32.997545587327416</v>
      </c>
      <c r="K203" s="15">
        <f t="shared" si="29"/>
        <v>110.60065350619662</v>
      </c>
    </row>
    <row r="204" spans="1:11" x14ac:dyDescent="0.25">
      <c r="A204" s="14">
        <v>43773</v>
      </c>
      <c r="B204" s="13">
        <v>17.13</v>
      </c>
      <c r="C204" s="13">
        <v>17.399999999999999</v>
      </c>
      <c r="D204" s="13">
        <v>16.920000000000002</v>
      </c>
      <c r="E204" s="13">
        <v>17.07</v>
      </c>
      <c r="F204" s="12">
        <v>88982424</v>
      </c>
      <c r="G204" s="11">
        <f t="shared" si="25"/>
        <v>17.59</v>
      </c>
      <c r="H204" s="11">
        <f t="shared" si="26"/>
        <v>16.18</v>
      </c>
      <c r="I204" s="11">
        <f t="shared" si="27"/>
        <v>63.120567375886559</v>
      </c>
      <c r="J204" s="11">
        <f t="shared" si="28"/>
        <v>45.545165710499823</v>
      </c>
      <c r="K204" s="15">
        <f t="shared" si="29"/>
        <v>98.271370706660022</v>
      </c>
    </row>
    <row r="205" spans="1:11" x14ac:dyDescent="0.25">
      <c r="A205" s="14">
        <v>43774</v>
      </c>
      <c r="B205" s="13">
        <v>16.95</v>
      </c>
      <c r="C205" s="13">
        <v>17.59</v>
      </c>
      <c r="D205" s="13">
        <v>16.940000000000001</v>
      </c>
      <c r="E205" s="13">
        <v>17.3</v>
      </c>
      <c r="F205" s="12">
        <v>117248592</v>
      </c>
      <c r="G205" s="11">
        <f t="shared" si="25"/>
        <v>17.59</v>
      </c>
      <c r="H205" s="11">
        <f t="shared" si="26"/>
        <v>16.18</v>
      </c>
      <c r="I205" s="11">
        <f t="shared" si="27"/>
        <v>79.432624113475242</v>
      </c>
      <c r="J205" s="11">
        <f t="shared" si="28"/>
        <v>67.139479905437426</v>
      </c>
      <c r="K205" s="15">
        <f t="shared" si="29"/>
        <v>104.01891252955087</v>
      </c>
    </row>
    <row r="206" spans="1:11" x14ac:dyDescent="0.25">
      <c r="A206" s="14">
        <v>43775</v>
      </c>
      <c r="B206" s="13">
        <v>17.21</v>
      </c>
      <c r="C206" s="13">
        <v>17.41</v>
      </c>
      <c r="D206" s="13">
        <v>17.03</v>
      </c>
      <c r="E206" s="13">
        <v>17.11</v>
      </c>
      <c r="F206" s="12">
        <v>86332536</v>
      </c>
      <c r="G206" s="11">
        <f t="shared" si="25"/>
        <v>17.59</v>
      </c>
      <c r="H206" s="11">
        <f t="shared" si="26"/>
        <v>16.18</v>
      </c>
      <c r="I206" s="11">
        <f t="shared" si="27"/>
        <v>65.95744680851061</v>
      </c>
      <c r="J206" s="11">
        <f t="shared" si="28"/>
        <v>69.503546099290801</v>
      </c>
      <c r="K206" s="15">
        <f t="shared" si="29"/>
        <v>58.865248226950229</v>
      </c>
    </row>
    <row r="207" spans="1:11" x14ac:dyDescent="0.25">
      <c r="A207" s="14">
        <v>43776</v>
      </c>
      <c r="B207" s="13">
        <v>17.079999999999998</v>
      </c>
      <c r="C207" s="13">
        <v>17.22</v>
      </c>
      <c r="D207" s="13">
        <v>16.899999999999999</v>
      </c>
      <c r="E207" s="13">
        <v>17.04</v>
      </c>
      <c r="F207" s="12">
        <v>71189696</v>
      </c>
      <c r="G207" s="11">
        <f t="shared" ref="G207:G213" si="30">MAX(C194:C207)</f>
        <v>17.59</v>
      </c>
      <c r="H207" s="11">
        <f t="shared" ref="H207:H213" si="31">MIN(D194:D207)</f>
        <v>16.18</v>
      </c>
      <c r="I207" s="11">
        <f t="shared" ref="I207:I213" si="32">(E207-H207)/(G207-H207)*100</f>
        <v>60.992907801418397</v>
      </c>
      <c r="J207" s="11">
        <f t="shared" si="28"/>
        <v>68.794326241134755</v>
      </c>
      <c r="K207" s="15">
        <f t="shared" si="29"/>
        <v>45.390070921985682</v>
      </c>
    </row>
    <row r="208" spans="1:11" x14ac:dyDescent="0.25">
      <c r="A208" s="14">
        <v>43777</v>
      </c>
      <c r="B208" s="13">
        <v>17.13</v>
      </c>
      <c r="C208" s="13">
        <v>17.170000000000002</v>
      </c>
      <c r="D208" s="13">
        <v>16.79</v>
      </c>
      <c r="E208" s="13">
        <v>16.8</v>
      </c>
      <c r="F208" s="12">
        <v>84913920</v>
      </c>
      <c r="G208" s="11">
        <f t="shared" si="30"/>
        <v>17.59</v>
      </c>
      <c r="H208" s="11">
        <f t="shared" si="31"/>
        <v>16.18</v>
      </c>
      <c r="I208" s="11">
        <f t="shared" si="32"/>
        <v>43.971631205673823</v>
      </c>
      <c r="J208" s="11">
        <f t="shared" si="28"/>
        <v>56.973995271867608</v>
      </c>
      <c r="K208" s="15">
        <f t="shared" si="29"/>
        <v>17.966903073286261</v>
      </c>
    </row>
    <row r="209" spans="1:11" x14ac:dyDescent="0.25">
      <c r="A209" s="14">
        <v>43780</v>
      </c>
      <c r="B209" s="13">
        <v>16.649999999999999</v>
      </c>
      <c r="C209" s="13">
        <v>16.68</v>
      </c>
      <c r="D209" s="13">
        <v>16.350000000000001</v>
      </c>
      <c r="E209" s="13">
        <v>16.43</v>
      </c>
      <c r="F209" s="12">
        <v>95351560</v>
      </c>
      <c r="G209" s="11">
        <f t="shared" si="30"/>
        <v>17.59</v>
      </c>
      <c r="H209" s="11">
        <f t="shared" si="31"/>
        <v>16.350000000000001</v>
      </c>
      <c r="I209" s="11">
        <f t="shared" si="32"/>
        <v>6.4516129032256773</v>
      </c>
      <c r="J209" s="11">
        <f t="shared" ref="J209:J213" si="33">AVERAGE(I207:I209)</f>
        <v>37.1387173034393</v>
      </c>
      <c r="K209" s="15">
        <f t="shared" ref="K209:K213" si="34">I209*3-J209*2</f>
        <v>-54.922595897201568</v>
      </c>
    </row>
    <row r="210" spans="1:11" x14ac:dyDescent="0.25">
      <c r="A210" s="14">
        <v>43781</v>
      </c>
      <c r="B210" s="13">
        <v>16.440000000000001</v>
      </c>
      <c r="C210" s="13">
        <v>16.52</v>
      </c>
      <c r="D210" s="13">
        <v>16.309999999999999</v>
      </c>
      <c r="E210" s="13">
        <v>16.48</v>
      </c>
      <c r="F210" s="12">
        <v>51626640</v>
      </c>
      <c r="G210" s="11">
        <f t="shared" si="30"/>
        <v>17.59</v>
      </c>
      <c r="H210" s="11">
        <f t="shared" si="31"/>
        <v>16.309999999999999</v>
      </c>
      <c r="I210" s="11">
        <f t="shared" si="32"/>
        <v>13.281250000000123</v>
      </c>
      <c r="J210" s="11">
        <f t="shared" si="33"/>
        <v>21.234831369633209</v>
      </c>
      <c r="K210" s="15">
        <f t="shared" si="34"/>
        <v>-2.6259127392660488</v>
      </c>
    </row>
    <row r="211" spans="1:11" x14ac:dyDescent="0.25">
      <c r="A211" s="14">
        <v>43782</v>
      </c>
      <c r="B211" s="13">
        <v>16.440000000000001</v>
      </c>
      <c r="C211" s="13">
        <v>16.61</v>
      </c>
      <c r="D211" s="13">
        <v>16.21</v>
      </c>
      <c r="E211" s="13">
        <v>16.48</v>
      </c>
      <c r="F211" s="12">
        <v>65512064</v>
      </c>
      <c r="G211" s="11">
        <f t="shared" si="30"/>
        <v>17.59</v>
      </c>
      <c r="H211" s="11">
        <f t="shared" si="31"/>
        <v>16.21</v>
      </c>
      <c r="I211" s="11">
        <f t="shared" si="32"/>
        <v>19.565217391304333</v>
      </c>
      <c r="J211" s="11">
        <f t="shared" si="33"/>
        <v>13.099360098176712</v>
      </c>
      <c r="K211" s="15">
        <f t="shared" si="34"/>
        <v>32.496931977559584</v>
      </c>
    </row>
    <row r="212" spans="1:11" x14ac:dyDescent="0.25">
      <c r="A212" s="14">
        <v>43783</v>
      </c>
      <c r="B212" s="13">
        <v>16.579999999999998</v>
      </c>
      <c r="C212" s="13">
        <v>16.63</v>
      </c>
      <c r="D212" s="13">
        <v>16.399999999999999</v>
      </c>
      <c r="E212" s="13">
        <v>16.47</v>
      </c>
      <c r="F212" s="12">
        <v>46889956</v>
      </c>
      <c r="G212" s="11">
        <f t="shared" si="30"/>
        <v>17.59</v>
      </c>
      <c r="H212" s="11">
        <f t="shared" si="31"/>
        <v>16.21</v>
      </c>
      <c r="I212" s="11">
        <f t="shared" si="32"/>
        <v>18.840579710144798</v>
      </c>
      <c r="J212" s="11">
        <f t="shared" si="33"/>
        <v>17.229015700483085</v>
      </c>
      <c r="K212" s="15">
        <f t="shared" si="34"/>
        <v>22.063707729468227</v>
      </c>
    </row>
    <row r="213" spans="1:11" x14ac:dyDescent="0.25">
      <c r="A213" s="14">
        <v>43784</v>
      </c>
      <c r="B213" s="13">
        <v>16.54</v>
      </c>
      <c r="C213" s="13">
        <v>16.7</v>
      </c>
      <c r="D213" s="13">
        <v>16.39</v>
      </c>
      <c r="E213" s="13">
        <v>16.489999999999998</v>
      </c>
      <c r="F213" s="12">
        <v>56922800</v>
      </c>
      <c r="G213" s="11">
        <f t="shared" si="30"/>
        <v>17.59</v>
      </c>
      <c r="H213" s="11">
        <f t="shared" si="31"/>
        <v>16.21</v>
      </c>
      <c r="I213" s="11">
        <f t="shared" si="32"/>
        <v>20.28985507246361</v>
      </c>
      <c r="J213" s="11">
        <f t="shared" si="33"/>
        <v>19.565217391304248</v>
      </c>
      <c r="K213" s="15">
        <f t="shared" si="34"/>
        <v>21.739130434782332</v>
      </c>
    </row>
  </sheetData>
  <phoneticPr fontId="1" type="noConversion"/>
  <pageMargins left="0.7" right="0.7" top="0.75" bottom="0.75" header="0.3" footer="0.3"/>
  <ignoredErrors>
    <ignoredError sqref="G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17" sqref="R17"/>
    </sheetView>
  </sheetViews>
  <sheetFormatPr defaultColWidth="8.6640625" defaultRowHeight="13.8" x14ac:dyDescent="0.25"/>
  <cols>
    <col min="1" max="16384" width="8.6640625" style="9"/>
  </cols>
  <sheetData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</vt:i4>
      </vt:variant>
    </vt:vector>
  </HeadingPairs>
  <TitlesOfParts>
    <vt:vector size="122" baseType="lpstr">
      <vt:lpstr>参数Parameters</vt:lpstr>
      <vt:lpstr>数据Data</vt:lpstr>
      <vt:lpstr>说明Memo</vt:lpstr>
      <vt:lpstr>endDate</vt:lpstr>
      <vt:lpstr>数据Data!ExternalData_1</vt:lpstr>
      <vt:lpstr>数据Data!ExternalData_10</vt:lpstr>
      <vt:lpstr>数据Data!ExternalData_11</vt:lpstr>
      <vt:lpstr>数据Data!ExternalData_12</vt:lpstr>
      <vt:lpstr>数据Data!ExternalData_13</vt:lpstr>
      <vt:lpstr>数据Data!ExternalData_138</vt:lpstr>
      <vt:lpstr>数据Data!ExternalData_139</vt:lpstr>
      <vt:lpstr>数据Data!ExternalData_14</vt:lpstr>
      <vt:lpstr>数据Data!ExternalData_140</vt:lpstr>
      <vt:lpstr>数据Data!ExternalData_141</vt:lpstr>
      <vt:lpstr>数据Data!ExternalData_142</vt:lpstr>
      <vt:lpstr>数据Data!ExternalData_143</vt:lpstr>
      <vt:lpstr>数据Data!ExternalData_144</vt:lpstr>
      <vt:lpstr>数据Data!ExternalData_145</vt:lpstr>
      <vt:lpstr>数据Data!ExternalData_146</vt:lpstr>
      <vt:lpstr>数据Data!ExternalData_147</vt:lpstr>
      <vt:lpstr>数据Data!ExternalData_148</vt:lpstr>
      <vt:lpstr>数据Data!ExternalData_149</vt:lpstr>
      <vt:lpstr>数据Data!ExternalData_15</vt:lpstr>
      <vt:lpstr>数据Data!ExternalData_150</vt:lpstr>
      <vt:lpstr>数据Data!ExternalData_151</vt:lpstr>
      <vt:lpstr>数据Data!ExternalData_152</vt:lpstr>
      <vt:lpstr>数据Data!ExternalData_153</vt:lpstr>
      <vt:lpstr>数据Data!ExternalData_154</vt:lpstr>
      <vt:lpstr>数据Data!ExternalData_155</vt:lpstr>
      <vt:lpstr>数据Data!ExternalData_156</vt:lpstr>
      <vt:lpstr>数据Data!ExternalData_157</vt:lpstr>
      <vt:lpstr>数据Data!ExternalData_158</vt:lpstr>
      <vt:lpstr>数据Data!ExternalData_159</vt:lpstr>
      <vt:lpstr>数据Data!ExternalData_16</vt:lpstr>
      <vt:lpstr>数据Data!ExternalData_160</vt:lpstr>
      <vt:lpstr>数据Data!ExternalData_161</vt:lpstr>
      <vt:lpstr>数据Data!ExternalData_162</vt:lpstr>
      <vt:lpstr>数据Data!ExternalData_163</vt:lpstr>
      <vt:lpstr>数据Data!ExternalData_164</vt:lpstr>
      <vt:lpstr>数据Data!ExternalData_165</vt:lpstr>
      <vt:lpstr>数据Data!ExternalData_166</vt:lpstr>
      <vt:lpstr>数据Data!ExternalData_167</vt:lpstr>
      <vt:lpstr>数据Data!ExternalData_168</vt:lpstr>
      <vt:lpstr>数据Data!ExternalData_169</vt:lpstr>
      <vt:lpstr>数据Data!ExternalData_17</vt:lpstr>
      <vt:lpstr>数据Data!ExternalData_170</vt:lpstr>
      <vt:lpstr>数据Data!ExternalData_171</vt:lpstr>
      <vt:lpstr>数据Data!ExternalData_18</vt:lpstr>
      <vt:lpstr>数据Data!ExternalData_19</vt:lpstr>
      <vt:lpstr>数据Data!ExternalData_2</vt:lpstr>
      <vt:lpstr>数据Data!ExternalData_20</vt:lpstr>
      <vt:lpstr>数据Data!ExternalData_21</vt:lpstr>
      <vt:lpstr>数据Data!ExternalData_22</vt:lpstr>
      <vt:lpstr>数据Data!ExternalData_23</vt:lpstr>
      <vt:lpstr>数据Data!ExternalData_24</vt:lpstr>
      <vt:lpstr>数据Data!ExternalData_25</vt:lpstr>
      <vt:lpstr>数据Data!ExternalData_26</vt:lpstr>
      <vt:lpstr>数据Data!ExternalData_27</vt:lpstr>
      <vt:lpstr>数据Data!ExternalData_28</vt:lpstr>
      <vt:lpstr>数据Data!ExternalData_29</vt:lpstr>
      <vt:lpstr>数据Data!ExternalData_3</vt:lpstr>
      <vt:lpstr>数据Data!ExternalData_30</vt:lpstr>
      <vt:lpstr>数据Data!ExternalData_31</vt:lpstr>
      <vt:lpstr>数据Data!ExternalData_32</vt:lpstr>
      <vt:lpstr>数据Data!ExternalData_33</vt:lpstr>
      <vt:lpstr>数据Data!ExternalData_34</vt:lpstr>
      <vt:lpstr>数据Data!ExternalData_35</vt:lpstr>
      <vt:lpstr>数据Data!ExternalData_36</vt:lpstr>
      <vt:lpstr>数据Data!ExternalData_37</vt:lpstr>
      <vt:lpstr>数据Data!ExternalData_38</vt:lpstr>
      <vt:lpstr>数据Data!ExternalData_39</vt:lpstr>
      <vt:lpstr>数据Data!ExternalData_4</vt:lpstr>
      <vt:lpstr>数据Data!ExternalData_40</vt:lpstr>
      <vt:lpstr>数据Data!ExternalData_41</vt:lpstr>
      <vt:lpstr>数据Data!ExternalData_42</vt:lpstr>
      <vt:lpstr>数据Data!ExternalData_43</vt:lpstr>
      <vt:lpstr>数据Data!ExternalData_44</vt:lpstr>
      <vt:lpstr>数据Data!ExternalData_45</vt:lpstr>
      <vt:lpstr>数据Data!ExternalData_46</vt:lpstr>
      <vt:lpstr>数据Data!ExternalData_47</vt:lpstr>
      <vt:lpstr>数据Data!ExternalData_48</vt:lpstr>
      <vt:lpstr>数据Data!ExternalData_49</vt:lpstr>
      <vt:lpstr>数据Data!ExternalData_50</vt:lpstr>
      <vt:lpstr>数据Data!ExternalData_51</vt:lpstr>
      <vt:lpstr>数据Data!ExternalData_52</vt:lpstr>
      <vt:lpstr>数据Data!ExternalData_53</vt:lpstr>
      <vt:lpstr>数据Data!ExternalData_54</vt:lpstr>
      <vt:lpstr>数据Data!ExternalData_55</vt:lpstr>
      <vt:lpstr>数据Data!ExternalData_56</vt:lpstr>
      <vt:lpstr>数据Data!ExternalData_57</vt:lpstr>
      <vt:lpstr>数据Data!ExternalData_58</vt:lpstr>
      <vt:lpstr>数据Data!ExternalData_59</vt:lpstr>
      <vt:lpstr>数据Data!ExternalData_6</vt:lpstr>
      <vt:lpstr>数据Data!ExternalData_61</vt:lpstr>
      <vt:lpstr>数据Data!ExternalData_62</vt:lpstr>
      <vt:lpstr>数据Data!ExternalData_63</vt:lpstr>
      <vt:lpstr>数据Data!ExternalData_64</vt:lpstr>
      <vt:lpstr>数据Data!ExternalData_65</vt:lpstr>
      <vt:lpstr>数据Data!ExternalData_66</vt:lpstr>
      <vt:lpstr>数据Data!ExternalData_67</vt:lpstr>
      <vt:lpstr>数据Data!ExternalData_68</vt:lpstr>
      <vt:lpstr>数据Data!ExternalData_69</vt:lpstr>
      <vt:lpstr>数据Data!ExternalData_70</vt:lpstr>
      <vt:lpstr>数据Data!ExternalData_71</vt:lpstr>
      <vt:lpstr>数据Data!ExternalData_72</vt:lpstr>
      <vt:lpstr>数据Data!ExternalData_73</vt:lpstr>
      <vt:lpstr>数据Data!ExternalData_74</vt:lpstr>
      <vt:lpstr>数据Data!ExternalData_75</vt:lpstr>
      <vt:lpstr>数据Data!ExternalData_76</vt:lpstr>
      <vt:lpstr>数据Data!ExternalData_77</vt:lpstr>
      <vt:lpstr>数据Data!ExternalData_78</vt:lpstr>
      <vt:lpstr>数据Data!ExternalData_79</vt:lpstr>
      <vt:lpstr>数据Data!ExternalData_8</vt:lpstr>
      <vt:lpstr>数据Data!ExternalData_80</vt:lpstr>
      <vt:lpstr>数据Data!ExternalData_81</vt:lpstr>
      <vt:lpstr>数据Data!ExternalData_82</vt:lpstr>
      <vt:lpstr>数据Data!ExternalData_83</vt:lpstr>
      <vt:lpstr>数据Data!ExternalData_84</vt:lpstr>
      <vt:lpstr>数据Data!ExternalData_85</vt:lpstr>
      <vt:lpstr>数据Data!ExternalData_86</vt:lpstr>
      <vt:lpstr>startDate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</dc:creator>
  <cp:lastModifiedBy>不写代码</cp:lastModifiedBy>
  <dcterms:created xsi:type="dcterms:W3CDTF">2019-11-16T09:26:42Z</dcterms:created>
  <dcterms:modified xsi:type="dcterms:W3CDTF">2019-11-19T07:40:33Z</dcterms:modified>
</cp:coreProperties>
</file>