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loud\个人资料\06创业\EXCEL炒股\04.博客文章\03.指标系列\08.MACD\"/>
    </mc:Choice>
  </mc:AlternateContent>
  <bookViews>
    <workbookView xWindow="240" yWindow="96" windowWidth="10512" windowHeight="6720"/>
  </bookViews>
  <sheets>
    <sheet name="参数Parameters" sheetId="2" r:id="rId1"/>
    <sheet name="数据Data" sheetId="1" r:id="rId2"/>
    <sheet name="说明Memo" sheetId="4" r:id="rId3"/>
  </sheets>
  <calcPr calcId="162913"/>
</workbook>
</file>

<file path=xl/calcChain.xml><?xml version="1.0" encoding="utf-8"?>
<calcChain xmlns="http://schemas.openxmlformats.org/spreadsheetml/2006/main">
  <c r="B6" i="2" l="1"/>
  <c r="B5" i="2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C13" i="1" l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E68" i="1" l="1"/>
  <c r="C69" i="1"/>
  <c r="E28" i="1"/>
  <c r="E27" i="1"/>
  <c r="E69" i="1" l="1"/>
  <c r="C70" i="1"/>
  <c r="E29" i="1"/>
  <c r="E70" i="1" l="1"/>
  <c r="C71" i="1"/>
  <c r="E30" i="1"/>
  <c r="C72" i="1" l="1"/>
  <c r="E71" i="1"/>
  <c r="E31" i="1"/>
  <c r="C73" i="1" l="1"/>
  <c r="E72" i="1"/>
  <c r="E32" i="1"/>
  <c r="E73" i="1" l="1"/>
  <c r="C74" i="1"/>
  <c r="E33" i="1"/>
  <c r="E74" i="1" l="1"/>
  <c r="C75" i="1"/>
  <c r="E34" i="1"/>
  <c r="C76" i="1" l="1"/>
  <c r="E75" i="1"/>
  <c r="E35" i="1"/>
  <c r="E76" i="1" l="1"/>
  <c r="C77" i="1"/>
  <c r="F35" i="1"/>
  <c r="G35" i="1" s="1"/>
  <c r="E36" i="1"/>
  <c r="C78" i="1" l="1"/>
  <c r="E77" i="1"/>
  <c r="F36" i="1"/>
  <c r="G36" i="1" s="1"/>
  <c r="E37" i="1"/>
  <c r="E78" i="1" l="1"/>
  <c r="C79" i="1"/>
  <c r="F37" i="1"/>
  <c r="G37" i="1" s="1"/>
  <c r="E38" i="1"/>
  <c r="E79" i="1" l="1"/>
  <c r="C80" i="1"/>
  <c r="F38" i="1"/>
  <c r="G38" i="1" s="1"/>
  <c r="E39" i="1"/>
  <c r="E80" i="1" l="1"/>
  <c r="C81" i="1"/>
  <c r="F39" i="1"/>
  <c r="G39" i="1" s="1"/>
  <c r="E40" i="1"/>
  <c r="C82" i="1" l="1"/>
  <c r="E81" i="1"/>
  <c r="F40" i="1"/>
  <c r="G40" i="1" s="1"/>
  <c r="E41" i="1"/>
  <c r="E82" i="1" l="1"/>
  <c r="C83" i="1"/>
  <c r="F41" i="1"/>
  <c r="G41" i="1" s="1"/>
  <c r="E42" i="1"/>
  <c r="C84" i="1" l="1"/>
  <c r="E83" i="1"/>
  <c r="F42" i="1"/>
  <c r="G42" i="1" s="1"/>
  <c r="E43" i="1"/>
  <c r="E84" i="1" l="1"/>
  <c r="C85" i="1"/>
  <c r="F43" i="1"/>
  <c r="G43" i="1" s="1"/>
  <c r="E44" i="1"/>
  <c r="C86" i="1" l="1"/>
  <c r="E85" i="1"/>
  <c r="F44" i="1"/>
  <c r="G44" i="1"/>
  <c r="E45" i="1"/>
  <c r="E86" i="1" l="1"/>
  <c r="C87" i="1"/>
  <c r="F45" i="1"/>
  <c r="G45" i="1" s="1"/>
  <c r="E46" i="1"/>
  <c r="C88" i="1" l="1"/>
  <c r="E87" i="1"/>
  <c r="F46" i="1"/>
  <c r="G46" i="1" s="1"/>
  <c r="E47" i="1"/>
  <c r="C89" i="1" l="1"/>
  <c r="E88" i="1"/>
  <c r="F47" i="1"/>
  <c r="G47" i="1" s="1"/>
  <c r="E48" i="1"/>
  <c r="E89" i="1" l="1"/>
  <c r="C90" i="1"/>
  <c r="F48" i="1"/>
  <c r="G48" i="1" s="1"/>
  <c r="E49" i="1"/>
  <c r="E90" i="1" l="1"/>
  <c r="C91" i="1"/>
  <c r="F49" i="1"/>
  <c r="G49" i="1" s="1"/>
  <c r="E50" i="1"/>
  <c r="C92" i="1" l="1"/>
  <c r="E91" i="1"/>
  <c r="F50" i="1"/>
  <c r="G50" i="1" s="1"/>
  <c r="E51" i="1"/>
  <c r="E92" i="1" l="1"/>
  <c r="C93" i="1"/>
  <c r="F51" i="1"/>
  <c r="G51" i="1" s="1"/>
  <c r="E52" i="1"/>
  <c r="C94" i="1" l="1"/>
  <c r="E93" i="1"/>
  <c r="F52" i="1"/>
  <c r="G52" i="1" s="1"/>
  <c r="E53" i="1"/>
  <c r="C95" i="1" l="1"/>
  <c r="E94" i="1"/>
  <c r="F53" i="1"/>
  <c r="G53" i="1" s="1"/>
  <c r="E54" i="1"/>
  <c r="C96" i="1" l="1"/>
  <c r="E95" i="1"/>
  <c r="F54" i="1"/>
  <c r="G54" i="1" s="1"/>
  <c r="E55" i="1"/>
  <c r="E96" i="1" l="1"/>
  <c r="C97" i="1"/>
  <c r="F55" i="1"/>
  <c r="G55" i="1" s="1"/>
  <c r="E56" i="1"/>
  <c r="E97" i="1" l="1"/>
  <c r="C98" i="1"/>
  <c r="F56" i="1"/>
  <c r="G56" i="1" s="1"/>
  <c r="E57" i="1"/>
  <c r="C99" i="1" l="1"/>
  <c r="E98" i="1"/>
  <c r="F57" i="1"/>
  <c r="G57" i="1" s="1"/>
  <c r="E58" i="1"/>
  <c r="C100" i="1" l="1"/>
  <c r="E99" i="1"/>
  <c r="F58" i="1"/>
  <c r="G58" i="1" s="1"/>
  <c r="E59" i="1"/>
  <c r="E100" i="1" l="1"/>
  <c r="C101" i="1"/>
  <c r="F59" i="1"/>
  <c r="G59" i="1"/>
  <c r="E60" i="1"/>
  <c r="C102" i="1" l="1"/>
  <c r="E101" i="1"/>
  <c r="F60" i="1"/>
  <c r="G60" i="1" s="1"/>
  <c r="E61" i="1"/>
  <c r="E102" i="1" l="1"/>
  <c r="C103" i="1"/>
  <c r="F61" i="1"/>
  <c r="G61" i="1" s="1"/>
  <c r="E62" i="1"/>
  <c r="C104" i="1" l="1"/>
  <c r="E103" i="1"/>
  <c r="F62" i="1"/>
  <c r="G62" i="1" s="1"/>
  <c r="E63" i="1"/>
  <c r="E104" i="1" l="1"/>
  <c r="C105" i="1"/>
  <c r="F63" i="1"/>
  <c r="G63" i="1" s="1"/>
  <c r="E64" i="1"/>
  <c r="E105" i="1" l="1"/>
  <c r="C106" i="1"/>
  <c r="F64" i="1"/>
  <c r="G64" i="1" s="1"/>
  <c r="E65" i="1"/>
  <c r="C107" i="1" l="1"/>
  <c r="E106" i="1"/>
  <c r="F65" i="1"/>
  <c r="G65" i="1" s="1"/>
  <c r="E66" i="1"/>
  <c r="C108" i="1" l="1"/>
  <c r="E107" i="1"/>
  <c r="F66" i="1"/>
  <c r="G66" i="1"/>
  <c r="E67" i="1"/>
  <c r="C109" i="1" l="1"/>
  <c r="E108" i="1"/>
  <c r="F67" i="1"/>
  <c r="C110" i="1" l="1"/>
  <c r="E109" i="1"/>
  <c r="G67" i="1"/>
  <c r="F68" i="1"/>
  <c r="C111" i="1" l="1"/>
  <c r="E110" i="1"/>
  <c r="G68" i="1"/>
  <c r="F69" i="1"/>
  <c r="C112" i="1" l="1"/>
  <c r="E111" i="1"/>
  <c r="G69" i="1"/>
  <c r="F70" i="1"/>
  <c r="E112" i="1" l="1"/>
  <c r="C113" i="1"/>
  <c r="G70" i="1"/>
  <c r="F71" i="1"/>
  <c r="G71" i="1" l="1"/>
  <c r="F72" i="1"/>
  <c r="E113" i="1"/>
  <c r="C114" i="1"/>
  <c r="G72" i="1" l="1"/>
  <c r="F73" i="1"/>
  <c r="E114" i="1"/>
  <c r="C115" i="1"/>
  <c r="C116" i="1" l="1"/>
  <c r="E115" i="1"/>
  <c r="G73" i="1"/>
  <c r="F74" i="1"/>
  <c r="G74" i="1" l="1"/>
  <c r="F75" i="1"/>
  <c r="C117" i="1"/>
  <c r="E116" i="1"/>
  <c r="G75" i="1" l="1"/>
  <c r="F76" i="1"/>
  <c r="C118" i="1"/>
  <c r="E117" i="1"/>
  <c r="C119" i="1" l="1"/>
  <c r="E118" i="1"/>
  <c r="G76" i="1"/>
  <c r="F77" i="1"/>
  <c r="G77" i="1" l="1"/>
  <c r="F78" i="1"/>
  <c r="C120" i="1"/>
  <c r="E119" i="1"/>
  <c r="G78" i="1" l="1"/>
  <c r="F79" i="1"/>
  <c r="C121" i="1"/>
  <c r="E120" i="1"/>
  <c r="G79" i="1" l="1"/>
  <c r="F80" i="1"/>
  <c r="C122" i="1"/>
  <c r="E121" i="1"/>
  <c r="E122" i="1" l="1"/>
  <c r="C123" i="1"/>
  <c r="G80" i="1"/>
  <c r="F81" i="1"/>
  <c r="C124" i="1" l="1"/>
  <c r="E123" i="1"/>
  <c r="G81" i="1"/>
  <c r="F82" i="1"/>
  <c r="G82" i="1" l="1"/>
  <c r="F83" i="1"/>
  <c r="C125" i="1"/>
  <c r="E124" i="1"/>
  <c r="G83" i="1" l="1"/>
  <c r="F84" i="1"/>
  <c r="C126" i="1"/>
  <c r="E125" i="1"/>
  <c r="G84" i="1" l="1"/>
  <c r="F85" i="1"/>
  <c r="E126" i="1"/>
  <c r="C127" i="1"/>
  <c r="G85" i="1" l="1"/>
  <c r="F86" i="1"/>
  <c r="C128" i="1"/>
  <c r="E127" i="1"/>
  <c r="E128" i="1" l="1"/>
  <c r="C129" i="1"/>
  <c r="G86" i="1"/>
  <c r="F87" i="1"/>
  <c r="C130" i="1" l="1"/>
  <c r="E129" i="1"/>
  <c r="G87" i="1"/>
  <c r="F88" i="1"/>
  <c r="G88" i="1" l="1"/>
  <c r="F89" i="1"/>
  <c r="E130" i="1"/>
  <c r="C131" i="1"/>
  <c r="G89" i="1" l="1"/>
  <c r="F90" i="1"/>
  <c r="C132" i="1"/>
  <c r="E131" i="1"/>
  <c r="E132" i="1" l="1"/>
  <c r="C133" i="1"/>
  <c r="G90" i="1"/>
  <c r="F91" i="1"/>
  <c r="E133" i="1" l="1"/>
  <c r="C134" i="1"/>
  <c r="G91" i="1"/>
  <c r="F92" i="1"/>
  <c r="C135" i="1" l="1"/>
  <c r="E134" i="1"/>
  <c r="G92" i="1"/>
  <c r="F93" i="1"/>
  <c r="C136" i="1" l="1"/>
  <c r="E135" i="1"/>
  <c r="G93" i="1"/>
  <c r="F94" i="1"/>
  <c r="E136" i="1" l="1"/>
  <c r="C137" i="1"/>
  <c r="G94" i="1"/>
  <c r="F95" i="1"/>
  <c r="C138" i="1" l="1"/>
  <c r="E137" i="1"/>
  <c r="G95" i="1"/>
  <c r="F96" i="1"/>
  <c r="G96" i="1" l="1"/>
  <c r="F97" i="1"/>
  <c r="C139" i="1"/>
  <c r="E138" i="1"/>
  <c r="G97" i="1" l="1"/>
  <c r="F98" i="1"/>
  <c r="C140" i="1"/>
  <c r="E139" i="1"/>
  <c r="E140" i="1" l="1"/>
  <c r="C141" i="1"/>
  <c r="G98" i="1"/>
  <c r="F99" i="1"/>
  <c r="G99" i="1" l="1"/>
  <c r="F100" i="1"/>
  <c r="C142" i="1"/>
  <c r="E141" i="1"/>
  <c r="E142" i="1" l="1"/>
  <c r="C143" i="1"/>
  <c r="G100" i="1"/>
  <c r="F101" i="1"/>
  <c r="E143" i="1" l="1"/>
  <c r="C144" i="1"/>
  <c r="G101" i="1"/>
  <c r="F102" i="1"/>
  <c r="E144" i="1" l="1"/>
  <c r="C145" i="1"/>
  <c r="G102" i="1"/>
  <c r="F103" i="1"/>
  <c r="G103" i="1" l="1"/>
  <c r="F104" i="1"/>
  <c r="E145" i="1"/>
  <c r="C146" i="1"/>
  <c r="C147" i="1" l="1"/>
  <c r="E146" i="1"/>
  <c r="G104" i="1"/>
  <c r="F105" i="1"/>
  <c r="G105" i="1" l="1"/>
  <c r="F106" i="1"/>
  <c r="E147" i="1"/>
  <c r="C148" i="1"/>
  <c r="G106" i="1" l="1"/>
  <c r="F107" i="1"/>
  <c r="C149" i="1"/>
  <c r="E148" i="1"/>
  <c r="G107" i="1" l="1"/>
  <c r="F108" i="1"/>
  <c r="C150" i="1"/>
  <c r="E149" i="1"/>
  <c r="E150" i="1" l="1"/>
  <c r="C151" i="1"/>
  <c r="G108" i="1"/>
  <c r="F109" i="1"/>
  <c r="G109" i="1" l="1"/>
  <c r="F110" i="1"/>
  <c r="E151" i="1"/>
  <c r="C152" i="1"/>
  <c r="C153" i="1" l="1"/>
  <c r="E152" i="1"/>
  <c r="G110" i="1"/>
  <c r="F111" i="1"/>
  <c r="G111" i="1" l="1"/>
  <c r="F112" i="1"/>
  <c r="E153" i="1"/>
  <c r="C154" i="1"/>
  <c r="G112" i="1" l="1"/>
  <c r="F113" i="1"/>
  <c r="C155" i="1"/>
  <c r="E154" i="1"/>
  <c r="E155" i="1" l="1"/>
  <c r="C156" i="1"/>
  <c r="G113" i="1"/>
  <c r="F114" i="1"/>
  <c r="C157" i="1" l="1"/>
  <c r="E156" i="1"/>
  <c r="G114" i="1"/>
  <c r="F115" i="1"/>
  <c r="G115" i="1" l="1"/>
  <c r="F116" i="1"/>
  <c r="E157" i="1"/>
  <c r="C158" i="1"/>
  <c r="E158" i="1" l="1"/>
  <c r="C159" i="1"/>
  <c r="G116" i="1"/>
  <c r="F117" i="1"/>
  <c r="G117" i="1" l="1"/>
  <c r="F118" i="1"/>
  <c r="E159" i="1"/>
  <c r="C160" i="1"/>
  <c r="C161" i="1" l="1"/>
  <c r="E160" i="1"/>
  <c r="G118" i="1"/>
  <c r="F119" i="1"/>
  <c r="G119" i="1" l="1"/>
  <c r="F120" i="1"/>
  <c r="C162" i="1"/>
  <c r="E161" i="1"/>
  <c r="C163" i="1" l="1"/>
  <c r="E162" i="1"/>
  <c r="G120" i="1"/>
  <c r="F121" i="1"/>
  <c r="G121" i="1" l="1"/>
  <c r="F122" i="1"/>
  <c r="E163" i="1"/>
  <c r="C164" i="1"/>
  <c r="C165" i="1" l="1"/>
  <c r="E164" i="1"/>
  <c r="G122" i="1"/>
  <c r="F123" i="1"/>
  <c r="G123" i="1" l="1"/>
  <c r="F124" i="1"/>
  <c r="E165" i="1"/>
  <c r="C166" i="1"/>
  <c r="G124" i="1" l="1"/>
  <c r="F125" i="1"/>
  <c r="C167" i="1"/>
  <c r="E166" i="1"/>
  <c r="E167" i="1" l="1"/>
  <c r="C168" i="1"/>
  <c r="G125" i="1"/>
  <c r="F126" i="1"/>
  <c r="G126" i="1" l="1"/>
  <c r="F127" i="1"/>
  <c r="C169" i="1"/>
  <c r="E168" i="1"/>
  <c r="C170" i="1" l="1"/>
  <c r="E169" i="1"/>
  <c r="G127" i="1"/>
  <c r="F128" i="1"/>
  <c r="C171" i="1" l="1"/>
  <c r="E170" i="1"/>
  <c r="G128" i="1"/>
  <c r="F129" i="1"/>
  <c r="E171" i="1" l="1"/>
  <c r="C172" i="1"/>
  <c r="G129" i="1"/>
  <c r="F130" i="1"/>
  <c r="C173" i="1" l="1"/>
  <c r="E172" i="1"/>
  <c r="G130" i="1"/>
  <c r="F131" i="1"/>
  <c r="G131" i="1" l="1"/>
  <c r="F132" i="1"/>
  <c r="C174" i="1"/>
  <c r="E173" i="1"/>
  <c r="C175" i="1" l="1"/>
  <c r="E174" i="1"/>
  <c r="G132" i="1"/>
  <c r="F133" i="1"/>
  <c r="G133" i="1" l="1"/>
  <c r="F134" i="1"/>
  <c r="C176" i="1"/>
  <c r="E175" i="1"/>
  <c r="G134" i="1" l="1"/>
  <c r="F135" i="1"/>
  <c r="C177" i="1"/>
  <c r="E176" i="1"/>
  <c r="G135" i="1" l="1"/>
  <c r="F136" i="1"/>
  <c r="C178" i="1"/>
  <c r="E177" i="1"/>
  <c r="G136" i="1" l="1"/>
  <c r="F137" i="1"/>
  <c r="C179" i="1"/>
  <c r="E178" i="1"/>
  <c r="C180" i="1" l="1"/>
  <c r="E179" i="1"/>
  <c r="G137" i="1"/>
  <c r="F138" i="1"/>
  <c r="G138" i="1" l="1"/>
  <c r="F139" i="1"/>
  <c r="C181" i="1"/>
  <c r="E180" i="1"/>
  <c r="G139" i="1" l="1"/>
  <c r="F140" i="1"/>
  <c r="C182" i="1"/>
  <c r="E181" i="1"/>
  <c r="G140" i="1" l="1"/>
  <c r="F141" i="1"/>
  <c r="E182" i="1"/>
  <c r="C183" i="1"/>
  <c r="G141" i="1" l="1"/>
  <c r="F142" i="1"/>
  <c r="E183" i="1"/>
  <c r="C184" i="1"/>
  <c r="C185" i="1" l="1"/>
  <c r="E184" i="1"/>
  <c r="G142" i="1"/>
  <c r="F143" i="1"/>
  <c r="G143" i="1" l="1"/>
  <c r="F144" i="1"/>
  <c r="C186" i="1"/>
  <c r="E185" i="1"/>
  <c r="G144" i="1" l="1"/>
  <c r="F145" i="1"/>
  <c r="E186" i="1"/>
  <c r="C187" i="1"/>
  <c r="G145" i="1" l="1"/>
  <c r="F146" i="1"/>
  <c r="C188" i="1"/>
  <c r="E187" i="1"/>
  <c r="E188" i="1" l="1"/>
  <c r="C189" i="1"/>
  <c r="G146" i="1"/>
  <c r="F147" i="1"/>
  <c r="G147" i="1" l="1"/>
  <c r="F148" i="1"/>
  <c r="C190" i="1"/>
  <c r="E189" i="1"/>
  <c r="E190" i="1" l="1"/>
  <c r="C191" i="1"/>
  <c r="G148" i="1"/>
  <c r="F149" i="1"/>
  <c r="G149" i="1" l="1"/>
  <c r="F150" i="1"/>
  <c r="C192" i="1"/>
  <c r="E191" i="1"/>
  <c r="E192" i="1" l="1"/>
  <c r="C193" i="1"/>
  <c r="G150" i="1"/>
  <c r="F151" i="1"/>
  <c r="G151" i="1" l="1"/>
  <c r="F152" i="1"/>
  <c r="E193" i="1"/>
  <c r="C194" i="1"/>
  <c r="C195" i="1" l="1"/>
  <c r="E194" i="1"/>
  <c r="G152" i="1"/>
  <c r="F153" i="1"/>
  <c r="G153" i="1" l="1"/>
  <c r="F154" i="1"/>
  <c r="E195" i="1"/>
  <c r="C196" i="1"/>
  <c r="E196" i="1" l="1"/>
  <c r="C197" i="1"/>
  <c r="G154" i="1"/>
  <c r="F155" i="1"/>
  <c r="G155" i="1" l="1"/>
  <c r="F156" i="1"/>
  <c r="C198" i="1"/>
  <c r="E197" i="1"/>
  <c r="C199" i="1" l="1"/>
  <c r="E198" i="1"/>
  <c r="G156" i="1"/>
  <c r="F157" i="1"/>
  <c r="E199" i="1" l="1"/>
  <c r="C200" i="1"/>
  <c r="G157" i="1"/>
  <c r="F158" i="1"/>
  <c r="C201" i="1" l="1"/>
  <c r="E200" i="1"/>
  <c r="G158" i="1"/>
  <c r="F159" i="1"/>
  <c r="G159" i="1" l="1"/>
  <c r="F160" i="1"/>
  <c r="E201" i="1"/>
  <c r="C202" i="1"/>
  <c r="C203" i="1" l="1"/>
  <c r="E202" i="1"/>
  <c r="G160" i="1"/>
  <c r="F161" i="1"/>
  <c r="G161" i="1" l="1"/>
  <c r="F162" i="1"/>
  <c r="C204" i="1"/>
  <c r="E203" i="1"/>
  <c r="C205" i="1" l="1"/>
  <c r="E204" i="1"/>
  <c r="G162" i="1"/>
  <c r="F163" i="1"/>
  <c r="G163" i="1" l="1"/>
  <c r="F164" i="1"/>
  <c r="E205" i="1"/>
  <c r="C206" i="1"/>
  <c r="G164" i="1" l="1"/>
  <c r="F165" i="1"/>
  <c r="C207" i="1"/>
  <c r="E206" i="1"/>
  <c r="G165" i="1" l="1"/>
  <c r="F166" i="1"/>
  <c r="E207" i="1"/>
  <c r="C208" i="1"/>
  <c r="E208" i="1" l="1"/>
  <c r="C209" i="1"/>
  <c r="G166" i="1"/>
  <c r="F167" i="1"/>
  <c r="G167" i="1" l="1"/>
  <c r="F168" i="1"/>
  <c r="E209" i="1"/>
  <c r="C210" i="1"/>
  <c r="C211" i="1" l="1"/>
  <c r="E210" i="1"/>
  <c r="G168" i="1"/>
  <c r="F169" i="1"/>
  <c r="G169" i="1" l="1"/>
  <c r="F170" i="1"/>
  <c r="C212" i="1"/>
  <c r="E211" i="1"/>
  <c r="G170" i="1" l="1"/>
  <c r="F171" i="1"/>
  <c r="C213" i="1"/>
  <c r="E213" i="1" s="1"/>
  <c r="E212" i="1"/>
  <c r="G171" i="1" l="1"/>
  <c r="F172" i="1"/>
  <c r="G172" i="1" l="1"/>
  <c r="F173" i="1"/>
  <c r="G173" i="1" l="1"/>
  <c r="F174" i="1"/>
  <c r="G174" i="1" l="1"/>
  <c r="F175" i="1"/>
  <c r="G175" i="1" l="1"/>
  <c r="F176" i="1"/>
  <c r="G176" i="1" l="1"/>
  <c r="F177" i="1"/>
  <c r="G177" i="1" l="1"/>
  <c r="F178" i="1"/>
  <c r="G178" i="1" l="1"/>
  <c r="F179" i="1"/>
  <c r="G179" i="1" l="1"/>
  <c r="F180" i="1"/>
  <c r="G180" i="1" l="1"/>
  <c r="F181" i="1"/>
  <c r="G181" i="1" l="1"/>
  <c r="F182" i="1"/>
  <c r="G182" i="1" l="1"/>
  <c r="F183" i="1"/>
  <c r="G183" i="1" l="1"/>
  <c r="F184" i="1"/>
  <c r="G184" i="1" l="1"/>
  <c r="F185" i="1"/>
  <c r="G185" i="1" l="1"/>
  <c r="F186" i="1"/>
  <c r="G186" i="1" l="1"/>
  <c r="F187" i="1"/>
  <c r="G187" i="1" l="1"/>
  <c r="F188" i="1"/>
  <c r="G188" i="1" l="1"/>
  <c r="F189" i="1"/>
  <c r="G189" i="1" l="1"/>
  <c r="F190" i="1"/>
  <c r="G190" i="1" l="1"/>
  <c r="F191" i="1"/>
  <c r="G191" i="1" l="1"/>
  <c r="F192" i="1"/>
  <c r="G192" i="1" l="1"/>
  <c r="F193" i="1"/>
  <c r="G193" i="1" l="1"/>
  <c r="F194" i="1"/>
  <c r="G194" i="1" l="1"/>
  <c r="F195" i="1"/>
  <c r="G195" i="1" l="1"/>
  <c r="F196" i="1"/>
  <c r="G196" i="1" l="1"/>
  <c r="F197" i="1"/>
  <c r="G197" i="1" l="1"/>
  <c r="F198" i="1"/>
  <c r="G198" i="1" l="1"/>
  <c r="F199" i="1"/>
  <c r="G199" i="1" l="1"/>
  <c r="F200" i="1"/>
  <c r="G200" i="1" l="1"/>
  <c r="F201" i="1"/>
  <c r="G201" i="1" l="1"/>
  <c r="F202" i="1"/>
  <c r="G202" i="1" l="1"/>
  <c r="F203" i="1"/>
  <c r="G203" i="1" l="1"/>
  <c r="F204" i="1"/>
  <c r="G204" i="1" l="1"/>
  <c r="F205" i="1"/>
  <c r="G205" i="1" l="1"/>
  <c r="F206" i="1"/>
  <c r="G206" i="1" l="1"/>
  <c r="F207" i="1"/>
  <c r="G207" i="1" l="1"/>
  <c r="F208" i="1"/>
  <c r="G208" i="1" l="1"/>
  <c r="F209" i="1"/>
  <c r="G209" i="1" l="1"/>
  <c r="F210" i="1"/>
  <c r="G210" i="1" l="1"/>
  <c r="F211" i="1"/>
  <c r="G211" i="1" l="1"/>
  <c r="F212" i="1"/>
  <c r="G212" i="1" l="1"/>
  <c r="F213" i="1"/>
  <c r="G213" i="1" s="1"/>
</calcChain>
</file>

<file path=xl/sharedStrings.xml><?xml version="1.0" encoding="utf-8"?>
<sst xmlns="http://schemas.openxmlformats.org/spreadsheetml/2006/main" count="19" uniqueCount="19">
  <si>
    <t>MACD</t>
  </si>
  <si>
    <t>Signal</t>
  </si>
  <si>
    <t>专栏：EXCEL做量化</t>
    <phoneticPr fontId="5" type="noConversion"/>
  </si>
  <si>
    <t>作者：不写代码</t>
    <phoneticPr fontId="5" type="noConversion"/>
  </si>
  <si>
    <t>参数</t>
    <phoneticPr fontId="5" type="noConversion"/>
  </si>
  <si>
    <t>股票名称</t>
    <phoneticPr fontId="5" type="noConversion"/>
  </si>
  <si>
    <t>平安银行</t>
    <phoneticPr fontId="5" type="noConversion"/>
  </si>
  <si>
    <t>开始日</t>
    <phoneticPr fontId="5" type="noConversion"/>
  </si>
  <si>
    <t>结束日</t>
    <phoneticPr fontId="5" type="noConversion"/>
  </si>
  <si>
    <t>时间</t>
  </si>
  <si>
    <t>收盘价</t>
  </si>
  <si>
    <t>EMA(12)</t>
    <phoneticPr fontId="5" type="noConversion"/>
  </si>
  <si>
    <t>EMA(26)</t>
    <phoneticPr fontId="5" type="noConversion"/>
  </si>
  <si>
    <r>
      <t>MACD</t>
    </r>
    <r>
      <rPr>
        <b/>
        <sz val="24"/>
        <color theme="1"/>
        <rFont val="宋体"/>
        <family val="3"/>
        <charset val="134"/>
      </rPr>
      <t>指标</t>
    </r>
    <phoneticPr fontId="5" type="noConversion"/>
  </si>
  <si>
    <t>EMA1</t>
    <phoneticPr fontId="5" type="noConversion"/>
  </si>
  <si>
    <t>EMA2</t>
    <phoneticPr fontId="5" type="noConversion"/>
  </si>
  <si>
    <t>Histogram</t>
    <phoneticPr fontId="5" type="noConversion"/>
  </si>
  <si>
    <t>当日EMA(12)-EMA(26)</t>
    <phoneticPr fontId="5" type="noConversion"/>
  </si>
  <si>
    <t>当日的MACD-Signal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</si>
</sst>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0%"/>
    <numFmt numFmtId="177" formatCode="yyyy\-mm\-dd;@"/>
    <numFmt numFmtId="178" formatCode="_ * #,##0.000_ ;_ * \-#,##0.000_ ;_ * &quot;-&quot;??_ ;_ @_ "/>
  </numFmts>
  <fonts count="11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宋体"/>
      <family val="2"/>
      <scheme val="minor"/>
    </font>
    <font>
      <b/>
      <sz val="24"/>
      <color theme="1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微软雅黑 Light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Arial"/>
      <family val="2"/>
    </font>
    <font>
      <b/>
      <sz val="24"/>
      <color theme="1"/>
      <name val="宋体"/>
      <family val="3"/>
      <charset val="134"/>
    </font>
    <font>
      <b/>
      <sz val="11"/>
      <color theme="1" tint="4.9989318521683403E-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/>
    <xf numFmtId="0" fontId="4" fillId="0" borderId="0" xfId="0" applyFont="1"/>
    <xf numFmtId="0" fontId="6" fillId="0" borderId="0" xfId="0" applyFont="1"/>
    <xf numFmtId="0" fontId="7" fillId="2" borderId="1" xfId="0" applyFont="1" applyFill="1" applyBorder="1"/>
    <xf numFmtId="0" fontId="0" fillId="0" borderId="0" xfId="0" applyFill="1" applyBorder="1"/>
    <xf numFmtId="0" fontId="7" fillId="2" borderId="3" xfId="0" applyFont="1" applyFill="1" applyBorder="1"/>
    <xf numFmtId="176" fontId="0" fillId="0" borderId="0" xfId="0" applyNumberFormat="1"/>
    <xf numFmtId="0" fontId="7" fillId="2" borderId="5" xfId="0" applyFont="1" applyFill="1" applyBorder="1"/>
    <xf numFmtId="14" fontId="8" fillId="0" borderId="0" xfId="3" applyNumberFormat="1" applyFont="1" applyAlignment="1">
      <alignment horizontal="center" wrapText="1"/>
    </xf>
    <xf numFmtId="43" fontId="8" fillId="0" borderId="0" xfId="3" applyFont="1" applyAlignment="1">
      <alignment horizontal="center" wrapText="1"/>
    </xf>
    <xf numFmtId="178" fontId="8" fillId="0" borderId="0" xfId="3" applyNumberFormat="1" applyFont="1" applyAlignment="1">
      <alignment horizontal="center" wrapText="1"/>
    </xf>
    <xf numFmtId="14" fontId="8" fillId="0" borderId="0" xfId="3" applyNumberFormat="1" applyFont="1" applyAlignment="1"/>
    <xf numFmtId="43" fontId="8" fillId="0" borderId="0" xfId="3" applyFont="1" applyAlignment="1"/>
    <xf numFmtId="0" fontId="0" fillId="2" borderId="0" xfId="0" applyFill="1"/>
    <xf numFmtId="0" fontId="10" fillId="3" borderId="2" xfId="0" applyFont="1" applyFill="1" applyBorder="1"/>
    <xf numFmtId="0" fontId="10" fillId="3" borderId="4" xfId="0" applyFont="1" applyFill="1" applyBorder="1" applyAlignment="1">
      <alignment horizontal="center"/>
    </xf>
    <xf numFmtId="177" fontId="10" fillId="3" borderId="4" xfId="0" applyNumberFormat="1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78" fontId="0" fillId="0" borderId="0" xfId="3" applyNumberFormat="1" applyFont="1" applyAlignment="1"/>
  </cellXfs>
  <cellStyles count="4">
    <cellStyle name="Hyperlink 2" xfId="2"/>
    <cellStyle name="Normal 2" xfId="1"/>
    <cellStyle name="常规" xfId="0" builtinId="0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平安银行 </a:t>
            </a:r>
            <a:r>
              <a:rPr lang="en-CA"/>
              <a:t>MACD &amp; Signal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453097808951726E-2"/>
          <c:y val="0.15826065942410339"/>
          <c:w val="0.91097063725068683"/>
          <c:h val="0.743177853073479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数据Data!$G$1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数据Data!$A$27:$A$67</c:f>
              <c:numCache>
                <c:formatCode>m/d/yyyy</c:formatCode>
                <c:ptCount val="36"/>
                <c:pt idx="0">
                  <c:v>43509</c:v>
                </c:pt>
                <c:pt idx="1">
                  <c:v>43510</c:v>
                </c:pt>
                <c:pt idx="2">
                  <c:v>43518</c:v>
                </c:pt>
                <c:pt idx="3">
                  <c:v>43521</c:v>
                </c:pt>
                <c:pt idx="4">
                  <c:v>43522</c:v>
                </c:pt>
                <c:pt idx="5">
                  <c:v>43523</c:v>
                </c:pt>
                <c:pt idx="6">
                  <c:v>43524</c:v>
                </c:pt>
                <c:pt idx="7">
                  <c:v>43525</c:v>
                </c:pt>
                <c:pt idx="8">
                  <c:v>43528</c:v>
                </c:pt>
                <c:pt idx="9">
                  <c:v>43529</c:v>
                </c:pt>
                <c:pt idx="10">
                  <c:v>43530</c:v>
                </c:pt>
                <c:pt idx="11">
                  <c:v>43531</c:v>
                </c:pt>
                <c:pt idx="12">
                  <c:v>43532</c:v>
                </c:pt>
                <c:pt idx="13">
                  <c:v>43535</c:v>
                </c:pt>
                <c:pt idx="14">
                  <c:v>43536</c:v>
                </c:pt>
                <c:pt idx="15">
                  <c:v>43537</c:v>
                </c:pt>
                <c:pt idx="16">
                  <c:v>43538</c:v>
                </c:pt>
                <c:pt idx="17">
                  <c:v>43539</c:v>
                </c:pt>
                <c:pt idx="18">
                  <c:v>43542</c:v>
                </c:pt>
                <c:pt idx="19">
                  <c:v>43543</c:v>
                </c:pt>
                <c:pt idx="20">
                  <c:v>43544</c:v>
                </c:pt>
                <c:pt idx="21">
                  <c:v>43545</c:v>
                </c:pt>
                <c:pt idx="22">
                  <c:v>43546</c:v>
                </c:pt>
                <c:pt idx="23">
                  <c:v>43549</c:v>
                </c:pt>
                <c:pt idx="24">
                  <c:v>43550</c:v>
                </c:pt>
                <c:pt idx="25">
                  <c:v>43551</c:v>
                </c:pt>
                <c:pt idx="26">
                  <c:v>43552</c:v>
                </c:pt>
                <c:pt idx="27">
                  <c:v>43553</c:v>
                </c:pt>
                <c:pt idx="28">
                  <c:v>43556</c:v>
                </c:pt>
                <c:pt idx="29">
                  <c:v>43557</c:v>
                </c:pt>
                <c:pt idx="30">
                  <c:v>43558</c:v>
                </c:pt>
                <c:pt idx="31">
                  <c:v>43559</c:v>
                </c:pt>
                <c:pt idx="32">
                  <c:v>43563</c:v>
                </c:pt>
                <c:pt idx="33">
                  <c:v>43564</c:v>
                </c:pt>
                <c:pt idx="34">
                  <c:v>43565</c:v>
                </c:pt>
                <c:pt idx="35">
                  <c:v>43566</c:v>
                </c:pt>
              </c:numCache>
            </c:numRef>
          </c:cat>
          <c:val>
            <c:numRef>
              <c:f>数据Data!$G$27:$G$213</c:f>
              <c:numCache>
                <c:formatCode>_ * #,##0.000_ ;_ * \-#,##0.000_ ;_ * "-"??_ ;_ @_ </c:formatCode>
                <c:ptCount val="182"/>
                <c:pt idx="3">
                  <c:v>3.1167125583557109E-2</c:v>
                </c:pt>
                <c:pt idx="4">
                  <c:v>4.455511094821335E-2</c:v>
                </c:pt>
                <c:pt idx="5">
                  <c:v>5.8982741951420947E-2</c:v>
                </c:pt>
                <c:pt idx="6">
                  <c:v>5.7855009525740742E-2</c:v>
                </c:pt>
                <c:pt idx="7">
                  <c:v>7.4984503067743846E-2</c:v>
                </c:pt>
                <c:pt idx="8">
                  <c:v>9.1639408089131624E-2</c:v>
                </c:pt>
                <c:pt idx="9">
                  <c:v>9.6704081619347848E-2</c:v>
                </c:pt>
                <c:pt idx="10">
                  <c:v>9.0827432681448661E-2</c:v>
                </c:pt>
                <c:pt idx="11">
                  <c:v>5.5219665371261106E-2</c:v>
                </c:pt>
                <c:pt idx="12">
                  <c:v>-3.6639961146905931E-3</c:v>
                </c:pt>
                <c:pt idx="13">
                  <c:v>-4.4685281960855083E-2</c:v>
                </c:pt>
                <c:pt idx="14">
                  <c:v>-7.0982173146362793E-2</c:v>
                </c:pt>
                <c:pt idx="15">
                  <c:v>-8.8424319711712163E-2</c:v>
                </c:pt>
                <c:pt idx="16">
                  <c:v>-9.6009717647412951E-2</c:v>
                </c:pt>
                <c:pt idx="17">
                  <c:v>-9.6162455199473751E-2</c:v>
                </c:pt>
                <c:pt idx="18">
                  <c:v>-6.9731359077694011E-2</c:v>
                </c:pt>
                <c:pt idx="19">
                  <c:v>-6.1688022708430379E-2</c:v>
                </c:pt>
                <c:pt idx="20">
                  <c:v>-6.0345410318033643E-2</c:v>
                </c:pt>
                <c:pt idx="21">
                  <c:v>-6.4411877742675538E-2</c:v>
                </c:pt>
                <c:pt idx="22">
                  <c:v>-7.4061379516326242E-2</c:v>
                </c:pt>
                <c:pt idx="23">
                  <c:v>-0.11078628761628123</c:v>
                </c:pt>
                <c:pt idx="24">
                  <c:v>-0.13230954914260257</c:v>
                </c:pt>
                <c:pt idx="25">
                  <c:v>-0.12436774543360501</c:v>
                </c:pt>
                <c:pt idx="26">
                  <c:v>-0.12617044497283347</c:v>
                </c:pt>
                <c:pt idx="27">
                  <c:v>-8.5197317409814621E-2</c:v>
                </c:pt>
                <c:pt idx="28">
                  <c:v>-3.4683066572539001E-2</c:v>
                </c:pt>
                <c:pt idx="29">
                  <c:v>7.7552052282355288E-3</c:v>
                </c:pt>
                <c:pt idx="30">
                  <c:v>3.6507483429731591E-2</c:v>
                </c:pt>
                <c:pt idx="31">
                  <c:v>7.6789201809308927E-2</c:v>
                </c:pt>
                <c:pt idx="32">
                  <c:v>0.1015890451448615</c:v>
                </c:pt>
                <c:pt idx="33">
                  <c:v>9.9199142431479481E-2</c:v>
                </c:pt>
                <c:pt idx="34">
                  <c:v>8.4133657852611676E-2</c:v>
                </c:pt>
                <c:pt idx="35">
                  <c:v>5.4701421078768409E-2</c:v>
                </c:pt>
                <c:pt idx="36">
                  <c:v>2.2149829709143254E-2</c:v>
                </c:pt>
                <c:pt idx="37">
                  <c:v>1.4187900465904846E-2</c:v>
                </c:pt>
                <c:pt idx="38">
                  <c:v>6.1590287021835333E-2</c:v>
                </c:pt>
                <c:pt idx="39">
                  <c:v>6.9592882505316478E-2</c:v>
                </c:pt>
                <c:pt idx="40">
                  <c:v>6.6362212749939031E-2</c:v>
                </c:pt>
                <c:pt idx="41">
                  <c:v>8.1635919634876153E-2</c:v>
                </c:pt>
                <c:pt idx="42">
                  <c:v>4.5617939677871533E-2</c:v>
                </c:pt>
                <c:pt idx="43">
                  <c:v>1.1144305516420094E-2</c:v>
                </c:pt>
                <c:pt idx="44">
                  <c:v>8.1383508398098492E-3</c:v>
                </c:pt>
                <c:pt idx="45">
                  <c:v>-1.8401255198498834E-2</c:v>
                </c:pt>
                <c:pt idx="46">
                  <c:v>-6.017263771632686E-2</c:v>
                </c:pt>
                <c:pt idx="47">
                  <c:v>-6.7682650652936216E-2</c:v>
                </c:pt>
                <c:pt idx="48">
                  <c:v>-8.890824288748489E-2</c:v>
                </c:pt>
                <c:pt idx="49">
                  <c:v>-0.1640020686095558</c:v>
                </c:pt>
                <c:pt idx="50">
                  <c:v>-0.20090239951419631</c:v>
                </c:pt>
                <c:pt idx="51">
                  <c:v>-0.23891310971202223</c:v>
                </c:pt>
                <c:pt idx="52">
                  <c:v>-0.28082625834030739</c:v>
                </c:pt>
                <c:pt idx="53">
                  <c:v>-0.26108320615169356</c:v>
                </c:pt>
                <c:pt idx="54">
                  <c:v>-0.26057104118709973</c:v>
                </c:pt>
                <c:pt idx="55">
                  <c:v>-0.23516930981704656</c:v>
                </c:pt>
                <c:pt idx="56">
                  <c:v>-0.17964664340469547</c:v>
                </c:pt>
                <c:pt idx="57">
                  <c:v>-0.13965472923723943</c:v>
                </c:pt>
                <c:pt idx="58">
                  <c:v>-0.13287333624120645</c:v>
                </c:pt>
                <c:pt idx="59">
                  <c:v>-0.12462411880029051</c:v>
                </c:pt>
                <c:pt idx="60">
                  <c:v>-0.10028705215139352</c:v>
                </c:pt>
                <c:pt idx="61">
                  <c:v>-8.8611653761364068E-2</c:v>
                </c:pt>
                <c:pt idx="62">
                  <c:v>-8.2091540340903657E-2</c:v>
                </c:pt>
                <c:pt idx="63">
                  <c:v>-6.8108348709525701E-2</c:v>
                </c:pt>
                <c:pt idx="64">
                  <c:v>-5.2577940099941101E-2</c:v>
                </c:pt>
                <c:pt idx="65">
                  <c:v>-3.039029340240712E-2</c:v>
                </c:pt>
                <c:pt idx="66">
                  <c:v>-1.8525575722435544E-2</c:v>
                </c:pt>
                <c:pt idx="67">
                  <c:v>-1.945440427778361E-2</c:v>
                </c:pt>
                <c:pt idx="68">
                  <c:v>-1.9374475576519001E-2</c:v>
                </c:pt>
                <c:pt idx="69">
                  <c:v>-3.3938548331630181E-2</c:v>
                </c:pt>
                <c:pt idx="70">
                  <c:v>-4.2162309243559737E-2</c:v>
                </c:pt>
                <c:pt idx="71">
                  <c:v>-3.5035883107984334E-2</c:v>
                </c:pt>
                <c:pt idx="72">
                  <c:v>-2.9430985131832177E-2</c:v>
                </c:pt>
                <c:pt idx="73">
                  <c:v>4.9878116200243738E-3</c:v>
                </c:pt>
                <c:pt idx="74">
                  <c:v>4.8631000454855688E-2</c:v>
                </c:pt>
                <c:pt idx="75">
                  <c:v>7.0768282689486484E-2</c:v>
                </c:pt>
                <c:pt idx="76">
                  <c:v>8.4486077541458343E-2</c:v>
                </c:pt>
                <c:pt idx="77">
                  <c:v>8.4356910822223102E-2</c:v>
                </c:pt>
                <c:pt idx="78">
                  <c:v>9.3232187388773397E-2</c:v>
                </c:pt>
                <c:pt idx="79">
                  <c:v>0.10388263969360453</c:v>
                </c:pt>
                <c:pt idx="80">
                  <c:v>0.12378512683678</c:v>
                </c:pt>
                <c:pt idx="81">
                  <c:v>0.17751728292448732</c:v>
                </c:pt>
                <c:pt idx="82">
                  <c:v>0.19243417311317615</c:v>
                </c:pt>
                <c:pt idx="83">
                  <c:v>0.19520355157609146</c:v>
                </c:pt>
                <c:pt idx="84">
                  <c:v>0.16998554546735728</c:v>
                </c:pt>
                <c:pt idx="85">
                  <c:v>0.15049630935937455</c:v>
                </c:pt>
                <c:pt idx="86">
                  <c:v>0.15123081768747576</c:v>
                </c:pt>
                <c:pt idx="87">
                  <c:v>0.14702721823366915</c:v>
                </c:pt>
                <c:pt idx="88">
                  <c:v>0.14471917645320659</c:v>
                </c:pt>
                <c:pt idx="89">
                  <c:v>0.14977214696828478</c:v>
                </c:pt>
                <c:pt idx="90">
                  <c:v>0.13202919249750922</c:v>
                </c:pt>
                <c:pt idx="91">
                  <c:v>0.11020003720444616</c:v>
                </c:pt>
                <c:pt idx="92">
                  <c:v>8.3511999423421635E-2</c:v>
                </c:pt>
                <c:pt idx="93">
                  <c:v>3.8394605939494175E-2</c:v>
                </c:pt>
                <c:pt idx="94">
                  <c:v>5.0634976427841871E-3</c:v>
                </c:pt>
                <c:pt idx="95">
                  <c:v>-2.1058994312805279E-2</c:v>
                </c:pt>
                <c:pt idx="96">
                  <c:v>-4.0607706660190146E-2</c:v>
                </c:pt>
                <c:pt idx="97">
                  <c:v>-1.6628174032293441E-2</c:v>
                </c:pt>
                <c:pt idx="98">
                  <c:v>-1.1257493160988563E-2</c:v>
                </c:pt>
                <c:pt idx="99">
                  <c:v>-2.610265821548019E-2</c:v>
                </c:pt>
                <c:pt idx="100">
                  <c:v>-4.0655666404158852E-2</c:v>
                </c:pt>
                <c:pt idx="101">
                  <c:v>-5.1617294552171178E-2</c:v>
                </c:pt>
                <c:pt idx="102">
                  <c:v>-3.7937636653141649E-2</c:v>
                </c:pt>
                <c:pt idx="103">
                  <c:v>-3.8800066120694199E-2</c:v>
                </c:pt>
                <c:pt idx="104">
                  <c:v>-4.5452667854768869E-2</c:v>
                </c:pt>
                <c:pt idx="105">
                  <c:v>-4.1880391789538174E-2</c:v>
                </c:pt>
                <c:pt idx="106">
                  <c:v>-1.9227638374793549E-2</c:v>
                </c:pt>
                <c:pt idx="107">
                  <c:v>-4.2664050034657564E-3</c:v>
                </c:pt>
                <c:pt idx="108">
                  <c:v>7.0138939531012856E-3</c:v>
                </c:pt>
                <c:pt idx="109">
                  <c:v>1.6656089812202013E-2</c:v>
                </c:pt>
                <c:pt idx="110">
                  <c:v>4.3064795257184707E-3</c:v>
                </c:pt>
                <c:pt idx="111">
                  <c:v>-7.7878877589923901E-3</c:v>
                </c:pt>
                <c:pt idx="112">
                  <c:v>-4.013034584531025E-2</c:v>
                </c:pt>
                <c:pt idx="113">
                  <c:v>-8.5291534617920994E-2</c:v>
                </c:pt>
                <c:pt idx="114">
                  <c:v>-0.10976019247849231</c:v>
                </c:pt>
                <c:pt idx="115">
                  <c:v>-0.1101536701132339</c:v>
                </c:pt>
                <c:pt idx="116">
                  <c:v>-5.242776719455064E-2</c:v>
                </c:pt>
                <c:pt idx="117">
                  <c:v>-5.8527209089016818E-3</c:v>
                </c:pt>
                <c:pt idx="118">
                  <c:v>6.0661108470207892E-2</c:v>
                </c:pt>
                <c:pt idx="119">
                  <c:v>8.3078496063586277E-2</c:v>
                </c:pt>
                <c:pt idx="120">
                  <c:v>9.627605482098367E-2</c:v>
                </c:pt>
                <c:pt idx="121">
                  <c:v>9.5763590020235434E-2</c:v>
                </c:pt>
                <c:pt idx="122">
                  <c:v>8.582837108138669E-2</c:v>
                </c:pt>
                <c:pt idx="123">
                  <c:v>7.4141412601873513E-2</c:v>
                </c:pt>
                <c:pt idx="124">
                  <c:v>6.4991047304680138E-2</c:v>
                </c:pt>
                <c:pt idx="125">
                  <c:v>1.8833344069415059E-2</c:v>
                </c:pt>
                <c:pt idx="126">
                  <c:v>-2.2616038032241548E-2</c:v>
                </c:pt>
                <c:pt idx="127">
                  <c:v>-2.8257465403156379E-2</c:v>
                </c:pt>
                <c:pt idx="128">
                  <c:v>-5.8320094264924516E-2</c:v>
                </c:pt>
                <c:pt idx="129">
                  <c:v>-7.2624477774895668E-2</c:v>
                </c:pt>
                <c:pt idx="130">
                  <c:v>-8.2518279472335559E-2</c:v>
                </c:pt>
                <c:pt idx="131">
                  <c:v>-9.5322655034253689E-2</c:v>
                </c:pt>
                <c:pt idx="132">
                  <c:v>-9.821383292044164E-2</c:v>
                </c:pt>
                <c:pt idx="133">
                  <c:v>-7.7923608447359738E-2</c:v>
                </c:pt>
                <c:pt idx="134">
                  <c:v>-7.2069545582564454E-2</c:v>
                </c:pt>
                <c:pt idx="135">
                  <c:v>-5.6899285207995531E-2</c:v>
                </c:pt>
                <c:pt idx="136">
                  <c:v>-3.6555377855006607E-2</c:v>
                </c:pt>
                <c:pt idx="137">
                  <c:v>-8.2082832021860008E-3</c:v>
                </c:pt>
                <c:pt idx="138">
                  <c:v>1.3515786612123964E-3</c:v>
                </c:pt>
                <c:pt idx="139">
                  <c:v>-2.6446105719376278E-3</c:v>
                </c:pt>
                <c:pt idx="140">
                  <c:v>-5.349305989967662E-3</c:v>
                </c:pt>
                <c:pt idx="141">
                  <c:v>-7.0598331616114618E-5</c:v>
                </c:pt>
                <c:pt idx="142">
                  <c:v>-1.2400788295613446E-2</c:v>
                </c:pt>
                <c:pt idx="143">
                  <c:v>-3.3816908034374857E-2</c:v>
                </c:pt>
                <c:pt idx="144">
                  <c:v>-3.5477456322502293E-2</c:v>
                </c:pt>
                <c:pt idx="145">
                  <c:v>-7.9950935773003134E-3</c:v>
                </c:pt>
                <c:pt idx="146">
                  <c:v>4.0798269246770866E-2</c:v>
                </c:pt>
                <c:pt idx="147">
                  <c:v>7.0942012486770234E-2</c:v>
                </c:pt>
                <c:pt idx="148">
                  <c:v>7.2338420131037307E-2</c:v>
                </c:pt>
                <c:pt idx="149">
                  <c:v>0.10461808000373871</c:v>
                </c:pt>
                <c:pt idx="150">
                  <c:v>0.11539539025989964</c:v>
                </c:pt>
                <c:pt idx="151">
                  <c:v>0.12654553317543477</c:v>
                </c:pt>
                <c:pt idx="152">
                  <c:v>0.10514759668605803</c:v>
                </c:pt>
                <c:pt idx="153">
                  <c:v>0.12294346784618182</c:v>
                </c:pt>
                <c:pt idx="154">
                  <c:v>0.12835426458826421</c:v>
                </c:pt>
                <c:pt idx="155">
                  <c:v>0.12159708855628976</c:v>
                </c:pt>
                <c:pt idx="156">
                  <c:v>0.14430458590850387</c:v>
                </c:pt>
                <c:pt idx="157">
                  <c:v>0.17374987962685529</c:v>
                </c:pt>
                <c:pt idx="158">
                  <c:v>0.17676076278233055</c:v>
                </c:pt>
                <c:pt idx="159">
                  <c:v>0.14030617817678681</c:v>
                </c:pt>
                <c:pt idx="160">
                  <c:v>9.9851925499374383E-2</c:v>
                </c:pt>
                <c:pt idx="161">
                  <c:v>5.2402088015851778E-2</c:v>
                </c:pt>
                <c:pt idx="162">
                  <c:v>3.9311585808512794E-2</c:v>
                </c:pt>
                <c:pt idx="163">
                  <c:v>-5.8915382429090002E-3</c:v>
                </c:pt>
                <c:pt idx="164">
                  <c:v>-3.6930349167712317E-2</c:v>
                </c:pt>
                <c:pt idx="165">
                  <c:v>-3.2491076650331463E-2</c:v>
                </c:pt>
                <c:pt idx="166">
                  <c:v>-3.2138731186282743E-2</c:v>
                </c:pt>
                <c:pt idx="167">
                  <c:v>-4.8971274962465783E-2</c:v>
                </c:pt>
                <c:pt idx="168">
                  <c:v>-4.5586667192779928E-2</c:v>
                </c:pt>
                <c:pt idx="169">
                  <c:v>-7.6190760588668138E-2</c:v>
                </c:pt>
                <c:pt idx="170">
                  <c:v>-0.1065368663192332</c:v>
                </c:pt>
                <c:pt idx="171">
                  <c:v>-8.5748057164131641E-2</c:v>
                </c:pt>
                <c:pt idx="172">
                  <c:v>-6.8264759028616506E-2</c:v>
                </c:pt>
                <c:pt idx="173">
                  <c:v>-4.2765202496464039E-2</c:v>
                </c:pt>
                <c:pt idx="174">
                  <c:v>-4.0283887647887318E-2</c:v>
                </c:pt>
                <c:pt idx="175">
                  <c:v>-4.4610100587006984E-2</c:v>
                </c:pt>
                <c:pt idx="176">
                  <c:v>-6.3723680234798019E-2</c:v>
                </c:pt>
                <c:pt idx="177">
                  <c:v>-9.9254786566922548E-2</c:v>
                </c:pt>
                <c:pt idx="178">
                  <c:v>-0.11618384071895393</c:v>
                </c:pt>
                <c:pt idx="179">
                  <c:v>-0.1234921166698687</c:v>
                </c:pt>
                <c:pt idx="180">
                  <c:v>-0.12474387645247278</c:v>
                </c:pt>
                <c:pt idx="181">
                  <c:v>-0.11993506347669647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C-4B08-AEA7-615FD1F6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033088"/>
        <c:axId val="147059456"/>
      </c:barChart>
      <c:lineChart>
        <c:grouping val="standard"/>
        <c:varyColors val="0"/>
        <c:ser>
          <c:idx val="0"/>
          <c:order val="1"/>
          <c:tx>
            <c:strRef>
              <c:f>数据Data!$E$1</c:f>
              <c:strCache>
                <c:ptCount val="1"/>
                <c:pt idx="0">
                  <c:v>MACD</c:v>
                </c:pt>
              </c:strCache>
            </c:strRef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数据Data!$A$27:$A$67</c:f>
              <c:numCache>
                <c:formatCode>m/d/yyyy</c:formatCode>
                <c:ptCount val="36"/>
                <c:pt idx="0">
                  <c:v>43509</c:v>
                </c:pt>
                <c:pt idx="1">
                  <c:v>43510</c:v>
                </c:pt>
                <c:pt idx="2">
                  <c:v>43518</c:v>
                </c:pt>
                <c:pt idx="3">
                  <c:v>43521</c:v>
                </c:pt>
                <c:pt idx="4">
                  <c:v>43522</c:v>
                </c:pt>
                <c:pt idx="5">
                  <c:v>43523</c:v>
                </c:pt>
                <c:pt idx="6">
                  <c:v>43524</c:v>
                </c:pt>
                <c:pt idx="7">
                  <c:v>43525</c:v>
                </c:pt>
                <c:pt idx="8">
                  <c:v>43528</c:v>
                </c:pt>
                <c:pt idx="9">
                  <c:v>43529</c:v>
                </c:pt>
                <c:pt idx="10">
                  <c:v>43530</c:v>
                </c:pt>
                <c:pt idx="11">
                  <c:v>43531</c:v>
                </c:pt>
                <c:pt idx="12">
                  <c:v>43532</c:v>
                </c:pt>
                <c:pt idx="13">
                  <c:v>43535</c:v>
                </c:pt>
                <c:pt idx="14">
                  <c:v>43536</c:v>
                </c:pt>
                <c:pt idx="15">
                  <c:v>43537</c:v>
                </c:pt>
                <c:pt idx="16">
                  <c:v>43538</c:v>
                </c:pt>
                <c:pt idx="17">
                  <c:v>43539</c:v>
                </c:pt>
                <c:pt idx="18">
                  <c:v>43542</c:v>
                </c:pt>
                <c:pt idx="19">
                  <c:v>43543</c:v>
                </c:pt>
                <c:pt idx="20">
                  <c:v>43544</c:v>
                </c:pt>
                <c:pt idx="21">
                  <c:v>43545</c:v>
                </c:pt>
                <c:pt idx="22">
                  <c:v>43546</c:v>
                </c:pt>
                <c:pt idx="23">
                  <c:v>43549</c:v>
                </c:pt>
                <c:pt idx="24">
                  <c:v>43550</c:v>
                </c:pt>
                <c:pt idx="25">
                  <c:v>43551</c:v>
                </c:pt>
                <c:pt idx="26">
                  <c:v>43552</c:v>
                </c:pt>
                <c:pt idx="27">
                  <c:v>43553</c:v>
                </c:pt>
                <c:pt idx="28">
                  <c:v>43556</c:v>
                </c:pt>
                <c:pt idx="29">
                  <c:v>43557</c:v>
                </c:pt>
                <c:pt idx="30">
                  <c:v>43558</c:v>
                </c:pt>
                <c:pt idx="31">
                  <c:v>43559</c:v>
                </c:pt>
                <c:pt idx="32">
                  <c:v>43563</c:v>
                </c:pt>
                <c:pt idx="33">
                  <c:v>43564</c:v>
                </c:pt>
                <c:pt idx="34">
                  <c:v>43565</c:v>
                </c:pt>
                <c:pt idx="35">
                  <c:v>43566</c:v>
                </c:pt>
              </c:numCache>
            </c:numRef>
          </c:cat>
          <c:val>
            <c:numRef>
              <c:f>数据Data!$E$27:$E$213</c:f>
              <c:numCache>
                <c:formatCode>_ * #,##0.000_ ;_ * \-#,##0.000_ ;_ * "-"??_ ;_ @_ </c:formatCode>
                <c:ptCount val="182"/>
                <c:pt idx="0">
                  <c:v>0.52860300739950894</c:v>
                </c:pt>
                <c:pt idx="1">
                  <c:v>0.51376642813269591</c:v>
                </c:pt>
                <c:pt idx="2">
                  <c:v>0.42749035964688886</c:v>
                </c:pt>
                <c:pt idx="3">
                  <c:v>0.50172967805016278</c:v>
                </c:pt>
                <c:pt idx="4">
                  <c:v>0.52625644115187242</c:v>
                </c:pt>
                <c:pt idx="5">
                  <c:v>0.55542975764293523</c:v>
                </c:pt>
                <c:pt idx="6">
                  <c:v>0.56876577759869029</c:v>
                </c:pt>
                <c:pt idx="7">
                  <c:v>0.60464139690762941</c:v>
                </c:pt>
                <c:pt idx="8">
                  <c:v>0.64420615395130021</c:v>
                </c:pt>
                <c:pt idx="9">
                  <c:v>0.67344684788635334</c:v>
                </c:pt>
                <c:pt idx="10">
                  <c:v>0.69027705711881637</c:v>
                </c:pt>
                <c:pt idx="11">
                  <c:v>0.66847420615144415</c:v>
                </c:pt>
                <c:pt idx="12">
                  <c:v>0.60867454563681989</c:v>
                </c:pt>
                <c:pt idx="13">
                  <c:v>0.55648193930044165</c:v>
                </c:pt>
                <c:pt idx="14">
                  <c:v>0.51243950482834322</c:v>
                </c:pt>
                <c:pt idx="15">
                  <c:v>0.47289127833506583</c:v>
                </c:pt>
                <c:pt idx="16">
                  <c:v>0.44130345098751178</c:v>
                </c:pt>
                <c:pt idx="17">
                  <c:v>0.41711009963558254</c:v>
                </c:pt>
                <c:pt idx="18">
                  <c:v>0.42610835598793884</c:v>
                </c:pt>
                <c:pt idx="19">
                  <c:v>0.41872968668009491</c:v>
                </c:pt>
                <c:pt idx="20">
                  <c:v>0.4049859464909833</c:v>
                </c:pt>
                <c:pt idx="21">
                  <c:v>0.3848165096306726</c:v>
                </c:pt>
                <c:pt idx="22">
                  <c:v>0.35665166297794038</c:v>
                </c:pt>
                <c:pt idx="23">
                  <c:v>0.29223018297391512</c:v>
                </c:pt>
                <c:pt idx="24">
                  <c:v>0.23762953416194321</c:v>
                </c:pt>
                <c:pt idx="25">
                  <c:v>0.21447940151253952</c:v>
                </c:pt>
                <c:pt idx="26">
                  <c:v>0.18113409073010267</c:v>
                </c:pt>
                <c:pt idx="27">
                  <c:v>0.20080788894066792</c:v>
                </c:pt>
                <c:pt idx="28">
                  <c:v>0.24265137313480878</c:v>
                </c:pt>
                <c:pt idx="29">
                  <c:v>0.28702844624264223</c:v>
                </c:pt>
                <c:pt idx="30">
                  <c:v>0.32490759530157121</c:v>
                </c:pt>
                <c:pt idx="31">
                  <c:v>0.38438661413347575</c:v>
                </c:pt>
                <c:pt idx="32">
                  <c:v>0.43458371875524371</c:v>
                </c:pt>
                <c:pt idx="33">
                  <c:v>0.45699360164973157</c:v>
                </c:pt>
                <c:pt idx="34">
                  <c:v>0.46296153153401676</c:v>
                </c:pt>
                <c:pt idx="35">
                  <c:v>0.44720465002986565</c:v>
                </c:pt>
                <c:pt idx="36">
                  <c:v>0.42019051608752633</c:v>
                </c:pt>
                <c:pt idx="37">
                  <c:v>0.41577556196076415</c:v>
                </c:pt>
                <c:pt idx="38">
                  <c:v>0.47857552027215355</c:v>
                </c:pt>
                <c:pt idx="39">
                  <c:v>0.50397633638196382</c:v>
                </c:pt>
                <c:pt idx="40">
                  <c:v>0.51733621981407119</c:v>
                </c:pt>
                <c:pt idx="41">
                  <c:v>0.55301890660772735</c:v>
                </c:pt>
                <c:pt idx="42">
                  <c:v>0.52840541157019061</c:v>
                </c:pt>
                <c:pt idx="43">
                  <c:v>0.49671785378784428</c:v>
                </c:pt>
                <c:pt idx="44">
                  <c:v>0.49574648682118649</c:v>
                </c:pt>
                <c:pt idx="45">
                  <c:v>0.46460656698325309</c:v>
                </c:pt>
                <c:pt idx="46">
                  <c:v>0.40779202503634338</c:v>
                </c:pt>
                <c:pt idx="47">
                  <c:v>0.38336134943650002</c:v>
                </c:pt>
                <c:pt idx="48">
                  <c:v>0.33990869648008015</c:v>
                </c:pt>
                <c:pt idx="49">
                  <c:v>0.2238143536056203</c:v>
                </c:pt>
                <c:pt idx="50">
                  <c:v>0.13668842282243077</c:v>
                </c:pt>
                <c:pt idx="51">
                  <c:v>3.8949435196599325E-2</c:v>
                </c:pt>
                <c:pt idx="52">
                  <c:v>-7.317027801676268E-2</c:v>
                </c:pt>
                <c:pt idx="53">
                  <c:v>-0.11869802736607227</c:v>
                </c:pt>
                <c:pt idx="54">
                  <c:v>-0.18332862269825334</c:v>
                </c:pt>
                <c:pt idx="55">
                  <c:v>-0.21671921878246181</c:v>
                </c:pt>
                <c:pt idx="56">
                  <c:v>-0.20610821322128459</c:v>
                </c:pt>
                <c:pt idx="57">
                  <c:v>-0.20102998136313843</c:v>
                </c:pt>
                <c:pt idx="58">
                  <c:v>-0.22746692242740707</c:v>
                </c:pt>
                <c:pt idx="59">
                  <c:v>-0.25037373468656376</c:v>
                </c:pt>
                <c:pt idx="60">
                  <c:v>-0.25110843107551517</c:v>
                </c:pt>
                <c:pt idx="61">
                  <c:v>-0.26158594612582675</c:v>
                </c:pt>
                <c:pt idx="62">
                  <c:v>-0.27558871779059224</c:v>
                </c:pt>
                <c:pt idx="63">
                  <c:v>-0.27863261333659572</c:v>
                </c:pt>
                <c:pt idx="64">
                  <c:v>-0.2762466897519964</c:v>
                </c:pt>
                <c:pt idx="65">
                  <c:v>-0.26165661640506421</c:v>
                </c:pt>
                <c:pt idx="66">
                  <c:v>-0.25442329265570152</c:v>
                </c:pt>
                <c:pt idx="67">
                  <c:v>-0.2602157222804955</c:v>
                </c:pt>
                <c:pt idx="68">
                  <c:v>-0.26497941247336065</c:v>
                </c:pt>
                <c:pt idx="69">
                  <c:v>-0.28802812231137942</c:v>
                </c:pt>
                <c:pt idx="70">
                  <c:v>-0.30679246053419895</c:v>
                </c:pt>
                <c:pt idx="71">
                  <c:v>-0.30842500517561966</c:v>
                </c:pt>
                <c:pt idx="72">
                  <c:v>-0.31017785348242555</c:v>
                </c:pt>
                <c:pt idx="73">
                  <c:v>-0.2745121038255629</c:v>
                </c:pt>
                <c:pt idx="74">
                  <c:v>-0.21871116487701769</c:v>
                </c:pt>
                <c:pt idx="75">
                  <c:v>-0.17888181197001529</c:v>
                </c:pt>
                <c:pt idx="76">
                  <c:v>-0.14404249773267885</c:v>
                </c:pt>
                <c:pt idx="77">
                  <c:v>-0.12308243674635833</c:v>
                </c:pt>
                <c:pt idx="78">
                  <c:v>-9.0899113332614689E-2</c:v>
                </c:pt>
                <c:pt idx="79">
                  <c:v>-5.4278001104382412E-2</c:v>
                </c:pt>
                <c:pt idx="80">
                  <c:v>-3.4292322520119711E-3</c:v>
                </c:pt>
                <c:pt idx="81">
                  <c:v>9.4682244566817175E-2</c:v>
                </c:pt>
                <c:pt idx="82">
                  <c:v>0.15770767803380004</c:v>
                </c:pt>
                <c:pt idx="83">
                  <c:v>0.20927794439073821</c:v>
                </c:pt>
                <c:pt idx="84">
                  <c:v>0.22655632464884334</c:v>
                </c:pt>
                <c:pt idx="85">
                  <c:v>0.24469116588070428</c:v>
                </c:pt>
                <c:pt idx="86">
                  <c:v>0.28323337863067444</c:v>
                </c:pt>
                <c:pt idx="87">
                  <c:v>0.31578658373528512</c:v>
                </c:pt>
                <c:pt idx="88">
                  <c:v>0.34965833606812424</c:v>
                </c:pt>
                <c:pt idx="89">
                  <c:v>0.39215434332527366</c:v>
                </c:pt>
                <c:pt idx="90">
                  <c:v>0.4074186869788754</c:v>
                </c:pt>
                <c:pt idx="91">
                  <c:v>0.41313954098692385</c:v>
                </c:pt>
                <c:pt idx="92">
                  <c:v>0.40732950306175475</c:v>
                </c:pt>
                <c:pt idx="93">
                  <c:v>0.37181076106270083</c:v>
                </c:pt>
                <c:pt idx="94">
                  <c:v>0.33974552717668693</c:v>
                </c:pt>
                <c:pt idx="95">
                  <c:v>0.30835828664289622</c:v>
                </c:pt>
                <c:pt idx="96">
                  <c:v>0.27865764763046386</c:v>
                </c:pt>
                <c:pt idx="97">
                  <c:v>0.29848013675028717</c:v>
                </c:pt>
                <c:pt idx="98">
                  <c:v>0.30103644433134491</c:v>
                </c:pt>
                <c:pt idx="99">
                  <c:v>0.27966561472298324</c:v>
                </c:pt>
                <c:pt idx="100">
                  <c:v>0.25494868993326492</c:v>
                </c:pt>
                <c:pt idx="101">
                  <c:v>0.23108273814720981</c:v>
                </c:pt>
                <c:pt idx="102">
                  <c:v>0.23527798688295398</c:v>
                </c:pt>
                <c:pt idx="103">
                  <c:v>0.22471554088522794</c:v>
                </c:pt>
                <c:pt idx="104">
                  <c:v>0.20669977218746105</c:v>
                </c:pt>
                <c:pt idx="105">
                  <c:v>0.19980195030530723</c:v>
                </c:pt>
                <c:pt idx="106">
                  <c:v>0.21764779412635349</c:v>
                </c:pt>
                <c:pt idx="107">
                  <c:v>0.23154242624681487</c:v>
                </c:pt>
                <c:pt idx="108">
                  <c:v>0.24457619869165725</c:v>
                </c:pt>
                <c:pt idx="109">
                  <c:v>0.25838241700380848</c:v>
                </c:pt>
                <c:pt idx="110">
                  <c:v>0.24710942659875457</c:v>
                </c:pt>
                <c:pt idx="111">
                  <c:v>0.23306808737429563</c:v>
                </c:pt>
                <c:pt idx="112">
                  <c:v>0.19069304282665023</c:v>
                </c:pt>
                <c:pt idx="113">
                  <c:v>0.12420897039955925</c:v>
                </c:pt>
                <c:pt idx="114">
                  <c:v>7.2300264419364879E-2</c:v>
                </c:pt>
                <c:pt idx="115">
                  <c:v>4.4368369256314821E-2</c:v>
                </c:pt>
                <c:pt idx="116">
                  <c:v>8.8987330376360418E-2</c:v>
                </c:pt>
                <c:pt idx="117">
                  <c:v>0.13409919643478396</c:v>
                </c:pt>
                <c:pt idx="118">
                  <c:v>0.21577830293144551</c:v>
                </c:pt>
                <c:pt idx="119">
                  <c:v>0.25896531454072047</c:v>
                </c:pt>
                <c:pt idx="120">
                  <c:v>0.29623188700336378</c:v>
                </c:pt>
                <c:pt idx="121">
                  <c:v>0.31966031970767439</c:v>
                </c:pt>
                <c:pt idx="122">
                  <c:v>0.33118219353917233</c:v>
                </c:pt>
                <c:pt idx="123">
                  <c:v>0.33803058821012755</c:v>
                </c:pt>
                <c:pt idx="124">
                  <c:v>0.34512798473910422</c:v>
                </c:pt>
                <c:pt idx="125">
                  <c:v>0.30367861752119296</c:v>
                </c:pt>
                <c:pt idx="126">
                  <c:v>0.25657522591147597</c:v>
                </c:pt>
                <c:pt idx="127">
                  <c:v>0.24386943218977208</c:v>
                </c:pt>
                <c:pt idx="128">
                  <c:v>0.19922677976177283</c:v>
                </c:pt>
                <c:pt idx="129">
                  <c:v>0.16676627680807776</c:v>
                </c:pt>
                <c:pt idx="130">
                  <c:v>0.136242905242554</c:v>
                </c:pt>
                <c:pt idx="131">
                  <c:v>9.9607865922072492E-2</c:v>
                </c:pt>
                <c:pt idx="132">
                  <c:v>7.2163229805774165E-2</c:v>
                </c:pt>
                <c:pt idx="133">
                  <c:v>7.2972552167016147E-2</c:v>
                </c:pt>
                <c:pt idx="134">
                  <c:v>6.0809228636170332E-2</c:v>
                </c:pt>
                <c:pt idx="135">
                  <c:v>6.1754667708740385E-2</c:v>
                </c:pt>
                <c:pt idx="136">
                  <c:v>7.2959730597977668E-2</c:v>
                </c:pt>
                <c:pt idx="137">
                  <c:v>9.9254754450251781E-2</c:v>
                </c:pt>
                <c:pt idx="138">
                  <c:v>0.10915251097895329</c:v>
                </c:pt>
                <c:pt idx="139">
                  <c:v>0.10449516910281886</c:v>
                </c:pt>
                <c:pt idx="140">
                  <c:v>0.10045314718729692</c:v>
                </c:pt>
                <c:pt idx="141">
                  <c:v>0.10571420526274444</c:v>
                </c:pt>
                <c:pt idx="142">
                  <c:v>9.028381822484377E-2</c:v>
                </c:pt>
                <c:pt idx="143">
                  <c:v>6.0413471477488656E-2</c:v>
                </c:pt>
                <c:pt idx="144">
                  <c:v>4.9883559108735653E-2</c:v>
                </c:pt>
                <c:pt idx="145">
                  <c:v>7.5367148459612565E-2</c:v>
                </c:pt>
                <c:pt idx="146">
                  <c:v>0.13436007859537646</c:v>
                </c:pt>
                <c:pt idx="147">
                  <c:v>0.1822393249570684</c:v>
                </c:pt>
                <c:pt idx="148">
                  <c:v>0.2017203376340948</c:v>
                </c:pt>
                <c:pt idx="149">
                  <c:v>0.26015451750773089</c:v>
                </c:pt>
                <c:pt idx="150">
                  <c:v>0.29978067532886676</c:v>
                </c:pt>
                <c:pt idx="151">
                  <c:v>0.34256720153826059</c:v>
                </c:pt>
                <c:pt idx="152">
                  <c:v>0.34745616422039838</c:v>
                </c:pt>
                <c:pt idx="153">
                  <c:v>0.3959879023420676</c:v>
                </c:pt>
                <c:pt idx="154">
                  <c:v>0.43348726523121606</c:v>
                </c:pt>
                <c:pt idx="155">
                  <c:v>0.45712936133831406</c:v>
                </c:pt>
                <c:pt idx="156">
                  <c:v>0.51591300516765415</c:v>
                </c:pt>
                <c:pt idx="157">
                  <c:v>0.58879576879271944</c:v>
                </c:pt>
                <c:pt idx="158">
                  <c:v>0.63599684264377743</c:v>
                </c:pt>
                <c:pt idx="159">
                  <c:v>0.63461880258243042</c:v>
                </c:pt>
                <c:pt idx="160">
                  <c:v>0.61912753127986164</c:v>
                </c:pt>
                <c:pt idx="161">
                  <c:v>0.58477821580030209</c:v>
                </c:pt>
                <c:pt idx="162">
                  <c:v>0.58151561004509134</c:v>
                </c:pt>
                <c:pt idx="163">
                  <c:v>0.5348396014329424</c:v>
                </c:pt>
                <c:pt idx="164">
                  <c:v>0.49456820321621109</c:v>
                </c:pt>
                <c:pt idx="165">
                  <c:v>0.49088470657100913</c:v>
                </c:pt>
                <c:pt idx="166">
                  <c:v>0.48320236923848725</c:v>
                </c:pt>
                <c:pt idx="167">
                  <c:v>0.45412700672168782</c:v>
                </c:pt>
                <c:pt idx="168">
                  <c:v>0.44611494769317872</c:v>
                </c:pt>
                <c:pt idx="169">
                  <c:v>0.3964631641501235</c:v>
                </c:pt>
                <c:pt idx="170">
                  <c:v>0.33948284183975019</c:v>
                </c:pt>
                <c:pt idx="171">
                  <c:v>0.33883463670381886</c:v>
                </c:pt>
                <c:pt idx="172">
                  <c:v>0.33925174508217992</c:v>
                </c:pt>
                <c:pt idx="173">
                  <c:v>0.35406000099021639</c:v>
                </c:pt>
                <c:pt idx="174">
                  <c:v>0.3464703439268213</c:v>
                </c:pt>
                <c:pt idx="175">
                  <c:v>0.33099160584094989</c:v>
                </c:pt>
                <c:pt idx="176">
                  <c:v>0.2959471061344594</c:v>
                </c:pt>
                <c:pt idx="177">
                  <c:v>0.23560230316060427</c:v>
                </c:pt>
                <c:pt idx="178">
                  <c:v>0.18962728882883439</c:v>
                </c:pt>
                <c:pt idx="179">
                  <c:v>0.15144598371045248</c:v>
                </c:pt>
                <c:pt idx="180">
                  <c:v>0.11900825481473021</c:v>
                </c:pt>
                <c:pt idx="181">
                  <c:v>9.3833301921332435E-2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C-4B08-AEA7-615FD1F6B718}"/>
            </c:ext>
          </c:extLst>
        </c:ser>
        <c:ser>
          <c:idx val="1"/>
          <c:order val="2"/>
          <c:tx>
            <c:strRef>
              <c:f>数据Data!$F$1</c:f>
              <c:strCache>
                <c:ptCount val="1"/>
                <c:pt idx="0">
                  <c:v>Signal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数据Data!$A$27:$A$67</c:f>
              <c:numCache>
                <c:formatCode>m/d/yyyy</c:formatCode>
                <c:ptCount val="36"/>
                <c:pt idx="0">
                  <c:v>43509</c:v>
                </c:pt>
                <c:pt idx="1">
                  <c:v>43510</c:v>
                </c:pt>
                <c:pt idx="2">
                  <c:v>43518</c:v>
                </c:pt>
                <c:pt idx="3">
                  <c:v>43521</c:v>
                </c:pt>
                <c:pt idx="4">
                  <c:v>43522</c:v>
                </c:pt>
                <c:pt idx="5">
                  <c:v>43523</c:v>
                </c:pt>
                <c:pt idx="6">
                  <c:v>43524</c:v>
                </c:pt>
                <c:pt idx="7">
                  <c:v>43525</c:v>
                </c:pt>
                <c:pt idx="8">
                  <c:v>43528</c:v>
                </c:pt>
                <c:pt idx="9">
                  <c:v>43529</c:v>
                </c:pt>
                <c:pt idx="10">
                  <c:v>43530</c:v>
                </c:pt>
                <c:pt idx="11">
                  <c:v>43531</c:v>
                </c:pt>
                <c:pt idx="12">
                  <c:v>43532</c:v>
                </c:pt>
                <c:pt idx="13">
                  <c:v>43535</c:v>
                </c:pt>
                <c:pt idx="14">
                  <c:v>43536</c:v>
                </c:pt>
                <c:pt idx="15">
                  <c:v>43537</c:v>
                </c:pt>
                <c:pt idx="16">
                  <c:v>43538</c:v>
                </c:pt>
                <c:pt idx="17">
                  <c:v>43539</c:v>
                </c:pt>
                <c:pt idx="18">
                  <c:v>43542</c:v>
                </c:pt>
                <c:pt idx="19">
                  <c:v>43543</c:v>
                </c:pt>
                <c:pt idx="20">
                  <c:v>43544</c:v>
                </c:pt>
                <c:pt idx="21">
                  <c:v>43545</c:v>
                </c:pt>
                <c:pt idx="22">
                  <c:v>43546</c:v>
                </c:pt>
                <c:pt idx="23">
                  <c:v>43549</c:v>
                </c:pt>
                <c:pt idx="24">
                  <c:v>43550</c:v>
                </c:pt>
                <c:pt idx="25">
                  <c:v>43551</c:v>
                </c:pt>
                <c:pt idx="26">
                  <c:v>43552</c:v>
                </c:pt>
                <c:pt idx="27">
                  <c:v>43553</c:v>
                </c:pt>
                <c:pt idx="28">
                  <c:v>43556</c:v>
                </c:pt>
                <c:pt idx="29">
                  <c:v>43557</c:v>
                </c:pt>
                <c:pt idx="30">
                  <c:v>43558</c:v>
                </c:pt>
                <c:pt idx="31">
                  <c:v>43559</c:v>
                </c:pt>
                <c:pt idx="32">
                  <c:v>43563</c:v>
                </c:pt>
                <c:pt idx="33">
                  <c:v>43564</c:v>
                </c:pt>
                <c:pt idx="34">
                  <c:v>43565</c:v>
                </c:pt>
                <c:pt idx="35">
                  <c:v>43566</c:v>
                </c:pt>
              </c:numCache>
            </c:numRef>
          </c:cat>
          <c:val>
            <c:numRef>
              <c:f>数据Data!$F$27:$F$213</c:f>
              <c:numCache>
                <c:formatCode>_ * #,##0.000_ ;_ * \-#,##0.000_ ;_ * "-"??_ ;_ @_ </c:formatCode>
                <c:ptCount val="182"/>
                <c:pt idx="3">
                  <c:v>0.47056255246660567</c:v>
                </c:pt>
                <c:pt idx="4">
                  <c:v>0.48170133020365907</c:v>
                </c:pt>
                <c:pt idx="5">
                  <c:v>0.49644701569151428</c:v>
                </c:pt>
                <c:pt idx="6">
                  <c:v>0.51091076807294955</c:v>
                </c:pt>
                <c:pt idx="7">
                  <c:v>0.52965689383988557</c:v>
                </c:pt>
                <c:pt idx="8">
                  <c:v>0.55256674586216858</c:v>
                </c:pt>
                <c:pt idx="9">
                  <c:v>0.57674276626700549</c:v>
                </c:pt>
                <c:pt idx="10">
                  <c:v>0.59944962443736771</c:v>
                </c:pt>
                <c:pt idx="11">
                  <c:v>0.61325454078018304</c:v>
                </c:pt>
                <c:pt idx="12">
                  <c:v>0.61233854175151048</c:v>
                </c:pt>
                <c:pt idx="13">
                  <c:v>0.60116722126129674</c:v>
                </c:pt>
                <c:pt idx="14">
                  <c:v>0.58342167797470601</c:v>
                </c:pt>
                <c:pt idx="15">
                  <c:v>0.561315598046778</c:v>
                </c:pt>
                <c:pt idx="16">
                  <c:v>0.53731316863492473</c:v>
                </c:pt>
                <c:pt idx="17">
                  <c:v>0.51327255483505629</c:v>
                </c:pt>
                <c:pt idx="18">
                  <c:v>0.49583971506563285</c:v>
                </c:pt>
                <c:pt idx="19">
                  <c:v>0.48041770938852529</c:v>
                </c:pt>
                <c:pt idx="20">
                  <c:v>0.46533135680901694</c:v>
                </c:pt>
                <c:pt idx="21">
                  <c:v>0.44922838737334814</c:v>
                </c:pt>
                <c:pt idx="22">
                  <c:v>0.43071304249426662</c:v>
                </c:pt>
                <c:pt idx="23">
                  <c:v>0.40301647059019635</c:v>
                </c:pt>
                <c:pt idx="24">
                  <c:v>0.36993908330454578</c:v>
                </c:pt>
                <c:pt idx="25">
                  <c:v>0.33884714694614454</c:v>
                </c:pt>
                <c:pt idx="26">
                  <c:v>0.30730453570293614</c:v>
                </c:pt>
                <c:pt idx="27">
                  <c:v>0.28600520635048254</c:v>
                </c:pt>
                <c:pt idx="28">
                  <c:v>0.27733443970734778</c:v>
                </c:pt>
                <c:pt idx="29">
                  <c:v>0.2792732410144067</c:v>
                </c:pt>
                <c:pt idx="30">
                  <c:v>0.28840011187183962</c:v>
                </c:pt>
                <c:pt idx="31">
                  <c:v>0.30759741232416682</c:v>
                </c:pt>
                <c:pt idx="32">
                  <c:v>0.33299467361038221</c:v>
                </c:pt>
                <c:pt idx="33">
                  <c:v>0.35779445921825209</c:v>
                </c:pt>
                <c:pt idx="34">
                  <c:v>0.37882787368140508</c:v>
                </c:pt>
                <c:pt idx="35">
                  <c:v>0.39250322895109724</c:v>
                </c:pt>
                <c:pt idx="36">
                  <c:v>0.39804068637838308</c:v>
                </c:pt>
                <c:pt idx="37">
                  <c:v>0.4015876614948593</c:v>
                </c:pt>
                <c:pt idx="38">
                  <c:v>0.41698523325031822</c:v>
                </c:pt>
                <c:pt idx="39">
                  <c:v>0.43438345387664734</c:v>
                </c:pt>
                <c:pt idx="40">
                  <c:v>0.45097400706413215</c:v>
                </c:pt>
                <c:pt idx="41">
                  <c:v>0.47138298697285119</c:v>
                </c:pt>
                <c:pt idx="42">
                  <c:v>0.48278747189231908</c:v>
                </c:pt>
                <c:pt idx="43">
                  <c:v>0.48557354827142418</c:v>
                </c:pt>
                <c:pt idx="44">
                  <c:v>0.48760813598137664</c:v>
                </c:pt>
                <c:pt idx="45">
                  <c:v>0.48300782218175192</c:v>
                </c:pt>
                <c:pt idx="46">
                  <c:v>0.46796466275267024</c:v>
                </c:pt>
                <c:pt idx="47">
                  <c:v>0.45104400008943624</c:v>
                </c:pt>
                <c:pt idx="48">
                  <c:v>0.42881693936756504</c:v>
                </c:pt>
                <c:pt idx="49">
                  <c:v>0.38781642221517609</c:v>
                </c:pt>
                <c:pt idx="50">
                  <c:v>0.33759082233662707</c:v>
                </c:pt>
                <c:pt idx="51">
                  <c:v>0.27786254490862156</c:v>
                </c:pt>
                <c:pt idx="52">
                  <c:v>0.20765598032354471</c:v>
                </c:pt>
                <c:pt idx="53">
                  <c:v>0.14238517878562132</c:v>
                </c:pt>
                <c:pt idx="54">
                  <c:v>7.7242418488846387E-2</c:v>
                </c:pt>
                <c:pt idx="55">
                  <c:v>1.8450091034584754E-2</c:v>
                </c:pt>
                <c:pt idx="56">
                  <c:v>-2.646156981658912E-2</c:v>
                </c:pt>
                <c:pt idx="57">
                  <c:v>-6.1375252125898991E-2</c:v>
                </c:pt>
                <c:pt idx="58">
                  <c:v>-9.4593586186200618E-2</c:v>
                </c:pt>
                <c:pt idx="59">
                  <c:v>-0.12574961588627326</c:v>
                </c:pt>
                <c:pt idx="60">
                  <c:v>-0.15082137892412165</c:v>
                </c:pt>
                <c:pt idx="61">
                  <c:v>-0.17297429236446268</c:v>
                </c:pt>
                <c:pt idx="62">
                  <c:v>-0.19349717744968858</c:v>
                </c:pt>
                <c:pt idx="63">
                  <c:v>-0.21052426462707002</c:v>
                </c:pt>
                <c:pt idx="64">
                  <c:v>-0.2236687496520553</c:v>
                </c:pt>
                <c:pt idx="65">
                  <c:v>-0.23126632300265709</c:v>
                </c:pt>
                <c:pt idx="66">
                  <c:v>-0.23589771693326597</c:v>
                </c:pt>
                <c:pt idx="67">
                  <c:v>-0.24076131800271189</c:v>
                </c:pt>
                <c:pt idx="68">
                  <c:v>-0.24560493689684165</c:v>
                </c:pt>
                <c:pt idx="69">
                  <c:v>-0.25408957397974924</c:v>
                </c:pt>
                <c:pt idx="70">
                  <c:v>-0.26463015129063922</c:v>
                </c:pt>
                <c:pt idx="71">
                  <c:v>-0.27338912206763533</c:v>
                </c:pt>
                <c:pt idx="72">
                  <c:v>-0.28074686835059337</c:v>
                </c:pt>
                <c:pt idx="73">
                  <c:v>-0.27949991544558728</c:v>
                </c:pt>
                <c:pt idx="74">
                  <c:v>-0.26734216533187338</c:v>
                </c:pt>
                <c:pt idx="75">
                  <c:v>-0.24965009465950178</c:v>
                </c:pt>
                <c:pt idx="76">
                  <c:v>-0.2285285752741372</c:v>
                </c:pt>
                <c:pt idx="77">
                  <c:v>-0.20743934756858143</c:v>
                </c:pt>
                <c:pt idx="78">
                  <c:v>-0.18413130072138809</c:v>
                </c:pt>
                <c:pt idx="79">
                  <c:v>-0.15816064079798695</c:v>
                </c:pt>
                <c:pt idx="80">
                  <c:v>-0.12721435908879197</c:v>
                </c:pt>
                <c:pt idx="81">
                  <c:v>-8.2835038357670143E-2</c:v>
                </c:pt>
                <c:pt idx="82">
                  <c:v>-3.4726495079376106E-2</c:v>
                </c:pt>
                <c:pt idx="83">
                  <c:v>1.4074392814646758E-2</c:v>
                </c:pt>
                <c:pt idx="84">
                  <c:v>5.6570779181486078E-2</c:v>
                </c:pt>
                <c:pt idx="85">
                  <c:v>9.4194856521329723E-2</c:v>
                </c:pt>
                <c:pt idx="86">
                  <c:v>0.13200256094319868</c:v>
                </c:pt>
                <c:pt idx="87">
                  <c:v>0.16875936550161597</c:v>
                </c:pt>
                <c:pt idx="88">
                  <c:v>0.20493915961491765</c:v>
                </c:pt>
                <c:pt idx="89">
                  <c:v>0.24238219635698888</c:v>
                </c:pt>
                <c:pt idx="90">
                  <c:v>0.27538949448136618</c:v>
                </c:pt>
                <c:pt idx="91">
                  <c:v>0.30293950378247769</c:v>
                </c:pt>
                <c:pt idx="92">
                  <c:v>0.32381750363833312</c:v>
                </c:pt>
                <c:pt idx="93">
                  <c:v>0.33341615512320666</c:v>
                </c:pt>
                <c:pt idx="94">
                  <c:v>0.33468202953390275</c:v>
                </c:pt>
                <c:pt idx="95">
                  <c:v>0.3294172809557015</c:v>
                </c:pt>
                <c:pt idx="96">
                  <c:v>0.319265354290654</c:v>
                </c:pt>
                <c:pt idx="97">
                  <c:v>0.31510831078258061</c:v>
                </c:pt>
                <c:pt idx="98">
                  <c:v>0.31229393749233347</c:v>
                </c:pt>
                <c:pt idx="99">
                  <c:v>0.30576827293846343</c:v>
                </c:pt>
                <c:pt idx="100">
                  <c:v>0.29560435633742377</c:v>
                </c:pt>
                <c:pt idx="101">
                  <c:v>0.28270003269938099</c:v>
                </c:pt>
                <c:pt idx="102">
                  <c:v>0.27321562353609563</c:v>
                </c:pt>
                <c:pt idx="103">
                  <c:v>0.26351560700592214</c:v>
                </c:pt>
                <c:pt idx="104">
                  <c:v>0.25215244004222992</c:v>
                </c:pt>
                <c:pt idx="105">
                  <c:v>0.2416823420948454</c:v>
                </c:pt>
                <c:pt idx="106">
                  <c:v>0.23687543250114704</c:v>
                </c:pt>
                <c:pt idx="107">
                  <c:v>0.23580883125028063</c:v>
                </c:pt>
                <c:pt idx="108">
                  <c:v>0.23756230473855597</c:v>
                </c:pt>
                <c:pt idx="109">
                  <c:v>0.24172632719160647</c:v>
                </c:pt>
                <c:pt idx="110">
                  <c:v>0.2428029470730361</c:v>
                </c:pt>
                <c:pt idx="111">
                  <c:v>0.24085597513328802</c:v>
                </c:pt>
                <c:pt idx="112">
                  <c:v>0.23082338867196048</c:v>
                </c:pt>
                <c:pt idx="113">
                  <c:v>0.20950050501748024</c:v>
                </c:pt>
                <c:pt idx="114">
                  <c:v>0.18206045689785719</c:v>
                </c:pt>
                <c:pt idx="115">
                  <c:v>0.15452203936954872</c:v>
                </c:pt>
                <c:pt idx="116">
                  <c:v>0.14141509757091106</c:v>
                </c:pt>
                <c:pt idx="117">
                  <c:v>0.13995191734368564</c:v>
                </c:pt>
                <c:pt idx="118">
                  <c:v>0.15511719446123762</c:v>
                </c:pt>
                <c:pt idx="119">
                  <c:v>0.17588681847713419</c:v>
                </c:pt>
                <c:pt idx="120">
                  <c:v>0.19995583218238011</c:v>
                </c:pt>
                <c:pt idx="121">
                  <c:v>0.22389672968743896</c:v>
                </c:pt>
                <c:pt idx="122">
                  <c:v>0.24535382245778564</c:v>
                </c:pt>
                <c:pt idx="123">
                  <c:v>0.26388917560825403</c:v>
                </c:pt>
                <c:pt idx="124">
                  <c:v>0.28013693743442408</c:v>
                </c:pt>
                <c:pt idx="125">
                  <c:v>0.2848452734517779</c:v>
                </c:pt>
                <c:pt idx="126">
                  <c:v>0.27919126394371752</c:v>
                </c:pt>
                <c:pt idx="127">
                  <c:v>0.27212689759292846</c:v>
                </c:pt>
                <c:pt idx="128">
                  <c:v>0.25754687402669735</c:v>
                </c:pt>
                <c:pt idx="129">
                  <c:v>0.23939075458297343</c:v>
                </c:pt>
                <c:pt idx="130">
                  <c:v>0.21876118471488956</c:v>
                </c:pt>
                <c:pt idx="131">
                  <c:v>0.19493052095632618</c:v>
                </c:pt>
                <c:pt idx="132">
                  <c:v>0.17037706272621581</c:v>
                </c:pt>
                <c:pt idx="133">
                  <c:v>0.15089616061437588</c:v>
                </c:pt>
                <c:pt idx="134">
                  <c:v>0.13287877421873479</c:v>
                </c:pt>
                <c:pt idx="135">
                  <c:v>0.11865395291673592</c:v>
                </c:pt>
                <c:pt idx="136">
                  <c:v>0.10951510845298427</c:v>
                </c:pt>
                <c:pt idx="137">
                  <c:v>0.10746303765243778</c:v>
                </c:pt>
                <c:pt idx="138">
                  <c:v>0.10780093231774089</c:v>
                </c:pt>
                <c:pt idx="139">
                  <c:v>0.10713977967475649</c:v>
                </c:pt>
                <c:pt idx="140">
                  <c:v>0.10580245317726458</c:v>
                </c:pt>
                <c:pt idx="141">
                  <c:v>0.10578480359436056</c:v>
                </c:pt>
                <c:pt idx="142">
                  <c:v>0.10268460652045722</c:v>
                </c:pt>
                <c:pt idx="143">
                  <c:v>9.4230379511863513E-2</c:v>
                </c:pt>
                <c:pt idx="144">
                  <c:v>8.5361015431237947E-2</c:v>
                </c:pt>
                <c:pt idx="145">
                  <c:v>8.3362242036912879E-2</c:v>
                </c:pt>
                <c:pt idx="146">
                  <c:v>9.3561809348605599E-2</c:v>
                </c:pt>
                <c:pt idx="147">
                  <c:v>0.11129731247029817</c:v>
                </c:pt>
                <c:pt idx="148">
                  <c:v>0.1293819175030575</c:v>
                </c:pt>
                <c:pt idx="149">
                  <c:v>0.15553643750399218</c:v>
                </c:pt>
                <c:pt idx="150">
                  <c:v>0.18438528506896712</c:v>
                </c:pt>
                <c:pt idx="151">
                  <c:v>0.21602166836282582</c:v>
                </c:pt>
                <c:pt idx="152">
                  <c:v>0.24230856753434035</c:v>
                </c:pt>
                <c:pt idx="153">
                  <c:v>0.27304443449588578</c:v>
                </c:pt>
                <c:pt idx="154">
                  <c:v>0.30513300064295185</c:v>
                </c:pt>
                <c:pt idx="155">
                  <c:v>0.3355322727820243</c:v>
                </c:pt>
                <c:pt idx="156">
                  <c:v>0.37160841925915028</c:v>
                </c:pt>
                <c:pt idx="157">
                  <c:v>0.41504588916586416</c:v>
                </c:pt>
                <c:pt idx="158">
                  <c:v>0.45923607986144688</c:v>
                </c:pt>
                <c:pt idx="159">
                  <c:v>0.49431262440564361</c:v>
                </c:pt>
                <c:pt idx="160">
                  <c:v>0.51927560578048726</c:v>
                </c:pt>
                <c:pt idx="161">
                  <c:v>0.53237612778445031</c:v>
                </c:pt>
                <c:pt idx="162">
                  <c:v>0.54220402423657854</c:v>
                </c:pt>
                <c:pt idx="163">
                  <c:v>0.5407311396758514</c:v>
                </c:pt>
                <c:pt idx="164">
                  <c:v>0.53149855238392341</c:v>
                </c:pt>
                <c:pt idx="165">
                  <c:v>0.5233757832213406</c:v>
                </c:pt>
                <c:pt idx="166">
                  <c:v>0.51534110042476999</c:v>
                </c:pt>
                <c:pt idx="167">
                  <c:v>0.5030982816841536</c:v>
                </c:pt>
                <c:pt idx="168">
                  <c:v>0.49170161488595865</c:v>
                </c:pt>
                <c:pt idx="169">
                  <c:v>0.47265392473879164</c:v>
                </c:pt>
                <c:pt idx="170">
                  <c:v>0.4460197081589834</c:v>
                </c:pt>
                <c:pt idx="171">
                  <c:v>0.4245826938679505</c:v>
                </c:pt>
                <c:pt idx="172">
                  <c:v>0.40751650411079643</c:v>
                </c:pt>
                <c:pt idx="173">
                  <c:v>0.39682520348668043</c:v>
                </c:pt>
                <c:pt idx="174">
                  <c:v>0.38675423157470862</c:v>
                </c:pt>
                <c:pt idx="175">
                  <c:v>0.37560170642795687</c:v>
                </c:pt>
                <c:pt idx="176">
                  <c:v>0.35967078636925742</c:v>
                </c:pt>
                <c:pt idx="177">
                  <c:v>0.33485708972752681</c:v>
                </c:pt>
                <c:pt idx="178">
                  <c:v>0.30581112954778833</c:v>
                </c:pt>
                <c:pt idx="179">
                  <c:v>0.27493810038032118</c:v>
                </c:pt>
                <c:pt idx="180">
                  <c:v>0.24375213126720299</c:v>
                </c:pt>
                <c:pt idx="181">
                  <c:v>0.2137683653980289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C-4B08-AEA7-615FD1F6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33088"/>
        <c:axId val="147059456"/>
      </c:lineChart>
      <c:catAx>
        <c:axId val="147033088"/>
        <c:scaling>
          <c:orientation val="minMax"/>
        </c:scaling>
        <c:delete val="1"/>
        <c:axPos val="b"/>
        <c:numFmt formatCode="[$-409]d\-mmm\-yy;@" sourceLinked="0"/>
        <c:majorTickMark val="none"/>
        <c:minorTickMark val="none"/>
        <c:tickLblPos val="nextTo"/>
        <c:crossAx val="147059456"/>
        <c:crosses val="autoZero"/>
        <c:auto val="0"/>
        <c:lblAlgn val="ctr"/>
        <c:lblOffset val="100"/>
        <c:noMultiLvlLbl val="0"/>
      </c:catAx>
      <c:valAx>
        <c:axId val="1470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5000"/>
                </a:schemeClr>
              </a:solidFill>
            </a:ln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crossAx val="14703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87640264479138"/>
          <c:y val="3.4300471175383422E-2"/>
          <c:w val="0.23086588935998381"/>
          <c:h val="0.2040384847182664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69335083114613E-2"/>
          <c:y val="5.1400554097404488E-2"/>
          <c:w val="0.83275021872265964"/>
          <c:h val="0.71382807571181417"/>
        </c:manualLayout>
      </c:layout>
      <c:lineChart>
        <c:grouping val="standard"/>
        <c:varyColors val="0"/>
        <c:ser>
          <c:idx val="0"/>
          <c:order val="0"/>
          <c:tx>
            <c:strRef>
              <c:f>数据Data!$C$1</c:f>
              <c:strCache>
                <c:ptCount val="1"/>
                <c:pt idx="0">
                  <c:v>EMA(12)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数据Data!$A$2:$A$67</c:f>
              <c:numCache>
                <c:formatCode>m/d/yyyy</c:formatCode>
                <c:ptCount val="40"/>
                <c:pt idx="0">
                  <c:v>43467</c:v>
                </c:pt>
                <c:pt idx="1">
                  <c:v>43481</c:v>
                </c:pt>
                <c:pt idx="2">
                  <c:v>43482</c:v>
                </c:pt>
                <c:pt idx="3">
                  <c:v>43508</c:v>
                </c:pt>
                <c:pt idx="4">
                  <c:v>43509</c:v>
                </c:pt>
                <c:pt idx="5">
                  <c:v>43510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43528</c:v>
                </c:pt>
                <c:pt idx="13">
                  <c:v>43529</c:v>
                </c:pt>
                <c:pt idx="14">
                  <c:v>43530</c:v>
                </c:pt>
                <c:pt idx="15">
                  <c:v>43531</c:v>
                </c:pt>
                <c:pt idx="16">
                  <c:v>43532</c:v>
                </c:pt>
                <c:pt idx="17">
                  <c:v>43535</c:v>
                </c:pt>
                <c:pt idx="18">
                  <c:v>43536</c:v>
                </c:pt>
                <c:pt idx="19">
                  <c:v>43537</c:v>
                </c:pt>
                <c:pt idx="20">
                  <c:v>43538</c:v>
                </c:pt>
                <c:pt idx="21">
                  <c:v>43539</c:v>
                </c:pt>
                <c:pt idx="22">
                  <c:v>43542</c:v>
                </c:pt>
                <c:pt idx="23">
                  <c:v>43543</c:v>
                </c:pt>
                <c:pt idx="24">
                  <c:v>43544</c:v>
                </c:pt>
                <c:pt idx="25">
                  <c:v>43545</c:v>
                </c:pt>
                <c:pt idx="26">
                  <c:v>43546</c:v>
                </c:pt>
                <c:pt idx="27">
                  <c:v>43549</c:v>
                </c:pt>
                <c:pt idx="28">
                  <c:v>43550</c:v>
                </c:pt>
                <c:pt idx="29">
                  <c:v>43551</c:v>
                </c:pt>
                <c:pt idx="30">
                  <c:v>43552</c:v>
                </c:pt>
                <c:pt idx="31">
                  <c:v>43553</c:v>
                </c:pt>
                <c:pt idx="32">
                  <c:v>43556</c:v>
                </c:pt>
                <c:pt idx="33">
                  <c:v>43557</c:v>
                </c:pt>
                <c:pt idx="34">
                  <c:v>43558</c:v>
                </c:pt>
                <c:pt idx="35">
                  <c:v>43559</c:v>
                </c:pt>
                <c:pt idx="36">
                  <c:v>43563</c:v>
                </c:pt>
                <c:pt idx="37">
                  <c:v>43564</c:v>
                </c:pt>
                <c:pt idx="38">
                  <c:v>43565</c:v>
                </c:pt>
                <c:pt idx="39">
                  <c:v>43566</c:v>
                </c:pt>
              </c:numCache>
            </c:numRef>
          </c:cat>
          <c:val>
            <c:numRef>
              <c:f>数据Data!$C$2:$C$213</c:f>
              <c:numCache>
                <c:formatCode>_ * #,##0.000_ ;_ * \-#,##0.000_ ;_ * "-"??_ ;_ @_ </c:formatCode>
                <c:ptCount val="186"/>
                <c:pt idx="2">
                  <c:v>9.9116666666666671</c:v>
                </c:pt>
                <c:pt idx="3">
                  <c:v>10.866076281472147</c:v>
                </c:pt>
                <c:pt idx="4">
                  <c:v>10.945141468937971</c:v>
                </c:pt>
                <c:pt idx="5">
                  <c:v>10.992042781409051</c:v>
                </c:pt>
                <c:pt idx="6">
                  <c:v>11.222401781772552</c:v>
                </c:pt>
                <c:pt idx="7">
                  <c:v>11.426647661499851</c:v>
                </c:pt>
                <c:pt idx="8">
                  <c:v>11.545624944346029</c:v>
                </c:pt>
                <c:pt idx="9">
                  <c:v>11.677067260600486</c:v>
                </c:pt>
                <c:pt idx="10">
                  <c:v>11.782133835892719</c:v>
                </c:pt>
                <c:pt idx="11">
                  <c:v>11.932574784216914</c:v>
                </c:pt>
                <c:pt idx="12">
                  <c:v>12.095255586645083</c:v>
                </c:pt>
                <c:pt idx="13">
                  <c:v>12.2436778040843</c:v>
                </c:pt>
                <c:pt idx="14">
                  <c:v>12.3723427573021</c:v>
                </c:pt>
                <c:pt idx="15">
                  <c:v>12.428905410024855</c:v>
                </c:pt>
                <c:pt idx="16">
                  <c:v>12.409073808482571</c:v>
                </c:pt>
                <c:pt idx="17">
                  <c:v>12.395370145639099</c:v>
                </c:pt>
                <c:pt idx="18">
                  <c:v>12.389928584771544</c:v>
                </c:pt>
                <c:pt idx="19">
                  <c:v>12.386862648652846</c:v>
                </c:pt>
                <c:pt idx="20">
                  <c:v>12.393499164244716</c:v>
                </c:pt>
                <c:pt idx="21">
                  <c:v>12.409883908207068</c:v>
                </c:pt>
                <c:pt idx="22">
                  <c:v>12.48682484540598</c:v>
                </c:pt>
                <c:pt idx="23">
                  <c:v>12.533467176881985</c:v>
                </c:pt>
                <c:pt idx="24">
                  <c:v>12.56677991890014</c:v>
                </c:pt>
                <c:pt idx="25">
                  <c:v>12.585736854453966</c:v>
                </c:pt>
                <c:pt idx="26">
                  <c:v>12.586392722999509</c:v>
                </c:pt>
                <c:pt idx="27">
                  <c:v>12.513101534845738</c:v>
                </c:pt>
                <c:pt idx="28">
                  <c:v>12.449547452561779</c:v>
                </c:pt>
                <c:pt idx="29">
                  <c:v>12.438847844475351</c:v>
                </c:pt>
                <c:pt idx="30">
                  <c:v>12.405178945325298</c:v>
                </c:pt>
                <c:pt idx="31">
                  <c:v>12.468997569121406</c:v>
                </c:pt>
                <c:pt idx="32">
                  <c:v>12.578382558487343</c:v>
                </c:pt>
                <c:pt idx="33">
                  <c:v>12.698631395643137</c:v>
                </c:pt>
                <c:pt idx="34">
                  <c:v>12.812688104005732</c:v>
                </c:pt>
                <c:pt idx="35">
                  <c:v>12.973813011081774</c:v>
                </c:pt>
                <c:pt idx="36">
                  <c:v>13.125534086299963</c:v>
                </c:pt>
                <c:pt idx="37">
                  <c:v>13.230836534561508</c:v>
                </c:pt>
                <c:pt idx="38">
                  <c:v>13.307630913859736</c:v>
                </c:pt>
                <c:pt idx="39">
                  <c:v>13.343380004035161</c:v>
                </c:pt>
                <c:pt idx="40">
                  <c:v>13.355167695722059</c:v>
                </c:pt>
                <c:pt idx="41">
                  <c:v>13.406680357918665</c:v>
                </c:pt>
                <c:pt idx="42">
                  <c:v>13.587191072085025</c:v>
                </c:pt>
                <c:pt idx="43">
                  <c:v>13.704546291764252</c:v>
                </c:pt>
                <c:pt idx="44">
                  <c:v>13.802308400723598</c:v>
                </c:pt>
                <c:pt idx="45">
                  <c:v>13.94503018522766</c:v>
                </c:pt>
                <c:pt idx="46">
                  <c:v>13.976564002884942</c:v>
                </c:pt>
                <c:pt idx="47">
                  <c:v>13.990938771671873</c:v>
                </c:pt>
                <c:pt idx="48">
                  <c:v>14.060025114491584</c:v>
                </c:pt>
                <c:pt idx="49">
                  <c:v>14.07079048149288</c:v>
                </c:pt>
                <c:pt idx="50">
                  <c:v>14.027591945878591</c:v>
                </c:pt>
                <c:pt idx="51">
                  <c:v>14.038731646512655</c:v>
                </c:pt>
                <c:pt idx="52">
                  <c:v>14.00969600858763</c:v>
                </c:pt>
                <c:pt idx="53">
                  <c:v>13.834358161112611</c:v>
                </c:pt>
                <c:pt idx="54">
                  <c:v>13.698303059402978</c:v>
                </c:pt>
                <c:pt idx="55">
                  <c:v>13.529333357956366</c:v>
                </c:pt>
                <c:pt idx="56">
                  <c:v>13.31866668750154</c:v>
                </c:pt>
                <c:pt idx="57">
                  <c:v>13.220410274039764</c:v>
                </c:pt>
                <c:pt idx="58">
                  <c:v>13.078808693418262</c:v>
                </c:pt>
                <c:pt idx="59">
                  <c:v>12.988222740584682</c:v>
                </c:pt>
                <c:pt idx="60">
                  <c:v>12.977726934340884</c:v>
                </c:pt>
                <c:pt idx="61">
                  <c:v>12.958076636749979</c:v>
                </c:pt>
                <c:pt idx="62">
                  <c:v>12.878372538788444</c:v>
                </c:pt>
                <c:pt idx="63">
                  <c:v>12.801699840513299</c:v>
                </c:pt>
                <c:pt idx="64">
                  <c:v>12.764515249665099</c:v>
                </c:pt>
                <c:pt idx="65">
                  <c:v>12.708435980485852</c:v>
                </c:pt>
                <c:pt idx="66">
                  <c:v>12.644061214257258</c:v>
                </c:pt>
                <c:pt idx="67">
                  <c:v>12.59882102744845</c:v>
                </c:pt>
                <c:pt idx="68">
                  <c:v>12.56361779245638</c:v>
                </c:pt>
                <c:pt idx="69">
                  <c:v>12.552291978232322</c:v>
                </c:pt>
                <c:pt idx="70">
                  <c:v>12.528862443119657</c:v>
                </c:pt>
                <c:pt idx="71">
                  <c:v>12.481345144178171</c:v>
                </c:pt>
                <c:pt idx="72">
                  <c:v>12.434984352766145</c:v>
                </c:pt>
                <c:pt idx="73">
                  <c:v>12.3526790677252</c:v>
                </c:pt>
                <c:pt idx="74">
                  <c:v>12.275343826536709</c:v>
                </c:pt>
                <c:pt idx="75">
                  <c:v>12.22836785322337</c:v>
                </c:pt>
                <c:pt idx="76">
                  <c:v>12.180926645035157</c:v>
                </c:pt>
                <c:pt idx="77">
                  <c:v>12.205399468875903</c:v>
                </c:pt>
                <c:pt idx="78">
                  <c:v>12.273799550587302</c:v>
                </c:pt>
                <c:pt idx="79">
                  <c:v>12.319368850496948</c:v>
                </c:pt>
                <c:pt idx="80">
                  <c:v>12.361004411958955</c:v>
                </c:pt>
                <c:pt idx="81">
                  <c:v>12.380849887042192</c:v>
                </c:pt>
                <c:pt idx="82">
                  <c:v>12.425334519804933</c:v>
                </c:pt>
                <c:pt idx="83">
                  <c:v>12.482975362911866</c:v>
                </c:pt>
                <c:pt idx="84">
                  <c:v>12.57328684554081</c:v>
                </c:pt>
                <c:pt idx="85">
                  <c:v>12.762011946226838</c:v>
                </c:pt>
                <c:pt idx="86">
                  <c:v>12.897087031422709</c:v>
                </c:pt>
                <c:pt idx="87">
                  <c:v>13.019073641973062</c:v>
                </c:pt>
                <c:pt idx="88">
                  <c:v>13.082293081669514</c:v>
                </c:pt>
                <c:pt idx="89">
                  <c:v>13.149632607566511</c:v>
                </c:pt>
                <c:pt idx="90">
                  <c:v>13.258919898710126</c:v>
                </c:pt>
                <c:pt idx="91">
                  <c:v>13.362162991216259</c:v>
                </c:pt>
                <c:pt idx="92">
                  <c:v>13.472599454106064</c:v>
                </c:pt>
                <c:pt idx="93">
                  <c:v>13.60450723039744</c:v>
                </c:pt>
                <c:pt idx="94">
                  <c:v>13.689967656490142</c:v>
                </c:pt>
                <c:pt idx="95">
                  <c:v>13.759203401645504</c:v>
                </c:pt>
                <c:pt idx="96">
                  <c:v>13.807018262930811</c:v>
                </c:pt>
                <c:pt idx="97">
                  <c:v>13.796707760941455</c:v>
                </c:pt>
                <c:pt idx="98">
                  <c:v>13.787983490027385</c:v>
                </c:pt>
                <c:pt idx="99">
                  <c:v>13.775986030023173</c:v>
                </c:pt>
                <c:pt idx="100">
                  <c:v>13.762757410019608</c:v>
                </c:pt>
                <c:pt idx="101">
                  <c:v>13.840794731555052</c:v>
                </c:pt>
                <c:pt idx="102">
                  <c:v>13.888364772854274</c:v>
                </c:pt>
                <c:pt idx="103">
                  <c:v>13.890154807799769</c:v>
                </c:pt>
                <c:pt idx="104">
                  <c:v>13.882438683522881</c:v>
                </c:pt>
                <c:pt idx="105">
                  <c:v>13.872832732211668</c:v>
                </c:pt>
                <c:pt idx="106">
                  <c:v>13.913935388794489</c:v>
                </c:pt>
                <c:pt idx="107">
                  <c:v>13.927176098210722</c:v>
                </c:pt>
                <c:pt idx="108">
                  <c:v>13.924533621562919</c:v>
                </c:pt>
                <c:pt idx="109">
                  <c:v>13.940759218245546</c:v>
                </c:pt>
                <c:pt idx="110">
                  <c:v>14.003719338515463</c:v>
                </c:pt>
                <c:pt idx="111">
                  <c:v>14.061608671051546</c:v>
                </c:pt>
                <c:pt idx="112">
                  <c:v>14.119822721659</c:v>
                </c:pt>
                <c:pt idx="113">
                  <c:v>14.181388456788385</c:v>
                </c:pt>
                <c:pt idx="114">
                  <c:v>14.196559463436326</c:v>
                </c:pt>
                <c:pt idx="115">
                  <c:v>14.204781084446122</c:v>
                </c:pt>
                <c:pt idx="116">
                  <c:v>14.156353225300565</c:v>
                </c:pt>
                <c:pt idx="117">
                  <c:v>14.055375806023555</c:v>
                </c:pt>
                <c:pt idx="118">
                  <c:v>13.973010297404546</c:v>
                </c:pt>
                <c:pt idx="119">
                  <c:v>13.929470251650001</c:v>
                </c:pt>
                <c:pt idx="120">
                  <c:v>14.021859443703848</c:v>
                </c:pt>
                <c:pt idx="121">
                  <c:v>14.121573375441717</c:v>
                </c:pt>
                <c:pt idx="122">
                  <c:v>14.29825439460453</c:v>
                </c:pt>
                <c:pt idx="123">
                  <c:v>14.41236910312691</c:v>
                </c:pt>
                <c:pt idx="124">
                  <c:v>14.521235394953539</c:v>
                </c:pt>
                <c:pt idx="125">
                  <c:v>14.608737641883764</c:v>
                </c:pt>
                <c:pt idx="126">
                  <c:v>14.676624158517031</c:v>
                </c:pt>
                <c:pt idx="127">
                  <c:v>14.737143518745182</c:v>
                </c:pt>
                <c:pt idx="128">
                  <c:v>14.799121438938229</c:v>
                </c:pt>
                <c:pt idx="129">
                  <c:v>14.768487371409272</c:v>
                </c:pt>
                <c:pt idx="130">
                  <c:v>14.721027775807846</c:v>
                </c:pt>
                <c:pt idx="131">
                  <c:v>14.733177348760485</c:v>
                </c:pt>
                <c:pt idx="132">
                  <c:v>14.681919295105025</c:v>
                </c:pt>
                <c:pt idx="133">
                  <c:v>14.647777865088868</c:v>
                </c:pt>
                <c:pt idx="134">
                  <c:v>14.612735116613656</c:v>
                </c:pt>
                <c:pt idx="135">
                  <c:v>14.561545098673093</c:v>
                </c:pt>
                <c:pt idx="136">
                  <c:v>14.522845852723387</c:v>
                </c:pt>
                <c:pt idx="137">
                  <c:v>14.534715721535175</c:v>
                </c:pt>
                <c:pt idx="138">
                  <c:v>14.521682533606686</c:v>
                </c:pt>
                <c:pt idx="139">
                  <c:v>14.53219291305181</c:v>
                </c:pt>
                <c:pt idx="140">
                  <c:v>14.562624772582302</c:v>
                </c:pt>
                <c:pt idx="141">
                  <c:v>14.623759422954254</c:v>
                </c:pt>
                <c:pt idx="142">
                  <c:v>14.657027204038215</c:v>
                </c:pt>
                <c:pt idx="143">
                  <c:v>14.66363840341695</c:v>
                </c:pt>
                <c:pt idx="144">
                  <c:v>14.670770956737419</c:v>
                </c:pt>
                <c:pt idx="145">
                  <c:v>14.69526773262397</c:v>
                </c:pt>
                <c:pt idx="146">
                  <c:v>14.680611158374127</c:v>
                </c:pt>
                <c:pt idx="147">
                  <c:v>14.635901749393492</c:v>
                </c:pt>
                <c:pt idx="148">
                  <c:v>14.624224557179108</c:v>
                </c:pt>
                <c:pt idx="149">
                  <c:v>14.680497702228475</c:v>
                </c:pt>
                <c:pt idx="150">
                  <c:v>14.805036517270249</c:v>
                </c:pt>
                <c:pt idx="151">
                  <c:v>14.916569360767134</c:v>
                </c:pt>
                <c:pt idx="152">
                  <c:v>14.980174074495267</c:v>
                </c:pt>
                <c:pt idx="153">
                  <c:v>15.121685755342149</c:v>
                </c:pt>
                <c:pt idx="154">
                  <c:v>15.235272562212588</c:v>
                </c:pt>
                <c:pt idx="155">
                  <c:v>15.360615244949113</c:v>
                </c:pt>
                <c:pt idx="156">
                  <c:v>15.418982130341558</c:v>
                </c:pt>
                <c:pt idx="157">
                  <c:v>15.562215648750549</c:v>
                </c:pt>
                <c:pt idx="158">
                  <c:v>15.691105548942772</c:v>
                </c:pt>
                <c:pt idx="159">
                  <c:v>15.798627772182346</c:v>
                </c:pt>
                <c:pt idx="160">
                  <c:v>15.977300422615832</c:v>
                </c:pt>
                <c:pt idx="161">
                  <c:v>16.19156189605955</c:v>
                </c:pt>
                <c:pt idx="162">
                  <c:v>16.366706219742696</c:v>
                </c:pt>
                <c:pt idx="163">
                  <c:v>16.454905262859207</c:v>
                </c:pt>
                <c:pt idx="164">
                  <c:v>16.515689068573174</c:v>
                </c:pt>
                <c:pt idx="165">
                  <c:v>16.537890750331147</c:v>
                </c:pt>
                <c:pt idx="166">
                  <c:v>16.61513832720328</c:v>
                </c:pt>
                <c:pt idx="167">
                  <c:v>16.608193969172007</c:v>
                </c:pt>
                <c:pt idx="168">
                  <c:v>16.60693335853016</c:v>
                </c:pt>
                <c:pt idx="169">
                  <c:v>16.670482072602443</c:v>
                </c:pt>
                <c:pt idx="170">
                  <c:v>16.725792522971297</c:v>
                </c:pt>
                <c:pt idx="171">
                  <c:v>16.738747519437251</c:v>
                </c:pt>
                <c:pt idx="172">
                  <c:v>16.788170977985367</c:v>
                </c:pt>
                <c:pt idx="173">
                  <c:v>16.756144673679927</c:v>
                </c:pt>
                <c:pt idx="174">
                  <c:v>16.702891646959937</c:v>
                </c:pt>
                <c:pt idx="175">
                  <c:v>16.750139085889177</c:v>
                </c:pt>
                <c:pt idx="176">
                  <c:v>16.799348457290844</c:v>
                </c:pt>
                <c:pt idx="177">
                  <c:v>16.876371771553792</c:v>
                </c:pt>
                <c:pt idx="178">
                  <c:v>16.912314575930132</c:v>
                </c:pt>
                <c:pt idx="179">
                  <c:v>16.931958487325495</c:v>
                </c:pt>
                <c:pt idx="180">
                  <c:v>16.911657181583113</c:v>
                </c:pt>
                <c:pt idx="181">
                  <c:v>16.837556076724173</c:v>
                </c:pt>
                <c:pt idx="182">
                  <c:v>16.782547449535841</c:v>
                </c:pt>
                <c:pt idx="183">
                  <c:v>16.736001688068789</c:v>
                </c:pt>
                <c:pt idx="184">
                  <c:v>16.69507835144282</c:v>
                </c:pt>
                <c:pt idx="185">
                  <c:v>16.663527835836231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B9-4602-867B-0488F5244A4C}"/>
            </c:ext>
          </c:extLst>
        </c:ser>
        <c:ser>
          <c:idx val="1"/>
          <c:order val="1"/>
          <c:tx>
            <c:strRef>
              <c:f>数据Data!$D$1</c:f>
              <c:strCache>
                <c:ptCount val="1"/>
                <c:pt idx="0">
                  <c:v>EMA(26)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数据Data!$A$2:$A$67</c:f>
              <c:numCache>
                <c:formatCode>m/d/yyyy</c:formatCode>
                <c:ptCount val="40"/>
                <c:pt idx="0">
                  <c:v>43467</c:v>
                </c:pt>
                <c:pt idx="1">
                  <c:v>43481</c:v>
                </c:pt>
                <c:pt idx="2">
                  <c:v>43482</c:v>
                </c:pt>
                <c:pt idx="3">
                  <c:v>43508</c:v>
                </c:pt>
                <c:pt idx="4">
                  <c:v>43509</c:v>
                </c:pt>
                <c:pt idx="5">
                  <c:v>43510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43528</c:v>
                </c:pt>
                <c:pt idx="13">
                  <c:v>43529</c:v>
                </c:pt>
                <c:pt idx="14">
                  <c:v>43530</c:v>
                </c:pt>
                <c:pt idx="15">
                  <c:v>43531</c:v>
                </c:pt>
                <c:pt idx="16">
                  <c:v>43532</c:v>
                </c:pt>
                <c:pt idx="17">
                  <c:v>43535</c:v>
                </c:pt>
                <c:pt idx="18">
                  <c:v>43536</c:v>
                </c:pt>
                <c:pt idx="19">
                  <c:v>43537</c:v>
                </c:pt>
                <c:pt idx="20">
                  <c:v>43538</c:v>
                </c:pt>
                <c:pt idx="21">
                  <c:v>43539</c:v>
                </c:pt>
                <c:pt idx="22">
                  <c:v>43542</c:v>
                </c:pt>
                <c:pt idx="23">
                  <c:v>43543</c:v>
                </c:pt>
                <c:pt idx="24">
                  <c:v>43544</c:v>
                </c:pt>
                <c:pt idx="25">
                  <c:v>43545</c:v>
                </c:pt>
                <c:pt idx="26">
                  <c:v>43546</c:v>
                </c:pt>
                <c:pt idx="27">
                  <c:v>43549</c:v>
                </c:pt>
                <c:pt idx="28">
                  <c:v>43550</c:v>
                </c:pt>
                <c:pt idx="29">
                  <c:v>43551</c:v>
                </c:pt>
                <c:pt idx="30">
                  <c:v>43552</c:v>
                </c:pt>
                <c:pt idx="31">
                  <c:v>43553</c:v>
                </c:pt>
                <c:pt idx="32">
                  <c:v>43556</c:v>
                </c:pt>
                <c:pt idx="33">
                  <c:v>43557</c:v>
                </c:pt>
                <c:pt idx="34">
                  <c:v>43558</c:v>
                </c:pt>
                <c:pt idx="35">
                  <c:v>43559</c:v>
                </c:pt>
                <c:pt idx="36">
                  <c:v>43563</c:v>
                </c:pt>
                <c:pt idx="37">
                  <c:v>43564</c:v>
                </c:pt>
                <c:pt idx="38">
                  <c:v>43565</c:v>
                </c:pt>
                <c:pt idx="39">
                  <c:v>43566</c:v>
                </c:pt>
              </c:numCache>
            </c:numRef>
          </c:cat>
          <c:val>
            <c:numRef>
              <c:f>数据Data!$D$2:$D$213</c:f>
              <c:numCache>
                <c:formatCode>_ * #,##0.000_ ;_ * \-#,##0.000_ ;_ * "-"??_ ;_ @_ </c:formatCode>
                <c:ptCount val="186"/>
                <c:pt idx="4">
                  <c:v>10.416538461538462</c:v>
                </c:pt>
                <c:pt idx="5">
                  <c:v>10.478276353276355</c:v>
                </c:pt>
                <c:pt idx="6">
                  <c:v>10.794911422125663</c:v>
                </c:pt>
                <c:pt idx="7">
                  <c:v>10.924917983449689</c:v>
                </c:pt>
                <c:pt idx="8">
                  <c:v>11.019368503194157</c:v>
                </c:pt>
                <c:pt idx="9">
                  <c:v>11.121637502957551</c:v>
                </c:pt>
                <c:pt idx="10">
                  <c:v>11.213368058294028</c:v>
                </c:pt>
                <c:pt idx="11">
                  <c:v>11.327933387309285</c:v>
                </c:pt>
                <c:pt idx="12">
                  <c:v>11.451049432693782</c:v>
                </c:pt>
                <c:pt idx="13">
                  <c:v>11.570230956197946</c:v>
                </c:pt>
                <c:pt idx="14">
                  <c:v>11.682065700183283</c:v>
                </c:pt>
                <c:pt idx="15">
                  <c:v>11.760431203873411</c:v>
                </c:pt>
                <c:pt idx="16">
                  <c:v>11.800399262845751</c:v>
                </c:pt>
                <c:pt idx="17">
                  <c:v>11.838888206338657</c:v>
                </c:pt>
                <c:pt idx="18">
                  <c:v>11.877489079943201</c:v>
                </c:pt>
                <c:pt idx="19">
                  <c:v>11.91397137031778</c:v>
                </c:pt>
                <c:pt idx="20">
                  <c:v>11.952195713257204</c:v>
                </c:pt>
                <c:pt idx="21">
                  <c:v>11.992773808571485</c:v>
                </c:pt>
                <c:pt idx="22">
                  <c:v>12.060716489418041</c:v>
                </c:pt>
                <c:pt idx="23">
                  <c:v>12.11473749020189</c:v>
                </c:pt>
                <c:pt idx="24">
                  <c:v>12.161793972409157</c:v>
                </c:pt>
                <c:pt idx="25">
                  <c:v>12.200920344823293</c:v>
                </c:pt>
                <c:pt idx="26">
                  <c:v>12.229741060021569</c:v>
                </c:pt>
                <c:pt idx="27">
                  <c:v>12.220871351871823</c:v>
                </c:pt>
                <c:pt idx="28">
                  <c:v>12.211917918399836</c:v>
                </c:pt>
                <c:pt idx="29">
                  <c:v>12.224368442962811</c:v>
                </c:pt>
                <c:pt idx="30">
                  <c:v>12.224044854595196</c:v>
                </c:pt>
                <c:pt idx="31">
                  <c:v>12.268189680180738</c:v>
                </c:pt>
                <c:pt idx="32">
                  <c:v>12.335731185352534</c:v>
                </c:pt>
                <c:pt idx="33">
                  <c:v>12.411602949400494</c:v>
                </c:pt>
                <c:pt idx="34">
                  <c:v>12.48778050870416</c:v>
                </c:pt>
                <c:pt idx="35">
                  <c:v>12.589426396948298</c:v>
                </c:pt>
                <c:pt idx="36">
                  <c:v>12.690950367544719</c:v>
                </c:pt>
                <c:pt idx="37">
                  <c:v>12.773842932911776</c:v>
                </c:pt>
                <c:pt idx="38">
                  <c:v>12.844669382325719</c:v>
                </c:pt>
                <c:pt idx="39">
                  <c:v>12.896175354005296</c:v>
                </c:pt>
                <c:pt idx="40">
                  <c:v>12.934977179634533</c:v>
                </c:pt>
                <c:pt idx="41">
                  <c:v>12.990904795957901</c:v>
                </c:pt>
                <c:pt idx="42">
                  <c:v>13.108615551812871</c:v>
                </c:pt>
                <c:pt idx="43">
                  <c:v>13.200569955382289</c:v>
                </c:pt>
                <c:pt idx="44">
                  <c:v>13.284972180909527</c:v>
                </c:pt>
                <c:pt idx="45">
                  <c:v>13.392011278619933</c:v>
                </c:pt>
                <c:pt idx="46">
                  <c:v>13.448158591314751</c:v>
                </c:pt>
                <c:pt idx="47">
                  <c:v>13.494220917884029</c:v>
                </c:pt>
                <c:pt idx="48">
                  <c:v>13.564278627670397</c:v>
                </c:pt>
                <c:pt idx="49">
                  <c:v>13.606183914509627</c:v>
                </c:pt>
                <c:pt idx="50">
                  <c:v>13.619799920842247</c:v>
                </c:pt>
                <c:pt idx="51">
                  <c:v>13.655370297076155</c:v>
                </c:pt>
                <c:pt idx="52">
                  <c:v>13.66978731210755</c:v>
                </c:pt>
                <c:pt idx="53">
                  <c:v>13.610543807506991</c:v>
                </c:pt>
                <c:pt idx="54">
                  <c:v>13.561614636580547</c:v>
                </c:pt>
                <c:pt idx="55">
                  <c:v>13.490383922759767</c:v>
                </c:pt>
                <c:pt idx="56">
                  <c:v>13.391836965518303</c:v>
                </c:pt>
                <c:pt idx="57">
                  <c:v>13.339108301405837</c:v>
                </c:pt>
                <c:pt idx="58">
                  <c:v>13.262137316116515</c:v>
                </c:pt>
                <c:pt idx="59">
                  <c:v>13.204941959367144</c:v>
                </c:pt>
                <c:pt idx="60">
                  <c:v>13.183835147562169</c:v>
                </c:pt>
                <c:pt idx="61">
                  <c:v>13.159106618113118</c:v>
                </c:pt>
                <c:pt idx="62">
                  <c:v>13.105839461215851</c:v>
                </c:pt>
                <c:pt idx="63">
                  <c:v>13.052073575199863</c:v>
                </c:pt>
                <c:pt idx="64">
                  <c:v>13.015623680740614</c:v>
                </c:pt>
                <c:pt idx="65">
                  <c:v>12.970021926611679</c:v>
                </c:pt>
                <c:pt idx="66">
                  <c:v>12.91964993204785</c:v>
                </c:pt>
                <c:pt idx="67">
                  <c:v>12.877453640785046</c:v>
                </c:pt>
                <c:pt idx="68">
                  <c:v>12.839864482208377</c:v>
                </c:pt>
                <c:pt idx="69">
                  <c:v>12.813948594637386</c:v>
                </c:pt>
                <c:pt idx="70">
                  <c:v>12.783285735775358</c:v>
                </c:pt>
                <c:pt idx="71">
                  <c:v>12.741560866458666</c:v>
                </c:pt>
                <c:pt idx="72">
                  <c:v>12.699963765239506</c:v>
                </c:pt>
                <c:pt idx="73">
                  <c:v>12.640707190036579</c:v>
                </c:pt>
                <c:pt idx="74">
                  <c:v>12.582136287070908</c:v>
                </c:pt>
                <c:pt idx="75">
                  <c:v>12.536792858398989</c:v>
                </c:pt>
                <c:pt idx="76">
                  <c:v>12.491104498517583</c:v>
                </c:pt>
                <c:pt idx="77">
                  <c:v>12.479911572701466</c:v>
                </c:pt>
                <c:pt idx="78">
                  <c:v>12.49251071546432</c:v>
                </c:pt>
                <c:pt idx="79">
                  <c:v>12.498250662466964</c:v>
                </c:pt>
                <c:pt idx="80">
                  <c:v>12.505046909691634</c:v>
                </c:pt>
                <c:pt idx="81">
                  <c:v>12.50393232378855</c:v>
                </c:pt>
                <c:pt idx="82">
                  <c:v>12.516233633137547</c:v>
                </c:pt>
                <c:pt idx="83">
                  <c:v>12.537253364016248</c:v>
                </c:pt>
                <c:pt idx="84">
                  <c:v>12.576716077792822</c:v>
                </c:pt>
                <c:pt idx="85">
                  <c:v>12.667329701660021</c:v>
                </c:pt>
                <c:pt idx="86">
                  <c:v>12.739379353388909</c:v>
                </c:pt>
                <c:pt idx="87">
                  <c:v>12.809795697582324</c:v>
                </c:pt>
                <c:pt idx="88">
                  <c:v>12.85573675702067</c:v>
                </c:pt>
                <c:pt idx="89">
                  <c:v>12.904941441685807</c:v>
                </c:pt>
                <c:pt idx="90">
                  <c:v>12.975686520079451</c:v>
                </c:pt>
                <c:pt idx="91">
                  <c:v>13.046376407480974</c:v>
                </c:pt>
                <c:pt idx="92">
                  <c:v>13.122941118037939</c:v>
                </c:pt>
                <c:pt idx="93">
                  <c:v>13.212352887072166</c:v>
                </c:pt>
                <c:pt idx="94">
                  <c:v>13.282548969511266</c:v>
                </c:pt>
                <c:pt idx="95">
                  <c:v>13.34606386065858</c:v>
                </c:pt>
                <c:pt idx="96">
                  <c:v>13.399688759869056</c:v>
                </c:pt>
                <c:pt idx="97">
                  <c:v>13.424896999878754</c:v>
                </c:pt>
                <c:pt idx="98">
                  <c:v>13.448237962850698</c:v>
                </c:pt>
                <c:pt idx="99">
                  <c:v>13.467627743380277</c:v>
                </c:pt>
                <c:pt idx="100">
                  <c:v>13.484099762389144</c:v>
                </c:pt>
                <c:pt idx="101">
                  <c:v>13.542314594804765</c:v>
                </c:pt>
                <c:pt idx="102">
                  <c:v>13.587328328522929</c:v>
                </c:pt>
                <c:pt idx="103">
                  <c:v>13.610489193076786</c:v>
                </c:pt>
                <c:pt idx="104">
                  <c:v>13.627489993589617</c:v>
                </c:pt>
                <c:pt idx="105">
                  <c:v>13.641749994064458</c:v>
                </c:pt>
                <c:pt idx="106">
                  <c:v>13.678657401911535</c:v>
                </c:pt>
                <c:pt idx="107">
                  <c:v>13.702460557325495</c:v>
                </c:pt>
                <c:pt idx="108">
                  <c:v>13.717833849375458</c:v>
                </c:pt>
                <c:pt idx="109">
                  <c:v>13.740957267940239</c:v>
                </c:pt>
                <c:pt idx="110">
                  <c:v>13.78607154438911</c:v>
                </c:pt>
                <c:pt idx="111">
                  <c:v>13.830066244804732</c:v>
                </c:pt>
                <c:pt idx="112">
                  <c:v>13.875246522967343</c:v>
                </c:pt>
                <c:pt idx="113">
                  <c:v>13.923006039784577</c:v>
                </c:pt>
                <c:pt idx="114">
                  <c:v>13.949450036837572</c:v>
                </c:pt>
                <c:pt idx="115">
                  <c:v>13.971712997071826</c:v>
                </c:pt>
                <c:pt idx="116">
                  <c:v>13.965660182473915</c:v>
                </c:pt>
                <c:pt idx="117">
                  <c:v>13.931166835623996</c:v>
                </c:pt>
                <c:pt idx="118">
                  <c:v>13.900710032985181</c:v>
                </c:pt>
                <c:pt idx="119">
                  <c:v>13.885101882393686</c:v>
                </c:pt>
                <c:pt idx="120">
                  <c:v>13.932872113327488</c:v>
                </c:pt>
                <c:pt idx="121">
                  <c:v>13.987474179006933</c:v>
                </c:pt>
                <c:pt idx="122">
                  <c:v>14.082476091673085</c:v>
                </c:pt>
                <c:pt idx="123">
                  <c:v>14.153403788586189</c:v>
                </c:pt>
                <c:pt idx="124">
                  <c:v>14.225003507950175</c:v>
                </c:pt>
                <c:pt idx="125">
                  <c:v>14.289077322176089</c:v>
                </c:pt>
                <c:pt idx="126">
                  <c:v>14.345441964977859</c:v>
                </c:pt>
                <c:pt idx="127">
                  <c:v>14.399112930535054</c:v>
                </c:pt>
                <c:pt idx="128">
                  <c:v>14.453993454199125</c:v>
                </c:pt>
                <c:pt idx="129">
                  <c:v>14.464808753888079</c:v>
                </c:pt>
                <c:pt idx="130">
                  <c:v>14.46445254989637</c:v>
                </c:pt>
                <c:pt idx="131">
                  <c:v>14.489307916570713</c:v>
                </c:pt>
                <c:pt idx="132">
                  <c:v>14.482692515343253</c:v>
                </c:pt>
                <c:pt idx="133">
                  <c:v>14.48101158828079</c:v>
                </c:pt>
                <c:pt idx="134">
                  <c:v>14.476492211371102</c:v>
                </c:pt>
                <c:pt idx="135">
                  <c:v>14.461937232751021</c:v>
                </c:pt>
                <c:pt idx="136">
                  <c:v>14.450682622917613</c:v>
                </c:pt>
                <c:pt idx="137">
                  <c:v>14.461743169368159</c:v>
                </c:pt>
                <c:pt idx="138">
                  <c:v>14.460873304970516</c:v>
                </c:pt>
                <c:pt idx="139">
                  <c:v>14.47043824534307</c:v>
                </c:pt>
                <c:pt idx="140">
                  <c:v>14.489665041984324</c:v>
                </c:pt>
                <c:pt idx="141">
                  <c:v>14.524504668504003</c:v>
                </c:pt>
                <c:pt idx="142">
                  <c:v>14.547874693059262</c:v>
                </c:pt>
                <c:pt idx="143">
                  <c:v>14.559143234314131</c:v>
                </c:pt>
                <c:pt idx="144">
                  <c:v>14.570317809550122</c:v>
                </c:pt>
                <c:pt idx="145">
                  <c:v>14.589553527361225</c:v>
                </c:pt>
                <c:pt idx="146">
                  <c:v>14.590327340149283</c:v>
                </c:pt>
                <c:pt idx="147">
                  <c:v>14.575488277916003</c:v>
                </c:pt>
                <c:pt idx="148">
                  <c:v>14.574340998070372</c:v>
                </c:pt>
                <c:pt idx="149">
                  <c:v>14.605130553768863</c:v>
                </c:pt>
                <c:pt idx="150">
                  <c:v>14.670676438674873</c:v>
                </c:pt>
                <c:pt idx="151">
                  <c:v>14.734330035810066</c:v>
                </c:pt>
                <c:pt idx="152">
                  <c:v>14.778453736861172</c:v>
                </c:pt>
                <c:pt idx="153">
                  <c:v>14.861531237834418</c:v>
                </c:pt>
                <c:pt idx="154">
                  <c:v>14.935491886883721</c:v>
                </c:pt>
                <c:pt idx="155">
                  <c:v>15.018048043410852</c:v>
                </c:pt>
                <c:pt idx="156">
                  <c:v>15.071525966121159</c:v>
                </c:pt>
                <c:pt idx="157">
                  <c:v>15.166227746408481</c:v>
                </c:pt>
                <c:pt idx="158">
                  <c:v>15.257618283711556</c:v>
                </c:pt>
                <c:pt idx="159">
                  <c:v>15.341498410844032</c:v>
                </c:pt>
                <c:pt idx="160">
                  <c:v>15.461387417448178</c:v>
                </c:pt>
                <c:pt idx="161">
                  <c:v>15.602766127266831</c:v>
                </c:pt>
                <c:pt idx="162">
                  <c:v>15.730709377098918</c:v>
                </c:pt>
                <c:pt idx="163">
                  <c:v>15.820286460276776</c:v>
                </c:pt>
                <c:pt idx="164">
                  <c:v>15.896561537293312</c:v>
                </c:pt>
                <c:pt idx="165">
                  <c:v>15.953112534530845</c:v>
                </c:pt>
                <c:pt idx="166">
                  <c:v>16.033622717158188</c:v>
                </c:pt>
                <c:pt idx="167">
                  <c:v>16.073354367739064</c:v>
                </c:pt>
                <c:pt idx="168">
                  <c:v>16.112365155313949</c:v>
                </c:pt>
                <c:pt idx="169">
                  <c:v>16.179597366031434</c:v>
                </c:pt>
                <c:pt idx="170">
                  <c:v>16.242590153732809</c:v>
                </c:pt>
                <c:pt idx="171">
                  <c:v>16.284620512715563</c:v>
                </c:pt>
                <c:pt idx="172">
                  <c:v>16.342056030292188</c:v>
                </c:pt>
                <c:pt idx="173">
                  <c:v>16.359681509529803</c:v>
                </c:pt>
                <c:pt idx="174">
                  <c:v>16.363408805120187</c:v>
                </c:pt>
                <c:pt idx="175">
                  <c:v>16.411304449185359</c:v>
                </c:pt>
                <c:pt idx="176">
                  <c:v>16.460096712208664</c:v>
                </c:pt>
                <c:pt idx="177">
                  <c:v>16.522311770563576</c:v>
                </c:pt>
                <c:pt idx="178">
                  <c:v>16.565844232003311</c:v>
                </c:pt>
                <c:pt idx="179">
                  <c:v>16.600966881484545</c:v>
                </c:pt>
                <c:pt idx="180">
                  <c:v>16.615710075448654</c:v>
                </c:pt>
                <c:pt idx="181">
                  <c:v>16.601953773563569</c:v>
                </c:pt>
                <c:pt idx="182">
                  <c:v>16.592920160707006</c:v>
                </c:pt>
                <c:pt idx="183">
                  <c:v>16.584555704358337</c:v>
                </c:pt>
                <c:pt idx="184">
                  <c:v>16.57607009662809</c:v>
                </c:pt>
                <c:pt idx="185">
                  <c:v>16.569694533914898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BB9-4602-867B-0488F524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85600"/>
        <c:axId val="87179648"/>
      </c:lineChart>
      <c:catAx>
        <c:axId val="87385600"/>
        <c:scaling>
          <c:orientation val="minMax"/>
        </c:scaling>
        <c:delete val="1"/>
        <c:axPos val="b"/>
        <c:numFmt formatCode="[$-409]d\-mmm\-yy;@" sourceLinked="0"/>
        <c:majorTickMark val="out"/>
        <c:minorTickMark val="none"/>
        <c:tickLblPos val="nextTo"/>
        <c:crossAx val="87179648"/>
        <c:crosses val="autoZero"/>
        <c:auto val="0"/>
        <c:lblAlgn val="ctr"/>
        <c:lblOffset val="100"/>
        <c:noMultiLvlLbl val="0"/>
      </c:catAx>
      <c:valAx>
        <c:axId val="8717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 * #,##0.000_ ;_ * \-#,##0.000_ ;_ * &quot;-&quot;??_ ;_ @_ " sourceLinked="1"/>
        <c:majorTickMark val="out"/>
        <c:minorTickMark val="none"/>
        <c:tickLblPos val="nextTo"/>
        <c:crossAx val="8738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1999750031246"/>
          <c:y val="0.42347248150876599"/>
          <c:w val="0.25188926384201971"/>
          <c:h val="0.137382099104051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63499</xdr:colOff>
      <xdr:row>0</xdr:row>
      <xdr:rowOff>79163</xdr:rowOff>
    </xdr:from>
    <xdr:to>
      <xdr:col>6</xdr:col>
      <xdr:colOff>15240</xdr:colOff>
      <xdr:row>2</xdr:row>
      <xdr:rowOff>122175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0009D17-46F9-40B7-8FC6-82F5F479C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4059" y="79163"/>
          <a:ext cx="561341" cy="646685"/>
        </a:xfrm>
        <a:prstGeom prst="rect">
          <a:avLst/>
        </a:prstGeom>
      </xdr:spPr>
    </xdr:pic>
    <xdr:clientData/>
  </xdr:twoCellAnchor>
  <xdr:twoCellAnchor>
    <xdr:from>
      <xdr:col>0</xdr:col>
      <xdr:colOff>84667</xdr:colOff>
      <xdr:row>9</xdr:row>
      <xdr:rowOff>8466</xdr:rowOff>
    </xdr:from>
    <xdr:to>
      <xdr:col>9</xdr:col>
      <xdr:colOff>220134</xdr:colOff>
      <xdr:row>26</xdr:row>
      <xdr:rowOff>160866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440266</xdr:colOff>
      <xdr:row>9</xdr:row>
      <xdr:rowOff>16934</xdr:rowOff>
    </xdr:from>
    <xdr:to>
      <xdr:col>22</xdr:col>
      <xdr:colOff>280246</xdr:colOff>
      <xdr:row>26</xdr:row>
      <xdr:rowOff>64134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273868</xdr:colOff>
      <xdr:row>28</xdr:row>
      <xdr:rowOff>165099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0FF8F0E-ADF8-4B14-B046-7FE255DC3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94908" cy="5285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tabSelected="1" zoomScale="90" zoomScaleNormal="90" workbookViewId="0">
      <selection activeCell="L10" sqref="L10"/>
    </sheetView>
  </sheetViews>
  <sheetFormatPr defaultRowHeight="14.4" x14ac:dyDescent="0.25"/>
  <cols>
    <col min="1" max="1" width="20.33203125" customWidth="1"/>
    <col min="2" max="2" width="18.6640625" customWidth="1"/>
    <col min="3" max="3" width="8.5546875" customWidth="1"/>
    <col min="8" max="8" width="12.33203125" customWidth="1"/>
    <col min="9" max="9" width="8.88671875" style="7"/>
    <col min="13" max="13" width="5.33203125" customWidth="1"/>
  </cols>
  <sheetData>
    <row r="1" spans="1:10" ht="31.2" x14ac:dyDescent="0.5">
      <c r="A1" s="2" t="s">
        <v>13</v>
      </c>
      <c r="E1" s="2"/>
      <c r="G1" s="3" t="s">
        <v>2</v>
      </c>
      <c r="I1"/>
    </row>
    <row r="2" spans="1:10" ht="16.2" thickBot="1" x14ac:dyDescent="0.4">
      <c r="G2" s="3" t="s">
        <v>3</v>
      </c>
      <c r="I2"/>
    </row>
    <row r="3" spans="1:10" x14ac:dyDescent="0.25">
      <c r="A3" s="4" t="s">
        <v>4</v>
      </c>
      <c r="B3" s="15"/>
      <c r="I3"/>
      <c r="J3" s="5"/>
    </row>
    <row r="4" spans="1:10" x14ac:dyDescent="0.25">
      <c r="A4" s="6" t="s">
        <v>5</v>
      </c>
      <c r="B4" s="16" t="s">
        <v>6</v>
      </c>
      <c r="J4" s="5"/>
    </row>
    <row r="5" spans="1:10" x14ac:dyDescent="0.25">
      <c r="A5" s="6" t="s">
        <v>7</v>
      </c>
      <c r="B5" s="17">
        <f>数据Data!A2</f>
        <v>43467</v>
      </c>
    </row>
    <row r="6" spans="1:10" ht="15" thickBot="1" x14ac:dyDescent="0.3">
      <c r="A6" s="8" t="s">
        <v>8</v>
      </c>
      <c r="B6" s="17">
        <f>数据Data!A213</f>
        <v>43784</v>
      </c>
    </row>
    <row r="7" spans="1:10" x14ac:dyDescent="0.25">
      <c r="A7" s="6" t="s">
        <v>14</v>
      </c>
      <c r="B7" s="16">
        <v>12</v>
      </c>
      <c r="I7"/>
    </row>
    <row r="8" spans="1:10" ht="15" thickBot="1" x14ac:dyDescent="0.3">
      <c r="A8" s="8" t="s">
        <v>15</v>
      </c>
      <c r="B8" s="18">
        <v>26</v>
      </c>
      <c r="I8"/>
    </row>
    <row r="9" spans="1:10" x14ac:dyDescent="0.25">
      <c r="I9"/>
    </row>
    <row r="10" spans="1:10" x14ac:dyDescent="0.25">
      <c r="I10"/>
    </row>
    <row r="11" spans="1:10" x14ac:dyDescent="0.25">
      <c r="I11"/>
    </row>
    <row r="12" spans="1:10" x14ac:dyDescent="0.25">
      <c r="I12"/>
    </row>
    <row r="13" spans="1:10" x14ac:dyDescent="0.25">
      <c r="I13"/>
    </row>
    <row r="14" spans="1:10" x14ac:dyDescent="0.25">
      <c r="I14"/>
    </row>
    <row r="15" spans="1:10" x14ac:dyDescent="0.25">
      <c r="I15"/>
    </row>
    <row r="16" spans="1:10" x14ac:dyDescent="0.25">
      <c r="I1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3"/>
  <sheetViews>
    <sheetView showGridLines="0" zoomScaleNormal="100" workbookViewId="0">
      <selection activeCell="F36" sqref="F36"/>
    </sheetView>
  </sheetViews>
  <sheetFormatPr defaultColWidth="9.109375" defaultRowHeight="14.4" x14ac:dyDescent="0.25"/>
  <cols>
    <col min="1" max="1" width="10.6640625" style="12" bestFit="1" customWidth="1"/>
    <col min="2" max="2" width="8.33203125" style="13" customWidth="1"/>
    <col min="3" max="4" width="12" style="19" bestFit="1" customWidth="1"/>
    <col min="5" max="6" width="9.109375" style="19"/>
    <col min="7" max="7" width="13" style="19" customWidth="1"/>
    <col min="8" max="16384" width="9.109375" style="1"/>
  </cols>
  <sheetData>
    <row r="1" spans="1:7" x14ac:dyDescent="0.25">
      <c r="A1" s="9" t="s">
        <v>9</v>
      </c>
      <c r="B1" s="10" t="s">
        <v>10</v>
      </c>
      <c r="C1" s="11" t="s">
        <v>11</v>
      </c>
      <c r="D1" s="11" t="s">
        <v>12</v>
      </c>
      <c r="E1" s="11" t="s">
        <v>0</v>
      </c>
      <c r="F1" s="11" t="s">
        <v>1</v>
      </c>
      <c r="G1" s="11" t="s">
        <v>16</v>
      </c>
    </row>
    <row r="2" spans="1:7" x14ac:dyDescent="0.25">
      <c r="A2" s="12">
        <v>43467</v>
      </c>
      <c r="B2" s="13">
        <v>9.19</v>
      </c>
    </row>
    <row r="3" spans="1:7" hidden="1" x14ac:dyDescent="0.25">
      <c r="A3" s="12">
        <v>43468</v>
      </c>
      <c r="B3" s="13">
        <v>9.2799999999999994</v>
      </c>
    </row>
    <row r="4" spans="1:7" hidden="1" x14ac:dyDescent="0.25">
      <c r="A4" s="12">
        <v>43469</v>
      </c>
      <c r="B4" s="13">
        <v>9.75</v>
      </c>
    </row>
    <row r="5" spans="1:7" hidden="1" x14ac:dyDescent="0.25">
      <c r="A5" s="12">
        <v>43472</v>
      </c>
      <c r="B5" s="13">
        <v>9.74</v>
      </c>
    </row>
    <row r="6" spans="1:7" hidden="1" x14ac:dyDescent="0.25">
      <c r="A6" s="12">
        <v>43473</v>
      </c>
      <c r="B6" s="13">
        <v>9.66</v>
      </c>
    </row>
    <row r="7" spans="1:7" hidden="1" x14ac:dyDescent="0.25">
      <c r="A7" s="12">
        <v>43474</v>
      </c>
      <c r="B7" s="13">
        <v>9.94</v>
      </c>
    </row>
    <row r="8" spans="1:7" hidden="1" x14ac:dyDescent="0.25">
      <c r="A8" s="12">
        <v>43475</v>
      </c>
      <c r="B8" s="13">
        <v>10.1</v>
      </c>
    </row>
    <row r="9" spans="1:7" hidden="1" x14ac:dyDescent="0.25">
      <c r="A9" s="12">
        <v>43476</v>
      </c>
      <c r="B9" s="13">
        <v>10.199999999999999</v>
      </c>
    </row>
    <row r="10" spans="1:7" hidden="1" x14ac:dyDescent="0.25">
      <c r="A10" s="12">
        <v>43479</v>
      </c>
      <c r="B10" s="13">
        <v>10.11</v>
      </c>
    </row>
    <row r="11" spans="1:7" hidden="1" x14ac:dyDescent="0.25">
      <c r="A11" s="12">
        <v>43480</v>
      </c>
      <c r="B11" s="13">
        <v>10.24</v>
      </c>
    </row>
    <row r="12" spans="1:7" x14ac:dyDescent="0.25">
      <c r="A12" s="12">
        <v>43481</v>
      </c>
      <c r="B12" s="13">
        <v>10.48</v>
      </c>
    </row>
    <row r="13" spans="1:7" x14ac:dyDescent="0.25">
      <c r="A13" s="12">
        <v>43482</v>
      </c>
      <c r="B13" s="13">
        <v>10.25</v>
      </c>
      <c r="C13" s="19">
        <f>AVERAGE(B2:B13)</f>
        <v>9.9116666666666671</v>
      </c>
    </row>
    <row r="14" spans="1:7" hidden="1" x14ac:dyDescent="0.25">
      <c r="A14" s="12">
        <v>43483</v>
      </c>
      <c r="B14" s="13">
        <v>10.43</v>
      </c>
      <c r="C14" s="19">
        <f>(B14*(2/(12+1))+C13*(1-(2/(12+1))))</f>
        <v>9.9914102564102567</v>
      </c>
    </row>
    <row r="15" spans="1:7" hidden="1" x14ac:dyDescent="0.25">
      <c r="A15" s="12">
        <v>43486</v>
      </c>
      <c r="B15" s="13">
        <v>10.34</v>
      </c>
      <c r="C15" s="19">
        <f t="shared" ref="C15:C67" si="0">(B15*(2/(12+1))+C14*(1-(2/(12+1))))</f>
        <v>10.045039447731757</v>
      </c>
    </row>
    <row r="16" spans="1:7" hidden="1" x14ac:dyDescent="0.25">
      <c r="A16" s="12">
        <v>43487</v>
      </c>
      <c r="B16" s="13">
        <v>10.28</v>
      </c>
      <c r="C16" s="19">
        <f t="shared" si="0"/>
        <v>10.081187225003793</v>
      </c>
    </row>
    <row r="17" spans="1:9" hidden="1" x14ac:dyDescent="0.25">
      <c r="A17" s="12">
        <v>43488</v>
      </c>
      <c r="B17" s="13">
        <v>10.35</v>
      </c>
      <c r="C17" s="19">
        <f t="shared" si="0"/>
        <v>10.122543036541671</v>
      </c>
    </row>
    <row r="18" spans="1:9" hidden="1" x14ac:dyDescent="0.25">
      <c r="A18" s="12">
        <v>43489</v>
      </c>
      <c r="B18" s="13">
        <v>10.52</v>
      </c>
      <c r="C18" s="19">
        <f t="shared" si="0"/>
        <v>10.183690261689106</v>
      </c>
    </row>
    <row r="19" spans="1:9" hidden="1" x14ac:dyDescent="0.25">
      <c r="A19" s="12">
        <v>43490</v>
      </c>
      <c r="B19" s="13">
        <v>11</v>
      </c>
      <c r="C19" s="19">
        <f t="shared" si="0"/>
        <v>10.309276375275399</v>
      </c>
    </row>
    <row r="20" spans="1:9" hidden="1" x14ac:dyDescent="0.25">
      <c r="A20" s="12">
        <v>43493</v>
      </c>
      <c r="B20" s="13">
        <v>10.94</v>
      </c>
      <c r="C20" s="19">
        <f t="shared" si="0"/>
        <v>10.406310779079183</v>
      </c>
    </row>
    <row r="21" spans="1:9" hidden="1" x14ac:dyDescent="0.25">
      <c r="A21" s="12">
        <v>43494</v>
      </c>
      <c r="B21" s="13">
        <v>11</v>
      </c>
      <c r="C21" s="19">
        <f t="shared" si="0"/>
        <v>10.49764758229777</v>
      </c>
    </row>
    <row r="22" spans="1:9" hidden="1" x14ac:dyDescent="0.25">
      <c r="A22" s="12">
        <v>43495</v>
      </c>
      <c r="B22" s="13">
        <v>10.95</v>
      </c>
      <c r="C22" s="19">
        <f t="shared" si="0"/>
        <v>10.567240261944265</v>
      </c>
    </row>
    <row r="23" spans="1:9" hidden="1" x14ac:dyDescent="0.25">
      <c r="A23" s="12">
        <v>43496</v>
      </c>
      <c r="B23" s="13">
        <v>11.1</v>
      </c>
      <c r="C23" s="19">
        <f t="shared" si="0"/>
        <v>10.649203298568224</v>
      </c>
    </row>
    <row r="24" spans="1:9" hidden="1" x14ac:dyDescent="0.25">
      <c r="A24" s="12">
        <v>43497</v>
      </c>
      <c r="B24" s="13">
        <v>11.2</v>
      </c>
      <c r="C24" s="19">
        <f t="shared" si="0"/>
        <v>10.733941252634651</v>
      </c>
    </row>
    <row r="25" spans="1:9" hidden="1" x14ac:dyDescent="0.25">
      <c r="A25" s="12">
        <v>43507</v>
      </c>
      <c r="B25" s="13">
        <v>11.21</v>
      </c>
      <c r="C25" s="19">
        <f t="shared" si="0"/>
        <v>10.807181059921628</v>
      </c>
    </row>
    <row r="26" spans="1:9" x14ac:dyDescent="0.25">
      <c r="A26" s="12">
        <v>43508</v>
      </c>
      <c r="B26" s="13">
        <v>11.19</v>
      </c>
      <c r="C26" s="19">
        <f t="shared" si="0"/>
        <v>10.866076281472147</v>
      </c>
    </row>
    <row r="27" spans="1:9" x14ac:dyDescent="0.25">
      <c r="A27" s="12">
        <v>43509</v>
      </c>
      <c r="B27" s="13">
        <v>11.38</v>
      </c>
      <c r="C27" s="19">
        <f t="shared" si="0"/>
        <v>10.945141468937971</v>
      </c>
      <c r="D27" s="19">
        <f>AVERAGE(B2:B27)</f>
        <v>10.416538461538462</v>
      </c>
      <c r="E27" s="19">
        <f>C27-D27</f>
        <v>0.52860300739950894</v>
      </c>
      <c r="H27" s="1">
        <v>1</v>
      </c>
      <c r="I27" s="1" t="s">
        <v>17</v>
      </c>
    </row>
    <row r="28" spans="1:9" x14ac:dyDescent="0.25">
      <c r="A28" s="12">
        <v>43510</v>
      </c>
      <c r="B28" s="13">
        <v>11.25</v>
      </c>
      <c r="C28" s="19">
        <f t="shared" si="0"/>
        <v>10.992042781409051</v>
      </c>
      <c r="D28" s="19">
        <f>B28*(2/(26+1)) + D27*(1-(2/(26+1)))</f>
        <v>10.478276353276355</v>
      </c>
      <c r="E28" s="19">
        <f t="shared" ref="E28:E32" si="1">C28-D28</f>
        <v>0.51376642813269591</v>
      </c>
    </row>
    <row r="29" spans="1:9" hidden="1" x14ac:dyDescent="0.25">
      <c r="A29" s="12">
        <v>43511</v>
      </c>
      <c r="B29" s="13">
        <v>10.95</v>
      </c>
      <c r="C29" s="19">
        <f t="shared" si="0"/>
        <v>10.985574661192272</v>
      </c>
      <c r="D29" s="19">
        <f t="shared" ref="D29:D67" si="2">B29*(2/(26+1)) + D28*(1-(2/(26+1)))</f>
        <v>10.513218845626255</v>
      </c>
      <c r="E29" s="19">
        <f t="shared" si="1"/>
        <v>0.4723558155660168</v>
      </c>
    </row>
    <row r="30" spans="1:9" hidden="1" x14ac:dyDescent="0.25">
      <c r="A30" s="12">
        <v>43514</v>
      </c>
      <c r="B30" s="13">
        <v>11.36</v>
      </c>
      <c r="C30" s="19">
        <f t="shared" si="0"/>
        <v>11.043178559470384</v>
      </c>
      <c r="D30" s="19">
        <f t="shared" si="2"/>
        <v>10.575943375579866</v>
      </c>
      <c r="E30" s="19">
        <f t="shared" si="1"/>
        <v>0.46723518389051755</v>
      </c>
    </row>
    <row r="31" spans="1:9" hidden="1" x14ac:dyDescent="0.25">
      <c r="A31" s="12">
        <v>43515</v>
      </c>
      <c r="B31" s="13">
        <v>11.27</v>
      </c>
      <c r="C31" s="19">
        <f t="shared" si="0"/>
        <v>11.07807416570571</v>
      </c>
      <c r="D31" s="19">
        <f t="shared" si="2"/>
        <v>10.627354977388764</v>
      </c>
      <c r="E31" s="19">
        <f t="shared" si="1"/>
        <v>0.45071918831694546</v>
      </c>
    </row>
    <row r="32" spans="1:9" hidden="1" x14ac:dyDescent="0.25">
      <c r="A32" s="12">
        <v>43516</v>
      </c>
      <c r="B32" s="13">
        <v>11.41</v>
      </c>
      <c r="C32" s="19">
        <f t="shared" si="0"/>
        <v>11.129139678674061</v>
      </c>
      <c r="D32" s="19">
        <f t="shared" si="2"/>
        <v>10.685328682767373</v>
      </c>
      <c r="E32" s="19">
        <f t="shared" si="1"/>
        <v>0.44381099590668782</v>
      </c>
    </row>
    <row r="33" spans="1:9" hidden="1" x14ac:dyDescent="0.25">
      <c r="A33" s="12">
        <v>43517</v>
      </c>
      <c r="B33" s="13">
        <v>11.36</v>
      </c>
      <c r="C33" s="19">
        <f t="shared" si="0"/>
        <v>11.164656651185744</v>
      </c>
      <c r="D33" s="19">
        <f t="shared" si="2"/>
        <v>10.735304335895718</v>
      </c>
      <c r="E33" s="19">
        <f t="shared" ref="E33:E67" si="3">C33-D33</f>
        <v>0.42935231529002671</v>
      </c>
    </row>
    <row r="34" spans="1:9" x14ac:dyDescent="0.25">
      <c r="A34" s="12">
        <v>43518</v>
      </c>
      <c r="B34" s="13">
        <v>11.54</v>
      </c>
      <c r="C34" s="19">
        <f t="shared" si="0"/>
        <v>11.222401781772552</v>
      </c>
      <c r="D34" s="19">
        <f t="shared" si="2"/>
        <v>10.794911422125663</v>
      </c>
      <c r="E34" s="19">
        <f t="shared" si="3"/>
        <v>0.42749035964688886</v>
      </c>
    </row>
    <row r="35" spans="1:9" x14ac:dyDescent="0.25">
      <c r="A35" s="12">
        <v>43521</v>
      </c>
      <c r="B35" s="13">
        <v>12.55</v>
      </c>
      <c r="C35" s="19">
        <f t="shared" si="0"/>
        <v>11.426647661499851</v>
      </c>
      <c r="D35" s="19">
        <f t="shared" si="2"/>
        <v>10.924917983449689</v>
      </c>
      <c r="E35" s="19">
        <f t="shared" si="3"/>
        <v>0.50172967805016278</v>
      </c>
      <c r="F35" s="19">
        <f>AVERAGE(E27:E35)</f>
        <v>0.47056255246660567</v>
      </c>
      <c r="G35" s="19">
        <f>E35-F35</f>
        <v>3.1167125583557109E-2</v>
      </c>
    </row>
    <row r="36" spans="1:9" x14ac:dyDescent="0.25">
      <c r="A36" s="12">
        <v>43522</v>
      </c>
      <c r="B36" s="13">
        <v>12.2</v>
      </c>
      <c r="C36" s="19">
        <f t="shared" si="0"/>
        <v>11.545624944346029</v>
      </c>
      <c r="D36" s="19">
        <f t="shared" si="2"/>
        <v>11.019368503194157</v>
      </c>
      <c r="E36" s="19">
        <f t="shared" si="3"/>
        <v>0.52625644115187242</v>
      </c>
      <c r="F36" s="19">
        <f>(E36*(2/(9+1))+F35*(1-(2/(9+1))))</f>
        <v>0.48170133020365907</v>
      </c>
      <c r="G36" s="19">
        <f t="shared" ref="G36:G67" si="4">E36-F36</f>
        <v>4.455511094821335E-2</v>
      </c>
    </row>
    <row r="37" spans="1:9" x14ac:dyDescent="0.25">
      <c r="A37" s="12">
        <v>43523</v>
      </c>
      <c r="B37" s="13">
        <v>12.4</v>
      </c>
      <c r="C37" s="19">
        <f t="shared" si="0"/>
        <v>11.677067260600486</v>
      </c>
      <c r="D37" s="19">
        <f t="shared" si="2"/>
        <v>11.121637502957551</v>
      </c>
      <c r="E37" s="19">
        <f t="shared" si="3"/>
        <v>0.55542975764293523</v>
      </c>
      <c r="F37" s="19">
        <f t="shared" ref="F37:F67" si="5">(E37*(2/(9+1))+F36*(1-(2/(9+1))))</f>
        <v>0.49644701569151428</v>
      </c>
      <c r="G37" s="19">
        <f t="shared" si="4"/>
        <v>5.8982741951420947E-2</v>
      </c>
      <c r="H37" s="1">
        <v>3</v>
      </c>
      <c r="I37" s="1" t="s">
        <v>18</v>
      </c>
    </row>
    <row r="38" spans="1:9" x14ac:dyDescent="0.25">
      <c r="A38" s="12">
        <v>43524</v>
      </c>
      <c r="B38" s="13">
        <v>12.36</v>
      </c>
      <c r="C38" s="19">
        <f t="shared" si="0"/>
        <v>11.782133835892719</v>
      </c>
      <c r="D38" s="19">
        <f t="shared" si="2"/>
        <v>11.213368058294028</v>
      </c>
      <c r="E38" s="19">
        <f t="shared" si="3"/>
        <v>0.56876577759869029</v>
      </c>
      <c r="F38" s="19">
        <f t="shared" si="5"/>
        <v>0.51091076807294955</v>
      </c>
      <c r="G38" s="19">
        <f t="shared" si="4"/>
        <v>5.7855009525740742E-2</v>
      </c>
    </row>
    <row r="39" spans="1:9" x14ac:dyDescent="0.25">
      <c r="A39" s="12">
        <v>43525</v>
      </c>
      <c r="B39" s="13">
        <v>12.76</v>
      </c>
      <c r="C39" s="19">
        <f t="shared" si="0"/>
        <v>11.932574784216914</v>
      </c>
      <c r="D39" s="19">
        <f t="shared" si="2"/>
        <v>11.327933387309285</v>
      </c>
      <c r="E39" s="19">
        <f t="shared" si="3"/>
        <v>0.60464139690762941</v>
      </c>
      <c r="F39" s="19">
        <f t="shared" si="5"/>
        <v>0.52965689383988557</v>
      </c>
      <c r="G39" s="19">
        <f t="shared" si="4"/>
        <v>7.4984503067743846E-2</v>
      </c>
    </row>
    <row r="40" spans="1:9" x14ac:dyDescent="0.25">
      <c r="A40" s="12">
        <v>43528</v>
      </c>
      <c r="B40" s="13">
        <v>12.99</v>
      </c>
      <c r="C40" s="19">
        <f t="shared" si="0"/>
        <v>12.095255586645083</v>
      </c>
      <c r="D40" s="19">
        <f t="shared" si="2"/>
        <v>11.451049432693782</v>
      </c>
      <c r="E40" s="19">
        <f t="shared" si="3"/>
        <v>0.64420615395130021</v>
      </c>
      <c r="F40" s="19">
        <f t="shared" si="5"/>
        <v>0.55256674586216858</v>
      </c>
      <c r="G40" s="19">
        <f t="shared" si="4"/>
        <v>9.1639408089131624E-2</v>
      </c>
    </row>
    <row r="41" spans="1:9" x14ac:dyDescent="0.25">
      <c r="A41" s="12">
        <v>43529</v>
      </c>
      <c r="B41" s="13">
        <v>13.06</v>
      </c>
      <c r="C41" s="19">
        <f t="shared" si="0"/>
        <v>12.2436778040843</v>
      </c>
      <c r="D41" s="19">
        <f t="shared" si="2"/>
        <v>11.570230956197946</v>
      </c>
      <c r="E41" s="19">
        <f t="shared" si="3"/>
        <v>0.67344684788635334</v>
      </c>
      <c r="F41" s="19">
        <f t="shared" si="5"/>
        <v>0.57674276626700549</v>
      </c>
      <c r="G41" s="19">
        <f t="shared" si="4"/>
        <v>9.6704081619347848E-2</v>
      </c>
    </row>
    <row r="42" spans="1:9" x14ac:dyDescent="0.25">
      <c r="A42" s="12">
        <v>43530</v>
      </c>
      <c r="B42" s="13">
        <v>13.08</v>
      </c>
      <c r="C42" s="19">
        <f t="shared" si="0"/>
        <v>12.3723427573021</v>
      </c>
      <c r="D42" s="19">
        <f t="shared" si="2"/>
        <v>11.682065700183283</v>
      </c>
      <c r="E42" s="19">
        <f t="shared" si="3"/>
        <v>0.69027705711881637</v>
      </c>
      <c r="F42" s="19">
        <f t="shared" si="5"/>
        <v>0.59944962443736771</v>
      </c>
      <c r="G42" s="19">
        <f t="shared" si="4"/>
        <v>9.0827432681448661E-2</v>
      </c>
    </row>
    <row r="43" spans="1:9" x14ac:dyDescent="0.25">
      <c r="A43" s="12">
        <v>43531</v>
      </c>
      <c r="B43" s="13">
        <v>12.74</v>
      </c>
      <c r="C43" s="19">
        <f t="shared" si="0"/>
        <v>12.428905410024855</v>
      </c>
      <c r="D43" s="19">
        <f t="shared" si="2"/>
        <v>11.760431203873411</v>
      </c>
      <c r="E43" s="19">
        <f t="shared" si="3"/>
        <v>0.66847420615144415</v>
      </c>
      <c r="F43" s="19">
        <f t="shared" si="5"/>
        <v>0.61325454078018304</v>
      </c>
      <c r="G43" s="19">
        <f t="shared" si="4"/>
        <v>5.5219665371261106E-2</v>
      </c>
    </row>
    <row r="44" spans="1:9" x14ac:dyDescent="0.25">
      <c r="A44" s="12">
        <v>43532</v>
      </c>
      <c r="B44" s="13">
        <v>12.3</v>
      </c>
      <c r="C44" s="19">
        <f t="shared" si="0"/>
        <v>12.409073808482571</v>
      </c>
      <c r="D44" s="19">
        <f t="shared" si="2"/>
        <v>11.800399262845751</v>
      </c>
      <c r="E44" s="19">
        <f t="shared" si="3"/>
        <v>0.60867454563681989</v>
      </c>
      <c r="F44" s="19">
        <f t="shared" si="5"/>
        <v>0.61233854175151048</v>
      </c>
      <c r="G44" s="19">
        <f t="shared" si="4"/>
        <v>-3.6639961146905931E-3</v>
      </c>
    </row>
    <row r="45" spans="1:9" x14ac:dyDescent="0.25">
      <c r="A45" s="12">
        <v>43535</v>
      </c>
      <c r="B45" s="13">
        <v>12.32</v>
      </c>
      <c r="C45" s="19">
        <f t="shared" si="0"/>
        <v>12.395370145639099</v>
      </c>
      <c r="D45" s="19">
        <f t="shared" si="2"/>
        <v>11.838888206338657</v>
      </c>
      <c r="E45" s="19">
        <f t="shared" si="3"/>
        <v>0.55648193930044165</v>
      </c>
      <c r="F45" s="19">
        <f t="shared" si="5"/>
        <v>0.60116722126129674</v>
      </c>
      <c r="G45" s="19">
        <f t="shared" si="4"/>
        <v>-4.4685281960855083E-2</v>
      </c>
    </row>
    <row r="46" spans="1:9" x14ac:dyDescent="0.25">
      <c r="A46" s="12">
        <v>43536</v>
      </c>
      <c r="B46" s="13">
        <v>12.36</v>
      </c>
      <c r="C46" s="19">
        <f t="shared" si="0"/>
        <v>12.389928584771544</v>
      </c>
      <c r="D46" s="19">
        <f t="shared" si="2"/>
        <v>11.877489079943201</v>
      </c>
      <c r="E46" s="19">
        <f t="shared" si="3"/>
        <v>0.51243950482834322</v>
      </c>
      <c r="F46" s="19">
        <f t="shared" si="5"/>
        <v>0.58342167797470601</v>
      </c>
      <c r="G46" s="19">
        <f t="shared" si="4"/>
        <v>-7.0982173146362793E-2</v>
      </c>
    </row>
    <row r="47" spans="1:9" x14ac:dyDescent="0.25">
      <c r="A47" s="12">
        <v>43537</v>
      </c>
      <c r="B47" s="13">
        <v>12.37</v>
      </c>
      <c r="C47" s="19">
        <f t="shared" si="0"/>
        <v>12.386862648652846</v>
      </c>
      <c r="D47" s="19">
        <f t="shared" si="2"/>
        <v>11.91397137031778</v>
      </c>
      <c r="E47" s="19">
        <f t="shared" si="3"/>
        <v>0.47289127833506583</v>
      </c>
      <c r="F47" s="19">
        <f t="shared" si="5"/>
        <v>0.561315598046778</v>
      </c>
      <c r="G47" s="19">
        <f t="shared" si="4"/>
        <v>-8.8424319711712163E-2</v>
      </c>
    </row>
    <row r="48" spans="1:9" x14ac:dyDescent="0.25">
      <c r="A48" s="12">
        <v>43538</v>
      </c>
      <c r="B48" s="13">
        <v>12.43</v>
      </c>
      <c r="C48" s="19">
        <f t="shared" si="0"/>
        <v>12.393499164244716</v>
      </c>
      <c r="D48" s="19">
        <f t="shared" si="2"/>
        <v>11.952195713257204</v>
      </c>
      <c r="E48" s="19">
        <f t="shared" si="3"/>
        <v>0.44130345098751178</v>
      </c>
      <c r="F48" s="19">
        <f t="shared" si="5"/>
        <v>0.53731316863492473</v>
      </c>
      <c r="G48" s="19">
        <f t="shared" si="4"/>
        <v>-9.6009717647412951E-2</v>
      </c>
    </row>
    <row r="49" spans="1:7" x14ac:dyDescent="0.25">
      <c r="A49" s="12">
        <v>43539</v>
      </c>
      <c r="B49" s="13">
        <v>12.5</v>
      </c>
      <c r="C49" s="19">
        <f t="shared" si="0"/>
        <v>12.409883908207068</v>
      </c>
      <c r="D49" s="19">
        <f t="shared" si="2"/>
        <v>11.992773808571485</v>
      </c>
      <c r="E49" s="19">
        <f t="shared" si="3"/>
        <v>0.41711009963558254</v>
      </c>
      <c r="F49" s="19">
        <f t="shared" si="5"/>
        <v>0.51327255483505629</v>
      </c>
      <c r="G49" s="19">
        <f t="shared" si="4"/>
        <v>-9.6162455199473751E-2</v>
      </c>
    </row>
    <row r="50" spans="1:7" x14ac:dyDescent="0.25">
      <c r="A50" s="12">
        <v>43542</v>
      </c>
      <c r="B50" s="13">
        <v>12.91</v>
      </c>
      <c r="C50" s="19">
        <f t="shared" si="0"/>
        <v>12.48682484540598</v>
      </c>
      <c r="D50" s="19">
        <f t="shared" si="2"/>
        <v>12.060716489418041</v>
      </c>
      <c r="E50" s="19">
        <f t="shared" si="3"/>
        <v>0.42610835598793884</v>
      </c>
      <c r="F50" s="19">
        <f t="shared" si="5"/>
        <v>0.49583971506563285</v>
      </c>
      <c r="G50" s="19">
        <f t="shared" si="4"/>
        <v>-6.9731359077694011E-2</v>
      </c>
    </row>
    <row r="51" spans="1:7" x14ac:dyDescent="0.25">
      <c r="A51" s="12">
        <v>43543</v>
      </c>
      <c r="B51" s="13">
        <v>12.79</v>
      </c>
      <c r="C51" s="19">
        <f t="shared" si="0"/>
        <v>12.533467176881985</v>
      </c>
      <c r="D51" s="19">
        <f t="shared" si="2"/>
        <v>12.11473749020189</v>
      </c>
      <c r="E51" s="19">
        <f t="shared" si="3"/>
        <v>0.41872968668009491</v>
      </c>
      <c r="F51" s="19">
        <f t="shared" si="5"/>
        <v>0.48041770938852529</v>
      </c>
      <c r="G51" s="19">
        <f t="shared" si="4"/>
        <v>-6.1688022708430379E-2</v>
      </c>
    </row>
    <row r="52" spans="1:7" x14ac:dyDescent="0.25">
      <c r="A52" s="12">
        <v>43544</v>
      </c>
      <c r="B52" s="13">
        <v>12.75</v>
      </c>
      <c r="C52" s="19">
        <f t="shared" si="0"/>
        <v>12.56677991890014</v>
      </c>
      <c r="D52" s="19">
        <f t="shared" si="2"/>
        <v>12.161793972409157</v>
      </c>
      <c r="E52" s="19">
        <f t="shared" si="3"/>
        <v>0.4049859464909833</v>
      </c>
      <c r="F52" s="19">
        <f t="shared" si="5"/>
        <v>0.46533135680901694</v>
      </c>
      <c r="G52" s="19">
        <f t="shared" si="4"/>
        <v>-6.0345410318033643E-2</v>
      </c>
    </row>
    <row r="53" spans="1:7" x14ac:dyDescent="0.25">
      <c r="A53" s="12">
        <v>43545</v>
      </c>
      <c r="B53" s="13">
        <v>12.69</v>
      </c>
      <c r="C53" s="19">
        <f t="shared" si="0"/>
        <v>12.585736854453966</v>
      </c>
      <c r="D53" s="19">
        <f t="shared" si="2"/>
        <v>12.200920344823293</v>
      </c>
      <c r="E53" s="19">
        <f t="shared" si="3"/>
        <v>0.3848165096306726</v>
      </c>
      <c r="F53" s="19">
        <f t="shared" si="5"/>
        <v>0.44922838737334814</v>
      </c>
      <c r="G53" s="19">
        <f t="shared" si="4"/>
        <v>-6.4411877742675538E-2</v>
      </c>
    </row>
    <row r="54" spans="1:7" x14ac:dyDescent="0.25">
      <c r="A54" s="12">
        <v>43546</v>
      </c>
      <c r="B54" s="13">
        <v>12.59</v>
      </c>
      <c r="C54" s="19">
        <f t="shared" si="0"/>
        <v>12.586392722999509</v>
      </c>
      <c r="D54" s="19">
        <f t="shared" si="2"/>
        <v>12.229741060021569</v>
      </c>
      <c r="E54" s="19">
        <f t="shared" si="3"/>
        <v>0.35665166297794038</v>
      </c>
      <c r="F54" s="19">
        <f t="shared" si="5"/>
        <v>0.43071304249426662</v>
      </c>
      <c r="G54" s="19">
        <f t="shared" si="4"/>
        <v>-7.4061379516326242E-2</v>
      </c>
    </row>
    <row r="55" spans="1:7" x14ac:dyDescent="0.25">
      <c r="A55" s="12">
        <v>43549</v>
      </c>
      <c r="B55" s="13">
        <v>12.11</v>
      </c>
      <c r="C55" s="19">
        <f t="shared" si="0"/>
        <v>12.513101534845738</v>
      </c>
      <c r="D55" s="19">
        <f t="shared" si="2"/>
        <v>12.220871351871823</v>
      </c>
      <c r="E55" s="19">
        <f t="shared" si="3"/>
        <v>0.29223018297391512</v>
      </c>
      <c r="F55" s="19">
        <f t="shared" si="5"/>
        <v>0.40301647059019635</v>
      </c>
      <c r="G55" s="19">
        <f t="shared" si="4"/>
        <v>-0.11078628761628123</v>
      </c>
    </row>
    <row r="56" spans="1:7" x14ac:dyDescent="0.25">
      <c r="A56" s="12">
        <v>43550</v>
      </c>
      <c r="B56" s="13">
        <v>12.1</v>
      </c>
      <c r="C56" s="19">
        <f t="shared" si="0"/>
        <v>12.449547452561779</v>
      </c>
      <c r="D56" s="19">
        <f t="shared" si="2"/>
        <v>12.211917918399836</v>
      </c>
      <c r="E56" s="19">
        <f t="shared" si="3"/>
        <v>0.23762953416194321</v>
      </c>
      <c r="F56" s="19">
        <f t="shared" si="5"/>
        <v>0.36993908330454578</v>
      </c>
      <c r="G56" s="19">
        <f t="shared" si="4"/>
        <v>-0.13230954914260257</v>
      </c>
    </row>
    <row r="57" spans="1:7" x14ac:dyDescent="0.25">
      <c r="A57" s="12">
        <v>43551</v>
      </c>
      <c r="B57" s="13">
        <v>12.38</v>
      </c>
      <c r="C57" s="19">
        <f t="shared" si="0"/>
        <v>12.438847844475351</v>
      </c>
      <c r="D57" s="19">
        <f t="shared" si="2"/>
        <v>12.224368442962811</v>
      </c>
      <c r="E57" s="19">
        <f t="shared" si="3"/>
        <v>0.21447940151253952</v>
      </c>
      <c r="F57" s="19">
        <f t="shared" si="5"/>
        <v>0.33884714694614454</v>
      </c>
      <c r="G57" s="19">
        <f t="shared" si="4"/>
        <v>-0.12436774543360501</v>
      </c>
    </row>
    <row r="58" spans="1:7" x14ac:dyDescent="0.25">
      <c r="A58" s="12">
        <v>43552</v>
      </c>
      <c r="B58" s="13">
        <v>12.22</v>
      </c>
      <c r="C58" s="19">
        <f t="shared" si="0"/>
        <v>12.405178945325298</v>
      </c>
      <c r="D58" s="19">
        <f t="shared" si="2"/>
        <v>12.224044854595196</v>
      </c>
      <c r="E58" s="19">
        <f t="shared" si="3"/>
        <v>0.18113409073010267</v>
      </c>
      <c r="F58" s="19">
        <f t="shared" si="5"/>
        <v>0.30730453570293614</v>
      </c>
      <c r="G58" s="19">
        <f t="shared" si="4"/>
        <v>-0.12617044497283347</v>
      </c>
    </row>
    <row r="59" spans="1:7" x14ac:dyDescent="0.25">
      <c r="A59" s="12">
        <v>43553</v>
      </c>
      <c r="B59" s="13">
        <v>12.82</v>
      </c>
      <c r="C59" s="19">
        <f t="shared" si="0"/>
        <v>12.468997569121406</v>
      </c>
      <c r="D59" s="19">
        <f t="shared" si="2"/>
        <v>12.268189680180738</v>
      </c>
      <c r="E59" s="19">
        <f t="shared" si="3"/>
        <v>0.20080788894066792</v>
      </c>
      <c r="F59" s="19">
        <f t="shared" si="5"/>
        <v>0.28600520635048254</v>
      </c>
      <c r="G59" s="19">
        <f t="shared" si="4"/>
        <v>-8.5197317409814621E-2</v>
      </c>
    </row>
    <row r="60" spans="1:7" x14ac:dyDescent="0.25">
      <c r="A60" s="12">
        <v>43556</v>
      </c>
      <c r="B60" s="13">
        <v>13.18</v>
      </c>
      <c r="C60" s="19">
        <f t="shared" si="0"/>
        <v>12.578382558487343</v>
      </c>
      <c r="D60" s="19">
        <f t="shared" si="2"/>
        <v>12.335731185352534</v>
      </c>
      <c r="E60" s="19">
        <f t="shared" si="3"/>
        <v>0.24265137313480878</v>
      </c>
      <c r="F60" s="19">
        <f t="shared" si="5"/>
        <v>0.27733443970734778</v>
      </c>
      <c r="G60" s="19">
        <f t="shared" si="4"/>
        <v>-3.4683066572539001E-2</v>
      </c>
    </row>
    <row r="61" spans="1:7" x14ac:dyDescent="0.25">
      <c r="A61" s="12">
        <v>43557</v>
      </c>
      <c r="B61" s="13">
        <v>13.36</v>
      </c>
      <c r="C61" s="19">
        <f t="shared" si="0"/>
        <v>12.698631395643137</v>
      </c>
      <c r="D61" s="19">
        <f t="shared" si="2"/>
        <v>12.411602949400494</v>
      </c>
      <c r="E61" s="19">
        <f t="shared" si="3"/>
        <v>0.28702844624264223</v>
      </c>
      <c r="F61" s="19">
        <f t="shared" si="5"/>
        <v>0.2792732410144067</v>
      </c>
      <c r="G61" s="19">
        <f t="shared" si="4"/>
        <v>7.7552052282355288E-3</v>
      </c>
    </row>
    <row r="62" spans="1:7" x14ac:dyDescent="0.25">
      <c r="A62" s="12">
        <v>43558</v>
      </c>
      <c r="B62" s="13">
        <v>13.44</v>
      </c>
      <c r="C62" s="19">
        <f t="shared" si="0"/>
        <v>12.812688104005732</v>
      </c>
      <c r="D62" s="19">
        <f t="shared" si="2"/>
        <v>12.48778050870416</v>
      </c>
      <c r="E62" s="19">
        <f t="shared" si="3"/>
        <v>0.32490759530157121</v>
      </c>
      <c r="F62" s="19">
        <f t="shared" si="5"/>
        <v>0.28840011187183962</v>
      </c>
      <c r="G62" s="19">
        <f t="shared" si="4"/>
        <v>3.6507483429731591E-2</v>
      </c>
    </row>
    <row r="63" spans="1:7" x14ac:dyDescent="0.25">
      <c r="A63" s="12">
        <v>43559</v>
      </c>
      <c r="B63" s="13">
        <v>13.86</v>
      </c>
      <c r="C63" s="19">
        <f t="shared" si="0"/>
        <v>12.973813011081774</v>
      </c>
      <c r="D63" s="19">
        <f t="shared" si="2"/>
        <v>12.589426396948298</v>
      </c>
      <c r="E63" s="19">
        <f t="shared" si="3"/>
        <v>0.38438661413347575</v>
      </c>
      <c r="F63" s="19">
        <f t="shared" si="5"/>
        <v>0.30759741232416682</v>
      </c>
      <c r="G63" s="19">
        <f t="shared" si="4"/>
        <v>7.6789201809308927E-2</v>
      </c>
    </row>
    <row r="64" spans="1:7" x14ac:dyDescent="0.25">
      <c r="A64" s="12">
        <v>43563</v>
      </c>
      <c r="B64" s="13">
        <v>13.96</v>
      </c>
      <c r="C64" s="19">
        <f t="shared" si="0"/>
        <v>13.125534086299963</v>
      </c>
      <c r="D64" s="19">
        <f t="shared" si="2"/>
        <v>12.690950367544719</v>
      </c>
      <c r="E64" s="19">
        <f t="shared" si="3"/>
        <v>0.43458371875524371</v>
      </c>
      <c r="F64" s="19">
        <f t="shared" si="5"/>
        <v>0.33299467361038221</v>
      </c>
      <c r="G64" s="19">
        <f t="shared" si="4"/>
        <v>0.1015890451448615</v>
      </c>
    </row>
    <row r="65" spans="1:7" x14ac:dyDescent="0.25">
      <c r="A65" s="12">
        <v>43564</v>
      </c>
      <c r="B65" s="13">
        <v>13.81</v>
      </c>
      <c r="C65" s="19">
        <f t="shared" si="0"/>
        <v>13.230836534561508</v>
      </c>
      <c r="D65" s="19">
        <f t="shared" si="2"/>
        <v>12.773842932911776</v>
      </c>
      <c r="E65" s="19">
        <f t="shared" si="3"/>
        <v>0.45699360164973157</v>
      </c>
      <c r="F65" s="19">
        <f t="shared" si="5"/>
        <v>0.35779445921825209</v>
      </c>
      <c r="G65" s="19">
        <f t="shared" si="4"/>
        <v>9.9199142431479481E-2</v>
      </c>
    </row>
    <row r="66" spans="1:7" x14ac:dyDescent="0.25">
      <c r="A66" s="12">
        <v>43565</v>
      </c>
      <c r="B66" s="13">
        <v>13.73</v>
      </c>
      <c r="C66" s="19">
        <f t="shared" si="0"/>
        <v>13.307630913859736</v>
      </c>
      <c r="D66" s="19">
        <f t="shared" si="2"/>
        <v>12.844669382325719</v>
      </c>
      <c r="E66" s="19">
        <f t="shared" si="3"/>
        <v>0.46296153153401676</v>
      </c>
      <c r="F66" s="19">
        <f t="shared" si="5"/>
        <v>0.37882787368140508</v>
      </c>
      <c r="G66" s="19">
        <f t="shared" si="4"/>
        <v>8.4133657852611676E-2</v>
      </c>
    </row>
    <row r="67" spans="1:7" x14ac:dyDescent="0.25">
      <c r="A67" s="12">
        <v>43566</v>
      </c>
      <c r="B67" s="13">
        <v>13.54</v>
      </c>
      <c r="C67" s="19">
        <f t="shared" si="0"/>
        <v>13.343380004035161</v>
      </c>
      <c r="D67" s="19">
        <f t="shared" si="2"/>
        <v>12.896175354005296</v>
      </c>
      <c r="E67" s="19">
        <f t="shared" si="3"/>
        <v>0.44720465002986565</v>
      </c>
      <c r="F67" s="19">
        <f t="shared" si="5"/>
        <v>0.39250322895109724</v>
      </c>
      <c r="G67" s="19">
        <f t="shared" si="4"/>
        <v>5.4701421078768409E-2</v>
      </c>
    </row>
    <row r="68" spans="1:7" x14ac:dyDescent="0.25">
      <c r="A68" s="12">
        <v>43567</v>
      </c>
      <c r="B68" s="13">
        <v>13.42</v>
      </c>
      <c r="C68" s="19">
        <f t="shared" ref="C68:C131" si="6">(B68*(2/(12+1))+C67*(1-(2/(12+1))))</f>
        <v>13.355167695722059</v>
      </c>
      <c r="D68" s="19">
        <f t="shared" ref="D68:D131" si="7">B68*(2/(26+1)) + D67*(1-(2/(26+1)))</f>
        <v>12.934977179634533</v>
      </c>
      <c r="E68" s="19">
        <f t="shared" ref="E68:E131" si="8">C68-D68</f>
        <v>0.42019051608752633</v>
      </c>
      <c r="F68" s="19">
        <f t="shared" ref="F68:F131" si="9">(E68*(2/(9+1))+F67*(1-(2/(9+1))))</f>
        <v>0.39804068637838308</v>
      </c>
      <c r="G68" s="19">
        <f t="shared" ref="G68:G131" si="10">E68-F68</f>
        <v>2.2149829709143254E-2</v>
      </c>
    </row>
    <row r="69" spans="1:7" x14ac:dyDescent="0.25">
      <c r="A69" s="12">
        <v>43570</v>
      </c>
      <c r="B69" s="13">
        <v>13.69</v>
      </c>
      <c r="C69" s="19">
        <f t="shared" si="6"/>
        <v>13.406680357918665</v>
      </c>
      <c r="D69" s="19">
        <f t="shared" si="7"/>
        <v>12.990904795957901</v>
      </c>
      <c r="E69" s="19">
        <f t="shared" si="8"/>
        <v>0.41577556196076415</v>
      </c>
      <c r="F69" s="19">
        <f t="shared" si="9"/>
        <v>0.4015876614948593</v>
      </c>
      <c r="G69" s="19">
        <f t="shared" si="10"/>
        <v>1.4187900465904846E-2</v>
      </c>
    </row>
    <row r="70" spans="1:7" x14ac:dyDescent="0.25">
      <c r="A70" s="12">
        <v>43571</v>
      </c>
      <c r="B70" s="13">
        <v>14.58</v>
      </c>
      <c r="C70" s="19">
        <f t="shared" si="6"/>
        <v>13.587191072085025</v>
      </c>
      <c r="D70" s="19">
        <f t="shared" si="7"/>
        <v>13.108615551812871</v>
      </c>
      <c r="E70" s="19">
        <f t="shared" si="8"/>
        <v>0.47857552027215355</v>
      </c>
      <c r="F70" s="19">
        <f t="shared" si="9"/>
        <v>0.41698523325031822</v>
      </c>
      <c r="G70" s="19">
        <f t="shared" si="10"/>
        <v>6.1590287021835333E-2</v>
      </c>
    </row>
    <row r="71" spans="1:7" x14ac:dyDescent="0.25">
      <c r="A71" s="12">
        <v>43572</v>
      </c>
      <c r="B71" s="13">
        <v>14.35</v>
      </c>
      <c r="C71" s="19">
        <f t="shared" si="6"/>
        <v>13.704546291764252</v>
      </c>
      <c r="D71" s="19">
        <f t="shared" si="7"/>
        <v>13.200569955382289</v>
      </c>
      <c r="E71" s="19">
        <f t="shared" si="8"/>
        <v>0.50397633638196382</v>
      </c>
      <c r="F71" s="19">
        <f t="shared" si="9"/>
        <v>0.43438345387664734</v>
      </c>
      <c r="G71" s="19">
        <f t="shared" si="10"/>
        <v>6.9592882505316478E-2</v>
      </c>
    </row>
    <row r="72" spans="1:7" x14ac:dyDescent="0.25">
      <c r="A72" s="12">
        <v>43573</v>
      </c>
      <c r="B72" s="13">
        <v>14.34</v>
      </c>
      <c r="C72" s="19">
        <f t="shared" si="6"/>
        <v>13.802308400723598</v>
      </c>
      <c r="D72" s="19">
        <f t="shared" si="7"/>
        <v>13.284972180909527</v>
      </c>
      <c r="E72" s="19">
        <f t="shared" si="8"/>
        <v>0.51733621981407119</v>
      </c>
      <c r="F72" s="19">
        <f t="shared" si="9"/>
        <v>0.45097400706413215</v>
      </c>
      <c r="G72" s="19">
        <f t="shared" si="10"/>
        <v>6.6362212749939031E-2</v>
      </c>
    </row>
    <row r="73" spans="1:7" x14ac:dyDescent="0.25">
      <c r="A73" s="12">
        <v>43574</v>
      </c>
      <c r="B73" s="13">
        <v>14.73</v>
      </c>
      <c r="C73" s="19">
        <f t="shared" si="6"/>
        <v>13.94503018522766</v>
      </c>
      <c r="D73" s="19">
        <f t="shared" si="7"/>
        <v>13.392011278619933</v>
      </c>
      <c r="E73" s="19">
        <f t="shared" si="8"/>
        <v>0.55301890660772735</v>
      </c>
      <c r="F73" s="19">
        <f t="shared" si="9"/>
        <v>0.47138298697285119</v>
      </c>
      <c r="G73" s="19">
        <f t="shared" si="10"/>
        <v>8.1635919634876153E-2</v>
      </c>
    </row>
    <row r="74" spans="1:7" x14ac:dyDescent="0.25">
      <c r="A74" s="12">
        <v>43577</v>
      </c>
      <c r="B74" s="13">
        <v>14.15</v>
      </c>
      <c r="C74" s="19">
        <f t="shared" si="6"/>
        <v>13.976564002884942</v>
      </c>
      <c r="D74" s="19">
        <f t="shared" si="7"/>
        <v>13.448158591314751</v>
      </c>
      <c r="E74" s="19">
        <f t="shared" si="8"/>
        <v>0.52840541157019061</v>
      </c>
      <c r="F74" s="19">
        <f t="shared" si="9"/>
        <v>0.48278747189231908</v>
      </c>
      <c r="G74" s="19">
        <f t="shared" si="10"/>
        <v>4.5617939677871533E-2</v>
      </c>
    </row>
    <row r="75" spans="1:7" x14ac:dyDescent="0.25">
      <c r="A75" s="12">
        <v>43578</v>
      </c>
      <c r="B75" s="13">
        <v>14.07</v>
      </c>
      <c r="C75" s="19">
        <f t="shared" si="6"/>
        <v>13.990938771671873</v>
      </c>
      <c r="D75" s="19">
        <f t="shared" si="7"/>
        <v>13.494220917884029</v>
      </c>
      <c r="E75" s="19">
        <f t="shared" si="8"/>
        <v>0.49671785378784428</v>
      </c>
      <c r="F75" s="19">
        <f t="shared" si="9"/>
        <v>0.48557354827142418</v>
      </c>
      <c r="G75" s="19">
        <f t="shared" si="10"/>
        <v>1.1144305516420094E-2</v>
      </c>
    </row>
    <row r="76" spans="1:7" x14ac:dyDescent="0.25">
      <c r="A76" s="12">
        <v>43579</v>
      </c>
      <c r="B76" s="13">
        <v>14.44</v>
      </c>
      <c r="C76" s="19">
        <f t="shared" si="6"/>
        <v>14.060025114491584</v>
      </c>
      <c r="D76" s="19">
        <f t="shared" si="7"/>
        <v>13.564278627670397</v>
      </c>
      <c r="E76" s="19">
        <f t="shared" si="8"/>
        <v>0.49574648682118649</v>
      </c>
      <c r="F76" s="19">
        <f t="shared" si="9"/>
        <v>0.48760813598137664</v>
      </c>
      <c r="G76" s="19">
        <f t="shared" si="10"/>
        <v>8.1383508398098492E-3</v>
      </c>
    </row>
    <row r="77" spans="1:7" x14ac:dyDescent="0.25">
      <c r="A77" s="12">
        <v>43580</v>
      </c>
      <c r="B77" s="13">
        <v>14.13</v>
      </c>
      <c r="C77" s="19">
        <f t="shared" si="6"/>
        <v>14.07079048149288</v>
      </c>
      <c r="D77" s="19">
        <f t="shared" si="7"/>
        <v>13.606183914509627</v>
      </c>
      <c r="E77" s="19">
        <f t="shared" si="8"/>
        <v>0.46460656698325309</v>
      </c>
      <c r="F77" s="19">
        <f t="shared" si="9"/>
        <v>0.48300782218175192</v>
      </c>
      <c r="G77" s="19">
        <f t="shared" si="10"/>
        <v>-1.8401255198498834E-2</v>
      </c>
    </row>
    <row r="78" spans="1:7" x14ac:dyDescent="0.25">
      <c r="A78" s="12">
        <v>43581</v>
      </c>
      <c r="B78" s="13">
        <v>13.79</v>
      </c>
      <c r="C78" s="19">
        <f t="shared" si="6"/>
        <v>14.027591945878591</v>
      </c>
      <c r="D78" s="19">
        <f t="shared" si="7"/>
        <v>13.619799920842247</v>
      </c>
      <c r="E78" s="19">
        <f t="shared" si="8"/>
        <v>0.40779202503634338</v>
      </c>
      <c r="F78" s="19">
        <f t="shared" si="9"/>
        <v>0.46796466275267024</v>
      </c>
      <c r="G78" s="19">
        <f t="shared" si="10"/>
        <v>-6.017263771632686E-2</v>
      </c>
    </row>
    <row r="79" spans="1:7" x14ac:dyDescent="0.25">
      <c r="A79" s="12">
        <v>43584</v>
      </c>
      <c r="B79" s="13">
        <v>14.1</v>
      </c>
      <c r="C79" s="19">
        <f t="shared" si="6"/>
        <v>14.038731646512655</v>
      </c>
      <c r="D79" s="19">
        <f t="shared" si="7"/>
        <v>13.655370297076155</v>
      </c>
      <c r="E79" s="19">
        <f t="shared" si="8"/>
        <v>0.38336134943650002</v>
      </c>
      <c r="F79" s="19">
        <f t="shared" si="9"/>
        <v>0.45104400008943624</v>
      </c>
      <c r="G79" s="19">
        <f t="shared" si="10"/>
        <v>-6.7682650652936216E-2</v>
      </c>
    </row>
    <row r="80" spans="1:7" x14ac:dyDescent="0.25">
      <c r="A80" s="12">
        <v>43585</v>
      </c>
      <c r="B80" s="13">
        <v>13.85</v>
      </c>
      <c r="C80" s="19">
        <f t="shared" si="6"/>
        <v>14.00969600858763</v>
      </c>
      <c r="D80" s="19">
        <f t="shared" si="7"/>
        <v>13.66978731210755</v>
      </c>
      <c r="E80" s="19">
        <f t="shared" si="8"/>
        <v>0.33990869648008015</v>
      </c>
      <c r="F80" s="19">
        <f t="shared" si="9"/>
        <v>0.42881693936756504</v>
      </c>
      <c r="G80" s="19">
        <f t="shared" si="10"/>
        <v>-8.890824288748489E-2</v>
      </c>
    </row>
    <row r="81" spans="1:7" x14ac:dyDescent="0.25">
      <c r="A81" s="12">
        <v>43591</v>
      </c>
      <c r="B81" s="13">
        <v>12.87</v>
      </c>
      <c r="C81" s="19">
        <f t="shared" si="6"/>
        <v>13.834358161112611</v>
      </c>
      <c r="D81" s="19">
        <f t="shared" si="7"/>
        <v>13.610543807506991</v>
      </c>
      <c r="E81" s="19">
        <f t="shared" si="8"/>
        <v>0.2238143536056203</v>
      </c>
      <c r="F81" s="19">
        <f t="shared" si="9"/>
        <v>0.38781642221517609</v>
      </c>
      <c r="G81" s="19">
        <f t="shared" si="10"/>
        <v>-0.1640020686095558</v>
      </c>
    </row>
    <row r="82" spans="1:7" x14ac:dyDescent="0.25">
      <c r="A82" s="12">
        <v>43592</v>
      </c>
      <c r="B82" s="13">
        <v>12.95</v>
      </c>
      <c r="C82" s="19">
        <f t="shared" si="6"/>
        <v>13.698303059402978</v>
      </c>
      <c r="D82" s="19">
        <f t="shared" si="7"/>
        <v>13.561614636580547</v>
      </c>
      <c r="E82" s="19">
        <f t="shared" si="8"/>
        <v>0.13668842282243077</v>
      </c>
      <c r="F82" s="19">
        <f t="shared" si="9"/>
        <v>0.33759082233662707</v>
      </c>
      <c r="G82" s="19">
        <f t="shared" si="10"/>
        <v>-0.20090239951419631</v>
      </c>
    </row>
    <row r="83" spans="1:7" x14ac:dyDescent="0.25">
      <c r="A83" s="12">
        <v>43593</v>
      </c>
      <c r="B83" s="13">
        <v>12.6</v>
      </c>
      <c r="C83" s="19">
        <f t="shared" si="6"/>
        <v>13.529333357956366</v>
      </c>
      <c r="D83" s="19">
        <f t="shared" si="7"/>
        <v>13.490383922759767</v>
      </c>
      <c r="E83" s="19">
        <f t="shared" si="8"/>
        <v>3.8949435196599325E-2</v>
      </c>
      <c r="F83" s="19">
        <f t="shared" si="9"/>
        <v>0.27786254490862156</v>
      </c>
      <c r="G83" s="19">
        <f t="shared" si="10"/>
        <v>-0.23891310971202223</v>
      </c>
    </row>
    <row r="84" spans="1:7" x14ac:dyDescent="0.25">
      <c r="A84" s="12">
        <v>43594</v>
      </c>
      <c r="B84" s="13">
        <v>12.16</v>
      </c>
      <c r="C84" s="19">
        <f t="shared" si="6"/>
        <v>13.31866668750154</v>
      </c>
      <c r="D84" s="19">
        <f t="shared" si="7"/>
        <v>13.391836965518303</v>
      </c>
      <c r="E84" s="19">
        <f t="shared" si="8"/>
        <v>-7.317027801676268E-2</v>
      </c>
      <c r="F84" s="19">
        <f t="shared" si="9"/>
        <v>0.20765598032354471</v>
      </c>
      <c r="G84" s="19">
        <f t="shared" si="10"/>
        <v>-0.28082625834030739</v>
      </c>
    </row>
    <row r="85" spans="1:7" x14ac:dyDescent="0.25">
      <c r="A85" s="12">
        <v>43595</v>
      </c>
      <c r="B85" s="13">
        <v>12.68</v>
      </c>
      <c r="C85" s="19">
        <f t="shared" si="6"/>
        <v>13.220410274039764</v>
      </c>
      <c r="D85" s="19">
        <f t="shared" si="7"/>
        <v>13.339108301405837</v>
      </c>
      <c r="E85" s="19">
        <f t="shared" si="8"/>
        <v>-0.11869802736607227</v>
      </c>
      <c r="F85" s="19">
        <f t="shared" si="9"/>
        <v>0.14238517878562132</v>
      </c>
      <c r="G85" s="19">
        <f t="shared" si="10"/>
        <v>-0.26108320615169356</v>
      </c>
    </row>
    <row r="86" spans="1:7" x14ac:dyDescent="0.25">
      <c r="A86" s="12">
        <v>43598</v>
      </c>
      <c r="B86" s="13">
        <v>12.3</v>
      </c>
      <c r="C86" s="19">
        <f t="shared" si="6"/>
        <v>13.078808693418262</v>
      </c>
      <c r="D86" s="19">
        <f t="shared" si="7"/>
        <v>13.262137316116515</v>
      </c>
      <c r="E86" s="19">
        <f t="shared" si="8"/>
        <v>-0.18332862269825334</v>
      </c>
      <c r="F86" s="19">
        <f t="shared" si="9"/>
        <v>7.7242418488846387E-2</v>
      </c>
      <c r="G86" s="19">
        <f t="shared" si="10"/>
        <v>-0.26057104118709973</v>
      </c>
    </row>
    <row r="87" spans="1:7" x14ac:dyDescent="0.25">
      <c r="A87" s="12">
        <v>43599</v>
      </c>
      <c r="B87" s="13">
        <v>12.49</v>
      </c>
      <c r="C87" s="19">
        <f t="shared" si="6"/>
        <v>12.988222740584682</v>
      </c>
      <c r="D87" s="19">
        <f t="shared" si="7"/>
        <v>13.204941959367144</v>
      </c>
      <c r="E87" s="19">
        <f t="shared" si="8"/>
        <v>-0.21671921878246181</v>
      </c>
      <c r="F87" s="19">
        <f t="shared" si="9"/>
        <v>1.8450091034584754E-2</v>
      </c>
      <c r="G87" s="19">
        <f t="shared" si="10"/>
        <v>-0.23516930981704656</v>
      </c>
    </row>
    <row r="88" spans="1:7" x14ac:dyDescent="0.25">
      <c r="A88" s="12">
        <v>43600</v>
      </c>
      <c r="B88" s="13">
        <v>12.92</v>
      </c>
      <c r="C88" s="19">
        <f t="shared" si="6"/>
        <v>12.977726934340884</v>
      </c>
      <c r="D88" s="19">
        <f t="shared" si="7"/>
        <v>13.183835147562169</v>
      </c>
      <c r="E88" s="19">
        <f t="shared" si="8"/>
        <v>-0.20610821322128459</v>
      </c>
      <c r="F88" s="19">
        <f t="shared" si="9"/>
        <v>-2.646156981658912E-2</v>
      </c>
      <c r="G88" s="19">
        <f t="shared" si="10"/>
        <v>-0.17964664340469547</v>
      </c>
    </row>
    <row r="89" spans="1:7" x14ac:dyDescent="0.25">
      <c r="A89" s="12">
        <v>43601</v>
      </c>
      <c r="B89" s="13">
        <v>12.85</v>
      </c>
      <c r="C89" s="19">
        <f t="shared" si="6"/>
        <v>12.958076636749979</v>
      </c>
      <c r="D89" s="19">
        <f t="shared" si="7"/>
        <v>13.159106618113118</v>
      </c>
      <c r="E89" s="19">
        <f t="shared" si="8"/>
        <v>-0.20102998136313843</v>
      </c>
      <c r="F89" s="19">
        <f t="shared" si="9"/>
        <v>-6.1375252125898991E-2</v>
      </c>
      <c r="G89" s="19">
        <f t="shared" si="10"/>
        <v>-0.13965472923723943</v>
      </c>
    </row>
    <row r="90" spans="1:7" x14ac:dyDescent="0.25">
      <c r="A90" s="12">
        <v>43602</v>
      </c>
      <c r="B90" s="13">
        <v>12.44</v>
      </c>
      <c r="C90" s="19">
        <f t="shared" si="6"/>
        <v>12.878372538788444</v>
      </c>
      <c r="D90" s="19">
        <f t="shared" si="7"/>
        <v>13.105839461215851</v>
      </c>
      <c r="E90" s="19">
        <f t="shared" si="8"/>
        <v>-0.22746692242740707</v>
      </c>
      <c r="F90" s="19">
        <f t="shared" si="9"/>
        <v>-9.4593586186200618E-2</v>
      </c>
      <c r="G90" s="19">
        <f t="shared" si="10"/>
        <v>-0.13287333624120645</v>
      </c>
    </row>
    <row r="91" spans="1:7" x14ac:dyDescent="0.25">
      <c r="A91" s="12">
        <v>43605</v>
      </c>
      <c r="B91" s="13">
        <v>12.38</v>
      </c>
      <c r="C91" s="19">
        <f t="shared" si="6"/>
        <v>12.801699840513299</v>
      </c>
      <c r="D91" s="19">
        <f t="shared" si="7"/>
        <v>13.052073575199863</v>
      </c>
      <c r="E91" s="19">
        <f t="shared" si="8"/>
        <v>-0.25037373468656376</v>
      </c>
      <c r="F91" s="19">
        <f t="shared" si="9"/>
        <v>-0.12574961588627326</v>
      </c>
      <c r="G91" s="19">
        <f t="shared" si="10"/>
        <v>-0.12462411880029051</v>
      </c>
    </row>
    <row r="92" spans="1:7" x14ac:dyDescent="0.25">
      <c r="A92" s="12">
        <v>43606</v>
      </c>
      <c r="B92" s="13">
        <v>12.56</v>
      </c>
      <c r="C92" s="19">
        <f t="shared" si="6"/>
        <v>12.764515249665099</v>
      </c>
      <c r="D92" s="19">
        <f t="shared" si="7"/>
        <v>13.015623680740614</v>
      </c>
      <c r="E92" s="19">
        <f t="shared" si="8"/>
        <v>-0.25110843107551517</v>
      </c>
      <c r="F92" s="19">
        <f t="shared" si="9"/>
        <v>-0.15082137892412165</v>
      </c>
      <c r="G92" s="19">
        <f t="shared" si="10"/>
        <v>-0.10028705215139352</v>
      </c>
    </row>
    <row r="93" spans="1:7" x14ac:dyDescent="0.25">
      <c r="A93" s="12">
        <v>43607</v>
      </c>
      <c r="B93" s="13">
        <v>12.4</v>
      </c>
      <c r="C93" s="19">
        <f t="shared" si="6"/>
        <v>12.708435980485852</v>
      </c>
      <c r="D93" s="19">
        <f t="shared" si="7"/>
        <v>12.970021926611679</v>
      </c>
      <c r="E93" s="19">
        <f t="shared" si="8"/>
        <v>-0.26158594612582675</v>
      </c>
      <c r="F93" s="19">
        <f t="shared" si="9"/>
        <v>-0.17297429236446268</v>
      </c>
      <c r="G93" s="19">
        <f t="shared" si="10"/>
        <v>-8.8611653761364068E-2</v>
      </c>
    </row>
    <row r="94" spans="1:7" x14ac:dyDescent="0.25">
      <c r="A94" s="12">
        <v>43608</v>
      </c>
      <c r="B94" s="13">
        <v>12.29</v>
      </c>
      <c r="C94" s="19">
        <f t="shared" si="6"/>
        <v>12.644061214257258</v>
      </c>
      <c r="D94" s="19">
        <f t="shared" si="7"/>
        <v>12.91964993204785</v>
      </c>
      <c r="E94" s="19">
        <f t="shared" si="8"/>
        <v>-0.27558871779059224</v>
      </c>
      <c r="F94" s="19">
        <f t="shared" si="9"/>
        <v>-0.19349717744968858</v>
      </c>
      <c r="G94" s="19">
        <f t="shared" si="10"/>
        <v>-8.2091540340903657E-2</v>
      </c>
    </row>
    <row r="95" spans="1:7" x14ac:dyDescent="0.25">
      <c r="A95" s="12">
        <v>43609</v>
      </c>
      <c r="B95" s="13">
        <v>12.35</v>
      </c>
      <c r="C95" s="19">
        <f t="shared" si="6"/>
        <v>12.59882102744845</v>
      </c>
      <c r="D95" s="19">
        <f t="shared" si="7"/>
        <v>12.877453640785046</v>
      </c>
      <c r="E95" s="19">
        <f t="shared" si="8"/>
        <v>-0.27863261333659572</v>
      </c>
      <c r="F95" s="19">
        <f t="shared" si="9"/>
        <v>-0.21052426462707002</v>
      </c>
      <c r="G95" s="19">
        <f t="shared" si="10"/>
        <v>-6.8108348709525701E-2</v>
      </c>
    </row>
    <row r="96" spans="1:7" x14ac:dyDescent="0.25">
      <c r="A96" s="12">
        <v>43612</v>
      </c>
      <c r="B96" s="13">
        <v>12.37</v>
      </c>
      <c r="C96" s="19">
        <f t="shared" si="6"/>
        <v>12.56361779245638</v>
      </c>
      <c r="D96" s="19">
        <f t="shared" si="7"/>
        <v>12.839864482208377</v>
      </c>
      <c r="E96" s="19">
        <f t="shared" si="8"/>
        <v>-0.2762466897519964</v>
      </c>
      <c r="F96" s="19">
        <f t="shared" si="9"/>
        <v>-0.2236687496520553</v>
      </c>
      <c r="G96" s="19">
        <f t="shared" si="10"/>
        <v>-5.2577940099941101E-2</v>
      </c>
    </row>
    <row r="97" spans="1:7" x14ac:dyDescent="0.25">
      <c r="A97" s="12">
        <v>43613</v>
      </c>
      <c r="B97" s="13">
        <v>12.49</v>
      </c>
      <c r="C97" s="19">
        <f t="shared" si="6"/>
        <v>12.552291978232322</v>
      </c>
      <c r="D97" s="19">
        <f t="shared" si="7"/>
        <v>12.813948594637386</v>
      </c>
      <c r="E97" s="19">
        <f t="shared" si="8"/>
        <v>-0.26165661640506421</v>
      </c>
      <c r="F97" s="19">
        <f t="shared" si="9"/>
        <v>-0.23126632300265709</v>
      </c>
      <c r="G97" s="19">
        <f t="shared" si="10"/>
        <v>-3.039029340240712E-2</v>
      </c>
    </row>
    <row r="98" spans="1:7" x14ac:dyDescent="0.25">
      <c r="A98" s="12">
        <v>43614</v>
      </c>
      <c r="B98" s="13">
        <v>12.4</v>
      </c>
      <c r="C98" s="19">
        <f t="shared" si="6"/>
        <v>12.528862443119657</v>
      </c>
      <c r="D98" s="19">
        <f t="shared" si="7"/>
        <v>12.783285735775358</v>
      </c>
      <c r="E98" s="19">
        <f t="shared" si="8"/>
        <v>-0.25442329265570152</v>
      </c>
      <c r="F98" s="19">
        <f t="shared" si="9"/>
        <v>-0.23589771693326597</v>
      </c>
      <c r="G98" s="19">
        <f t="shared" si="10"/>
        <v>-1.8525575722435544E-2</v>
      </c>
    </row>
    <row r="99" spans="1:7" x14ac:dyDescent="0.25">
      <c r="A99" s="12">
        <v>43615</v>
      </c>
      <c r="B99" s="13">
        <v>12.22</v>
      </c>
      <c r="C99" s="19">
        <f t="shared" si="6"/>
        <v>12.481345144178171</v>
      </c>
      <c r="D99" s="19">
        <f t="shared" si="7"/>
        <v>12.741560866458666</v>
      </c>
      <c r="E99" s="19">
        <f t="shared" si="8"/>
        <v>-0.2602157222804955</v>
      </c>
      <c r="F99" s="19">
        <f t="shared" si="9"/>
        <v>-0.24076131800271189</v>
      </c>
      <c r="G99" s="19">
        <f t="shared" si="10"/>
        <v>-1.945440427778361E-2</v>
      </c>
    </row>
    <row r="100" spans="1:7" x14ac:dyDescent="0.25">
      <c r="A100" s="12">
        <v>43616</v>
      </c>
      <c r="B100" s="13">
        <v>12.18</v>
      </c>
      <c r="C100" s="19">
        <f t="shared" si="6"/>
        <v>12.434984352766145</v>
      </c>
      <c r="D100" s="19">
        <f t="shared" si="7"/>
        <v>12.699963765239506</v>
      </c>
      <c r="E100" s="19">
        <f t="shared" si="8"/>
        <v>-0.26497941247336065</v>
      </c>
      <c r="F100" s="19">
        <f t="shared" si="9"/>
        <v>-0.24560493689684165</v>
      </c>
      <c r="G100" s="19">
        <f t="shared" si="10"/>
        <v>-1.9374475576519001E-2</v>
      </c>
    </row>
    <row r="101" spans="1:7" x14ac:dyDescent="0.25">
      <c r="A101" s="12">
        <v>43619</v>
      </c>
      <c r="B101" s="13">
        <v>11.9</v>
      </c>
      <c r="C101" s="19">
        <f t="shared" si="6"/>
        <v>12.3526790677252</v>
      </c>
      <c r="D101" s="19">
        <f t="shared" si="7"/>
        <v>12.640707190036579</v>
      </c>
      <c r="E101" s="19">
        <f t="shared" si="8"/>
        <v>-0.28802812231137942</v>
      </c>
      <c r="F101" s="19">
        <f t="shared" si="9"/>
        <v>-0.25408957397974924</v>
      </c>
      <c r="G101" s="19">
        <f t="shared" si="10"/>
        <v>-3.3938548331630181E-2</v>
      </c>
    </row>
    <row r="102" spans="1:7" x14ac:dyDescent="0.25">
      <c r="A102" s="12">
        <v>43620</v>
      </c>
      <c r="B102" s="13">
        <v>11.85</v>
      </c>
      <c r="C102" s="19">
        <f t="shared" si="6"/>
        <v>12.275343826536709</v>
      </c>
      <c r="D102" s="19">
        <f t="shared" si="7"/>
        <v>12.582136287070908</v>
      </c>
      <c r="E102" s="19">
        <f t="shared" si="8"/>
        <v>-0.30679246053419895</v>
      </c>
      <c r="F102" s="19">
        <f t="shared" si="9"/>
        <v>-0.26463015129063922</v>
      </c>
      <c r="G102" s="19">
        <f t="shared" si="10"/>
        <v>-4.2162309243559737E-2</v>
      </c>
    </row>
    <row r="103" spans="1:7" x14ac:dyDescent="0.25">
      <c r="A103" s="12">
        <v>43621</v>
      </c>
      <c r="B103" s="13">
        <v>11.97</v>
      </c>
      <c r="C103" s="19">
        <f t="shared" si="6"/>
        <v>12.22836785322337</v>
      </c>
      <c r="D103" s="19">
        <f t="shared" si="7"/>
        <v>12.536792858398989</v>
      </c>
      <c r="E103" s="19">
        <f t="shared" si="8"/>
        <v>-0.30842500517561966</v>
      </c>
      <c r="F103" s="19">
        <f t="shared" si="9"/>
        <v>-0.27338912206763533</v>
      </c>
      <c r="G103" s="19">
        <f t="shared" si="10"/>
        <v>-3.5035883107984334E-2</v>
      </c>
    </row>
    <row r="104" spans="1:7" x14ac:dyDescent="0.25">
      <c r="A104" s="12">
        <v>43622</v>
      </c>
      <c r="B104" s="13">
        <v>11.92</v>
      </c>
      <c r="C104" s="19">
        <f t="shared" si="6"/>
        <v>12.180926645035157</v>
      </c>
      <c r="D104" s="19">
        <f t="shared" si="7"/>
        <v>12.491104498517583</v>
      </c>
      <c r="E104" s="19">
        <f t="shared" si="8"/>
        <v>-0.31017785348242555</v>
      </c>
      <c r="F104" s="19">
        <f t="shared" si="9"/>
        <v>-0.28074686835059337</v>
      </c>
      <c r="G104" s="19">
        <f t="shared" si="10"/>
        <v>-2.9430985131832177E-2</v>
      </c>
    </row>
    <row r="105" spans="1:7" x14ac:dyDescent="0.25">
      <c r="A105" s="12">
        <v>43626</v>
      </c>
      <c r="B105" s="13">
        <v>12.34</v>
      </c>
      <c r="C105" s="19">
        <f t="shared" si="6"/>
        <v>12.205399468875903</v>
      </c>
      <c r="D105" s="19">
        <f t="shared" si="7"/>
        <v>12.479911572701466</v>
      </c>
      <c r="E105" s="19">
        <f t="shared" si="8"/>
        <v>-0.2745121038255629</v>
      </c>
      <c r="F105" s="19">
        <f t="shared" si="9"/>
        <v>-0.27949991544558728</v>
      </c>
      <c r="G105" s="19">
        <f t="shared" si="10"/>
        <v>4.9878116200243738E-3</v>
      </c>
    </row>
    <row r="106" spans="1:7" x14ac:dyDescent="0.25">
      <c r="A106" s="12">
        <v>43627</v>
      </c>
      <c r="B106" s="13">
        <v>12.65</v>
      </c>
      <c r="C106" s="19">
        <f t="shared" si="6"/>
        <v>12.273799550587302</v>
      </c>
      <c r="D106" s="19">
        <f t="shared" si="7"/>
        <v>12.49251071546432</v>
      </c>
      <c r="E106" s="19">
        <f t="shared" si="8"/>
        <v>-0.21871116487701769</v>
      </c>
      <c r="F106" s="19">
        <f t="shared" si="9"/>
        <v>-0.26734216533187338</v>
      </c>
      <c r="G106" s="19">
        <f t="shared" si="10"/>
        <v>4.8631000454855688E-2</v>
      </c>
    </row>
    <row r="107" spans="1:7" x14ac:dyDescent="0.25">
      <c r="A107" s="12">
        <v>43628</v>
      </c>
      <c r="B107" s="13">
        <v>12.57</v>
      </c>
      <c r="C107" s="19">
        <f t="shared" si="6"/>
        <v>12.319368850496948</v>
      </c>
      <c r="D107" s="19">
        <f t="shared" si="7"/>
        <v>12.498250662466964</v>
      </c>
      <c r="E107" s="19">
        <f t="shared" si="8"/>
        <v>-0.17888181197001529</v>
      </c>
      <c r="F107" s="19">
        <f t="shared" si="9"/>
        <v>-0.24965009465950178</v>
      </c>
      <c r="G107" s="19">
        <f t="shared" si="10"/>
        <v>7.0768282689486484E-2</v>
      </c>
    </row>
    <row r="108" spans="1:7" x14ac:dyDescent="0.25">
      <c r="A108" s="12">
        <v>43629</v>
      </c>
      <c r="B108" s="13">
        <v>12.59</v>
      </c>
      <c r="C108" s="19">
        <f t="shared" si="6"/>
        <v>12.361004411958955</v>
      </c>
      <c r="D108" s="19">
        <f t="shared" si="7"/>
        <v>12.505046909691634</v>
      </c>
      <c r="E108" s="19">
        <f t="shared" si="8"/>
        <v>-0.14404249773267885</v>
      </c>
      <c r="F108" s="19">
        <f t="shared" si="9"/>
        <v>-0.2285285752741372</v>
      </c>
      <c r="G108" s="19">
        <f t="shared" si="10"/>
        <v>8.4486077541458343E-2</v>
      </c>
    </row>
    <row r="109" spans="1:7" x14ac:dyDescent="0.25">
      <c r="A109" s="12">
        <v>43630</v>
      </c>
      <c r="B109" s="13">
        <v>12.49</v>
      </c>
      <c r="C109" s="19">
        <f t="shared" si="6"/>
        <v>12.380849887042192</v>
      </c>
      <c r="D109" s="19">
        <f t="shared" si="7"/>
        <v>12.50393232378855</v>
      </c>
      <c r="E109" s="19">
        <f t="shared" si="8"/>
        <v>-0.12308243674635833</v>
      </c>
      <c r="F109" s="19">
        <f t="shared" si="9"/>
        <v>-0.20743934756858143</v>
      </c>
      <c r="G109" s="19">
        <f t="shared" si="10"/>
        <v>8.4356910822223102E-2</v>
      </c>
    </row>
    <row r="110" spans="1:7" x14ac:dyDescent="0.25">
      <c r="A110" s="12">
        <v>43633</v>
      </c>
      <c r="B110" s="13">
        <v>12.67</v>
      </c>
      <c r="C110" s="19">
        <f t="shared" si="6"/>
        <v>12.425334519804933</v>
      </c>
      <c r="D110" s="19">
        <f t="shared" si="7"/>
        <v>12.516233633137547</v>
      </c>
      <c r="E110" s="19">
        <f t="shared" si="8"/>
        <v>-9.0899113332614689E-2</v>
      </c>
      <c r="F110" s="19">
        <f t="shared" si="9"/>
        <v>-0.18413130072138809</v>
      </c>
      <c r="G110" s="19">
        <f t="shared" si="10"/>
        <v>9.3232187388773397E-2</v>
      </c>
    </row>
    <row r="111" spans="1:7" x14ac:dyDescent="0.25">
      <c r="A111" s="12">
        <v>43634</v>
      </c>
      <c r="B111" s="13">
        <v>12.8</v>
      </c>
      <c r="C111" s="19">
        <f t="shared" si="6"/>
        <v>12.482975362911866</v>
      </c>
      <c r="D111" s="19">
        <f t="shared" si="7"/>
        <v>12.537253364016248</v>
      </c>
      <c r="E111" s="19">
        <f t="shared" si="8"/>
        <v>-5.4278001104382412E-2</v>
      </c>
      <c r="F111" s="19">
        <f t="shared" si="9"/>
        <v>-0.15816064079798695</v>
      </c>
      <c r="G111" s="19">
        <f t="shared" si="10"/>
        <v>0.10388263969360453</v>
      </c>
    </row>
    <row r="112" spans="1:7" x14ac:dyDescent="0.25">
      <c r="A112" s="12">
        <v>43635</v>
      </c>
      <c r="B112" s="13">
        <v>13.07</v>
      </c>
      <c r="C112" s="19">
        <f t="shared" si="6"/>
        <v>12.57328684554081</v>
      </c>
      <c r="D112" s="19">
        <f t="shared" si="7"/>
        <v>12.576716077792822</v>
      </c>
      <c r="E112" s="19">
        <f t="shared" si="8"/>
        <v>-3.4292322520119711E-3</v>
      </c>
      <c r="F112" s="19">
        <f t="shared" si="9"/>
        <v>-0.12721435908879197</v>
      </c>
      <c r="G112" s="19">
        <f t="shared" si="10"/>
        <v>0.12378512683678</v>
      </c>
    </row>
    <row r="113" spans="1:7" x14ac:dyDescent="0.25">
      <c r="A113" s="12">
        <v>43636</v>
      </c>
      <c r="B113" s="13">
        <v>13.8</v>
      </c>
      <c r="C113" s="19">
        <f t="shared" si="6"/>
        <v>12.762011946226838</v>
      </c>
      <c r="D113" s="19">
        <f t="shared" si="7"/>
        <v>12.667329701660021</v>
      </c>
      <c r="E113" s="19">
        <f t="shared" si="8"/>
        <v>9.4682244566817175E-2</v>
      </c>
      <c r="F113" s="19">
        <f t="shared" si="9"/>
        <v>-8.2835038357670143E-2</v>
      </c>
      <c r="G113" s="19">
        <f t="shared" si="10"/>
        <v>0.17751728292448732</v>
      </c>
    </row>
    <row r="114" spans="1:7" x14ac:dyDescent="0.25">
      <c r="A114" s="12">
        <v>43637</v>
      </c>
      <c r="B114" s="13">
        <v>13.64</v>
      </c>
      <c r="C114" s="19">
        <f t="shared" si="6"/>
        <v>12.897087031422709</v>
      </c>
      <c r="D114" s="19">
        <f t="shared" si="7"/>
        <v>12.739379353388909</v>
      </c>
      <c r="E114" s="19">
        <f t="shared" si="8"/>
        <v>0.15770767803380004</v>
      </c>
      <c r="F114" s="19">
        <f t="shared" si="9"/>
        <v>-3.4726495079376106E-2</v>
      </c>
      <c r="G114" s="19">
        <f t="shared" si="10"/>
        <v>0.19243417311317615</v>
      </c>
    </row>
    <row r="115" spans="1:7" x14ac:dyDescent="0.25">
      <c r="A115" s="12">
        <v>43640</v>
      </c>
      <c r="B115" s="13">
        <v>13.69</v>
      </c>
      <c r="C115" s="19">
        <f t="shared" si="6"/>
        <v>13.019073641973062</v>
      </c>
      <c r="D115" s="19">
        <f t="shared" si="7"/>
        <v>12.809795697582324</v>
      </c>
      <c r="E115" s="19">
        <f t="shared" si="8"/>
        <v>0.20927794439073821</v>
      </c>
      <c r="F115" s="19">
        <f t="shared" si="9"/>
        <v>1.4074392814646758E-2</v>
      </c>
      <c r="G115" s="19">
        <f t="shared" si="10"/>
        <v>0.19520355157609146</v>
      </c>
    </row>
    <row r="116" spans="1:7" x14ac:dyDescent="0.25">
      <c r="A116" s="12">
        <v>43641</v>
      </c>
      <c r="B116" s="13">
        <v>13.43</v>
      </c>
      <c r="C116" s="19">
        <f t="shared" si="6"/>
        <v>13.082293081669514</v>
      </c>
      <c r="D116" s="19">
        <f t="shared" si="7"/>
        <v>12.85573675702067</v>
      </c>
      <c r="E116" s="19">
        <f t="shared" si="8"/>
        <v>0.22655632464884334</v>
      </c>
      <c r="F116" s="19">
        <f t="shared" si="9"/>
        <v>5.6570779181486078E-2</v>
      </c>
      <c r="G116" s="19">
        <f t="shared" si="10"/>
        <v>0.16998554546735728</v>
      </c>
    </row>
    <row r="117" spans="1:7" x14ac:dyDescent="0.25">
      <c r="A117" s="12">
        <v>43642</v>
      </c>
      <c r="B117" s="13">
        <v>13.52</v>
      </c>
      <c r="C117" s="19">
        <f t="shared" si="6"/>
        <v>13.149632607566511</v>
      </c>
      <c r="D117" s="19">
        <f t="shared" si="7"/>
        <v>12.904941441685807</v>
      </c>
      <c r="E117" s="19">
        <f t="shared" si="8"/>
        <v>0.24469116588070428</v>
      </c>
      <c r="F117" s="19">
        <f t="shared" si="9"/>
        <v>9.4194856521329723E-2</v>
      </c>
      <c r="G117" s="19">
        <f t="shared" si="10"/>
        <v>0.15049630935937455</v>
      </c>
    </row>
    <row r="118" spans="1:7" x14ac:dyDescent="0.25">
      <c r="A118" s="12">
        <v>43643</v>
      </c>
      <c r="B118" s="13">
        <v>13.86</v>
      </c>
      <c r="C118" s="19">
        <f t="shared" si="6"/>
        <v>13.258919898710126</v>
      </c>
      <c r="D118" s="19">
        <f t="shared" si="7"/>
        <v>12.975686520079451</v>
      </c>
      <c r="E118" s="19">
        <f t="shared" si="8"/>
        <v>0.28323337863067444</v>
      </c>
      <c r="F118" s="19">
        <f t="shared" si="9"/>
        <v>0.13200256094319868</v>
      </c>
      <c r="G118" s="19">
        <f t="shared" si="10"/>
        <v>0.15123081768747576</v>
      </c>
    </row>
    <row r="119" spans="1:7" x14ac:dyDescent="0.25">
      <c r="A119" s="12">
        <v>43644</v>
      </c>
      <c r="B119" s="13">
        <v>13.93</v>
      </c>
      <c r="C119" s="19">
        <f t="shared" si="6"/>
        <v>13.362162991216259</v>
      </c>
      <c r="D119" s="19">
        <f t="shared" si="7"/>
        <v>13.046376407480974</v>
      </c>
      <c r="E119" s="19">
        <f t="shared" si="8"/>
        <v>0.31578658373528512</v>
      </c>
      <c r="F119" s="19">
        <f t="shared" si="9"/>
        <v>0.16875936550161597</v>
      </c>
      <c r="G119" s="19">
        <f t="shared" si="10"/>
        <v>0.14702721823366915</v>
      </c>
    </row>
    <row r="120" spans="1:7" x14ac:dyDescent="0.25">
      <c r="A120" s="12">
        <v>43647</v>
      </c>
      <c r="B120" s="13">
        <v>14.08</v>
      </c>
      <c r="C120" s="19">
        <f t="shared" si="6"/>
        <v>13.472599454106064</v>
      </c>
      <c r="D120" s="19">
        <f t="shared" si="7"/>
        <v>13.122941118037939</v>
      </c>
      <c r="E120" s="19">
        <f t="shared" si="8"/>
        <v>0.34965833606812424</v>
      </c>
      <c r="F120" s="19">
        <f t="shared" si="9"/>
        <v>0.20493915961491765</v>
      </c>
      <c r="G120" s="19">
        <f t="shared" si="10"/>
        <v>0.14471917645320659</v>
      </c>
    </row>
    <row r="121" spans="1:7" x14ac:dyDescent="0.25">
      <c r="A121" s="12">
        <v>43648</v>
      </c>
      <c r="B121" s="13">
        <v>14.33</v>
      </c>
      <c r="C121" s="19">
        <f t="shared" si="6"/>
        <v>13.60450723039744</v>
      </c>
      <c r="D121" s="19">
        <f t="shared" si="7"/>
        <v>13.212352887072166</v>
      </c>
      <c r="E121" s="19">
        <f t="shared" si="8"/>
        <v>0.39215434332527366</v>
      </c>
      <c r="F121" s="19">
        <f t="shared" si="9"/>
        <v>0.24238219635698888</v>
      </c>
      <c r="G121" s="19">
        <f t="shared" si="10"/>
        <v>0.14977214696828478</v>
      </c>
    </row>
    <row r="122" spans="1:7" x14ac:dyDescent="0.25">
      <c r="A122" s="12">
        <v>43649</v>
      </c>
      <c r="B122" s="13">
        <v>14.16</v>
      </c>
      <c r="C122" s="19">
        <f t="shared" si="6"/>
        <v>13.689967656490142</v>
      </c>
      <c r="D122" s="19">
        <f t="shared" si="7"/>
        <v>13.282548969511266</v>
      </c>
      <c r="E122" s="19">
        <f t="shared" si="8"/>
        <v>0.4074186869788754</v>
      </c>
      <c r="F122" s="19">
        <f t="shared" si="9"/>
        <v>0.27538949448136618</v>
      </c>
      <c r="G122" s="19">
        <f t="shared" si="10"/>
        <v>0.13202919249750922</v>
      </c>
    </row>
    <row r="123" spans="1:7" x14ac:dyDescent="0.25">
      <c r="A123" s="12">
        <v>43650</v>
      </c>
      <c r="B123" s="13">
        <v>14.14</v>
      </c>
      <c r="C123" s="19">
        <f t="shared" si="6"/>
        <v>13.759203401645504</v>
      </c>
      <c r="D123" s="19">
        <f t="shared" si="7"/>
        <v>13.34606386065858</v>
      </c>
      <c r="E123" s="19">
        <f t="shared" si="8"/>
        <v>0.41313954098692385</v>
      </c>
      <c r="F123" s="19">
        <f t="shared" si="9"/>
        <v>0.30293950378247769</v>
      </c>
      <c r="G123" s="19">
        <f t="shared" si="10"/>
        <v>0.11020003720444616</v>
      </c>
    </row>
    <row r="124" spans="1:7" x14ac:dyDescent="0.25">
      <c r="A124" s="12">
        <v>43651</v>
      </c>
      <c r="B124" s="13">
        <v>14.07</v>
      </c>
      <c r="C124" s="19">
        <f t="shared" si="6"/>
        <v>13.807018262930811</v>
      </c>
      <c r="D124" s="19">
        <f t="shared" si="7"/>
        <v>13.399688759869056</v>
      </c>
      <c r="E124" s="19">
        <f t="shared" si="8"/>
        <v>0.40732950306175475</v>
      </c>
      <c r="F124" s="19">
        <f t="shared" si="9"/>
        <v>0.32381750363833312</v>
      </c>
      <c r="G124" s="19">
        <f t="shared" si="10"/>
        <v>8.3511999423421635E-2</v>
      </c>
    </row>
    <row r="125" spans="1:7" x14ac:dyDescent="0.25">
      <c r="A125" s="12">
        <v>43654</v>
      </c>
      <c r="B125" s="13">
        <v>13.74</v>
      </c>
      <c r="C125" s="19">
        <f t="shared" si="6"/>
        <v>13.796707760941455</v>
      </c>
      <c r="D125" s="19">
        <f t="shared" si="7"/>
        <v>13.424896999878754</v>
      </c>
      <c r="E125" s="19">
        <f t="shared" si="8"/>
        <v>0.37181076106270083</v>
      </c>
      <c r="F125" s="19">
        <f t="shared" si="9"/>
        <v>0.33341615512320666</v>
      </c>
      <c r="G125" s="19">
        <f t="shared" si="10"/>
        <v>3.8394605939494175E-2</v>
      </c>
    </row>
    <row r="126" spans="1:7" x14ac:dyDescent="0.25">
      <c r="A126" s="12">
        <v>43655</v>
      </c>
      <c r="B126" s="13">
        <v>13.74</v>
      </c>
      <c r="C126" s="19">
        <f t="shared" si="6"/>
        <v>13.787983490027385</v>
      </c>
      <c r="D126" s="19">
        <f t="shared" si="7"/>
        <v>13.448237962850698</v>
      </c>
      <c r="E126" s="19">
        <f t="shared" si="8"/>
        <v>0.33974552717668693</v>
      </c>
      <c r="F126" s="19">
        <f t="shared" si="9"/>
        <v>0.33468202953390275</v>
      </c>
      <c r="G126" s="19">
        <f t="shared" si="10"/>
        <v>5.0634976427841871E-3</v>
      </c>
    </row>
    <row r="127" spans="1:7" x14ac:dyDescent="0.25">
      <c r="A127" s="12">
        <v>43656</v>
      </c>
      <c r="B127" s="13">
        <v>13.71</v>
      </c>
      <c r="C127" s="19">
        <f t="shared" si="6"/>
        <v>13.775986030023173</v>
      </c>
      <c r="D127" s="19">
        <f t="shared" si="7"/>
        <v>13.467627743380277</v>
      </c>
      <c r="E127" s="19">
        <f t="shared" si="8"/>
        <v>0.30835828664289622</v>
      </c>
      <c r="F127" s="19">
        <f t="shared" si="9"/>
        <v>0.3294172809557015</v>
      </c>
      <c r="G127" s="19">
        <f t="shared" si="10"/>
        <v>-2.1058994312805279E-2</v>
      </c>
    </row>
    <row r="128" spans="1:7" x14ac:dyDescent="0.25">
      <c r="A128" s="12">
        <v>43657</v>
      </c>
      <c r="B128" s="13">
        <v>13.69</v>
      </c>
      <c r="C128" s="19">
        <f t="shared" si="6"/>
        <v>13.762757410019608</v>
      </c>
      <c r="D128" s="19">
        <f t="shared" si="7"/>
        <v>13.484099762389144</v>
      </c>
      <c r="E128" s="19">
        <f t="shared" si="8"/>
        <v>0.27865764763046386</v>
      </c>
      <c r="F128" s="19">
        <f t="shared" si="9"/>
        <v>0.319265354290654</v>
      </c>
      <c r="G128" s="19">
        <f t="shared" si="10"/>
        <v>-4.0607706660190146E-2</v>
      </c>
    </row>
    <row r="129" spans="1:7" x14ac:dyDescent="0.25">
      <c r="A129" s="12">
        <v>43658</v>
      </c>
      <c r="B129" s="13">
        <v>14.27</v>
      </c>
      <c r="C129" s="19">
        <f t="shared" si="6"/>
        <v>13.840794731555052</v>
      </c>
      <c r="D129" s="19">
        <f t="shared" si="7"/>
        <v>13.542314594804765</v>
      </c>
      <c r="E129" s="19">
        <f t="shared" si="8"/>
        <v>0.29848013675028717</v>
      </c>
      <c r="F129" s="19">
        <f t="shared" si="9"/>
        <v>0.31510831078258061</v>
      </c>
      <c r="G129" s="19">
        <f t="shared" si="10"/>
        <v>-1.6628174032293441E-2</v>
      </c>
    </row>
    <row r="130" spans="1:7" x14ac:dyDescent="0.25">
      <c r="A130" s="12">
        <v>43661</v>
      </c>
      <c r="B130" s="13">
        <v>14.15</v>
      </c>
      <c r="C130" s="19">
        <f t="shared" si="6"/>
        <v>13.888364772854274</v>
      </c>
      <c r="D130" s="19">
        <f t="shared" si="7"/>
        <v>13.587328328522929</v>
      </c>
      <c r="E130" s="19">
        <f t="shared" si="8"/>
        <v>0.30103644433134491</v>
      </c>
      <c r="F130" s="19">
        <f t="shared" si="9"/>
        <v>0.31229393749233347</v>
      </c>
      <c r="G130" s="19">
        <f t="shared" si="10"/>
        <v>-1.1257493160988563E-2</v>
      </c>
    </row>
    <row r="131" spans="1:7" x14ac:dyDescent="0.25">
      <c r="A131" s="12">
        <v>43662</v>
      </c>
      <c r="B131" s="13">
        <v>13.9</v>
      </c>
      <c r="C131" s="19">
        <f t="shared" si="6"/>
        <v>13.890154807799769</v>
      </c>
      <c r="D131" s="19">
        <f t="shared" si="7"/>
        <v>13.610489193076786</v>
      </c>
      <c r="E131" s="19">
        <f t="shared" si="8"/>
        <v>0.27966561472298324</v>
      </c>
      <c r="F131" s="19">
        <f t="shared" si="9"/>
        <v>0.30576827293846343</v>
      </c>
      <c r="G131" s="19">
        <f t="shared" si="10"/>
        <v>-2.610265821548019E-2</v>
      </c>
    </row>
    <row r="132" spans="1:7" x14ac:dyDescent="0.25">
      <c r="A132" s="12">
        <v>43663</v>
      </c>
      <c r="B132" s="13">
        <v>13.84</v>
      </c>
      <c r="C132" s="19">
        <f t="shared" ref="C132:C195" si="11">(B132*(2/(12+1))+C131*(1-(2/(12+1))))</f>
        <v>13.882438683522881</v>
      </c>
      <c r="D132" s="19">
        <f t="shared" ref="D132:D195" si="12">B132*(2/(26+1)) + D131*(1-(2/(26+1)))</f>
        <v>13.627489993589617</v>
      </c>
      <c r="E132" s="19">
        <f t="shared" ref="E132:E195" si="13">C132-D132</f>
        <v>0.25494868993326492</v>
      </c>
      <c r="F132" s="19">
        <f t="shared" ref="F132:F195" si="14">(E132*(2/(9+1))+F131*(1-(2/(9+1))))</f>
        <v>0.29560435633742377</v>
      </c>
      <c r="G132" s="19">
        <f t="shared" ref="G132:G195" si="15">E132-F132</f>
        <v>-4.0655666404158852E-2</v>
      </c>
    </row>
    <row r="133" spans="1:7" x14ac:dyDescent="0.25">
      <c r="A133" s="12">
        <v>43664</v>
      </c>
      <c r="B133" s="13">
        <v>13.82</v>
      </c>
      <c r="C133" s="19">
        <f t="shared" si="11"/>
        <v>13.872832732211668</v>
      </c>
      <c r="D133" s="19">
        <f t="shared" si="12"/>
        <v>13.641749994064458</v>
      </c>
      <c r="E133" s="19">
        <f t="shared" si="13"/>
        <v>0.23108273814720981</v>
      </c>
      <c r="F133" s="19">
        <f t="shared" si="14"/>
        <v>0.28270003269938099</v>
      </c>
      <c r="G133" s="19">
        <f t="shared" si="15"/>
        <v>-5.1617294552171178E-2</v>
      </c>
    </row>
    <row r="134" spans="1:7" x14ac:dyDescent="0.25">
      <c r="A134" s="12">
        <v>43665</v>
      </c>
      <c r="B134" s="13">
        <v>14.14</v>
      </c>
      <c r="C134" s="19">
        <f t="shared" si="11"/>
        <v>13.913935388794489</v>
      </c>
      <c r="D134" s="19">
        <f t="shared" si="12"/>
        <v>13.678657401911535</v>
      </c>
      <c r="E134" s="19">
        <f t="shared" si="13"/>
        <v>0.23527798688295398</v>
      </c>
      <c r="F134" s="19">
        <f t="shared" si="14"/>
        <v>0.27321562353609563</v>
      </c>
      <c r="G134" s="19">
        <f t="shared" si="15"/>
        <v>-3.7937636653141649E-2</v>
      </c>
    </row>
    <row r="135" spans="1:7" x14ac:dyDescent="0.25">
      <c r="A135" s="12">
        <v>43668</v>
      </c>
      <c r="B135" s="13">
        <v>14</v>
      </c>
      <c r="C135" s="19">
        <f t="shared" si="11"/>
        <v>13.927176098210722</v>
      </c>
      <c r="D135" s="19">
        <f t="shared" si="12"/>
        <v>13.702460557325495</v>
      </c>
      <c r="E135" s="19">
        <f t="shared" si="13"/>
        <v>0.22471554088522794</v>
      </c>
      <c r="F135" s="19">
        <f t="shared" si="14"/>
        <v>0.26351560700592214</v>
      </c>
      <c r="G135" s="19">
        <f t="shared" si="15"/>
        <v>-3.8800066120694199E-2</v>
      </c>
    </row>
    <row r="136" spans="1:7" x14ac:dyDescent="0.25">
      <c r="A136" s="12">
        <v>43669</v>
      </c>
      <c r="B136" s="13">
        <v>13.91</v>
      </c>
      <c r="C136" s="19">
        <f t="shared" si="11"/>
        <v>13.924533621562919</v>
      </c>
      <c r="D136" s="19">
        <f t="shared" si="12"/>
        <v>13.717833849375458</v>
      </c>
      <c r="E136" s="19">
        <f t="shared" si="13"/>
        <v>0.20669977218746105</v>
      </c>
      <c r="F136" s="19">
        <f t="shared" si="14"/>
        <v>0.25215244004222992</v>
      </c>
      <c r="G136" s="19">
        <f t="shared" si="15"/>
        <v>-4.5452667854768869E-2</v>
      </c>
    </row>
    <row r="137" spans="1:7" x14ac:dyDescent="0.25">
      <c r="A137" s="12">
        <v>43670</v>
      </c>
      <c r="B137" s="13">
        <v>14.03</v>
      </c>
      <c r="C137" s="19">
        <f t="shared" si="11"/>
        <v>13.940759218245546</v>
      </c>
      <c r="D137" s="19">
        <f t="shared" si="12"/>
        <v>13.740957267940239</v>
      </c>
      <c r="E137" s="19">
        <f t="shared" si="13"/>
        <v>0.19980195030530723</v>
      </c>
      <c r="F137" s="19">
        <f t="shared" si="14"/>
        <v>0.2416823420948454</v>
      </c>
      <c r="G137" s="19">
        <f t="shared" si="15"/>
        <v>-4.1880391789538174E-2</v>
      </c>
    </row>
    <row r="138" spans="1:7" x14ac:dyDescent="0.25">
      <c r="A138" s="12">
        <v>43671</v>
      </c>
      <c r="B138" s="13">
        <v>14.35</v>
      </c>
      <c r="C138" s="19">
        <f t="shared" si="11"/>
        <v>14.003719338515463</v>
      </c>
      <c r="D138" s="19">
        <f t="shared" si="12"/>
        <v>13.78607154438911</v>
      </c>
      <c r="E138" s="19">
        <f t="shared" si="13"/>
        <v>0.21764779412635349</v>
      </c>
      <c r="F138" s="19">
        <f t="shared" si="14"/>
        <v>0.23687543250114704</v>
      </c>
      <c r="G138" s="19">
        <f t="shared" si="15"/>
        <v>-1.9227638374793549E-2</v>
      </c>
    </row>
    <row r="139" spans="1:7" x14ac:dyDescent="0.25">
      <c r="A139" s="12">
        <v>43672</v>
      </c>
      <c r="B139" s="13">
        <v>14.38</v>
      </c>
      <c r="C139" s="19">
        <f t="shared" si="11"/>
        <v>14.061608671051546</v>
      </c>
      <c r="D139" s="19">
        <f t="shared" si="12"/>
        <v>13.830066244804732</v>
      </c>
      <c r="E139" s="19">
        <f t="shared" si="13"/>
        <v>0.23154242624681487</v>
      </c>
      <c r="F139" s="19">
        <f t="shared" si="14"/>
        <v>0.23580883125028063</v>
      </c>
      <c r="G139" s="19">
        <f t="shared" si="15"/>
        <v>-4.2664050034657564E-3</v>
      </c>
    </row>
    <row r="140" spans="1:7" x14ac:dyDescent="0.25">
      <c r="A140" s="12">
        <v>43675</v>
      </c>
      <c r="B140" s="13">
        <v>14.44</v>
      </c>
      <c r="C140" s="19">
        <f t="shared" si="11"/>
        <v>14.119822721659</v>
      </c>
      <c r="D140" s="19">
        <f t="shared" si="12"/>
        <v>13.875246522967343</v>
      </c>
      <c r="E140" s="19">
        <f t="shared" si="13"/>
        <v>0.24457619869165725</v>
      </c>
      <c r="F140" s="19">
        <f t="shared" si="14"/>
        <v>0.23756230473855597</v>
      </c>
      <c r="G140" s="19">
        <f t="shared" si="15"/>
        <v>7.0138939531012856E-3</v>
      </c>
    </row>
    <row r="141" spans="1:7" x14ac:dyDescent="0.25">
      <c r="A141" s="12">
        <v>43676</v>
      </c>
      <c r="B141" s="13">
        <v>14.52</v>
      </c>
      <c r="C141" s="19">
        <f t="shared" si="11"/>
        <v>14.181388456788385</v>
      </c>
      <c r="D141" s="19">
        <f t="shared" si="12"/>
        <v>13.923006039784577</v>
      </c>
      <c r="E141" s="19">
        <f t="shared" si="13"/>
        <v>0.25838241700380848</v>
      </c>
      <c r="F141" s="19">
        <f t="shared" si="14"/>
        <v>0.24172632719160647</v>
      </c>
      <c r="G141" s="19">
        <f t="shared" si="15"/>
        <v>1.6656089812202013E-2</v>
      </c>
    </row>
    <row r="142" spans="1:7" x14ac:dyDescent="0.25">
      <c r="A142" s="12">
        <v>43677</v>
      </c>
      <c r="B142" s="13">
        <v>14.28</v>
      </c>
      <c r="C142" s="19">
        <f t="shared" si="11"/>
        <v>14.196559463436326</v>
      </c>
      <c r="D142" s="19">
        <f t="shared" si="12"/>
        <v>13.949450036837572</v>
      </c>
      <c r="E142" s="19">
        <f t="shared" si="13"/>
        <v>0.24710942659875457</v>
      </c>
      <c r="F142" s="19">
        <f t="shared" si="14"/>
        <v>0.2428029470730361</v>
      </c>
      <c r="G142" s="19">
        <f t="shared" si="15"/>
        <v>4.3064795257184707E-3</v>
      </c>
    </row>
    <row r="143" spans="1:7" x14ac:dyDescent="0.25">
      <c r="A143" s="12">
        <v>43678</v>
      </c>
      <c r="B143" s="13">
        <v>14.25</v>
      </c>
      <c r="C143" s="19">
        <f t="shared" si="11"/>
        <v>14.204781084446122</v>
      </c>
      <c r="D143" s="19">
        <f t="shared" si="12"/>
        <v>13.971712997071826</v>
      </c>
      <c r="E143" s="19">
        <f t="shared" si="13"/>
        <v>0.23306808737429563</v>
      </c>
      <c r="F143" s="19">
        <f t="shared" si="14"/>
        <v>0.24085597513328802</v>
      </c>
      <c r="G143" s="19">
        <f t="shared" si="15"/>
        <v>-7.7878877589923901E-3</v>
      </c>
    </row>
    <row r="144" spans="1:7" x14ac:dyDescent="0.25">
      <c r="A144" s="12">
        <v>43679</v>
      </c>
      <c r="B144" s="13">
        <v>13.89</v>
      </c>
      <c r="C144" s="19">
        <f t="shared" si="11"/>
        <v>14.156353225300565</v>
      </c>
      <c r="D144" s="19">
        <f t="shared" si="12"/>
        <v>13.965660182473915</v>
      </c>
      <c r="E144" s="19">
        <f t="shared" si="13"/>
        <v>0.19069304282665023</v>
      </c>
      <c r="F144" s="19">
        <f t="shared" si="14"/>
        <v>0.23082338867196048</v>
      </c>
      <c r="G144" s="19">
        <f t="shared" si="15"/>
        <v>-4.013034584531025E-2</v>
      </c>
    </row>
    <row r="145" spans="1:7" x14ac:dyDescent="0.25">
      <c r="A145" s="12">
        <v>43682</v>
      </c>
      <c r="B145" s="13">
        <v>13.5</v>
      </c>
      <c r="C145" s="19">
        <f t="shared" si="11"/>
        <v>14.055375806023555</v>
      </c>
      <c r="D145" s="19">
        <f t="shared" si="12"/>
        <v>13.931166835623996</v>
      </c>
      <c r="E145" s="19">
        <f t="shared" si="13"/>
        <v>0.12420897039955925</v>
      </c>
      <c r="F145" s="19">
        <f t="shared" si="14"/>
        <v>0.20950050501748024</v>
      </c>
      <c r="G145" s="19">
        <f t="shared" si="15"/>
        <v>-8.5291534617920994E-2</v>
      </c>
    </row>
    <row r="146" spans="1:7" x14ac:dyDescent="0.25">
      <c r="A146" s="12">
        <v>43683</v>
      </c>
      <c r="B146" s="13">
        <v>13.52</v>
      </c>
      <c r="C146" s="19">
        <f t="shared" si="11"/>
        <v>13.973010297404546</v>
      </c>
      <c r="D146" s="19">
        <f t="shared" si="12"/>
        <v>13.900710032985181</v>
      </c>
      <c r="E146" s="19">
        <f t="shared" si="13"/>
        <v>7.2300264419364879E-2</v>
      </c>
      <c r="F146" s="19">
        <f t="shared" si="14"/>
        <v>0.18206045689785719</v>
      </c>
      <c r="G146" s="19">
        <f t="shared" si="15"/>
        <v>-0.10976019247849231</v>
      </c>
    </row>
    <row r="147" spans="1:7" x14ac:dyDescent="0.25">
      <c r="A147" s="12">
        <v>43684</v>
      </c>
      <c r="B147" s="13">
        <v>13.69</v>
      </c>
      <c r="C147" s="19">
        <f t="shared" si="11"/>
        <v>13.929470251650001</v>
      </c>
      <c r="D147" s="19">
        <f t="shared" si="12"/>
        <v>13.885101882393686</v>
      </c>
      <c r="E147" s="19">
        <f t="shared" si="13"/>
        <v>4.4368369256314821E-2</v>
      </c>
      <c r="F147" s="19">
        <f t="shared" si="14"/>
        <v>0.15452203936954872</v>
      </c>
      <c r="G147" s="19">
        <f t="shared" si="15"/>
        <v>-0.1101536701132339</v>
      </c>
    </row>
    <row r="148" spans="1:7" x14ac:dyDescent="0.25">
      <c r="A148" s="12">
        <v>43685</v>
      </c>
      <c r="B148" s="13">
        <v>14.53</v>
      </c>
      <c r="C148" s="19">
        <f t="shared" si="11"/>
        <v>14.021859443703848</v>
      </c>
      <c r="D148" s="19">
        <f t="shared" si="12"/>
        <v>13.932872113327488</v>
      </c>
      <c r="E148" s="19">
        <f t="shared" si="13"/>
        <v>8.8987330376360418E-2</v>
      </c>
      <c r="F148" s="19">
        <f t="shared" si="14"/>
        <v>0.14141509757091106</v>
      </c>
      <c r="G148" s="19">
        <f t="shared" si="15"/>
        <v>-5.242776719455064E-2</v>
      </c>
    </row>
    <row r="149" spans="1:7" x14ac:dyDescent="0.25">
      <c r="A149" s="12">
        <v>43686</v>
      </c>
      <c r="B149" s="13">
        <v>14.67</v>
      </c>
      <c r="C149" s="19">
        <f t="shared" si="11"/>
        <v>14.121573375441717</v>
      </c>
      <c r="D149" s="19">
        <f t="shared" si="12"/>
        <v>13.987474179006933</v>
      </c>
      <c r="E149" s="19">
        <f t="shared" si="13"/>
        <v>0.13409919643478396</v>
      </c>
      <c r="F149" s="19">
        <f t="shared" si="14"/>
        <v>0.13995191734368564</v>
      </c>
      <c r="G149" s="19">
        <f t="shared" si="15"/>
        <v>-5.8527209089016818E-3</v>
      </c>
    </row>
    <row r="150" spans="1:7" x14ac:dyDescent="0.25">
      <c r="A150" s="12">
        <v>43689</v>
      </c>
      <c r="B150" s="13">
        <v>15.27</v>
      </c>
      <c r="C150" s="19">
        <f t="shared" si="11"/>
        <v>14.29825439460453</v>
      </c>
      <c r="D150" s="19">
        <f t="shared" si="12"/>
        <v>14.082476091673085</v>
      </c>
      <c r="E150" s="19">
        <f t="shared" si="13"/>
        <v>0.21577830293144551</v>
      </c>
      <c r="F150" s="19">
        <f t="shared" si="14"/>
        <v>0.15511719446123762</v>
      </c>
      <c r="G150" s="19">
        <f t="shared" si="15"/>
        <v>6.0661108470207892E-2</v>
      </c>
    </row>
    <row r="151" spans="1:7" x14ac:dyDescent="0.25">
      <c r="A151" s="12">
        <v>43690</v>
      </c>
      <c r="B151" s="13">
        <v>15.04</v>
      </c>
      <c r="C151" s="19">
        <f t="shared" si="11"/>
        <v>14.41236910312691</v>
      </c>
      <c r="D151" s="19">
        <f t="shared" si="12"/>
        <v>14.153403788586189</v>
      </c>
      <c r="E151" s="19">
        <f t="shared" si="13"/>
        <v>0.25896531454072047</v>
      </c>
      <c r="F151" s="19">
        <f t="shared" si="14"/>
        <v>0.17588681847713419</v>
      </c>
      <c r="G151" s="19">
        <f t="shared" si="15"/>
        <v>8.3078496063586277E-2</v>
      </c>
    </row>
    <row r="152" spans="1:7" x14ac:dyDescent="0.25">
      <c r="A152" s="12">
        <v>43691</v>
      </c>
      <c r="B152" s="13">
        <v>15.12</v>
      </c>
      <c r="C152" s="19">
        <f t="shared" si="11"/>
        <v>14.521235394953539</v>
      </c>
      <c r="D152" s="19">
        <f t="shared" si="12"/>
        <v>14.225003507950175</v>
      </c>
      <c r="E152" s="19">
        <f t="shared" si="13"/>
        <v>0.29623188700336378</v>
      </c>
      <c r="F152" s="19">
        <f t="shared" si="14"/>
        <v>0.19995583218238011</v>
      </c>
      <c r="G152" s="19">
        <f t="shared" si="15"/>
        <v>9.627605482098367E-2</v>
      </c>
    </row>
    <row r="153" spans="1:7" x14ac:dyDescent="0.25">
      <c r="A153" s="12">
        <v>43692</v>
      </c>
      <c r="B153" s="13">
        <v>15.09</v>
      </c>
      <c r="C153" s="19">
        <f t="shared" si="11"/>
        <v>14.608737641883764</v>
      </c>
      <c r="D153" s="19">
        <f t="shared" si="12"/>
        <v>14.289077322176089</v>
      </c>
      <c r="E153" s="19">
        <f t="shared" si="13"/>
        <v>0.31966031970767439</v>
      </c>
      <c r="F153" s="19">
        <f t="shared" si="14"/>
        <v>0.22389672968743896</v>
      </c>
      <c r="G153" s="19">
        <f t="shared" si="15"/>
        <v>9.5763590020235434E-2</v>
      </c>
    </row>
    <row r="154" spans="1:7" x14ac:dyDescent="0.25">
      <c r="A154" s="12">
        <v>43693</v>
      </c>
      <c r="B154" s="13">
        <v>15.05</v>
      </c>
      <c r="C154" s="19">
        <f t="shared" si="11"/>
        <v>14.676624158517031</v>
      </c>
      <c r="D154" s="19">
        <f t="shared" si="12"/>
        <v>14.345441964977859</v>
      </c>
      <c r="E154" s="19">
        <f t="shared" si="13"/>
        <v>0.33118219353917233</v>
      </c>
      <c r="F154" s="19">
        <f t="shared" si="14"/>
        <v>0.24535382245778564</v>
      </c>
      <c r="G154" s="19">
        <f t="shared" si="15"/>
        <v>8.582837108138669E-2</v>
      </c>
    </row>
    <row r="155" spans="1:7" x14ac:dyDescent="0.25">
      <c r="A155" s="12">
        <v>43696</v>
      </c>
      <c r="B155" s="13">
        <v>15.07</v>
      </c>
      <c r="C155" s="19">
        <f t="shared" si="11"/>
        <v>14.737143518745182</v>
      </c>
      <c r="D155" s="19">
        <f t="shared" si="12"/>
        <v>14.399112930535054</v>
      </c>
      <c r="E155" s="19">
        <f t="shared" si="13"/>
        <v>0.33803058821012755</v>
      </c>
      <c r="F155" s="19">
        <f t="shared" si="14"/>
        <v>0.26388917560825403</v>
      </c>
      <c r="G155" s="19">
        <f t="shared" si="15"/>
        <v>7.4141412601873513E-2</v>
      </c>
    </row>
    <row r="156" spans="1:7" x14ac:dyDescent="0.25">
      <c r="A156" s="12">
        <v>43697</v>
      </c>
      <c r="B156" s="13">
        <v>15.14</v>
      </c>
      <c r="C156" s="19">
        <f t="shared" si="11"/>
        <v>14.799121438938229</v>
      </c>
      <c r="D156" s="19">
        <f t="shared" si="12"/>
        <v>14.453993454199125</v>
      </c>
      <c r="E156" s="19">
        <f t="shared" si="13"/>
        <v>0.34512798473910422</v>
      </c>
      <c r="F156" s="19">
        <f t="shared" si="14"/>
        <v>0.28013693743442408</v>
      </c>
      <c r="G156" s="19">
        <f t="shared" si="15"/>
        <v>6.4991047304680138E-2</v>
      </c>
    </row>
    <row r="157" spans="1:7" x14ac:dyDescent="0.25">
      <c r="A157" s="12">
        <v>43698</v>
      </c>
      <c r="B157" s="13">
        <v>14.6</v>
      </c>
      <c r="C157" s="19">
        <f t="shared" si="11"/>
        <v>14.768487371409272</v>
      </c>
      <c r="D157" s="19">
        <f t="shared" si="12"/>
        <v>14.464808753888079</v>
      </c>
      <c r="E157" s="19">
        <f t="shared" si="13"/>
        <v>0.30367861752119296</v>
      </c>
      <c r="F157" s="19">
        <f t="shared" si="14"/>
        <v>0.2848452734517779</v>
      </c>
      <c r="G157" s="19">
        <f t="shared" si="15"/>
        <v>1.8833344069415059E-2</v>
      </c>
    </row>
    <row r="158" spans="1:7" x14ac:dyDescent="0.25">
      <c r="A158" s="12">
        <v>43699</v>
      </c>
      <c r="B158" s="13">
        <v>14.46</v>
      </c>
      <c r="C158" s="19">
        <f t="shared" si="11"/>
        <v>14.721027775807846</v>
      </c>
      <c r="D158" s="19">
        <f t="shared" si="12"/>
        <v>14.46445254989637</v>
      </c>
      <c r="E158" s="19">
        <f t="shared" si="13"/>
        <v>0.25657522591147597</v>
      </c>
      <c r="F158" s="19">
        <f t="shared" si="14"/>
        <v>0.27919126394371752</v>
      </c>
      <c r="G158" s="19">
        <f t="shared" si="15"/>
        <v>-2.2616038032241548E-2</v>
      </c>
    </row>
    <row r="159" spans="1:7" x14ac:dyDescent="0.25">
      <c r="A159" s="12">
        <v>43700</v>
      </c>
      <c r="B159" s="13">
        <v>14.8</v>
      </c>
      <c r="C159" s="19">
        <f t="shared" si="11"/>
        <v>14.733177348760485</v>
      </c>
      <c r="D159" s="19">
        <f t="shared" si="12"/>
        <v>14.489307916570713</v>
      </c>
      <c r="E159" s="19">
        <f t="shared" si="13"/>
        <v>0.24386943218977208</v>
      </c>
      <c r="F159" s="19">
        <f t="shared" si="14"/>
        <v>0.27212689759292846</v>
      </c>
      <c r="G159" s="19">
        <f t="shared" si="15"/>
        <v>-2.8257465403156379E-2</v>
      </c>
    </row>
    <row r="160" spans="1:7" x14ac:dyDescent="0.25">
      <c r="A160" s="12">
        <v>43703</v>
      </c>
      <c r="B160" s="13">
        <v>14.4</v>
      </c>
      <c r="C160" s="19">
        <f t="shared" si="11"/>
        <v>14.681919295105025</v>
      </c>
      <c r="D160" s="19">
        <f t="shared" si="12"/>
        <v>14.482692515343253</v>
      </c>
      <c r="E160" s="19">
        <f t="shared" si="13"/>
        <v>0.19922677976177283</v>
      </c>
      <c r="F160" s="19">
        <f t="shared" si="14"/>
        <v>0.25754687402669735</v>
      </c>
      <c r="G160" s="19">
        <f t="shared" si="15"/>
        <v>-5.8320094264924516E-2</v>
      </c>
    </row>
    <row r="161" spans="1:7" x14ac:dyDescent="0.25">
      <c r="A161" s="12">
        <v>43704</v>
      </c>
      <c r="B161" s="13">
        <v>14.46</v>
      </c>
      <c r="C161" s="19">
        <f t="shared" si="11"/>
        <v>14.647777865088868</v>
      </c>
      <c r="D161" s="19">
        <f t="shared" si="12"/>
        <v>14.48101158828079</v>
      </c>
      <c r="E161" s="19">
        <f t="shared" si="13"/>
        <v>0.16676627680807776</v>
      </c>
      <c r="F161" s="19">
        <f t="shared" si="14"/>
        <v>0.23939075458297343</v>
      </c>
      <c r="G161" s="19">
        <f t="shared" si="15"/>
        <v>-7.2624477774895668E-2</v>
      </c>
    </row>
    <row r="162" spans="1:7" x14ac:dyDescent="0.25">
      <c r="A162" s="12">
        <v>43705</v>
      </c>
      <c r="B162" s="13">
        <v>14.42</v>
      </c>
      <c r="C162" s="19">
        <f t="shared" si="11"/>
        <v>14.612735116613656</v>
      </c>
      <c r="D162" s="19">
        <f t="shared" si="12"/>
        <v>14.476492211371102</v>
      </c>
      <c r="E162" s="19">
        <f t="shared" si="13"/>
        <v>0.136242905242554</v>
      </c>
      <c r="F162" s="19">
        <f t="shared" si="14"/>
        <v>0.21876118471488956</v>
      </c>
      <c r="G162" s="19">
        <f t="shared" si="15"/>
        <v>-8.2518279472335559E-2</v>
      </c>
    </row>
    <row r="163" spans="1:7" x14ac:dyDescent="0.25">
      <c r="A163" s="12">
        <v>43706</v>
      </c>
      <c r="B163" s="13">
        <v>14.28</v>
      </c>
      <c r="C163" s="19">
        <f t="shared" si="11"/>
        <v>14.561545098673093</v>
      </c>
      <c r="D163" s="19">
        <f t="shared" si="12"/>
        <v>14.461937232751021</v>
      </c>
      <c r="E163" s="19">
        <f t="shared" si="13"/>
        <v>9.9607865922072492E-2</v>
      </c>
      <c r="F163" s="19">
        <f t="shared" si="14"/>
        <v>0.19493052095632618</v>
      </c>
      <c r="G163" s="19">
        <f t="shared" si="15"/>
        <v>-9.5322655034253689E-2</v>
      </c>
    </row>
    <row r="164" spans="1:7" x14ac:dyDescent="0.25">
      <c r="A164" s="12">
        <v>43707</v>
      </c>
      <c r="B164" s="13">
        <v>14.31</v>
      </c>
      <c r="C164" s="19">
        <f t="shared" si="11"/>
        <v>14.522845852723387</v>
      </c>
      <c r="D164" s="19">
        <f t="shared" si="12"/>
        <v>14.450682622917613</v>
      </c>
      <c r="E164" s="19">
        <f t="shared" si="13"/>
        <v>7.2163229805774165E-2</v>
      </c>
      <c r="F164" s="19">
        <f t="shared" si="14"/>
        <v>0.17037706272621581</v>
      </c>
      <c r="G164" s="19">
        <f t="shared" si="15"/>
        <v>-9.821383292044164E-2</v>
      </c>
    </row>
    <row r="165" spans="1:7" x14ac:dyDescent="0.25">
      <c r="A165" s="12">
        <v>43710</v>
      </c>
      <c r="B165" s="13">
        <v>14.6</v>
      </c>
      <c r="C165" s="19">
        <f t="shared" si="11"/>
        <v>14.534715721535175</v>
      </c>
      <c r="D165" s="19">
        <f t="shared" si="12"/>
        <v>14.461743169368159</v>
      </c>
      <c r="E165" s="19">
        <f t="shared" si="13"/>
        <v>7.2972552167016147E-2</v>
      </c>
      <c r="F165" s="19">
        <f t="shared" si="14"/>
        <v>0.15089616061437588</v>
      </c>
      <c r="G165" s="19">
        <f t="shared" si="15"/>
        <v>-7.7923608447359738E-2</v>
      </c>
    </row>
    <row r="166" spans="1:7" x14ac:dyDescent="0.25">
      <c r="A166" s="12">
        <v>43711</v>
      </c>
      <c r="B166" s="13">
        <v>14.45</v>
      </c>
      <c r="C166" s="19">
        <f t="shared" si="11"/>
        <v>14.521682533606686</v>
      </c>
      <c r="D166" s="19">
        <f t="shared" si="12"/>
        <v>14.460873304970516</v>
      </c>
      <c r="E166" s="19">
        <f t="shared" si="13"/>
        <v>6.0809228636170332E-2</v>
      </c>
      <c r="F166" s="19">
        <f t="shared" si="14"/>
        <v>0.13287877421873479</v>
      </c>
      <c r="G166" s="19">
        <f t="shared" si="15"/>
        <v>-7.2069545582564454E-2</v>
      </c>
    </row>
    <row r="167" spans="1:7" x14ac:dyDescent="0.25">
      <c r="A167" s="12">
        <v>43712</v>
      </c>
      <c r="B167" s="13">
        <v>14.59</v>
      </c>
      <c r="C167" s="19">
        <f t="shared" si="11"/>
        <v>14.53219291305181</v>
      </c>
      <c r="D167" s="19">
        <f t="shared" si="12"/>
        <v>14.47043824534307</v>
      </c>
      <c r="E167" s="19">
        <f t="shared" si="13"/>
        <v>6.1754667708740385E-2</v>
      </c>
      <c r="F167" s="19">
        <f t="shared" si="14"/>
        <v>0.11865395291673592</v>
      </c>
      <c r="G167" s="19">
        <f t="shared" si="15"/>
        <v>-5.6899285207995531E-2</v>
      </c>
    </row>
    <row r="168" spans="1:7" x14ac:dyDescent="0.25">
      <c r="A168" s="12">
        <v>43713</v>
      </c>
      <c r="B168" s="13">
        <v>14.73</v>
      </c>
      <c r="C168" s="19">
        <f t="shared" si="11"/>
        <v>14.562624772582302</v>
      </c>
      <c r="D168" s="19">
        <f t="shared" si="12"/>
        <v>14.489665041984324</v>
      </c>
      <c r="E168" s="19">
        <f t="shared" si="13"/>
        <v>7.2959730597977668E-2</v>
      </c>
      <c r="F168" s="19">
        <f t="shared" si="14"/>
        <v>0.10951510845298427</v>
      </c>
      <c r="G168" s="19">
        <f t="shared" si="15"/>
        <v>-3.6555377855006607E-2</v>
      </c>
    </row>
    <row r="169" spans="1:7" x14ac:dyDescent="0.25">
      <c r="A169" s="12">
        <v>43714</v>
      </c>
      <c r="B169" s="13">
        <v>14.96</v>
      </c>
      <c r="C169" s="19">
        <f t="shared" si="11"/>
        <v>14.623759422954254</v>
      </c>
      <c r="D169" s="19">
        <f t="shared" si="12"/>
        <v>14.524504668504003</v>
      </c>
      <c r="E169" s="19">
        <f t="shared" si="13"/>
        <v>9.9254754450251781E-2</v>
      </c>
      <c r="F169" s="19">
        <f t="shared" si="14"/>
        <v>0.10746303765243778</v>
      </c>
      <c r="G169" s="19">
        <f t="shared" si="15"/>
        <v>-8.2082832021860008E-3</v>
      </c>
    </row>
    <row r="170" spans="1:7" x14ac:dyDescent="0.25">
      <c r="A170" s="12">
        <v>43717</v>
      </c>
      <c r="B170" s="13">
        <v>14.84</v>
      </c>
      <c r="C170" s="19">
        <f t="shared" si="11"/>
        <v>14.657027204038215</v>
      </c>
      <c r="D170" s="19">
        <f t="shared" si="12"/>
        <v>14.547874693059262</v>
      </c>
      <c r="E170" s="19">
        <f t="shared" si="13"/>
        <v>0.10915251097895329</v>
      </c>
      <c r="F170" s="19">
        <f t="shared" si="14"/>
        <v>0.10780093231774089</v>
      </c>
      <c r="G170" s="19">
        <f t="shared" si="15"/>
        <v>1.3515786612123964E-3</v>
      </c>
    </row>
    <row r="171" spans="1:7" x14ac:dyDescent="0.25">
      <c r="A171" s="12">
        <v>43718</v>
      </c>
      <c r="B171" s="13">
        <v>14.7</v>
      </c>
      <c r="C171" s="19">
        <f t="shared" si="11"/>
        <v>14.66363840341695</v>
      </c>
      <c r="D171" s="19">
        <f t="shared" si="12"/>
        <v>14.559143234314131</v>
      </c>
      <c r="E171" s="19">
        <f t="shared" si="13"/>
        <v>0.10449516910281886</v>
      </c>
      <c r="F171" s="19">
        <f t="shared" si="14"/>
        <v>0.10713977967475649</v>
      </c>
      <c r="G171" s="19">
        <f t="shared" si="15"/>
        <v>-2.6446105719376278E-3</v>
      </c>
    </row>
    <row r="172" spans="1:7" x14ac:dyDescent="0.25">
      <c r="A172" s="12">
        <v>43719</v>
      </c>
      <c r="B172" s="13">
        <v>14.71</v>
      </c>
      <c r="C172" s="19">
        <f t="shared" si="11"/>
        <v>14.670770956737419</v>
      </c>
      <c r="D172" s="19">
        <f t="shared" si="12"/>
        <v>14.570317809550122</v>
      </c>
      <c r="E172" s="19">
        <f t="shared" si="13"/>
        <v>0.10045314718729692</v>
      </c>
      <c r="F172" s="19">
        <f t="shared" si="14"/>
        <v>0.10580245317726458</v>
      </c>
      <c r="G172" s="19">
        <f t="shared" si="15"/>
        <v>-5.349305989967662E-3</v>
      </c>
    </row>
    <row r="173" spans="1:7" x14ac:dyDescent="0.25">
      <c r="A173" s="12">
        <v>43720</v>
      </c>
      <c r="B173" s="13">
        <v>14.83</v>
      </c>
      <c r="C173" s="19">
        <f t="shared" si="11"/>
        <v>14.69526773262397</v>
      </c>
      <c r="D173" s="19">
        <f t="shared" si="12"/>
        <v>14.589553527361225</v>
      </c>
      <c r="E173" s="19">
        <f t="shared" si="13"/>
        <v>0.10571420526274444</v>
      </c>
      <c r="F173" s="19">
        <f t="shared" si="14"/>
        <v>0.10578480359436056</v>
      </c>
      <c r="G173" s="19">
        <f t="shared" si="15"/>
        <v>-7.0598331616114618E-5</v>
      </c>
    </row>
    <row r="174" spans="1:7" x14ac:dyDescent="0.25">
      <c r="A174" s="12">
        <v>43724</v>
      </c>
      <c r="B174" s="13">
        <v>14.6</v>
      </c>
      <c r="C174" s="19">
        <f t="shared" si="11"/>
        <v>14.680611158374127</v>
      </c>
      <c r="D174" s="19">
        <f t="shared" si="12"/>
        <v>14.590327340149283</v>
      </c>
      <c r="E174" s="19">
        <f t="shared" si="13"/>
        <v>9.028381822484377E-2</v>
      </c>
      <c r="F174" s="19">
        <f t="shared" si="14"/>
        <v>0.10268460652045722</v>
      </c>
      <c r="G174" s="19">
        <f t="shared" si="15"/>
        <v>-1.2400788295613446E-2</v>
      </c>
    </row>
    <row r="175" spans="1:7" x14ac:dyDescent="0.25">
      <c r="A175" s="12">
        <v>43725</v>
      </c>
      <c r="B175" s="13">
        <v>14.39</v>
      </c>
      <c r="C175" s="19">
        <f t="shared" si="11"/>
        <v>14.635901749393492</v>
      </c>
      <c r="D175" s="19">
        <f t="shared" si="12"/>
        <v>14.575488277916003</v>
      </c>
      <c r="E175" s="19">
        <f t="shared" si="13"/>
        <v>6.0413471477488656E-2</v>
      </c>
      <c r="F175" s="19">
        <f t="shared" si="14"/>
        <v>9.4230379511863513E-2</v>
      </c>
      <c r="G175" s="19">
        <f t="shared" si="15"/>
        <v>-3.3816908034374857E-2</v>
      </c>
    </row>
    <row r="176" spans="1:7" x14ac:dyDescent="0.25">
      <c r="A176" s="12">
        <v>43726</v>
      </c>
      <c r="B176" s="13">
        <v>14.56</v>
      </c>
      <c r="C176" s="19">
        <f t="shared" si="11"/>
        <v>14.624224557179108</v>
      </c>
      <c r="D176" s="19">
        <f t="shared" si="12"/>
        <v>14.574340998070372</v>
      </c>
      <c r="E176" s="19">
        <f t="shared" si="13"/>
        <v>4.9883559108735653E-2</v>
      </c>
      <c r="F176" s="19">
        <f t="shared" si="14"/>
        <v>8.5361015431237947E-2</v>
      </c>
      <c r="G176" s="19">
        <f t="shared" si="15"/>
        <v>-3.5477456322502293E-2</v>
      </c>
    </row>
    <row r="177" spans="1:7" x14ac:dyDescent="0.25">
      <c r="A177" s="12">
        <v>43727</v>
      </c>
      <c r="B177" s="13">
        <v>14.99</v>
      </c>
      <c r="C177" s="19">
        <f t="shared" si="11"/>
        <v>14.680497702228475</v>
      </c>
      <c r="D177" s="19">
        <f t="shared" si="12"/>
        <v>14.605130553768863</v>
      </c>
      <c r="E177" s="19">
        <f t="shared" si="13"/>
        <v>7.5367148459612565E-2</v>
      </c>
      <c r="F177" s="19">
        <f t="shared" si="14"/>
        <v>8.3362242036912879E-2</v>
      </c>
      <c r="G177" s="19">
        <f t="shared" si="15"/>
        <v>-7.9950935773003134E-3</v>
      </c>
    </row>
    <row r="178" spans="1:7" x14ac:dyDescent="0.25">
      <c r="A178" s="12">
        <v>43728</v>
      </c>
      <c r="B178" s="13">
        <v>15.49</v>
      </c>
      <c r="C178" s="19">
        <f t="shared" si="11"/>
        <v>14.805036517270249</v>
      </c>
      <c r="D178" s="19">
        <f t="shared" si="12"/>
        <v>14.670676438674873</v>
      </c>
      <c r="E178" s="19">
        <f t="shared" si="13"/>
        <v>0.13436007859537646</v>
      </c>
      <c r="F178" s="19">
        <f t="shared" si="14"/>
        <v>9.3561809348605599E-2</v>
      </c>
      <c r="G178" s="19">
        <f t="shared" si="15"/>
        <v>4.0798269246770866E-2</v>
      </c>
    </row>
    <row r="179" spans="1:7" x14ac:dyDescent="0.25">
      <c r="A179" s="12">
        <v>43731</v>
      </c>
      <c r="B179" s="13">
        <v>15.53</v>
      </c>
      <c r="C179" s="19">
        <f t="shared" si="11"/>
        <v>14.916569360767134</v>
      </c>
      <c r="D179" s="19">
        <f t="shared" si="12"/>
        <v>14.734330035810066</v>
      </c>
      <c r="E179" s="19">
        <f t="shared" si="13"/>
        <v>0.1822393249570684</v>
      </c>
      <c r="F179" s="19">
        <f t="shared" si="14"/>
        <v>0.11129731247029817</v>
      </c>
      <c r="G179" s="19">
        <f t="shared" si="15"/>
        <v>7.0942012486770234E-2</v>
      </c>
    </row>
    <row r="180" spans="1:7" x14ac:dyDescent="0.25">
      <c r="A180" s="12">
        <v>43732</v>
      </c>
      <c r="B180" s="13">
        <v>15.33</v>
      </c>
      <c r="C180" s="19">
        <f t="shared" si="11"/>
        <v>14.980174074495267</v>
      </c>
      <c r="D180" s="19">
        <f t="shared" si="12"/>
        <v>14.778453736861172</v>
      </c>
      <c r="E180" s="19">
        <f t="shared" si="13"/>
        <v>0.2017203376340948</v>
      </c>
      <c r="F180" s="19">
        <f t="shared" si="14"/>
        <v>0.1293819175030575</v>
      </c>
      <c r="G180" s="19">
        <f t="shared" si="15"/>
        <v>7.2338420131037307E-2</v>
      </c>
    </row>
    <row r="181" spans="1:7" x14ac:dyDescent="0.25">
      <c r="A181" s="12">
        <v>43733</v>
      </c>
      <c r="B181" s="13">
        <v>15.9</v>
      </c>
      <c r="C181" s="19">
        <f t="shared" si="11"/>
        <v>15.121685755342149</v>
      </c>
      <c r="D181" s="19">
        <f t="shared" si="12"/>
        <v>14.861531237834418</v>
      </c>
      <c r="E181" s="19">
        <f t="shared" si="13"/>
        <v>0.26015451750773089</v>
      </c>
      <c r="F181" s="19">
        <f t="shared" si="14"/>
        <v>0.15553643750399218</v>
      </c>
      <c r="G181" s="19">
        <f t="shared" si="15"/>
        <v>0.10461808000373871</v>
      </c>
    </row>
    <row r="182" spans="1:7" x14ac:dyDescent="0.25">
      <c r="A182" s="12">
        <v>43734</v>
      </c>
      <c r="B182" s="13">
        <v>15.86</v>
      </c>
      <c r="C182" s="19">
        <f t="shared" si="11"/>
        <v>15.235272562212588</v>
      </c>
      <c r="D182" s="19">
        <f t="shared" si="12"/>
        <v>14.935491886883721</v>
      </c>
      <c r="E182" s="19">
        <f t="shared" si="13"/>
        <v>0.29978067532886676</v>
      </c>
      <c r="F182" s="19">
        <f t="shared" si="14"/>
        <v>0.18438528506896712</v>
      </c>
      <c r="G182" s="19">
        <f t="shared" si="15"/>
        <v>0.11539539025989964</v>
      </c>
    </row>
    <row r="183" spans="1:7" x14ac:dyDescent="0.25">
      <c r="A183" s="12">
        <v>43735</v>
      </c>
      <c r="B183" s="13">
        <v>16.05</v>
      </c>
      <c r="C183" s="19">
        <f t="shared" si="11"/>
        <v>15.360615244949113</v>
      </c>
      <c r="D183" s="19">
        <f t="shared" si="12"/>
        <v>15.018048043410852</v>
      </c>
      <c r="E183" s="19">
        <f t="shared" si="13"/>
        <v>0.34256720153826059</v>
      </c>
      <c r="F183" s="19">
        <f t="shared" si="14"/>
        <v>0.21602166836282582</v>
      </c>
      <c r="G183" s="19">
        <f t="shared" si="15"/>
        <v>0.12654553317543477</v>
      </c>
    </row>
    <row r="184" spans="1:7" x14ac:dyDescent="0.25">
      <c r="A184" s="12">
        <v>43738</v>
      </c>
      <c r="B184" s="13">
        <v>15.74</v>
      </c>
      <c r="C184" s="19">
        <f t="shared" si="11"/>
        <v>15.418982130341558</v>
      </c>
      <c r="D184" s="19">
        <f t="shared" si="12"/>
        <v>15.071525966121159</v>
      </c>
      <c r="E184" s="19">
        <f t="shared" si="13"/>
        <v>0.34745616422039838</v>
      </c>
      <c r="F184" s="19">
        <f t="shared" si="14"/>
        <v>0.24230856753434035</v>
      </c>
      <c r="G184" s="19">
        <f t="shared" si="15"/>
        <v>0.10514759668605803</v>
      </c>
    </row>
    <row r="185" spans="1:7" x14ac:dyDescent="0.25">
      <c r="A185" s="12">
        <v>43746</v>
      </c>
      <c r="B185" s="13">
        <v>16.350000000000001</v>
      </c>
      <c r="C185" s="19">
        <f t="shared" si="11"/>
        <v>15.562215648750549</v>
      </c>
      <c r="D185" s="19">
        <f t="shared" si="12"/>
        <v>15.166227746408481</v>
      </c>
      <c r="E185" s="19">
        <f t="shared" si="13"/>
        <v>0.3959879023420676</v>
      </c>
      <c r="F185" s="19">
        <f t="shared" si="14"/>
        <v>0.27304443449588578</v>
      </c>
      <c r="G185" s="19">
        <f t="shared" si="15"/>
        <v>0.12294346784618182</v>
      </c>
    </row>
    <row r="186" spans="1:7" x14ac:dyDescent="0.25">
      <c r="A186" s="12">
        <v>43747</v>
      </c>
      <c r="B186" s="13">
        <v>16.399999999999999</v>
      </c>
      <c r="C186" s="19">
        <f t="shared" si="11"/>
        <v>15.691105548942772</v>
      </c>
      <c r="D186" s="19">
        <f t="shared" si="12"/>
        <v>15.257618283711556</v>
      </c>
      <c r="E186" s="19">
        <f t="shared" si="13"/>
        <v>0.43348726523121606</v>
      </c>
      <c r="F186" s="19">
        <f t="shared" si="14"/>
        <v>0.30513300064295185</v>
      </c>
      <c r="G186" s="19">
        <f t="shared" si="15"/>
        <v>0.12835426458826421</v>
      </c>
    </row>
    <row r="187" spans="1:7" x14ac:dyDescent="0.25">
      <c r="A187" s="12">
        <v>43748</v>
      </c>
      <c r="B187" s="13">
        <v>16.39</v>
      </c>
      <c r="C187" s="19">
        <f t="shared" si="11"/>
        <v>15.798627772182346</v>
      </c>
      <c r="D187" s="19">
        <f t="shared" si="12"/>
        <v>15.341498410844032</v>
      </c>
      <c r="E187" s="19">
        <f t="shared" si="13"/>
        <v>0.45712936133831406</v>
      </c>
      <c r="F187" s="19">
        <f t="shared" si="14"/>
        <v>0.3355322727820243</v>
      </c>
      <c r="G187" s="19">
        <f t="shared" si="15"/>
        <v>0.12159708855628976</v>
      </c>
    </row>
    <row r="188" spans="1:7" x14ac:dyDescent="0.25">
      <c r="A188" s="12">
        <v>43749</v>
      </c>
      <c r="B188" s="13">
        <v>16.96</v>
      </c>
      <c r="C188" s="19">
        <f t="shared" si="11"/>
        <v>15.977300422615832</v>
      </c>
      <c r="D188" s="19">
        <f t="shared" si="12"/>
        <v>15.461387417448178</v>
      </c>
      <c r="E188" s="19">
        <f t="shared" si="13"/>
        <v>0.51591300516765415</v>
      </c>
      <c r="F188" s="19">
        <f t="shared" si="14"/>
        <v>0.37160841925915028</v>
      </c>
      <c r="G188" s="19">
        <f t="shared" si="15"/>
        <v>0.14430458590850387</v>
      </c>
    </row>
    <row r="189" spans="1:7" x14ac:dyDescent="0.25">
      <c r="A189" s="12">
        <v>43752</v>
      </c>
      <c r="B189" s="13">
        <v>17.37</v>
      </c>
      <c r="C189" s="19">
        <f t="shared" si="11"/>
        <v>16.19156189605955</v>
      </c>
      <c r="D189" s="19">
        <f t="shared" si="12"/>
        <v>15.602766127266831</v>
      </c>
      <c r="E189" s="19">
        <f t="shared" si="13"/>
        <v>0.58879576879271944</v>
      </c>
      <c r="F189" s="19">
        <f t="shared" si="14"/>
        <v>0.41504588916586416</v>
      </c>
      <c r="G189" s="19">
        <f t="shared" si="15"/>
        <v>0.17374987962685529</v>
      </c>
    </row>
    <row r="190" spans="1:7" x14ac:dyDescent="0.25">
      <c r="A190" s="12">
        <v>43753</v>
      </c>
      <c r="B190" s="13">
        <v>17.329999999999998</v>
      </c>
      <c r="C190" s="19">
        <f t="shared" si="11"/>
        <v>16.366706219742696</v>
      </c>
      <c r="D190" s="19">
        <f t="shared" si="12"/>
        <v>15.730709377098918</v>
      </c>
      <c r="E190" s="19">
        <f t="shared" si="13"/>
        <v>0.63599684264377743</v>
      </c>
      <c r="F190" s="19">
        <f t="shared" si="14"/>
        <v>0.45923607986144688</v>
      </c>
      <c r="G190" s="19">
        <f t="shared" si="15"/>
        <v>0.17676076278233055</v>
      </c>
    </row>
    <row r="191" spans="1:7" x14ac:dyDescent="0.25">
      <c r="A191" s="12">
        <v>43754</v>
      </c>
      <c r="B191" s="13">
        <v>16.940000000000001</v>
      </c>
      <c r="C191" s="19">
        <f t="shared" si="11"/>
        <v>16.454905262859207</v>
      </c>
      <c r="D191" s="19">
        <f t="shared" si="12"/>
        <v>15.820286460276776</v>
      </c>
      <c r="E191" s="19">
        <f t="shared" si="13"/>
        <v>0.63461880258243042</v>
      </c>
      <c r="F191" s="19">
        <f t="shared" si="14"/>
        <v>0.49431262440564361</v>
      </c>
      <c r="G191" s="19">
        <f t="shared" si="15"/>
        <v>0.14030617817678681</v>
      </c>
    </row>
    <row r="192" spans="1:7" x14ac:dyDescent="0.25">
      <c r="A192" s="12">
        <v>43755</v>
      </c>
      <c r="B192" s="13">
        <v>16.850000000000001</v>
      </c>
      <c r="C192" s="19">
        <f t="shared" si="11"/>
        <v>16.515689068573174</v>
      </c>
      <c r="D192" s="19">
        <f t="shared" si="12"/>
        <v>15.896561537293312</v>
      </c>
      <c r="E192" s="19">
        <f t="shared" si="13"/>
        <v>0.61912753127986164</v>
      </c>
      <c r="F192" s="19">
        <f t="shared" si="14"/>
        <v>0.51927560578048726</v>
      </c>
      <c r="G192" s="19">
        <f t="shared" si="15"/>
        <v>9.9851925499374383E-2</v>
      </c>
    </row>
    <row r="193" spans="1:7" x14ac:dyDescent="0.25">
      <c r="A193" s="12">
        <v>43756</v>
      </c>
      <c r="B193" s="13">
        <v>16.66</v>
      </c>
      <c r="C193" s="19">
        <f t="shared" si="11"/>
        <v>16.537890750331147</v>
      </c>
      <c r="D193" s="19">
        <f t="shared" si="12"/>
        <v>15.953112534530845</v>
      </c>
      <c r="E193" s="19">
        <f t="shared" si="13"/>
        <v>0.58477821580030209</v>
      </c>
      <c r="F193" s="19">
        <f t="shared" si="14"/>
        <v>0.53237612778445031</v>
      </c>
      <c r="G193" s="19">
        <f t="shared" si="15"/>
        <v>5.2402088015851778E-2</v>
      </c>
    </row>
    <row r="194" spans="1:7" x14ac:dyDescent="0.25">
      <c r="A194" s="12">
        <v>43759</v>
      </c>
      <c r="B194" s="13">
        <v>17.04</v>
      </c>
      <c r="C194" s="19">
        <f t="shared" si="11"/>
        <v>16.61513832720328</v>
      </c>
      <c r="D194" s="19">
        <f t="shared" si="12"/>
        <v>16.033622717158188</v>
      </c>
      <c r="E194" s="19">
        <f t="shared" si="13"/>
        <v>0.58151561004509134</v>
      </c>
      <c r="F194" s="19">
        <f t="shared" si="14"/>
        <v>0.54220402423657854</v>
      </c>
      <c r="G194" s="19">
        <f t="shared" si="15"/>
        <v>3.9311585808512794E-2</v>
      </c>
    </row>
    <row r="195" spans="1:7" x14ac:dyDescent="0.25">
      <c r="A195" s="12">
        <v>43760</v>
      </c>
      <c r="B195" s="13">
        <v>16.57</v>
      </c>
      <c r="C195" s="19">
        <f t="shared" si="11"/>
        <v>16.608193969172007</v>
      </c>
      <c r="D195" s="19">
        <f t="shared" si="12"/>
        <v>16.073354367739064</v>
      </c>
      <c r="E195" s="19">
        <f t="shared" si="13"/>
        <v>0.5348396014329424</v>
      </c>
      <c r="F195" s="19">
        <f t="shared" si="14"/>
        <v>0.5407311396758514</v>
      </c>
      <c r="G195" s="19">
        <f t="shared" si="15"/>
        <v>-5.8915382429090002E-3</v>
      </c>
    </row>
    <row r="196" spans="1:7" x14ac:dyDescent="0.25">
      <c r="A196" s="12">
        <v>43761</v>
      </c>
      <c r="B196" s="13">
        <v>16.600000000000001</v>
      </c>
      <c r="C196" s="19">
        <f t="shared" ref="C196:C213" si="16">(B196*(2/(12+1))+C195*(1-(2/(12+1))))</f>
        <v>16.60693335853016</v>
      </c>
      <c r="D196" s="19">
        <f t="shared" ref="D196:D213" si="17">B196*(2/(26+1)) + D195*(1-(2/(26+1)))</f>
        <v>16.112365155313949</v>
      </c>
      <c r="E196" s="19">
        <f t="shared" ref="E196:E213" si="18">C196-D196</f>
        <v>0.49456820321621109</v>
      </c>
      <c r="F196" s="19">
        <f t="shared" ref="F196:F213" si="19">(E196*(2/(9+1))+F195*(1-(2/(9+1))))</f>
        <v>0.53149855238392341</v>
      </c>
      <c r="G196" s="19">
        <f t="shared" ref="G196:G213" si="20">E196-F196</f>
        <v>-3.6930349167712317E-2</v>
      </c>
    </row>
    <row r="197" spans="1:7" x14ac:dyDescent="0.25">
      <c r="A197" s="12">
        <v>43762</v>
      </c>
      <c r="B197" s="13">
        <v>17.02</v>
      </c>
      <c r="C197" s="19">
        <f t="shared" si="16"/>
        <v>16.670482072602443</v>
      </c>
      <c r="D197" s="19">
        <f t="shared" si="17"/>
        <v>16.179597366031434</v>
      </c>
      <c r="E197" s="19">
        <f t="shared" si="18"/>
        <v>0.49088470657100913</v>
      </c>
      <c r="F197" s="19">
        <f t="shared" si="19"/>
        <v>0.5233757832213406</v>
      </c>
      <c r="G197" s="19">
        <f t="shared" si="20"/>
        <v>-3.2491076650331463E-2</v>
      </c>
    </row>
    <row r="198" spans="1:7" x14ac:dyDescent="0.25">
      <c r="A198" s="12">
        <v>43763</v>
      </c>
      <c r="B198" s="13">
        <v>17.03</v>
      </c>
      <c r="C198" s="19">
        <f t="shared" si="16"/>
        <v>16.725792522971297</v>
      </c>
      <c r="D198" s="19">
        <f t="shared" si="17"/>
        <v>16.242590153732809</v>
      </c>
      <c r="E198" s="19">
        <f t="shared" si="18"/>
        <v>0.48320236923848725</v>
      </c>
      <c r="F198" s="19">
        <f t="shared" si="19"/>
        <v>0.51534110042476999</v>
      </c>
      <c r="G198" s="19">
        <f t="shared" si="20"/>
        <v>-3.2138731186282743E-2</v>
      </c>
    </row>
    <row r="199" spans="1:7" x14ac:dyDescent="0.25">
      <c r="A199" s="12">
        <v>43766</v>
      </c>
      <c r="B199" s="13">
        <v>16.809999999999999</v>
      </c>
      <c r="C199" s="19">
        <f t="shared" si="16"/>
        <v>16.738747519437251</v>
      </c>
      <c r="D199" s="19">
        <f t="shared" si="17"/>
        <v>16.284620512715563</v>
      </c>
      <c r="E199" s="19">
        <f t="shared" si="18"/>
        <v>0.45412700672168782</v>
      </c>
      <c r="F199" s="19">
        <f t="shared" si="19"/>
        <v>0.5030982816841536</v>
      </c>
      <c r="G199" s="19">
        <f t="shared" si="20"/>
        <v>-4.8971274962465783E-2</v>
      </c>
    </row>
    <row r="200" spans="1:7" x14ac:dyDescent="0.25">
      <c r="A200" s="12">
        <v>43767</v>
      </c>
      <c r="B200" s="13">
        <v>17.059999999999999</v>
      </c>
      <c r="C200" s="19">
        <f t="shared" si="16"/>
        <v>16.788170977985367</v>
      </c>
      <c r="D200" s="19">
        <f t="shared" si="17"/>
        <v>16.342056030292188</v>
      </c>
      <c r="E200" s="19">
        <f t="shared" si="18"/>
        <v>0.44611494769317872</v>
      </c>
      <c r="F200" s="19">
        <f t="shared" si="19"/>
        <v>0.49170161488595865</v>
      </c>
      <c r="G200" s="19">
        <f t="shared" si="20"/>
        <v>-4.5586667192779928E-2</v>
      </c>
    </row>
    <row r="201" spans="1:7" x14ac:dyDescent="0.25">
      <c r="A201" s="12">
        <v>43768</v>
      </c>
      <c r="B201" s="13">
        <v>16.579999999999998</v>
      </c>
      <c r="C201" s="19">
        <f t="shared" si="16"/>
        <v>16.756144673679927</v>
      </c>
      <c r="D201" s="19">
        <f t="shared" si="17"/>
        <v>16.359681509529803</v>
      </c>
      <c r="E201" s="19">
        <f t="shared" si="18"/>
        <v>0.3964631641501235</v>
      </c>
      <c r="F201" s="19">
        <f t="shared" si="19"/>
        <v>0.47265392473879164</v>
      </c>
      <c r="G201" s="19">
        <f t="shared" si="20"/>
        <v>-7.6190760588668138E-2</v>
      </c>
    </row>
    <row r="202" spans="1:7" x14ac:dyDescent="0.25">
      <c r="A202" s="12">
        <v>43769</v>
      </c>
      <c r="B202" s="13">
        <v>16.41</v>
      </c>
      <c r="C202" s="19">
        <f t="shared" si="16"/>
        <v>16.702891646959937</v>
      </c>
      <c r="D202" s="19">
        <f t="shared" si="17"/>
        <v>16.363408805120187</v>
      </c>
      <c r="E202" s="19">
        <f t="shared" si="18"/>
        <v>0.33948284183975019</v>
      </c>
      <c r="F202" s="19">
        <f t="shared" si="19"/>
        <v>0.4460197081589834</v>
      </c>
      <c r="G202" s="19">
        <f t="shared" si="20"/>
        <v>-0.1065368663192332</v>
      </c>
    </row>
    <row r="203" spans="1:7" x14ac:dyDescent="0.25">
      <c r="A203" s="12">
        <v>43770</v>
      </c>
      <c r="B203" s="13">
        <v>17.010000000000002</v>
      </c>
      <c r="C203" s="19">
        <f t="shared" si="16"/>
        <v>16.750139085889177</v>
      </c>
      <c r="D203" s="19">
        <f t="shared" si="17"/>
        <v>16.411304449185359</v>
      </c>
      <c r="E203" s="19">
        <f t="shared" si="18"/>
        <v>0.33883463670381886</v>
      </c>
      <c r="F203" s="19">
        <f t="shared" si="19"/>
        <v>0.4245826938679505</v>
      </c>
      <c r="G203" s="19">
        <f t="shared" si="20"/>
        <v>-8.5748057164131641E-2</v>
      </c>
    </row>
    <row r="204" spans="1:7" x14ac:dyDescent="0.25">
      <c r="A204" s="12">
        <v>43773</v>
      </c>
      <c r="B204" s="13">
        <v>17.07</v>
      </c>
      <c r="C204" s="19">
        <f t="shared" si="16"/>
        <v>16.799348457290844</v>
      </c>
      <c r="D204" s="19">
        <f t="shared" si="17"/>
        <v>16.460096712208664</v>
      </c>
      <c r="E204" s="19">
        <f t="shared" si="18"/>
        <v>0.33925174508217992</v>
      </c>
      <c r="F204" s="19">
        <f t="shared" si="19"/>
        <v>0.40751650411079643</v>
      </c>
      <c r="G204" s="19">
        <f t="shared" si="20"/>
        <v>-6.8264759028616506E-2</v>
      </c>
    </row>
    <row r="205" spans="1:7" x14ac:dyDescent="0.25">
      <c r="A205" s="12">
        <v>43774</v>
      </c>
      <c r="B205" s="13">
        <v>17.3</v>
      </c>
      <c r="C205" s="19">
        <f t="shared" si="16"/>
        <v>16.876371771553792</v>
      </c>
      <c r="D205" s="19">
        <f t="shared" si="17"/>
        <v>16.522311770563576</v>
      </c>
      <c r="E205" s="19">
        <f t="shared" si="18"/>
        <v>0.35406000099021639</v>
      </c>
      <c r="F205" s="19">
        <f t="shared" si="19"/>
        <v>0.39682520348668043</v>
      </c>
      <c r="G205" s="19">
        <f t="shared" si="20"/>
        <v>-4.2765202496464039E-2</v>
      </c>
    </row>
    <row r="206" spans="1:7" x14ac:dyDescent="0.25">
      <c r="A206" s="12">
        <v>43775</v>
      </c>
      <c r="B206" s="13">
        <v>17.11</v>
      </c>
      <c r="C206" s="19">
        <f t="shared" si="16"/>
        <v>16.912314575930132</v>
      </c>
      <c r="D206" s="19">
        <f t="shared" si="17"/>
        <v>16.565844232003311</v>
      </c>
      <c r="E206" s="19">
        <f t="shared" si="18"/>
        <v>0.3464703439268213</v>
      </c>
      <c r="F206" s="19">
        <f t="shared" si="19"/>
        <v>0.38675423157470862</v>
      </c>
      <c r="G206" s="19">
        <f t="shared" si="20"/>
        <v>-4.0283887647887318E-2</v>
      </c>
    </row>
    <row r="207" spans="1:7" x14ac:dyDescent="0.25">
      <c r="A207" s="12">
        <v>43776</v>
      </c>
      <c r="B207" s="13">
        <v>17.04</v>
      </c>
      <c r="C207" s="19">
        <f t="shared" si="16"/>
        <v>16.931958487325495</v>
      </c>
      <c r="D207" s="19">
        <f t="shared" si="17"/>
        <v>16.600966881484545</v>
      </c>
      <c r="E207" s="19">
        <f t="shared" si="18"/>
        <v>0.33099160584094989</v>
      </c>
      <c r="F207" s="19">
        <f t="shared" si="19"/>
        <v>0.37560170642795687</v>
      </c>
      <c r="G207" s="19">
        <f t="shared" si="20"/>
        <v>-4.4610100587006984E-2</v>
      </c>
    </row>
    <row r="208" spans="1:7" x14ac:dyDescent="0.25">
      <c r="A208" s="12">
        <v>43777</v>
      </c>
      <c r="B208" s="13">
        <v>16.8</v>
      </c>
      <c r="C208" s="19">
        <f t="shared" si="16"/>
        <v>16.911657181583113</v>
      </c>
      <c r="D208" s="19">
        <f t="shared" si="17"/>
        <v>16.615710075448654</v>
      </c>
      <c r="E208" s="19">
        <f t="shared" si="18"/>
        <v>0.2959471061344594</v>
      </c>
      <c r="F208" s="19">
        <f t="shared" si="19"/>
        <v>0.35967078636925742</v>
      </c>
      <c r="G208" s="19">
        <f t="shared" si="20"/>
        <v>-6.3723680234798019E-2</v>
      </c>
    </row>
    <row r="209" spans="1:7" x14ac:dyDescent="0.25">
      <c r="A209" s="12">
        <v>43780</v>
      </c>
      <c r="B209" s="13">
        <v>16.43</v>
      </c>
      <c r="C209" s="19">
        <f t="shared" si="16"/>
        <v>16.837556076724173</v>
      </c>
      <c r="D209" s="19">
        <f t="shared" si="17"/>
        <v>16.601953773563569</v>
      </c>
      <c r="E209" s="19">
        <f t="shared" si="18"/>
        <v>0.23560230316060427</v>
      </c>
      <c r="F209" s="19">
        <f t="shared" si="19"/>
        <v>0.33485708972752681</v>
      </c>
      <c r="G209" s="19">
        <f t="shared" si="20"/>
        <v>-9.9254786566922548E-2</v>
      </c>
    </row>
    <row r="210" spans="1:7" x14ac:dyDescent="0.25">
      <c r="A210" s="12">
        <v>43781</v>
      </c>
      <c r="B210" s="13">
        <v>16.48</v>
      </c>
      <c r="C210" s="19">
        <f t="shared" si="16"/>
        <v>16.782547449535841</v>
      </c>
      <c r="D210" s="19">
        <f t="shared" si="17"/>
        <v>16.592920160707006</v>
      </c>
      <c r="E210" s="19">
        <f t="shared" si="18"/>
        <v>0.18962728882883439</v>
      </c>
      <c r="F210" s="19">
        <f t="shared" si="19"/>
        <v>0.30581112954778833</v>
      </c>
      <c r="G210" s="19">
        <f t="shared" si="20"/>
        <v>-0.11618384071895393</v>
      </c>
    </row>
    <row r="211" spans="1:7" x14ac:dyDescent="0.25">
      <c r="A211" s="12">
        <v>43782</v>
      </c>
      <c r="B211" s="13">
        <v>16.48</v>
      </c>
      <c r="C211" s="19">
        <f t="shared" si="16"/>
        <v>16.736001688068789</v>
      </c>
      <c r="D211" s="19">
        <f t="shared" si="17"/>
        <v>16.584555704358337</v>
      </c>
      <c r="E211" s="19">
        <f t="shared" si="18"/>
        <v>0.15144598371045248</v>
      </c>
      <c r="F211" s="19">
        <f t="shared" si="19"/>
        <v>0.27493810038032118</v>
      </c>
      <c r="G211" s="19">
        <f t="shared" si="20"/>
        <v>-0.1234921166698687</v>
      </c>
    </row>
    <row r="212" spans="1:7" x14ac:dyDescent="0.25">
      <c r="A212" s="12">
        <v>43783</v>
      </c>
      <c r="B212" s="13">
        <v>16.47</v>
      </c>
      <c r="C212" s="19">
        <f t="shared" si="16"/>
        <v>16.69507835144282</v>
      </c>
      <c r="D212" s="19">
        <f t="shared" si="17"/>
        <v>16.57607009662809</v>
      </c>
      <c r="E212" s="19">
        <f t="shared" si="18"/>
        <v>0.11900825481473021</v>
      </c>
      <c r="F212" s="19">
        <f t="shared" si="19"/>
        <v>0.24375213126720299</v>
      </c>
      <c r="G212" s="19">
        <f t="shared" si="20"/>
        <v>-0.12474387645247278</v>
      </c>
    </row>
    <row r="213" spans="1:7" x14ac:dyDescent="0.25">
      <c r="A213" s="12">
        <v>43784</v>
      </c>
      <c r="B213" s="13">
        <v>16.489999999999998</v>
      </c>
      <c r="C213" s="19">
        <f t="shared" si="16"/>
        <v>16.663527835836231</v>
      </c>
      <c r="D213" s="19">
        <f t="shared" si="17"/>
        <v>16.569694533914898</v>
      </c>
      <c r="E213" s="19">
        <f t="shared" si="18"/>
        <v>9.3833301921332435E-2</v>
      </c>
      <c r="F213" s="19">
        <f t="shared" si="19"/>
        <v>0.2137683653980289</v>
      </c>
      <c r="G213" s="19">
        <f t="shared" si="20"/>
        <v>-0.11993506347669647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ColWidth="8.6640625" defaultRowHeight="14.4" x14ac:dyDescent="0.25"/>
  <cols>
    <col min="1" max="16384" width="8.6640625" style="14"/>
  </cols>
  <sheetData/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参数Parameters</vt:lpstr>
      <vt:lpstr>数据Data</vt:lpstr>
      <vt:lpstr>说明Memo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MACD指标</dc:title>
  <dc:creator>不写代码</dc:creator>
  <cp:keywords>不写代码做量化</cp:keywords>
  <cp:lastModifiedBy>不写代码</cp:lastModifiedBy>
  <dcterms:created xsi:type="dcterms:W3CDTF">2012-05-15T18:55:14Z</dcterms:created>
  <dcterms:modified xsi:type="dcterms:W3CDTF">2019-11-26T09:36:16Z</dcterms:modified>
  <cp:category>指标</cp:category>
</cp:coreProperties>
</file>