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Cloud\个人资料\06创业\EXCEL炒股\04.博客文章\03.指标系列\06.RSI指标\"/>
    </mc:Choice>
  </mc:AlternateContent>
  <bookViews>
    <workbookView xWindow="0" yWindow="0" windowWidth="15348" windowHeight="4632"/>
  </bookViews>
  <sheets>
    <sheet name="参数Parameters" sheetId="1" r:id="rId1"/>
    <sheet name="数据Data" sheetId="2" r:id="rId2"/>
    <sheet name="说明Memo" sheetId="3" r:id="rId3"/>
  </sheets>
  <calcPr calcId="162913"/>
</workbook>
</file>

<file path=xl/calcChain.xml><?xml version="1.0" encoding="utf-8"?>
<calcChain xmlns="http://schemas.openxmlformats.org/spreadsheetml/2006/main">
  <c r="C104" i="2" l="1"/>
  <c r="E104" i="2" s="1"/>
  <c r="D104" i="2"/>
  <c r="C105" i="2"/>
  <c r="D105" i="2" s="1"/>
  <c r="C106" i="2"/>
  <c r="D106" i="2"/>
  <c r="E106" i="2"/>
  <c r="C107" i="2"/>
  <c r="D107" i="2" s="1"/>
  <c r="C108" i="2"/>
  <c r="E108" i="2" s="1"/>
  <c r="D108" i="2"/>
  <c r="C109" i="2"/>
  <c r="D109" i="2" s="1"/>
  <c r="E109" i="2"/>
  <c r="C110" i="2"/>
  <c r="D110" i="2"/>
  <c r="E110" i="2"/>
  <c r="C111" i="2"/>
  <c r="D111" i="2" s="1"/>
  <c r="C112" i="2"/>
  <c r="E112" i="2" s="1"/>
  <c r="D112" i="2"/>
  <c r="C113" i="2"/>
  <c r="D113" i="2" s="1"/>
  <c r="C114" i="2"/>
  <c r="D114" i="2"/>
  <c r="E114" i="2"/>
  <c r="C115" i="2"/>
  <c r="D115" i="2" s="1"/>
  <c r="C116" i="2"/>
  <c r="E116" i="2" s="1"/>
  <c r="D116" i="2"/>
  <c r="C117" i="2"/>
  <c r="D117" i="2" s="1"/>
  <c r="E117" i="2"/>
  <c r="C118" i="2"/>
  <c r="D118" i="2"/>
  <c r="E118" i="2"/>
  <c r="C119" i="2"/>
  <c r="D119" i="2" s="1"/>
  <c r="C120" i="2"/>
  <c r="E120" i="2" s="1"/>
  <c r="D120" i="2"/>
  <c r="C121" i="2"/>
  <c r="C122" i="2"/>
  <c r="D122" i="2"/>
  <c r="E122" i="2"/>
  <c r="C123" i="2"/>
  <c r="C124" i="2"/>
  <c r="E124" i="2" s="1"/>
  <c r="D124" i="2"/>
  <c r="C125" i="2"/>
  <c r="D125" i="2" s="1"/>
  <c r="E125" i="2"/>
  <c r="C126" i="2"/>
  <c r="D126" i="2"/>
  <c r="E126" i="2"/>
  <c r="C127" i="2"/>
  <c r="D127" i="2" s="1"/>
  <c r="C128" i="2"/>
  <c r="E128" i="2" s="1"/>
  <c r="D128" i="2"/>
  <c r="C129" i="2"/>
  <c r="C130" i="2"/>
  <c r="D130" i="2"/>
  <c r="E130" i="2"/>
  <c r="C131" i="2"/>
  <c r="C132" i="2"/>
  <c r="E132" i="2" s="1"/>
  <c r="D132" i="2"/>
  <c r="C133" i="2"/>
  <c r="D133" i="2" s="1"/>
  <c r="E133" i="2"/>
  <c r="C134" i="2"/>
  <c r="D134" i="2"/>
  <c r="E134" i="2"/>
  <c r="C135" i="2"/>
  <c r="D135" i="2" s="1"/>
  <c r="C136" i="2"/>
  <c r="E136" i="2" s="1"/>
  <c r="D136" i="2"/>
  <c r="C137" i="2"/>
  <c r="C138" i="2"/>
  <c r="D138" i="2"/>
  <c r="E138" i="2"/>
  <c r="C139" i="2"/>
  <c r="C140" i="2"/>
  <c r="E140" i="2" s="1"/>
  <c r="D140" i="2"/>
  <c r="C141" i="2"/>
  <c r="D141" i="2" s="1"/>
  <c r="C142" i="2"/>
  <c r="D142" i="2"/>
  <c r="E142" i="2"/>
  <c r="C143" i="2"/>
  <c r="C144" i="2"/>
  <c r="E144" i="2" s="1"/>
  <c r="D144" i="2"/>
  <c r="C145" i="2"/>
  <c r="D145" i="2" s="1"/>
  <c r="C146" i="2"/>
  <c r="D146" i="2"/>
  <c r="E146" i="2"/>
  <c r="C147" i="2"/>
  <c r="C148" i="2"/>
  <c r="E148" i="2" s="1"/>
  <c r="D148" i="2"/>
  <c r="C149" i="2"/>
  <c r="D149" i="2" s="1"/>
  <c r="E149" i="2"/>
  <c r="C150" i="2"/>
  <c r="D150" i="2"/>
  <c r="E150" i="2"/>
  <c r="C151" i="2"/>
  <c r="C152" i="2"/>
  <c r="E152" i="2" s="1"/>
  <c r="D152" i="2"/>
  <c r="C153" i="2"/>
  <c r="D153" i="2" s="1"/>
  <c r="E153" i="2"/>
  <c r="C154" i="2"/>
  <c r="D154" i="2"/>
  <c r="E154" i="2"/>
  <c r="C155" i="2"/>
  <c r="C156" i="2"/>
  <c r="E156" i="2" s="1"/>
  <c r="D156" i="2"/>
  <c r="C157" i="2"/>
  <c r="D157" i="2" s="1"/>
  <c r="C158" i="2"/>
  <c r="D158" i="2"/>
  <c r="E158" i="2"/>
  <c r="C159" i="2"/>
  <c r="C160" i="2"/>
  <c r="E160" i="2" s="1"/>
  <c r="D160" i="2"/>
  <c r="C161" i="2"/>
  <c r="D161" i="2"/>
  <c r="E161" i="2"/>
  <c r="C162" i="2"/>
  <c r="D162" i="2" s="1"/>
  <c r="E162" i="2"/>
  <c r="C163" i="2"/>
  <c r="E163" i="2" s="1"/>
  <c r="D163" i="2"/>
  <c r="C164" i="2"/>
  <c r="D164" i="2" s="1"/>
  <c r="E164" i="2"/>
  <c r="C165" i="2"/>
  <c r="D165" i="2"/>
  <c r="E165" i="2"/>
  <c r="C166" i="2"/>
  <c r="D166" i="2" s="1"/>
  <c r="C167" i="2"/>
  <c r="E167" i="2" s="1"/>
  <c r="D167" i="2"/>
  <c r="C168" i="2"/>
  <c r="D168" i="2" s="1"/>
  <c r="C169" i="2"/>
  <c r="D169" i="2"/>
  <c r="E169" i="2"/>
  <c r="C170" i="2"/>
  <c r="D170" i="2" s="1"/>
  <c r="C171" i="2"/>
  <c r="E171" i="2" s="1"/>
  <c r="D171" i="2"/>
  <c r="C172" i="2"/>
  <c r="D172" i="2" s="1"/>
  <c r="E172" i="2"/>
  <c r="C173" i="2"/>
  <c r="D173" i="2"/>
  <c r="E173" i="2"/>
  <c r="C174" i="2"/>
  <c r="D174" i="2" s="1"/>
  <c r="C175" i="2"/>
  <c r="E175" i="2" s="1"/>
  <c r="D175" i="2"/>
  <c r="C176" i="2"/>
  <c r="E176" i="2" s="1"/>
  <c r="D176" i="2"/>
  <c r="C177" i="2"/>
  <c r="D177" i="2"/>
  <c r="E177" i="2"/>
  <c r="C178" i="2"/>
  <c r="D178" i="2" s="1"/>
  <c r="E178" i="2"/>
  <c r="C179" i="2"/>
  <c r="E179" i="2" s="1"/>
  <c r="C180" i="2"/>
  <c r="D180" i="2" s="1"/>
  <c r="E180" i="2"/>
  <c r="C181" i="2"/>
  <c r="D181" i="2"/>
  <c r="E181" i="2"/>
  <c r="C182" i="2"/>
  <c r="D182" i="2" s="1"/>
  <c r="C183" i="2"/>
  <c r="E183" i="2" s="1"/>
  <c r="D183" i="2"/>
  <c r="C184" i="2"/>
  <c r="E184" i="2" s="1"/>
  <c r="D184" i="2"/>
  <c r="C185" i="2"/>
  <c r="D185" i="2"/>
  <c r="E185" i="2"/>
  <c r="C186" i="2"/>
  <c r="D186" i="2" s="1"/>
  <c r="E186" i="2"/>
  <c r="C187" i="2"/>
  <c r="E187" i="2" s="1"/>
  <c r="C188" i="2"/>
  <c r="D188" i="2" s="1"/>
  <c r="E188" i="2"/>
  <c r="C189" i="2"/>
  <c r="D189" i="2"/>
  <c r="E189" i="2"/>
  <c r="C190" i="2"/>
  <c r="D190" i="2" s="1"/>
  <c r="C191" i="2"/>
  <c r="E191" i="2" s="1"/>
  <c r="D191" i="2"/>
  <c r="C192" i="2"/>
  <c r="E192" i="2" s="1"/>
  <c r="D192" i="2"/>
  <c r="C193" i="2"/>
  <c r="D193" i="2"/>
  <c r="E193" i="2"/>
  <c r="C194" i="2"/>
  <c r="D194" i="2" s="1"/>
  <c r="E194" i="2"/>
  <c r="C195" i="2"/>
  <c r="E195" i="2" s="1"/>
  <c r="C196" i="2"/>
  <c r="D196" i="2" s="1"/>
  <c r="E196" i="2"/>
  <c r="C197" i="2"/>
  <c r="D197" i="2"/>
  <c r="E197" i="2"/>
  <c r="C198" i="2"/>
  <c r="D198" i="2" s="1"/>
  <c r="C199" i="2"/>
  <c r="E199" i="2" s="1"/>
  <c r="D199" i="2"/>
  <c r="C200" i="2"/>
  <c r="E200" i="2" s="1"/>
  <c r="D200" i="2"/>
  <c r="C201" i="2"/>
  <c r="D201" i="2"/>
  <c r="E201" i="2"/>
  <c r="C202" i="2"/>
  <c r="D202" i="2" s="1"/>
  <c r="E202" i="2"/>
  <c r="C203" i="2"/>
  <c r="E203" i="2" s="1"/>
  <c r="C204" i="2"/>
  <c r="D204" i="2" s="1"/>
  <c r="E204" i="2"/>
  <c r="C205" i="2"/>
  <c r="D205" i="2"/>
  <c r="E205" i="2"/>
  <c r="C206" i="2"/>
  <c r="D206" i="2" s="1"/>
  <c r="C207" i="2"/>
  <c r="E207" i="2" s="1"/>
  <c r="D207" i="2"/>
  <c r="C208" i="2"/>
  <c r="E208" i="2" s="1"/>
  <c r="D208" i="2"/>
  <c r="C209" i="2"/>
  <c r="D209" i="2"/>
  <c r="E209" i="2"/>
  <c r="C210" i="2"/>
  <c r="D210" i="2" s="1"/>
  <c r="E210" i="2"/>
  <c r="C211" i="2"/>
  <c r="E211" i="2" s="1"/>
  <c r="C212" i="2"/>
  <c r="D212" i="2" s="1"/>
  <c r="E212" i="2"/>
  <c r="C213" i="2"/>
  <c r="D213" i="2"/>
  <c r="E213" i="2"/>
  <c r="C103" i="2"/>
  <c r="D103" i="2" s="1"/>
  <c r="E102" i="2"/>
  <c r="C102" i="2"/>
  <c r="D102" i="2" s="1"/>
  <c r="C101" i="2"/>
  <c r="E101" i="2" s="1"/>
  <c r="C100" i="2"/>
  <c r="C99" i="2"/>
  <c r="D99" i="2" s="1"/>
  <c r="C98" i="2"/>
  <c r="D98" i="2" s="1"/>
  <c r="C97" i="2"/>
  <c r="E97" i="2" s="1"/>
  <c r="C96" i="2"/>
  <c r="C95" i="2"/>
  <c r="D95" i="2" s="1"/>
  <c r="C94" i="2"/>
  <c r="E94" i="2" s="1"/>
  <c r="D93" i="2"/>
  <c r="C93" i="2"/>
  <c r="E93" i="2" s="1"/>
  <c r="C92" i="2"/>
  <c r="C91" i="2"/>
  <c r="D91" i="2" s="1"/>
  <c r="E90" i="2"/>
  <c r="C90" i="2"/>
  <c r="D90" i="2" s="1"/>
  <c r="C89" i="2"/>
  <c r="E89" i="2" s="1"/>
  <c r="C88" i="2"/>
  <c r="C87" i="2"/>
  <c r="D87" i="2" s="1"/>
  <c r="C86" i="2"/>
  <c r="D86" i="2" s="1"/>
  <c r="C85" i="2"/>
  <c r="E85" i="2" s="1"/>
  <c r="C84" i="2"/>
  <c r="C83" i="2"/>
  <c r="D83" i="2" s="1"/>
  <c r="E82" i="2"/>
  <c r="C82" i="2"/>
  <c r="D82" i="2" s="1"/>
  <c r="C81" i="2"/>
  <c r="E81" i="2" s="1"/>
  <c r="C80" i="2"/>
  <c r="C79" i="2"/>
  <c r="D79" i="2" s="1"/>
  <c r="C78" i="2"/>
  <c r="D78" i="2" s="1"/>
  <c r="C77" i="2"/>
  <c r="E77" i="2" s="1"/>
  <c r="C76" i="2"/>
  <c r="C75" i="2"/>
  <c r="D75" i="2" s="1"/>
  <c r="C74" i="2"/>
  <c r="E74" i="2" s="1"/>
  <c r="D73" i="2"/>
  <c r="C73" i="2"/>
  <c r="E73" i="2" s="1"/>
  <c r="C72" i="2"/>
  <c r="C71" i="2"/>
  <c r="D71" i="2" s="1"/>
  <c r="E70" i="2"/>
  <c r="C70" i="2"/>
  <c r="D70" i="2" s="1"/>
  <c r="C69" i="2"/>
  <c r="E69" i="2" s="1"/>
  <c r="C68" i="2"/>
  <c r="C67" i="2"/>
  <c r="D67" i="2" s="1"/>
  <c r="E66" i="2"/>
  <c r="D66" i="2"/>
  <c r="C66" i="2"/>
  <c r="C65" i="2"/>
  <c r="E65" i="2" s="1"/>
  <c r="C64" i="2"/>
  <c r="C63" i="2"/>
  <c r="D63" i="2" s="1"/>
  <c r="C62" i="2"/>
  <c r="D62" i="2" s="1"/>
  <c r="C61" i="2"/>
  <c r="E61" i="2" s="1"/>
  <c r="C60" i="2"/>
  <c r="C59" i="2"/>
  <c r="D59" i="2" s="1"/>
  <c r="C58" i="2"/>
  <c r="E58" i="2" s="1"/>
  <c r="C57" i="2"/>
  <c r="E57" i="2" s="1"/>
  <c r="C56" i="2"/>
  <c r="C55" i="2"/>
  <c r="D55" i="2" s="1"/>
  <c r="C54" i="2"/>
  <c r="E54" i="2" s="1"/>
  <c r="C53" i="2"/>
  <c r="E53" i="2" s="1"/>
  <c r="C52" i="2"/>
  <c r="C51" i="2"/>
  <c r="D51" i="2" s="1"/>
  <c r="C50" i="2"/>
  <c r="D50" i="2" s="1"/>
  <c r="C49" i="2"/>
  <c r="E49" i="2" s="1"/>
  <c r="C48" i="2"/>
  <c r="C47" i="2"/>
  <c r="E47" i="2" s="1"/>
  <c r="C46" i="2"/>
  <c r="D46" i="2" s="1"/>
  <c r="C45" i="2"/>
  <c r="D45" i="2" s="1"/>
  <c r="C44" i="2"/>
  <c r="E44" i="2" s="1"/>
  <c r="C43" i="2"/>
  <c r="E43" i="2" s="1"/>
  <c r="C42" i="2"/>
  <c r="D42" i="2" s="1"/>
  <c r="E41" i="2"/>
  <c r="C41" i="2"/>
  <c r="D41" i="2" s="1"/>
  <c r="C40" i="2"/>
  <c r="E40" i="2" s="1"/>
  <c r="C39" i="2"/>
  <c r="E39" i="2" s="1"/>
  <c r="C38" i="2"/>
  <c r="D38" i="2" s="1"/>
  <c r="C37" i="2"/>
  <c r="D37" i="2" s="1"/>
  <c r="C36" i="2"/>
  <c r="E36" i="2" s="1"/>
  <c r="C35" i="2"/>
  <c r="E35" i="2" s="1"/>
  <c r="C34" i="2"/>
  <c r="D34" i="2" s="1"/>
  <c r="C33" i="2"/>
  <c r="D33" i="2" s="1"/>
  <c r="C32" i="2"/>
  <c r="E32" i="2" s="1"/>
  <c r="C31" i="2"/>
  <c r="E31" i="2" s="1"/>
  <c r="C30" i="2"/>
  <c r="D30" i="2" s="1"/>
  <c r="C29" i="2"/>
  <c r="D29" i="2" s="1"/>
  <c r="C28" i="2"/>
  <c r="E28" i="2" s="1"/>
  <c r="C27" i="2"/>
  <c r="C26" i="2"/>
  <c r="D26" i="2" s="1"/>
  <c r="E25" i="2"/>
  <c r="C25" i="2"/>
  <c r="D25" i="2" s="1"/>
  <c r="C24" i="2"/>
  <c r="E24" i="2" s="1"/>
  <c r="C23" i="2"/>
  <c r="C22" i="2"/>
  <c r="D22" i="2" s="1"/>
  <c r="C21" i="2"/>
  <c r="D21" i="2" s="1"/>
  <c r="C20" i="2"/>
  <c r="E20" i="2" s="1"/>
  <c r="C19" i="2"/>
  <c r="C18" i="2"/>
  <c r="D18" i="2" s="1"/>
  <c r="C17" i="2"/>
  <c r="D17" i="2" s="1"/>
  <c r="C16" i="2"/>
  <c r="E16" i="2" s="1"/>
  <c r="C15" i="2"/>
  <c r="C14" i="2"/>
  <c r="E14" i="2" s="1"/>
  <c r="C13" i="2"/>
  <c r="D13" i="2" s="1"/>
  <c r="C12" i="2"/>
  <c r="E12" i="2" s="1"/>
  <c r="C11" i="2"/>
  <c r="C10" i="2"/>
  <c r="E10" i="2" s="1"/>
  <c r="E9" i="2"/>
  <c r="C9" i="2"/>
  <c r="D9" i="2" s="1"/>
  <c r="C8" i="2"/>
  <c r="E8" i="2" s="1"/>
  <c r="C7" i="2"/>
  <c r="C6" i="2"/>
  <c r="E6" i="2" s="1"/>
  <c r="C5" i="2"/>
  <c r="E5" i="2" s="1"/>
  <c r="C4" i="2"/>
  <c r="E4" i="2" s="1"/>
  <c r="C3" i="2"/>
  <c r="D159" i="2" l="1"/>
  <c r="E159" i="2"/>
  <c r="D143" i="2"/>
  <c r="E143" i="2"/>
  <c r="E206" i="2"/>
  <c r="E198" i="2"/>
  <c r="E190" i="2"/>
  <c r="E182" i="2"/>
  <c r="E174" i="2"/>
  <c r="E170" i="2"/>
  <c r="D155" i="2"/>
  <c r="E155" i="2"/>
  <c r="E145" i="2"/>
  <c r="D139" i="2"/>
  <c r="E139" i="2"/>
  <c r="D131" i="2"/>
  <c r="E131" i="2"/>
  <c r="D123" i="2"/>
  <c r="E123" i="2"/>
  <c r="D211" i="2"/>
  <c r="D203" i="2"/>
  <c r="D195" i="2"/>
  <c r="D187" i="2"/>
  <c r="D179" i="2"/>
  <c r="E168" i="2"/>
  <c r="E166" i="2"/>
  <c r="E157" i="2"/>
  <c r="D151" i="2"/>
  <c r="E151" i="2"/>
  <c r="E141" i="2"/>
  <c r="D137" i="2"/>
  <c r="E137" i="2"/>
  <c r="D129" i="2"/>
  <c r="E129" i="2"/>
  <c r="D121" i="2"/>
  <c r="E121" i="2"/>
  <c r="D147" i="2"/>
  <c r="E147" i="2"/>
  <c r="E113" i="2"/>
  <c r="E105" i="2"/>
  <c r="E115" i="2"/>
  <c r="E107" i="2"/>
  <c r="E135" i="2"/>
  <c r="E127" i="2"/>
  <c r="E119" i="2"/>
  <c r="E111" i="2"/>
  <c r="E13" i="2"/>
  <c r="E59" i="2"/>
  <c r="D4" i="2"/>
  <c r="E17" i="2"/>
  <c r="E33" i="2"/>
  <c r="E62" i="2"/>
  <c r="D65" i="2"/>
  <c r="D74" i="2"/>
  <c r="E78" i="2"/>
  <c r="E86" i="2"/>
  <c r="D94" i="2"/>
  <c r="E98" i="2"/>
  <c r="E21" i="2"/>
  <c r="E37" i="2"/>
  <c r="E50" i="2"/>
  <c r="D77" i="2"/>
  <c r="D97" i="2"/>
  <c r="E29" i="2"/>
  <c r="E45" i="2"/>
  <c r="D69" i="2"/>
  <c r="D6" i="2"/>
  <c r="D8" i="2"/>
  <c r="D20" i="2"/>
  <c r="D24" i="2"/>
  <c r="D28" i="2"/>
  <c r="D32" i="2"/>
  <c r="D36" i="2"/>
  <c r="D40" i="2"/>
  <c r="D44" i="2"/>
  <c r="E55" i="2"/>
  <c r="D58" i="2"/>
  <c r="D5" i="2"/>
  <c r="D10" i="2"/>
  <c r="D14" i="2"/>
  <c r="E18" i="2"/>
  <c r="E22" i="2"/>
  <c r="E26" i="2"/>
  <c r="E30" i="2"/>
  <c r="E34" i="2"/>
  <c r="E38" i="2"/>
  <c r="E42" i="2"/>
  <c r="E46" i="2"/>
  <c r="E51" i="2"/>
  <c r="D54" i="2"/>
  <c r="D81" i="2"/>
  <c r="D85" i="2"/>
  <c r="D89" i="2"/>
  <c r="D101" i="2"/>
  <c r="E63" i="2"/>
  <c r="E67" i="2"/>
  <c r="E71" i="2"/>
  <c r="E75" i="2"/>
  <c r="E79" i="2"/>
  <c r="E83" i="2"/>
  <c r="E87" i="2"/>
  <c r="E91" i="2"/>
  <c r="E95" i="2"/>
  <c r="E99" i="2"/>
  <c r="E103" i="2"/>
  <c r="E15" i="2"/>
  <c r="D15" i="2"/>
  <c r="E7" i="2"/>
  <c r="D7" i="2"/>
  <c r="D16" i="2"/>
  <c r="E3" i="2"/>
  <c r="D3" i="2"/>
  <c r="D12" i="2"/>
  <c r="E11" i="2"/>
  <c r="D11" i="2"/>
  <c r="E19" i="2"/>
  <c r="D19" i="2"/>
  <c r="E23" i="2"/>
  <c r="D23" i="2"/>
  <c r="E27" i="2"/>
  <c r="D27" i="2"/>
  <c r="E64" i="2"/>
  <c r="D64" i="2"/>
  <c r="E76" i="2"/>
  <c r="D76" i="2"/>
  <c r="E88" i="2"/>
  <c r="D88" i="2"/>
  <c r="E96" i="2"/>
  <c r="D96" i="2"/>
  <c r="E100" i="2"/>
  <c r="D100" i="2"/>
  <c r="D31" i="2"/>
  <c r="D35" i="2"/>
  <c r="D39" i="2"/>
  <c r="D43" i="2"/>
  <c r="D47" i="2"/>
  <c r="E48" i="2"/>
  <c r="D48" i="2"/>
  <c r="D49" i="2"/>
  <c r="E52" i="2"/>
  <c r="D52" i="2"/>
  <c r="D53" i="2"/>
  <c r="E56" i="2"/>
  <c r="D56" i="2"/>
  <c r="D57" i="2"/>
  <c r="E60" i="2"/>
  <c r="D60" i="2"/>
  <c r="D61" i="2"/>
  <c r="E68" i="2"/>
  <c r="D68" i="2"/>
  <c r="E72" i="2"/>
  <c r="D72" i="2"/>
  <c r="E80" i="2"/>
  <c r="D80" i="2"/>
  <c r="E84" i="2"/>
  <c r="D84" i="2"/>
  <c r="E92" i="2"/>
  <c r="D92" i="2"/>
  <c r="F16" i="2" l="1"/>
  <c r="G16" i="2"/>
  <c r="G17" i="2" l="1"/>
  <c r="F17" i="2"/>
  <c r="H16" i="2"/>
  <c r="I16" i="2" s="1"/>
  <c r="H17" i="2" l="1"/>
  <c r="I17" i="2" s="1"/>
  <c r="F18" i="2"/>
  <c r="G18" i="2"/>
  <c r="G19" i="2" l="1"/>
  <c r="F19" i="2"/>
  <c r="H18" i="2"/>
  <c r="I18" i="2" s="1"/>
  <c r="F20" i="2" l="1"/>
  <c r="H19" i="2"/>
  <c r="I19" i="2" s="1"/>
  <c r="G20" i="2"/>
  <c r="G21" i="2" l="1"/>
  <c r="F21" i="2"/>
  <c r="H20" i="2"/>
  <c r="I20" i="2" s="1"/>
  <c r="H21" i="2" l="1"/>
  <c r="I21" i="2" s="1"/>
  <c r="F22" i="2"/>
  <c r="G22" i="2"/>
  <c r="F23" i="2" l="1"/>
  <c r="H22" i="2"/>
  <c r="I22" i="2"/>
  <c r="G23" i="2"/>
  <c r="G24" i="2" l="1"/>
  <c r="F24" i="2"/>
  <c r="H23" i="2"/>
  <c r="I23" i="2" s="1"/>
  <c r="F25" i="2" l="1"/>
  <c r="H24" i="2"/>
  <c r="I24" i="2" s="1"/>
  <c r="G25" i="2"/>
  <c r="G26" i="2" l="1"/>
  <c r="H25" i="2"/>
  <c r="I25" i="2" s="1"/>
  <c r="F26" i="2"/>
  <c r="F27" i="2" l="1"/>
  <c r="H26" i="2"/>
  <c r="I26" i="2" s="1"/>
  <c r="G27" i="2"/>
  <c r="F28" i="2" l="1"/>
  <c r="H27" i="2"/>
  <c r="G28" i="2"/>
  <c r="I27" i="2"/>
  <c r="G29" i="2" l="1"/>
  <c r="H28" i="2"/>
  <c r="I28" i="2" s="1"/>
  <c r="F29" i="2"/>
  <c r="H29" i="2" l="1"/>
  <c r="I29" i="2" s="1"/>
  <c r="F30" i="2"/>
  <c r="G30" i="2"/>
  <c r="G31" i="2" l="1"/>
  <c r="F31" i="2"/>
  <c r="H30" i="2"/>
  <c r="I30" i="2" s="1"/>
  <c r="G32" i="2" l="1"/>
  <c r="F32" i="2"/>
  <c r="H31" i="2"/>
  <c r="I31" i="2" s="1"/>
  <c r="H32" i="2" l="1"/>
  <c r="F33" i="2"/>
  <c r="G33" i="2"/>
  <c r="I32" i="2"/>
  <c r="G34" i="2" l="1"/>
  <c r="H33" i="2"/>
  <c r="I33" i="2" s="1"/>
  <c r="F34" i="2"/>
  <c r="F35" i="2" l="1"/>
  <c r="H34" i="2"/>
  <c r="I34" i="2"/>
  <c r="G35" i="2"/>
  <c r="G36" i="2" l="1"/>
  <c r="F36" i="2"/>
  <c r="H35" i="2"/>
  <c r="I35" i="2" s="1"/>
  <c r="F37" i="2" l="1"/>
  <c r="H36" i="2"/>
  <c r="I36" i="2" s="1"/>
  <c r="G37" i="2"/>
  <c r="H37" i="2" l="1"/>
  <c r="I37" i="2" s="1"/>
  <c r="F38" i="2"/>
  <c r="G38" i="2"/>
  <c r="G39" i="2" l="1"/>
  <c r="F39" i="2"/>
  <c r="H38" i="2"/>
  <c r="I38" i="2" s="1"/>
  <c r="F40" i="2" l="1"/>
  <c r="H39" i="2"/>
  <c r="G40" i="2"/>
  <c r="I39" i="2"/>
  <c r="G41" i="2" l="1"/>
  <c r="H40" i="2"/>
  <c r="I40" i="2" s="1"/>
  <c r="F41" i="2"/>
  <c r="H41" i="2" l="1"/>
  <c r="I41" i="2" s="1"/>
  <c r="F42" i="2"/>
  <c r="G42" i="2"/>
  <c r="G43" i="2" l="1"/>
  <c r="F43" i="2"/>
  <c r="H42" i="2"/>
  <c r="I42" i="2" s="1"/>
  <c r="F44" i="2" l="1"/>
  <c r="H43" i="2"/>
  <c r="I43" i="2" s="1"/>
  <c r="G44" i="2"/>
  <c r="H44" i="2" l="1"/>
  <c r="F45" i="2"/>
  <c r="G45" i="2"/>
  <c r="I44" i="2"/>
  <c r="G46" i="2" l="1"/>
  <c r="H45" i="2"/>
  <c r="I45" i="2" s="1"/>
  <c r="F46" i="2"/>
  <c r="F47" i="2" l="1"/>
  <c r="H46" i="2"/>
  <c r="I46" i="2" s="1"/>
  <c r="G47" i="2"/>
  <c r="H47" i="2" l="1"/>
  <c r="I47" i="2" s="1"/>
  <c r="F48" i="2"/>
  <c r="G48" i="2"/>
  <c r="G49" i="2" l="1"/>
  <c r="F49" i="2"/>
  <c r="H48" i="2"/>
  <c r="I48" i="2" s="1"/>
  <c r="F50" i="2" l="1"/>
  <c r="H49" i="2"/>
  <c r="G50" i="2"/>
  <c r="I49" i="2"/>
  <c r="G51" i="2" l="1"/>
  <c r="F51" i="2"/>
  <c r="H50" i="2"/>
  <c r="I50" i="2" s="1"/>
  <c r="H51" i="2" l="1"/>
  <c r="I51" i="2" s="1"/>
  <c r="F52" i="2"/>
  <c r="G52" i="2"/>
  <c r="G53" i="2" l="1"/>
  <c r="F53" i="2"/>
  <c r="H52" i="2"/>
  <c r="I52" i="2" s="1"/>
  <c r="F54" i="2" l="1"/>
  <c r="H53" i="2"/>
  <c r="G54" i="2"/>
  <c r="I53" i="2"/>
  <c r="G55" i="2" l="1"/>
  <c r="F55" i="2"/>
  <c r="H54" i="2"/>
  <c r="I54" i="2" s="1"/>
  <c r="H55" i="2" l="1"/>
  <c r="I55" i="2" s="1"/>
  <c r="F56" i="2"/>
  <c r="G56" i="2"/>
  <c r="G57" i="2" l="1"/>
  <c r="F57" i="2"/>
  <c r="H56" i="2"/>
  <c r="I56" i="2" s="1"/>
  <c r="F58" i="2" l="1"/>
  <c r="H57" i="2"/>
  <c r="G58" i="2"/>
  <c r="I57" i="2"/>
  <c r="G59" i="2" l="1"/>
  <c r="F59" i="2"/>
  <c r="H58" i="2"/>
  <c r="I58" i="2" s="1"/>
  <c r="H59" i="2" l="1"/>
  <c r="I59" i="2" s="1"/>
  <c r="F60" i="2"/>
  <c r="G60" i="2"/>
  <c r="G61" i="2" l="1"/>
  <c r="F61" i="2"/>
  <c r="H60" i="2"/>
  <c r="I60" i="2" s="1"/>
  <c r="F62" i="2" l="1"/>
  <c r="H61" i="2"/>
  <c r="G62" i="2"/>
  <c r="I61" i="2"/>
  <c r="F63" i="2" l="1"/>
  <c r="H62" i="2"/>
  <c r="G63" i="2"/>
  <c r="I62" i="2"/>
  <c r="G64" i="2" l="1"/>
  <c r="F64" i="2"/>
  <c r="H63" i="2"/>
  <c r="I63" i="2" s="1"/>
  <c r="F65" i="2" l="1"/>
  <c r="H64" i="2"/>
  <c r="G65" i="2"/>
  <c r="I64" i="2"/>
  <c r="G66" i="2" l="1"/>
  <c r="F66" i="2"/>
  <c r="H65" i="2"/>
  <c r="I65" i="2" s="1"/>
  <c r="H66" i="2" l="1"/>
  <c r="F67" i="2"/>
  <c r="G67" i="2"/>
  <c r="I66" i="2"/>
  <c r="G68" i="2" l="1"/>
  <c r="F68" i="2"/>
  <c r="H67" i="2"/>
  <c r="I67" i="2" s="1"/>
  <c r="F69" i="2" l="1"/>
  <c r="H68" i="2"/>
  <c r="I68" i="2" s="1"/>
  <c r="G69" i="2"/>
  <c r="F70" i="2" l="1"/>
  <c r="H69" i="2"/>
  <c r="G70" i="2"/>
  <c r="I69" i="2"/>
  <c r="G71" i="2" l="1"/>
  <c r="H70" i="2"/>
  <c r="I70" i="2" s="1"/>
  <c r="F71" i="2"/>
  <c r="F72" i="2" l="1"/>
  <c r="H71" i="2"/>
  <c r="I71" i="2"/>
  <c r="G72" i="2"/>
  <c r="G73" i="2" l="1"/>
  <c r="F73" i="2"/>
  <c r="H72" i="2"/>
  <c r="I72" i="2" s="1"/>
  <c r="F74" i="2" l="1"/>
  <c r="H73" i="2"/>
  <c r="I73" i="2" s="1"/>
  <c r="G74" i="2"/>
  <c r="H74" i="2" l="1"/>
  <c r="I74" i="2" s="1"/>
  <c r="F75" i="2"/>
  <c r="G75" i="2"/>
  <c r="G76" i="2" l="1"/>
  <c r="F76" i="2"/>
  <c r="H75" i="2"/>
  <c r="I75" i="2" s="1"/>
  <c r="F77" i="2" l="1"/>
  <c r="H76" i="2"/>
  <c r="G77" i="2"/>
  <c r="I76" i="2"/>
  <c r="F78" i="2" l="1"/>
  <c r="H77" i="2"/>
  <c r="G78" i="2"/>
  <c r="I77" i="2"/>
  <c r="H78" i="2" l="1"/>
  <c r="I78" i="2" s="1"/>
  <c r="F79" i="2"/>
  <c r="G79" i="2"/>
  <c r="G80" i="2" l="1"/>
  <c r="F80" i="2"/>
  <c r="H79" i="2"/>
  <c r="I79" i="2" s="1"/>
  <c r="F81" i="2" l="1"/>
  <c r="H80" i="2"/>
  <c r="G81" i="2"/>
  <c r="I80" i="2"/>
  <c r="G82" i="2" l="1"/>
  <c r="F82" i="2"/>
  <c r="H81" i="2"/>
  <c r="I81" i="2" s="1"/>
  <c r="H82" i="2" l="1"/>
  <c r="I82" i="2" s="1"/>
  <c r="F83" i="2"/>
  <c r="G83" i="2"/>
  <c r="G84" i="2" l="1"/>
  <c r="F84" i="2"/>
  <c r="H83" i="2"/>
  <c r="I83" i="2" s="1"/>
  <c r="F85" i="2" l="1"/>
  <c r="H84" i="2"/>
  <c r="G85" i="2"/>
  <c r="I84" i="2"/>
  <c r="G86" i="2" l="1"/>
  <c r="F86" i="2"/>
  <c r="H85" i="2"/>
  <c r="I85" i="2" s="1"/>
  <c r="H86" i="2" l="1"/>
  <c r="I86" i="2" s="1"/>
  <c r="F87" i="2"/>
  <c r="G87" i="2"/>
  <c r="G88" i="2" l="1"/>
  <c r="F88" i="2"/>
  <c r="H87" i="2"/>
  <c r="I87" i="2" s="1"/>
  <c r="F89" i="2" l="1"/>
  <c r="H88" i="2"/>
  <c r="G89" i="2"/>
  <c r="I88" i="2"/>
  <c r="G90" i="2" l="1"/>
  <c r="F90" i="2"/>
  <c r="H89" i="2"/>
  <c r="I89" i="2" s="1"/>
  <c r="H90" i="2" l="1"/>
  <c r="F91" i="2"/>
  <c r="G91" i="2"/>
  <c r="I90" i="2"/>
  <c r="G92" i="2" l="1"/>
  <c r="F92" i="2"/>
  <c r="H91" i="2"/>
  <c r="I91" i="2" s="1"/>
  <c r="F93" i="2" l="1"/>
  <c r="H92" i="2"/>
  <c r="I92" i="2" s="1"/>
  <c r="G93" i="2"/>
  <c r="G94" i="2" l="1"/>
  <c r="F94" i="2"/>
  <c r="H93" i="2"/>
  <c r="I93" i="2" s="1"/>
  <c r="H94" i="2" l="1"/>
  <c r="I94" i="2" s="1"/>
  <c r="F95" i="2"/>
  <c r="G95" i="2"/>
  <c r="G96" i="2" l="1"/>
  <c r="F96" i="2"/>
  <c r="H95" i="2"/>
  <c r="I95" i="2" s="1"/>
  <c r="F97" i="2" l="1"/>
  <c r="H96" i="2"/>
  <c r="I96" i="2" s="1"/>
  <c r="G97" i="2"/>
  <c r="G98" i="2" l="1"/>
  <c r="F98" i="2"/>
  <c r="H97" i="2"/>
  <c r="I97" i="2" s="1"/>
  <c r="G99" i="2" l="1"/>
  <c r="H98" i="2"/>
  <c r="I98" i="2" s="1"/>
  <c r="F99" i="2"/>
  <c r="G100" i="2" l="1"/>
  <c r="F100" i="2"/>
  <c r="H99" i="2"/>
  <c r="I99" i="2" s="1"/>
  <c r="F101" i="2" l="1"/>
  <c r="H100" i="2"/>
  <c r="G101" i="2"/>
  <c r="I100" i="2"/>
  <c r="G102" i="2" l="1"/>
  <c r="F102" i="2"/>
  <c r="H101" i="2"/>
  <c r="I101" i="2" s="1"/>
  <c r="H102" i="2" l="1"/>
  <c r="I102" i="2" s="1"/>
  <c r="F103" i="2"/>
  <c r="F104" i="2" s="1"/>
  <c r="G103" i="2"/>
  <c r="G104" i="2" s="1"/>
  <c r="G105" i="2" s="1"/>
  <c r="B6" i="1"/>
  <c r="B5" i="1"/>
  <c r="G106" i="2" l="1"/>
  <c r="H104" i="2"/>
  <c r="I104" i="2" s="1"/>
  <c r="F105" i="2"/>
  <c r="H103" i="2"/>
  <c r="I103" i="2" s="1"/>
  <c r="F106" i="2" l="1"/>
  <c r="H105" i="2"/>
  <c r="I105" i="2" s="1"/>
  <c r="G107" i="2"/>
  <c r="G108" i="2" l="1"/>
  <c r="H106" i="2"/>
  <c r="I106" i="2" s="1"/>
  <c r="F107" i="2"/>
  <c r="H107" i="2" l="1"/>
  <c r="I107" i="2" s="1"/>
  <c r="F108" i="2"/>
  <c r="G109" i="2"/>
  <c r="F109" i="2" l="1"/>
  <c r="H108" i="2"/>
  <c r="I108" i="2" s="1"/>
  <c r="G110" i="2"/>
  <c r="G111" i="2" s="1"/>
  <c r="G112" i="2" l="1"/>
  <c r="G113" i="2" s="1"/>
  <c r="G114" i="2" s="1"/>
  <c r="F110" i="2"/>
  <c r="H109" i="2"/>
  <c r="I109" i="2" s="1"/>
  <c r="H110" i="2" l="1"/>
  <c r="I110" i="2" s="1"/>
  <c r="F111" i="2"/>
  <c r="G115" i="2"/>
  <c r="G116" i="2" s="1"/>
  <c r="G117" i="2" l="1"/>
  <c r="G118" i="2" s="1"/>
  <c r="H111" i="2"/>
  <c r="I111" i="2" s="1"/>
  <c r="F112" i="2"/>
  <c r="H112" i="2" l="1"/>
  <c r="I112" i="2" s="1"/>
  <c r="F113" i="2"/>
  <c r="G119" i="2"/>
  <c r="G120" i="2" s="1"/>
  <c r="G121" i="2" s="1"/>
  <c r="G122" i="2" s="1"/>
  <c r="G123" i="2" l="1"/>
  <c r="G124" i="2" s="1"/>
  <c r="H113" i="2"/>
  <c r="I113" i="2" s="1"/>
  <c r="F114" i="2"/>
  <c r="H114" i="2" l="1"/>
  <c r="I114" i="2" s="1"/>
  <c r="F115" i="2"/>
  <c r="G125" i="2"/>
  <c r="G126" i="2" s="1"/>
  <c r="G127" i="2" l="1"/>
  <c r="G128" i="2" s="1"/>
  <c r="H115" i="2"/>
  <c r="I115" i="2" s="1"/>
  <c r="F116" i="2"/>
  <c r="F117" i="2" l="1"/>
  <c r="H116" i="2"/>
  <c r="I116" i="2" s="1"/>
  <c r="G129" i="2"/>
  <c r="G130" i="2" s="1"/>
  <c r="G131" i="2" l="1"/>
  <c r="G132" i="2" s="1"/>
  <c r="G133" i="2" s="1"/>
  <c r="G134" i="2" s="1"/>
  <c r="H117" i="2"/>
  <c r="I117" i="2" s="1"/>
  <c r="F118" i="2"/>
  <c r="H118" i="2" l="1"/>
  <c r="I118" i="2" s="1"/>
  <c r="F119" i="2"/>
  <c r="G135" i="2"/>
  <c r="G136" i="2" s="1"/>
  <c r="G137" i="2" l="1"/>
  <c r="G138" i="2" s="1"/>
  <c r="F120" i="2"/>
  <c r="H119" i="2"/>
  <c r="I119" i="2" s="1"/>
  <c r="H120" i="2" l="1"/>
  <c r="I120" i="2" s="1"/>
  <c r="F121" i="2"/>
  <c r="G139" i="2"/>
  <c r="G140" i="2" s="1"/>
  <c r="G141" i="2" s="1"/>
  <c r="G142" i="2" s="1"/>
  <c r="G143" i="2" l="1"/>
  <c r="G144" i="2" s="1"/>
  <c r="F122" i="2"/>
  <c r="H121" i="2"/>
  <c r="I121" i="2" s="1"/>
  <c r="G145" i="2" l="1"/>
  <c r="G146" i="2" s="1"/>
  <c r="H122" i="2"/>
  <c r="I122" i="2" s="1"/>
  <c r="F123" i="2"/>
  <c r="H123" i="2" l="1"/>
  <c r="I123" i="2" s="1"/>
  <c r="F124" i="2"/>
  <c r="G147" i="2"/>
  <c r="G148" i="2" s="1"/>
  <c r="G149" i="2" l="1"/>
  <c r="H124" i="2"/>
  <c r="I124" i="2" s="1"/>
  <c r="F125" i="2"/>
  <c r="F126" i="2" l="1"/>
  <c r="H125" i="2"/>
  <c r="I125" i="2" s="1"/>
  <c r="G150" i="2"/>
  <c r="G151" i="2" s="1"/>
  <c r="G152" i="2" s="1"/>
  <c r="G153" i="2" l="1"/>
  <c r="H126" i="2"/>
  <c r="I126" i="2" s="1"/>
  <c r="F127" i="2"/>
  <c r="H127" i="2" l="1"/>
  <c r="I127" i="2" s="1"/>
  <c r="F128" i="2"/>
  <c r="G154" i="2"/>
  <c r="G155" i="2" l="1"/>
  <c r="G156" i="2" s="1"/>
  <c r="F129" i="2"/>
  <c r="H128" i="2"/>
  <c r="I128" i="2" s="1"/>
  <c r="F130" i="2" l="1"/>
  <c r="H129" i="2"/>
  <c r="I129" i="2" s="1"/>
  <c r="G157" i="2"/>
  <c r="G158" i="2" s="1"/>
  <c r="G159" i="2" l="1"/>
  <c r="G160" i="2" s="1"/>
  <c r="F131" i="2"/>
  <c r="H130" i="2"/>
  <c r="I130" i="2" s="1"/>
  <c r="H131" i="2" l="1"/>
  <c r="I131" i="2" s="1"/>
  <c r="F132" i="2"/>
  <c r="G161" i="2"/>
  <c r="H132" i="2" l="1"/>
  <c r="I132" i="2" s="1"/>
  <c r="F133" i="2"/>
  <c r="G162" i="2"/>
  <c r="G163" i="2" s="1"/>
  <c r="G164" i="2" l="1"/>
  <c r="F134" i="2"/>
  <c r="H133" i="2"/>
  <c r="I133" i="2" s="1"/>
  <c r="H134" i="2" l="1"/>
  <c r="I134" i="2" s="1"/>
  <c r="F135" i="2"/>
  <c r="G165" i="2"/>
  <c r="G166" i="2" s="1"/>
  <c r="G167" i="2" s="1"/>
  <c r="G168" i="2" s="1"/>
  <c r="G169" i="2" s="1"/>
  <c r="G170" i="2" l="1"/>
  <c r="G171" i="2" s="1"/>
  <c r="H135" i="2"/>
  <c r="I135" i="2" s="1"/>
  <c r="F136" i="2"/>
  <c r="H136" i="2" l="1"/>
  <c r="I136" i="2" s="1"/>
  <c r="F137" i="2"/>
  <c r="G172" i="2"/>
  <c r="G173" i="2" s="1"/>
  <c r="G174" i="2" l="1"/>
  <c r="F138" i="2"/>
  <c r="H137" i="2"/>
  <c r="I137" i="2" s="1"/>
  <c r="H138" i="2" l="1"/>
  <c r="I138" i="2" s="1"/>
  <c r="F139" i="2"/>
  <c r="G175" i="2"/>
  <c r="G176" i="2" l="1"/>
  <c r="G177" i="2" s="1"/>
  <c r="G178" i="2" s="1"/>
  <c r="H139" i="2"/>
  <c r="I139" i="2" s="1"/>
  <c r="F140" i="2"/>
  <c r="F141" i="2" l="1"/>
  <c r="H140" i="2"/>
  <c r="I140" i="2" s="1"/>
  <c r="G179" i="2"/>
  <c r="G180" i="2" s="1"/>
  <c r="F142" i="2" l="1"/>
  <c r="H141" i="2"/>
  <c r="I141" i="2" s="1"/>
  <c r="G181" i="2"/>
  <c r="G182" i="2" s="1"/>
  <c r="G183" i="2" s="1"/>
  <c r="G184" i="2" l="1"/>
  <c r="G185" i="2" s="1"/>
  <c r="F143" i="2"/>
  <c r="H142" i="2"/>
  <c r="I142" i="2" s="1"/>
  <c r="H143" i="2" l="1"/>
  <c r="I143" i="2" s="1"/>
  <c r="F144" i="2"/>
  <c r="G186" i="2"/>
  <c r="G187" i="2" s="1"/>
  <c r="G188" i="2" l="1"/>
  <c r="G189" i="2" s="1"/>
  <c r="F145" i="2"/>
  <c r="H144" i="2"/>
  <c r="I144" i="2" s="1"/>
  <c r="F146" i="2" l="1"/>
  <c r="H145" i="2"/>
  <c r="I145" i="2" s="1"/>
  <c r="G190" i="2"/>
  <c r="G191" i="2" s="1"/>
  <c r="F147" i="2" l="1"/>
  <c r="H146" i="2"/>
  <c r="I146" i="2" s="1"/>
  <c r="G192" i="2"/>
  <c r="G193" i="2" s="1"/>
  <c r="G194" i="2" s="1"/>
  <c r="H147" i="2" l="1"/>
  <c r="I147" i="2" s="1"/>
  <c r="F148" i="2"/>
  <c r="G195" i="2"/>
  <c r="G196" i="2" s="1"/>
  <c r="G197" i="2" l="1"/>
  <c r="G198" i="2" s="1"/>
  <c r="F149" i="2"/>
  <c r="H148" i="2"/>
  <c r="I148" i="2" s="1"/>
  <c r="F150" i="2" l="1"/>
  <c r="H149" i="2"/>
  <c r="I149" i="2" s="1"/>
  <c r="G199" i="2"/>
  <c r="G200" i="2" s="1"/>
  <c r="H150" i="2" l="1"/>
  <c r="I150" i="2" s="1"/>
  <c r="F151" i="2"/>
  <c r="G201" i="2"/>
  <c r="G202" i="2" s="1"/>
  <c r="F152" i="2" l="1"/>
  <c r="H151" i="2"/>
  <c r="I151" i="2" s="1"/>
  <c r="G203" i="2"/>
  <c r="G204" i="2" s="1"/>
  <c r="F153" i="2" l="1"/>
  <c r="H152" i="2"/>
  <c r="I152" i="2" s="1"/>
  <c r="G205" i="2"/>
  <c r="G206" i="2" s="1"/>
  <c r="F154" i="2" l="1"/>
  <c r="H153" i="2"/>
  <c r="I153" i="2" s="1"/>
  <c r="G207" i="2"/>
  <c r="G208" i="2" s="1"/>
  <c r="G209" i="2" l="1"/>
  <c r="G210" i="2" s="1"/>
  <c r="G211" i="2" s="1"/>
  <c r="H154" i="2"/>
  <c r="I154" i="2" s="1"/>
  <c r="F155" i="2"/>
  <c r="H155" i="2" l="1"/>
  <c r="I155" i="2" s="1"/>
  <c r="F156" i="2"/>
  <c r="G212" i="2"/>
  <c r="G213" i="2" s="1"/>
  <c r="F157" i="2" l="1"/>
  <c r="H156" i="2"/>
  <c r="I156" i="2" s="1"/>
  <c r="F158" i="2" l="1"/>
  <c r="H157" i="2"/>
  <c r="I157" i="2" s="1"/>
  <c r="F159" i="2" l="1"/>
  <c r="H158" i="2"/>
  <c r="I158" i="2" s="1"/>
  <c r="H159" i="2" l="1"/>
  <c r="I159" i="2" s="1"/>
  <c r="F160" i="2"/>
  <c r="H160" i="2" l="1"/>
  <c r="I160" i="2" s="1"/>
  <c r="F161" i="2"/>
  <c r="H161" i="2" l="1"/>
  <c r="I161" i="2" s="1"/>
  <c r="F162" i="2"/>
  <c r="H162" i="2" l="1"/>
  <c r="I162" i="2" s="1"/>
  <c r="F163" i="2"/>
  <c r="F164" i="2" l="1"/>
  <c r="H163" i="2"/>
  <c r="I163" i="2" s="1"/>
  <c r="H164" i="2" l="1"/>
  <c r="I164" i="2" s="1"/>
  <c r="F165" i="2"/>
  <c r="F166" i="2" l="1"/>
  <c r="H165" i="2"/>
  <c r="I165" i="2" s="1"/>
  <c r="H166" i="2" l="1"/>
  <c r="I166" i="2" s="1"/>
  <c r="F167" i="2"/>
  <c r="F168" i="2" l="1"/>
  <c r="H167" i="2"/>
  <c r="I167" i="2" s="1"/>
  <c r="H168" i="2" l="1"/>
  <c r="I168" i="2" s="1"/>
  <c r="F169" i="2"/>
  <c r="F170" i="2" l="1"/>
  <c r="H169" i="2"/>
  <c r="I169" i="2" s="1"/>
  <c r="H170" i="2" l="1"/>
  <c r="I170" i="2" s="1"/>
  <c r="F171" i="2"/>
  <c r="H171" i="2" l="1"/>
  <c r="I171" i="2" s="1"/>
  <c r="F172" i="2"/>
  <c r="H172" i="2" l="1"/>
  <c r="I172" i="2" s="1"/>
  <c r="F173" i="2"/>
  <c r="H173" i="2" l="1"/>
  <c r="I173" i="2" s="1"/>
  <c r="F174" i="2"/>
  <c r="H174" i="2" l="1"/>
  <c r="I174" i="2" s="1"/>
  <c r="F175" i="2"/>
  <c r="F176" i="2" l="1"/>
  <c r="H175" i="2"/>
  <c r="I175" i="2" s="1"/>
  <c r="F177" i="2" l="1"/>
  <c r="H176" i="2"/>
  <c r="I176" i="2" s="1"/>
  <c r="F178" i="2" l="1"/>
  <c r="H177" i="2"/>
  <c r="I177" i="2" s="1"/>
  <c r="H178" i="2" l="1"/>
  <c r="I178" i="2" s="1"/>
  <c r="F179" i="2"/>
  <c r="F180" i="2" l="1"/>
  <c r="H179" i="2"/>
  <c r="I179" i="2" s="1"/>
  <c r="H180" i="2" l="1"/>
  <c r="I180" i="2" s="1"/>
  <c r="F181" i="2"/>
  <c r="H181" i="2" l="1"/>
  <c r="I181" i="2" s="1"/>
  <c r="F182" i="2"/>
  <c r="H182" i="2" l="1"/>
  <c r="I182" i="2" s="1"/>
  <c r="F183" i="2"/>
  <c r="F184" i="2" l="1"/>
  <c r="H183" i="2"/>
  <c r="I183" i="2" s="1"/>
  <c r="F185" i="2" l="1"/>
  <c r="H184" i="2"/>
  <c r="I184" i="2" s="1"/>
  <c r="H185" i="2" l="1"/>
  <c r="I185" i="2" s="1"/>
  <c r="F186" i="2"/>
  <c r="H186" i="2" l="1"/>
  <c r="I186" i="2" s="1"/>
  <c r="F187" i="2"/>
  <c r="F188" i="2" l="1"/>
  <c r="H187" i="2"/>
  <c r="I187" i="2" s="1"/>
  <c r="F189" i="2" l="1"/>
  <c r="H188" i="2"/>
  <c r="I188" i="2" s="1"/>
  <c r="H189" i="2" l="1"/>
  <c r="I189" i="2" s="1"/>
  <c r="F190" i="2"/>
  <c r="H190" i="2" l="1"/>
  <c r="I190" i="2" s="1"/>
  <c r="F191" i="2"/>
  <c r="F192" i="2" l="1"/>
  <c r="H191" i="2"/>
  <c r="I191" i="2" s="1"/>
  <c r="H192" i="2" l="1"/>
  <c r="I192" i="2" s="1"/>
  <c r="F193" i="2"/>
  <c r="H193" i="2" l="1"/>
  <c r="I193" i="2" s="1"/>
  <c r="F194" i="2"/>
  <c r="H194" i="2" l="1"/>
  <c r="I194" i="2" s="1"/>
  <c r="F195" i="2"/>
  <c r="F196" i="2" l="1"/>
  <c r="H195" i="2"/>
  <c r="I195" i="2" s="1"/>
  <c r="H196" i="2" l="1"/>
  <c r="I196" i="2" s="1"/>
  <c r="F197" i="2"/>
  <c r="H197" i="2" l="1"/>
  <c r="I197" i="2" s="1"/>
  <c r="F198" i="2"/>
  <c r="F199" i="2" l="1"/>
  <c r="H198" i="2"/>
  <c r="I198" i="2" s="1"/>
  <c r="F200" i="2" l="1"/>
  <c r="H199" i="2"/>
  <c r="I199" i="2" s="1"/>
  <c r="H200" i="2" l="1"/>
  <c r="I200" i="2" s="1"/>
  <c r="F201" i="2"/>
  <c r="H201" i="2" l="1"/>
  <c r="I201" i="2" s="1"/>
  <c r="F202" i="2"/>
  <c r="F203" i="2" l="1"/>
  <c r="H202" i="2"/>
  <c r="I202" i="2" s="1"/>
  <c r="F204" i="2" l="1"/>
  <c r="H203" i="2"/>
  <c r="I203" i="2" s="1"/>
  <c r="H204" i="2" l="1"/>
  <c r="I204" i="2" s="1"/>
  <c r="F205" i="2"/>
  <c r="F206" i="2" l="1"/>
  <c r="H205" i="2"/>
  <c r="I205" i="2" s="1"/>
  <c r="H206" i="2" l="1"/>
  <c r="I206" i="2" s="1"/>
  <c r="F207" i="2"/>
  <c r="F208" i="2" l="1"/>
  <c r="H207" i="2"/>
  <c r="I207" i="2" s="1"/>
  <c r="H208" i="2" l="1"/>
  <c r="I208" i="2" s="1"/>
  <c r="F209" i="2"/>
  <c r="H209" i="2" l="1"/>
  <c r="I209" i="2" s="1"/>
  <c r="F210" i="2"/>
  <c r="H210" i="2" l="1"/>
  <c r="I210" i="2" s="1"/>
  <c r="F211" i="2"/>
  <c r="F212" i="2" l="1"/>
  <c r="H211" i="2"/>
  <c r="I211" i="2" s="1"/>
  <c r="H212" i="2" l="1"/>
  <c r="I212" i="2" s="1"/>
  <c r="F213" i="2"/>
  <c r="H213" i="2" s="1"/>
  <c r="I213" i="2" s="1"/>
</calcChain>
</file>

<file path=xl/sharedStrings.xml><?xml version="1.0" encoding="utf-8"?>
<sst xmlns="http://schemas.openxmlformats.org/spreadsheetml/2006/main" count="19" uniqueCount="19">
  <si>
    <t>时间</t>
  </si>
  <si>
    <t>收盘价</t>
  </si>
  <si>
    <t>专栏：EXCEL做量化</t>
    <phoneticPr fontId="4" type="noConversion"/>
  </si>
  <si>
    <t>作者：不写代码</t>
    <phoneticPr fontId="4" type="noConversion"/>
  </si>
  <si>
    <t>股票名称</t>
    <phoneticPr fontId="4" type="noConversion"/>
  </si>
  <si>
    <t>平安银行</t>
    <phoneticPr fontId="4" type="noConversion"/>
  </si>
  <si>
    <t>开始日</t>
    <phoneticPr fontId="4" type="noConversion"/>
  </si>
  <si>
    <t>结束日</t>
    <phoneticPr fontId="4" type="noConversion"/>
  </si>
  <si>
    <t>Change</t>
  </si>
  <si>
    <t>Gain</t>
  </si>
  <si>
    <t xml:space="preserve">Loss </t>
  </si>
  <si>
    <t>Avg Gain</t>
  </si>
  <si>
    <t>Avg Loss</t>
  </si>
  <si>
    <t>RS</t>
  </si>
  <si>
    <t>14-Day RSI</t>
  </si>
  <si>
    <t>Relative Strength Index</t>
    <phoneticPr fontId="4" type="noConversion"/>
  </si>
  <si>
    <t>参数</t>
    <phoneticPr fontId="4" type="noConversion"/>
  </si>
  <si>
    <t>14天</t>
    <phoneticPr fontId="4" type="noConversion"/>
  </si>
  <si>
    <t>RSI Day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</si>
</sst>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0%"/>
    <numFmt numFmtId="177" formatCode="yyyy\-mm\-dd;@"/>
  </numFmts>
  <fonts count="8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24"/>
      <color theme="1"/>
      <name val="Arial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1"/>
      <color theme="1"/>
      <name val="微软雅黑 Light"/>
      <family val="2"/>
      <charset val="134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applyFill="1" applyBorder="1"/>
    <xf numFmtId="0" fontId="5" fillId="0" borderId="0" xfId="0" applyFont="1"/>
    <xf numFmtId="43" fontId="5" fillId="0" borderId="0" xfId="2" applyFont="1" applyAlignment="1"/>
    <xf numFmtId="14" fontId="5" fillId="0" borderId="0" xfId="2" applyNumberFormat="1" applyFont="1" applyAlignment="1"/>
    <xf numFmtId="0" fontId="6" fillId="0" borderId="0" xfId="0" applyFont="1"/>
    <xf numFmtId="14" fontId="5" fillId="0" borderId="0" xfId="2" applyNumberFormat="1" applyFont="1" applyAlignment="1">
      <alignment horizontal="center" wrapText="1"/>
    </xf>
    <xf numFmtId="43" fontId="5" fillId="0" borderId="0" xfId="2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7" fillId="2" borderId="1" xfId="0" applyFont="1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 applyAlignment="1">
      <alignment horizontal="center"/>
    </xf>
    <xf numFmtId="177" fontId="7" fillId="2" borderId="4" xfId="0" applyNumberFormat="1" applyFont="1" applyFill="1" applyBorder="1" applyAlignment="1">
      <alignment horizontal="center"/>
    </xf>
    <xf numFmtId="0" fontId="7" fillId="2" borderId="5" xfId="0" applyFont="1" applyFill="1" applyBorder="1"/>
    <xf numFmtId="0" fontId="0" fillId="2" borderId="0" xfId="0" applyFill="1"/>
    <xf numFmtId="0" fontId="7" fillId="2" borderId="0" xfId="0" applyFont="1" applyFill="1" applyBorder="1"/>
  </cellXfs>
  <cellStyles count="4">
    <cellStyle name="Normal 2" xfId="1"/>
    <cellStyle name="常规" xfId="0" builtinId="0"/>
    <cellStyle name="千位分隔" xfId="2" builtinId="3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zh-CN" altLang="en-US"/>
              <a:t>平安银行 </a:t>
            </a:r>
            <a:r>
              <a:rPr lang="en-US" altLang="zh-CN"/>
              <a:t>RSI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收盘价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数据Data!$A$2:$A$252</c:f>
              <c:numCache>
                <c:formatCode>m/d/yyyy</c:formatCode>
                <c:ptCount val="25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</c:numCache>
            </c:numRef>
          </c:cat>
          <c:val>
            <c:numRef>
              <c:f>数据Data!$B$2:$B$252</c:f>
              <c:numCache>
                <c:formatCode>_(* #,##0.00_);_(* \(#,##0.00\);_(* "-"??_);_(@_)</c:formatCode>
                <c:ptCount val="251"/>
                <c:pt idx="0">
                  <c:v>9.19</c:v>
                </c:pt>
                <c:pt idx="1">
                  <c:v>9.2799999999999994</c:v>
                </c:pt>
                <c:pt idx="2">
                  <c:v>9.75</c:v>
                </c:pt>
                <c:pt idx="3">
                  <c:v>9.74</c:v>
                </c:pt>
                <c:pt idx="4">
                  <c:v>9.66</c:v>
                </c:pt>
                <c:pt idx="5">
                  <c:v>9.94</c:v>
                </c:pt>
                <c:pt idx="6">
                  <c:v>10.1</c:v>
                </c:pt>
                <c:pt idx="7">
                  <c:v>10.199999999999999</c:v>
                </c:pt>
                <c:pt idx="8">
                  <c:v>10.11</c:v>
                </c:pt>
                <c:pt idx="9">
                  <c:v>10.24</c:v>
                </c:pt>
                <c:pt idx="10">
                  <c:v>10.48</c:v>
                </c:pt>
                <c:pt idx="11">
                  <c:v>10.25</c:v>
                </c:pt>
                <c:pt idx="12">
                  <c:v>10.43</c:v>
                </c:pt>
                <c:pt idx="13">
                  <c:v>10.34</c:v>
                </c:pt>
                <c:pt idx="14">
                  <c:v>10.28</c:v>
                </c:pt>
                <c:pt idx="15">
                  <c:v>10.35</c:v>
                </c:pt>
                <c:pt idx="16">
                  <c:v>10.52</c:v>
                </c:pt>
                <c:pt idx="17">
                  <c:v>11</c:v>
                </c:pt>
                <c:pt idx="18">
                  <c:v>10.94</c:v>
                </c:pt>
                <c:pt idx="19">
                  <c:v>11</c:v>
                </c:pt>
                <c:pt idx="20">
                  <c:v>10.95</c:v>
                </c:pt>
                <c:pt idx="21">
                  <c:v>11.1</c:v>
                </c:pt>
                <c:pt idx="22">
                  <c:v>11.2</c:v>
                </c:pt>
                <c:pt idx="23">
                  <c:v>11.21</c:v>
                </c:pt>
                <c:pt idx="24">
                  <c:v>11.19</c:v>
                </c:pt>
                <c:pt idx="25">
                  <c:v>11.38</c:v>
                </c:pt>
                <c:pt idx="26">
                  <c:v>11.25</c:v>
                </c:pt>
                <c:pt idx="27">
                  <c:v>10.95</c:v>
                </c:pt>
                <c:pt idx="28">
                  <c:v>11.36</c:v>
                </c:pt>
                <c:pt idx="29">
                  <c:v>11.27</c:v>
                </c:pt>
                <c:pt idx="30">
                  <c:v>11.41</c:v>
                </c:pt>
                <c:pt idx="31">
                  <c:v>11.36</c:v>
                </c:pt>
                <c:pt idx="32">
                  <c:v>11.54</c:v>
                </c:pt>
                <c:pt idx="33">
                  <c:v>12.55</c:v>
                </c:pt>
                <c:pt idx="34">
                  <c:v>12.2</c:v>
                </c:pt>
                <c:pt idx="35">
                  <c:v>12.4</c:v>
                </c:pt>
                <c:pt idx="36">
                  <c:v>12.36</c:v>
                </c:pt>
                <c:pt idx="37">
                  <c:v>12.76</c:v>
                </c:pt>
                <c:pt idx="38">
                  <c:v>12.99</c:v>
                </c:pt>
                <c:pt idx="39">
                  <c:v>13.06</c:v>
                </c:pt>
                <c:pt idx="40">
                  <c:v>13.08</c:v>
                </c:pt>
                <c:pt idx="41">
                  <c:v>12.74</c:v>
                </c:pt>
                <c:pt idx="42">
                  <c:v>12.3</c:v>
                </c:pt>
                <c:pt idx="43">
                  <c:v>12.32</c:v>
                </c:pt>
                <c:pt idx="44">
                  <c:v>12.36</c:v>
                </c:pt>
                <c:pt idx="45">
                  <c:v>12.37</c:v>
                </c:pt>
                <c:pt idx="46">
                  <c:v>12.43</c:v>
                </c:pt>
                <c:pt idx="47">
                  <c:v>12.5</c:v>
                </c:pt>
                <c:pt idx="48">
                  <c:v>12.91</c:v>
                </c:pt>
                <c:pt idx="49">
                  <c:v>12.79</c:v>
                </c:pt>
                <c:pt idx="50">
                  <c:v>12.75</c:v>
                </c:pt>
                <c:pt idx="51">
                  <c:v>12.69</c:v>
                </c:pt>
                <c:pt idx="52">
                  <c:v>12.59</c:v>
                </c:pt>
                <c:pt idx="53">
                  <c:v>12.11</c:v>
                </c:pt>
                <c:pt idx="54">
                  <c:v>12.1</c:v>
                </c:pt>
                <c:pt idx="55">
                  <c:v>12.38</c:v>
                </c:pt>
                <c:pt idx="56">
                  <c:v>12.22</c:v>
                </c:pt>
                <c:pt idx="57">
                  <c:v>12.82</c:v>
                </c:pt>
                <c:pt idx="58">
                  <c:v>13.18</c:v>
                </c:pt>
                <c:pt idx="59">
                  <c:v>13.36</c:v>
                </c:pt>
                <c:pt idx="60">
                  <c:v>13.44</c:v>
                </c:pt>
                <c:pt idx="61">
                  <c:v>13.86</c:v>
                </c:pt>
                <c:pt idx="62">
                  <c:v>13.96</c:v>
                </c:pt>
                <c:pt idx="63">
                  <c:v>13.81</c:v>
                </c:pt>
                <c:pt idx="64">
                  <c:v>13.73</c:v>
                </c:pt>
                <c:pt idx="65">
                  <c:v>13.54</c:v>
                </c:pt>
                <c:pt idx="66">
                  <c:v>13.42</c:v>
                </c:pt>
                <c:pt idx="67">
                  <c:v>13.69</c:v>
                </c:pt>
                <c:pt idx="68">
                  <c:v>14.58</c:v>
                </c:pt>
                <c:pt idx="69">
                  <c:v>14.35</c:v>
                </c:pt>
                <c:pt idx="70">
                  <c:v>14.34</c:v>
                </c:pt>
                <c:pt idx="71">
                  <c:v>14.73</c:v>
                </c:pt>
                <c:pt idx="72">
                  <c:v>14.15</c:v>
                </c:pt>
                <c:pt idx="73">
                  <c:v>14.07</c:v>
                </c:pt>
                <c:pt idx="74">
                  <c:v>14.44</c:v>
                </c:pt>
                <c:pt idx="75">
                  <c:v>14.13</c:v>
                </c:pt>
                <c:pt idx="76">
                  <c:v>13.79</c:v>
                </c:pt>
                <c:pt idx="77">
                  <c:v>14.1</c:v>
                </c:pt>
                <c:pt idx="78">
                  <c:v>13.85</c:v>
                </c:pt>
                <c:pt idx="79">
                  <c:v>12.87</c:v>
                </c:pt>
                <c:pt idx="80">
                  <c:v>12.95</c:v>
                </c:pt>
                <c:pt idx="81">
                  <c:v>12.6</c:v>
                </c:pt>
                <c:pt idx="82">
                  <c:v>12.16</c:v>
                </c:pt>
                <c:pt idx="83">
                  <c:v>12.68</c:v>
                </c:pt>
                <c:pt idx="84">
                  <c:v>12.3</c:v>
                </c:pt>
                <c:pt idx="85">
                  <c:v>12.49</c:v>
                </c:pt>
                <c:pt idx="86">
                  <c:v>12.92</c:v>
                </c:pt>
                <c:pt idx="87">
                  <c:v>12.85</c:v>
                </c:pt>
                <c:pt idx="88">
                  <c:v>12.44</c:v>
                </c:pt>
                <c:pt idx="89">
                  <c:v>12.38</c:v>
                </c:pt>
                <c:pt idx="90">
                  <c:v>12.56</c:v>
                </c:pt>
                <c:pt idx="91">
                  <c:v>12.4</c:v>
                </c:pt>
                <c:pt idx="92">
                  <c:v>12.29</c:v>
                </c:pt>
                <c:pt idx="93">
                  <c:v>12.35</c:v>
                </c:pt>
                <c:pt idx="94">
                  <c:v>12.37</c:v>
                </c:pt>
                <c:pt idx="95">
                  <c:v>12.49</c:v>
                </c:pt>
                <c:pt idx="96">
                  <c:v>12.4</c:v>
                </c:pt>
                <c:pt idx="97">
                  <c:v>12.22</c:v>
                </c:pt>
                <c:pt idx="98">
                  <c:v>12.18</c:v>
                </c:pt>
                <c:pt idx="99">
                  <c:v>11.9</c:v>
                </c:pt>
                <c:pt idx="100">
                  <c:v>11.85</c:v>
                </c:pt>
                <c:pt idx="101">
                  <c:v>11.97</c:v>
                </c:pt>
                <c:pt idx="102">
                  <c:v>11.92</c:v>
                </c:pt>
                <c:pt idx="103">
                  <c:v>12.34</c:v>
                </c:pt>
                <c:pt idx="104">
                  <c:v>12.65</c:v>
                </c:pt>
                <c:pt idx="105">
                  <c:v>12.57</c:v>
                </c:pt>
                <c:pt idx="106">
                  <c:v>12.59</c:v>
                </c:pt>
                <c:pt idx="107">
                  <c:v>12.49</c:v>
                </c:pt>
                <c:pt idx="108">
                  <c:v>12.67</c:v>
                </c:pt>
                <c:pt idx="109">
                  <c:v>12.8</c:v>
                </c:pt>
                <c:pt idx="110">
                  <c:v>13.07</c:v>
                </c:pt>
                <c:pt idx="111">
                  <c:v>13.8</c:v>
                </c:pt>
                <c:pt idx="112">
                  <c:v>13.64</c:v>
                </c:pt>
                <c:pt idx="113">
                  <c:v>13.69</c:v>
                </c:pt>
                <c:pt idx="114">
                  <c:v>13.43</c:v>
                </c:pt>
                <c:pt idx="115">
                  <c:v>13.52</c:v>
                </c:pt>
                <c:pt idx="116">
                  <c:v>13.86</c:v>
                </c:pt>
                <c:pt idx="117">
                  <c:v>13.93</c:v>
                </c:pt>
                <c:pt idx="118">
                  <c:v>14.08</c:v>
                </c:pt>
                <c:pt idx="119">
                  <c:v>14.33</c:v>
                </c:pt>
                <c:pt idx="120">
                  <c:v>14.16</c:v>
                </c:pt>
                <c:pt idx="121">
                  <c:v>14.14</c:v>
                </c:pt>
                <c:pt idx="122">
                  <c:v>14.07</c:v>
                </c:pt>
                <c:pt idx="123">
                  <c:v>13.74</c:v>
                </c:pt>
                <c:pt idx="124">
                  <c:v>13.74</c:v>
                </c:pt>
                <c:pt idx="125">
                  <c:v>13.71</c:v>
                </c:pt>
                <c:pt idx="126">
                  <c:v>13.69</c:v>
                </c:pt>
                <c:pt idx="127">
                  <c:v>14.27</c:v>
                </c:pt>
                <c:pt idx="128">
                  <c:v>14.15</c:v>
                </c:pt>
                <c:pt idx="129">
                  <c:v>13.9</c:v>
                </c:pt>
                <c:pt idx="130">
                  <c:v>13.84</c:v>
                </c:pt>
                <c:pt idx="131">
                  <c:v>13.82</c:v>
                </c:pt>
                <c:pt idx="132">
                  <c:v>14.14</c:v>
                </c:pt>
                <c:pt idx="133">
                  <c:v>14</c:v>
                </c:pt>
                <c:pt idx="134">
                  <c:v>13.91</c:v>
                </c:pt>
                <c:pt idx="135">
                  <c:v>14.03</c:v>
                </c:pt>
                <c:pt idx="136">
                  <c:v>14.35</c:v>
                </c:pt>
                <c:pt idx="137">
                  <c:v>14.38</c:v>
                </c:pt>
                <c:pt idx="138">
                  <c:v>14.44</c:v>
                </c:pt>
                <c:pt idx="139">
                  <c:v>14.52</c:v>
                </c:pt>
                <c:pt idx="140">
                  <c:v>14.28</c:v>
                </c:pt>
                <c:pt idx="141">
                  <c:v>14.25</c:v>
                </c:pt>
                <c:pt idx="142">
                  <c:v>13.89</c:v>
                </c:pt>
                <c:pt idx="143">
                  <c:v>13.5</c:v>
                </c:pt>
                <c:pt idx="144">
                  <c:v>13.52</c:v>
                </c:pt>
                <c:pt idx="145">
                  <c:v>13.69</c:v>
                </c:pt>
                <c:pt idx="146">
                  <c:v>14.53</c:v>
                </c:pt>
                <c:pt idx="147">
                  <c:v>14.67</c:v>
                </c:pt>
                <c:pt idx="148">
                  <c:v>15.27</c:v>
                </c:pt>
                <c:pt idx="149">
                  <c:v>15.04</c:v>
                </c:pt>
                <c:pt idx="150">
                  <c:v>15.12</c:v>
                </c:pt>
                <c:pt idx="151">
                  <c:v>15.09</c:v>
                </c:pt>
                <c:pt idx="152">
                  <c:v>15.05</c:v>
                </c:pt>
                <c:pt idx="153">
                  <c:v>15.07</c:v>
                </c:pt>
                <c:pt idx="154">
                  <c:v>15.14</c:v>
                </c:pt>
                <c:pt idx="155">
                  <c:v>14.6</c:v>
                </c:pt>
                <c:pt idx="156">
                  <c:v>14.46</c:v>
                </c:pt>
                <c:pt idx="157">
                  <c:v>14.8</c:v>
                </c:pt>
                <c:pt idx="158">
                  <c:v>14.4</c:v>
                </c:pt>
                <c:pt idx="159">
                  <c:v>14.46</c:v>
                </c:pt>
                <c:pt idx="160">
                  <c:v>14.42</c:v>
                </c:pt>
                <c:pt idx="161">
                  <c:v>14.28</c:v>
                </c:pt>
                <c:pt idx="162">
                  <c:v>14.31</c:v>
                </c:pt>
                <c:pt idx="163">
                  <c:v>14.6</c:v>
                </c:pt>
                <c:pt idx="164">
                  <c:v>14.45</c:v>
                </c:pt>
                <c:pt idx="165">
                  <c:v>14.59</c:v>
                </c:pt>
                <c:pt idx="166">
                  <c:v>14.73</c:v>
                </c:pt>
                <c:pt idx="167">
                  <c:v>14.96</c:v>
                </c:pt>
                <c:pt idx="168">
                  <c:v>14.84</c:v>
                </c:pt>
                <c:pt idx="169">
                  <c:v>14.7</c:v>
                </c:pt>
                <c:pt idx="170">
                  <c:v>14.71</c:v>
                </c:pt>
                <c:pt idx="171">
                  <c:v>14.83</c:v>
                </c:pt>
                <c:pt idx="172">
                  <c:v>14.6</c:v>
                </c:pt>
                <c:pt idx="173">
                  <c:v>14.39</c:v>
                </c:pt>
                <c:pt idx="174">
                  <c:v>14.56</c:v>
                </c:pt>
                <c:pt idx="175">
                  <c:v>14.99</c:v>
                </c:pt>
                <c:pt idx="176">
                  <c:v>15.49</c:v>
                </c:pt>
                <c:pt idx="177">
                  <c:v>15.53</c:v>
                </c:pt>
                <c:pt idx="178">
                  <c:v>15.33</c:v>
                </c:pt>
                <c:pt idx="179">
                  <c:v>15.9</c:v>
                </c:pt>
                <c:pt idx="180">
                  <c:v>15.86</c:v>
                </c:pt>
                <c:pt idx="181">
                  <c:v>16.05</c:v>
                </c:pt>
                <c:pt idx="182">
                  <c:v>15.74</c:v>
                </c:pt>
                <c:pt idx="183">
                  <c:v>16.350000000000001</c:v>
                </c:pt>
                <c:pt idx="184">
                  <c:v>16.399999999999999</c:v>
                </c:pt>
                <c:pt idx="185">
                  <c:v>16.39</c:v>
                </c:pt>
                <c:pt idx="186">
                  <c:v>16.96</c:v>
                </c:pt>
                <c:pt idx="187">
                  <c:v>17.37</c:v>
                </c:pt>
                <c:pt idx="188">
                  <c:v>17.329999999999998</c:v>
                </c:pt>
                <c:pt idx="189">
                  <c:v>16.940000000000001</c:v>
                </c:pt>
                <c:pt idx="190">
                  <c:v>16.850000000000001</c:v>
                </c:pt>
                <c:pt idx="191">
                  <c:v>16.66</c:v>
                </c:pt>
                <c:pt idx="192">
                  <c:v>17.04</c:v>
                </c:pt>
                <c:pt idx="193">
                  <c:v>16.57</c:v>
                </c:pt>
                <c:pt idx="194">
                  <c:v>16.600000000000001</c:v>
                </c:pt>
                <c:pt idx="195">
                  <c:v>17.02</c:v>
                </c:pt>
                <c:pt idx="196">
                  <c:v>17.03</c:v>
                </c:pt>
                <c:pt idx="197">
                  <c:v>16.809999999999999</c:v>
                </c:pt>
                <c:pt idx="198">
                  <c:v>17.059999999999999</c:v>
                </c:pt>
                <c:pt idx="199">
                  <c:v>16.579999999999998</c:v>
                </c:pt>
                <c:pt idx="200">
                  <c:v>16.41</c:v>
                </c:pt>
                <c:pt idx="201">
                  <c:v>17.010000000000002</c:v>
                </c:pt>
                <c:pt idx="202">
                  <c:v>17.07</c:v>
                </c:pt>
                <c:pt idx="203">
                  <c:v>17.3</c:v>
                </c:pt>
                <c:pt idx="204">
                  <c:v>17.11</c:v>
                </c:pt>
                <c:pt idx="205">
                  <c:v>17.04</c:v>
                </c:pt>
                <c:pt idx="206">
                  <c:v>16.8</c:v>
                </c:pt>
                <c:pt idx="207">
                  <c:v>16.43</c:v>
                </c:pt>
                <c:pt idx="208">
                  <c:v>16.48</c:v>
                </c:pt>
                <c:pt idx="209">
                  <c:v>16.48</c:v>
                </c:pt>
                <c:pt idx="210">
                  <c:v>16.47</c:v>
                </c:pt>
                <c:pt idx="211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5F-43FD-91D1-3A3068A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1344"/>
        <c:axId val="284744448"/>
      </c:lineChart>
      <c:lineChart>
        <c:grouping val="standard"/>
        <c:varyColors val="0"/>
        <c:ser>
          <c:idx val="1"/>
          <c:order val="1"/>
          <c:tx>
            <c:v>RSI指标</c:v>
          </c:tx>
          <c:spPr>
            <a:ln w="12700"/>
          </c:spPr>
          <c:marker>
            <c:symbol val="none"/>
          </c:marker>
          <c:cat>
            <c:numRef>
              <c:f>数据Data!$A$2:$A$252</c:f>
              <c:numCache>
                <c:formatCode>m/d/yyyy</c:formatCode>
                <c:ptCount val="251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43507</c:v>
                </c:pt>
                <c:pt idx="24">
                  <c:v>43508</c:v>
                </c:pt>
                <c:pt idx="25">
                  <c:v>43509</c:v>
                </c:pt>
                <c:pt idx="26">
                  <c:v>43510</c:v>
                </c:pt>
                <c:pt idx="27">
                  <c:v>43511</c:v>
                </c:pt>
                <c:pt idx="28">
                  <c:v>43514</c:v>
                </c:pt>
                <c:pt idx="29">
                  <c:v>43515</c:v>
                </c:pt>
                <c:pt idx="30">
                  <c:v>43516</c:v>
                </c:pt>
                <c:pt idx="31">
                  <c:v>43517</c:v>
                </c:pt>
                <c:pt idx="32">
                  <c:v>43518</c:v>
                </c:pt>
                <c:pt idx="33">
                  <c:v>43521</c:v>
                </c:pt>
                <c:pt idx="34">
                  <c:v>43522</c:v>
                </c:pt>
                <c:pt idx="35">
                  <c:v>43523</c:v>
                </c:pt>
                <c:pt idx="36">
                  <c:v>43524</c:v>
                </c:pt>
                <c:pt idx="37">
                  <c:v>43525</c:v>
                </c:pt>
                <c:pt idx="38">
                  <c:v>43528</c:v>
                </c:pt>
                <c:pt idx="39">
                  <c:v>43529</c:v>
                </c:pt>
                <c:pt idx="40">
                  <c:v>43530</c:v>
                </c:pt>
                <c:pt idx="41">
                  <c:v>43531</c:v>
                </c:pt>
                <c:pt idx="42">
                  <c:v>43532</c:v>
                </c:pt>
                <c:pt idx="43">
                  <c:v>43535</c:v>
                </c:pt>
                <c:pt idx="44">
                  <c:v>43536</c:v>
                </c:pt>
                <c:pt idx="45">
                  <c:v>43537</c:v>
                </c:pt>
                <c:pt idx="46">
                  <c:v>43538</c:v>
                </c:pt>
                <c:pt idx="47">
                  <c:v>43539</c:v>
                </c:pt>
                <c:pt idx="48">
                  <c:v>43542</c:v>
                </c:pt>
                <c:pt idx="49">
                  <c:v>43543</c:v>
                </c:pt>
                <c:pt idx="50">
                  <c:v>43544</c:v>
                </c:pt>
                <c:pt idx="51">
                  <c:v>43545</c:v>
                </c:pt>
                <c:pt idx="52">
                  <c:v>43546</c:v>
                </c:pt>
                <c:pt idx="53">
                  <c:v>43549</c:v>
                </c:pt>
                <c:pt idx="54">
                  <c:v>43550</c:v>
                </c:pt>
                <c:pt idx="55">
                  <c:v>43551</c:v>
                </c:pt>
                <c:pt idx="56">
                  <c:v>43552</c:v>
                </c:pt>
                <c:pt idx="57">
                  <c:v>43553</c:v>
                </c:pt>
                <c:pt idx="58">
                  <c:v>43556</c:v>
                </c:pt>
                <c:pt idx="59">
                  <c:v>43557</c:v>
                </c:pt>
                <c:pt idx="60">
                  <c:v>43558</c:v>
                </c:pt>
                <c:pt idx="61">
                  <c:v>43559</c:v>
                </c:pt>
                <c:pt idx="62">
                  <c:v>43563</c:v>
                </c:pt>
                <c:pt idx="63">
                  <c:v>43564</c:v>
                </c:pt>
                <c:pt idx="64">
                  <c:v>43565</c:v>
                </c:pt>
                <c:pt idx="65">
                  <c:v>43566</c:v>
                </c:pt>
                <c:pt idx="66">
                  <c:v>43567</c:v>
                </c:pt>
                <c:pt idx="67">
                  <c:v>43570</c:v>
                </c:pt>
                <c:pt idx="68">
                  <c:v>43571</c:v>
                </c:pt>
                <c:pt idx="69">
                  <c:v>43572</c:v>
                </c:pt>
                <c:pt idx="70">
                  <c:v>43573</c:v>
                </c:pt>
                <c:pt idx="71">
                  <c:v>43574</c:v>
                </c:pt>
                <c:pt idx="72">
                  <c:v>43577</c:v>
                </c:pt>
                <c:pt idx="73">
                  <c:v>43578</c:v>
                </c:pt>
                <c:pt idx="74">
                  <c:v>43579</c:v>
                </c:pt>
                <c:pt idx="75">
                  <c:v>43580</c:v>
                </c:pt>
                <c:pt idx="76">
                  <c:v>43581</c:v>
                </c:pt>
                <c:pt idx="77">
                  <c:v>43584</c:v>
                </c:pt>
                <c:pt idx="78">
                  <c:v>43585</c:v>
                </c:pt>
                <c:pt idx="79">
                  <c:v>43591</c:v>
                </c:pt>
                <c:pt idx="80">
                  <c:v>43592</c:v>
                </c:pt>
                <c:pt idx="81">
                  <c:v>43593</c:v>
                </c:pt>
                <c:pt idx="82">
                  <c:v>43594</c:v>
                </c:pt>
                <c:pt idx="83">
                  <c:v>43595</c:v>
                </c:pt>
                <c:pt idx="84">
                  <c:v>43598</c:v>
                </c:pt>
                <c:pt idx="85">
                  <c:v>43599</c:v>
                </c:pt>
                <c:pt idx="86">
                  <c:v>43600</c:v>
                </c:pt>
                <c:pt idx="87">
                  <c:v>43601</c:v>
                </c:pt>
                <c:pt idx="88">
                  <c:v>43602</c:v>
                </c:pt>
                <c:pt idx="89">
                  <c:v>43605</c:v>
                </c:pt>
                <c:pt idx="90">
                  <c:v>43606</c:v>
                </c:pt>
                <c:pt idx="91">
                  <c:v>43607</c:v>
                </c:pt>
                <c:pt idx="92">
                  <c:v>43608</c:v>
                </c:pt>
                <c:pt idx="93">
                  <c:v>43609</c:v>
                </c:pt>
                <c:pt idx="94">
                  <c:v>43612</c:v>
                </c:pt>
                <c:pt idx="95">
                  <c:v>43613</c:v>
                </c:pt>
                <c:pt idx="96">
                  <c:v>43614</c:v>
                </c:pt>
                <c:pt idx="97">
                  <c:v>43615</c:v>
                </c:pt>
                <c:pt idx="98">
                  <c:v>43616</c:v>
                </c:pt>
                <c:pt idx="99">
                  <c:v>43619</c:v>
                </c:pt>
                <c:pt idx="100">
                  <c:v>43620</c:v>
                </c:pt>
                <c:pt idx="101">
                  <c:v>43621</c:v>
                </c:pt>
                <c:pt idx="102">
                  <c:v>43622</c:v>
                </c:pt>
                <c:pt idx="103">
                  <c:v>43626</c:v>
                </c:pt>
                <c:pt idx="104">
                  <c:v>43627</c:v>
                </c:pt>
                <c:pt idx="105">
                  <c:v>43628</c:v>
                </c:pt>
                <c:pt idx="106">
                  <c:v>43629</c:v>
                </c:pt>
                <c:pt idx="107">
                  <c:v>43630</c:v>
                </c:pt>
                <c:pt idx="108">
                  <c:v>43633</c:v>
                </c:pt>
                <c:pt idx="109">
                  <c:v>43634</c:v>
                </c:pt>
                <c:pt idx="110">
                  <c:v>43635</c:v>
                </c:pt>
                <c:pt idx="111">
                  <c:v>43636</c:v>
                </c:pt>
                <c:pt idx="112">
                  <c:v>43637</c:v>
                </c:pt>
                <c:pt idx="113">
                  <c:v>43640</c:v>
                </c:pt>
                <c:pt idx="114">
                  <c:v>43641</c:v>
                </c:pt>
                <c:pt idx="115">
                  <c:v>43642</c:v>
                </c:pt>
                <c:pt idx="116">
                  <c:v>43643</c:v>
                </c:pt>
                <c:pt idx="117">
                  <c:v>43644</c:v>
                </c:pt>
                <c:pt idx="118">
                  <c:v>43647</c:v>
                </c:pt>
                <c:pt idx="119">
                  <c:v>43648</c:v>
                </c:pt>
                <c:pt idx="120">
                  <c:v>43649</c:v>
                </c:pt>
                <c:pt idx="121">
                  <c:v>43650</c:v>
                </c:pt>
                <c:pt idx="122">
                  <c:v>43651</c:v>
                </c:pt>
                <c:pt idx="123">
                  <c:v>43654</c:v>
                </c:pt>
                <c:pt idx="124">
                  <c:v>43655</c:v>
                </c:pt>
                <c:pt idx="125">
                  <c:v>43656</c:v>
                </c:pt>
                <c:pt idx="126">
                  <c:v>43657</c:v>
                </c:pt>
                <c:pt idx="127">
                  <c:v>43658</c:v>
                </c:pt>
                <c:pt idx="128">
                  <c:v>43661</c:v>
                </c:pt>
                <c:pt idx="129">
                  <c:v>43662</c:v>
                </c:pt>
                <c:pt idx="130">
                  <c:v>43663</c:v>
                </c:pt>
                <c:pt idx="131">
                  <c:v>43664</c:v>
                </c:pt>
                <c:pt idx="132">
                  <c:v>43665</c:v>
                </c:pt>
                <c:pt idx="133">
                  <c:v>43668</c:v>
                </c:pt>
                <c:pt idx="134">
                  <c:v>43669</c:v>
                </c:pt>
                <c:pt idx="135">
                  <c:v>43670</c:v>
                </c:pt>
                <c:pt idx="136">
                  <c:v>43671</c:v>
                </c:pt>
                <c:pt idx="137">
                  <c:v>43672</c:v>
                </c:pt>
                <c:pt idx="138">
                  <c:v>43675</c:v>
                </c:pt>
                <c:pt idx="139">
                  <c:v>43676</c:v>
                </c:pt>
                <c:pt idx="140">
                  <c:v>43677</c:v>
                </c:pt>
                <c:pt idx="141">
                  <c:v>43678</c:v>
                </c:pt>
                <c:pt idx="142">
                  <c:v>43679</c:v>
                </c:pt>
                <c:pt idx="143">
                  <c:v>43682</c:v>
                </c:pt>
                <c:pt idx="144">
                  <c:v>43683</c:v>
                </c:pt>
                <c:pt idx="145">
                  <c:v>43684</c:v>
                </c:pt>
                <c:pt idx="146">
                  <c:v>43685</c:v>
                </c:pt>
                <c:pt idx="147">
                  <c:v>43686</c:v>
                </c:pt>
                <c:pt idx="148">
                  <c:v>43689</c:v>
                </c:pt>
                <c:pt idx="149">
                  <c:v>43690</c:v>
                </c:pt>
                <c:pt idx="150">
                  <c:v>43691</c:v>
                </c:pt>
                <c:pt idx="151">
                  <c:v>43692</c:v>
                </c:pt>
                <c:pt idx="152">
                  <c:v>43693</c:v>
                </c:pt>
                <c:pt idx="153">
                  <c:v>43696</c:v>
                </c:pt>
                <c:pt idx="154">
                  <c:v>43697</c:v>
                </c:pt>
                <c:pt idx="155">
                  <c:v>43698</c:v>
                </c:pt>
                <c:pt idx="156">
                  <c:v>43699</c:v>
                </c:pt>
                <c:pt idx="157">
                  <c:v>43700</c:v>
                </c:pt>
                <c:pt idx="158">
                  <c:v>43703</c:v>
                </c:pt>
                <c:pt idx="159">
                  <c:v>43704</c:v>
                </c:pt>
                <c:pt idx="160">
                  <c:v>43705</c:v>
                </c:pt>
                <c:pt idx="161">
                  <c:v>43706</c:v>
                </c:pt>
                <c:pt idx="162">
                  <c:v>43707</c:v>
                </c:pt>
                <c:pt idx="163">
                  <c:v>43710</c:v>
                </c:pt>
                <c:pt idx="164">
                  <c:v>43711</c:v>
                </c:pt>
                <c:pt idx="165">
                  <c:v>43712</c:v>
                </c:pt>
                <c:pt idx="166">
                  <c:v>43713</c:v>
                </c:pt>
                <c:pt idx="167">
                  <c:v>43714</c:v>
                </c:pt>
                <c:pt idx="168">
                  <c:v>43717</c:v>
                </c:pt>
                <c:pt idx="169">
                  <c:v>43718</c:v>
                </c:pt>
                <c:pt idx="170">
                  <c:v>43719</c:v>
                </c:pt>
                <c:pt idx="171">
                  <c:v>43720</c:v>
                </c:pt>
                <c:pt idx="172">
                  <c:v>43724</c:v>
                </c:pt>
                <c:pt idx="173">
                  <c:v>43725</c:v>
                </c:pt>
                <c:pt idx="174">
                  <c:v>43726</c:v>
                </c:pt>
                <c:pt idx="175">
                  <c:v>43727</c:v>
                </c:pt>
                <c:pt idx="176">
                  <c:v>43728</c:v>
                </c:pt>
                <c:pt idx="177">
                  <c:v>43731</c:v>
                </c:pt>
                <c:pt idx="178">
                  <c:v>43732</c:v>
                </c:pt>
                <c:pt idx="179">
                  <c:v>43733</c:v>
                </c:pt>
                <c:pt idx="180">
                  <c:v>43734</c:v>
                </c:pt>
                <c:pt idx="181">
                  <c:v>43735</c:v>
                </c:pt>
                <c:pt idx="182">
                  <c:v>43738</c:v>
                </c:pt>
                <c:pt idx="183">
                  <c:v>43746</c:v>
                </c:pt>
                <c:pt idx="184">
                  <c:v>43747</c:v>
                </c:pt>
                <c:pt idx="185">
                  <c:v>43748</c:v>
                </c:pt>
                <c:pt idx="186">
                  <c:v>43749</c:v>
                </c:pt>
                <c:pt idx="187">
                  <c:v>43752</c:v>
                </c:pt>
                <c:pt idx="188">
                  <c:v>43753</c:v>
                </c:pt>
                <c:pt idx="189">
                  <c:v>43754</c:v>
                </c:pt>
                <c:pt idx="190">
                  <c:v>43755</c:v>
                </c:pt>
                <c:pt idx="191">
                  <c:v>43756</c:v>
                </c:pt>
                <c:pt idx="192">
                  <c:v>43759</c:v>
                </c:pt>
                <c:pt idx="193">
                  <c:v>43760</c:v>
                </c:pt>
                <c:pt idx="194">
                  <c:v>43761</c:v>
                </c:pt>
                <c:pt idx="195">
                  <c:v>43762</c:v>
                </c:pt>
                <c:pt idx="196">
                  <c:v>43763</c:v>
                </c:pt>
                <c:pt idx="197">
                  <c:v>43766</c:v>
                </c:pt>
                <c:pt idx="198">
                  <c:v>43767</c:v>
                </c:pt>
                <c:pt idx="199">
                  <c:v>43768</c:v>
                </c:pt>
                <c:pt idx="200">
                  <c:v>43769</c:v>
                </c:pt>
                <c:pt idx="201">
                  <c:v>43770</c:v>
                </c:pt>
                <c:pt idx="202">
                  <c:v>43773</c:v>
                </c:pt>
                <c:pt idx="203">
                  <c:v>43774</c:v>
                </c:pt>
                <c:pt idx="204">
                  <c:v>43775</c:v>
                </c:pt>
                <c:pt idx="205">
                  <c:v>43776</c:v>
                </c:pt>
                <c:pt idx="206">
                  <c:v>43777</c:v>
                </c:pt>
                <c:pt idx="207">
                  <c:v>43780</c:v>
                </c:pt>
                <c:pt idx="208">
                  <c:v>43781</c:v>
                </c:pt>
                <c:pt idx="209">
                  <c:v>43782</c:v>
                </c:pt>
                <c:pt idx="210">
                  <c:v>43783</c:v>
                </c:pt>
                <c:pt idx="211">
                  <c:v>43784</c:v>
                </c:pt>
              </c:numCache>
            </c:numRef>
          </c:cat>
          <c:val>
            <c:numRef>
              <c:f>数据Data!$I$2:$I$252</c:f>
              <c:numCache>
                <c:formatCode>_(* #,##0.00_);_(* \(#,##0.00\);_(* "-"??_);_(@_)</c:formatCode>
                <c:ptCount val="251"/>
                <c:pt idx="14">
                  <c:v>74.660633484162886</c:v>
                </c:pt>
                <c:pt idx="15">
                  <c:v>75.496465836418707</c:v>
                </c:pt>
                <c:pt idx="16">
                  <c:v>77.442497914432124</c:v>
                </c:pt>
                <c:pt idx="17">
                  <c:v>81.830291806411495</c:v>
                </c:pt>
                <c:pt idx="18">
                  <c:v>79.742253723979019</c:v>
                </c:pt>
                <c:pt idx="19">
                  <c:v>80.284038697687748</c:v>
                </c:pt>
                <c:pt idx="20">
                  <c:v>78.402262963805157</c:v>
                </c:pt>
                <c:pt idx="21">
                  <c:v>79.922639658971065</c:v>
                </c:pt>
                <c:pt idx="22">
                  <c:v>80.888535608307222</c:v>
                </c:pt>
                <c:pt idx="23">
                  <c:v>80.987040576673934</c:v>
                </c:pt>
                <c:pt idx="24">
                  <c:v>80.097840165536468</c:v>
                </c:pt>
                <c:pt idx="25">
                  <c:v>82.10767010412188</c:v>
                </c:pt>
                <c:pt idx="26">
                  <c:v>76.421143588913964</c:v>
                </c:pt>
                <c:pt idx="27">
                  <c:v>65.199197546790629</c:v>
                </c:pt>
                <c:pt idx="28">
                  <c:v>71.38382462950139</c:v>
                </c:pt>
                <c:pt idx="29">
                  <c:v>68.505797253447739</c:v>
                </c:pt>
                <c:pt idx="30">
                  <c:v>70.498357722170681</c:v>
                </c:pt>
                <c:pt idx="31">
                  <c:v>68.823626579046362</c:v>
                </c:pt>
                <c:pt idx="32">
                  <c:v>71.45278650188051</c:v>
                </c:pt>
                <c:pt idx="33">
                  <c:v>81.089485673733407</c:v>
                </c:pt>
                <c:pt idx="34">
                  <c:v>72.016913399156564</c:v>
                </c:pt>
                <c:pt idx="35">
                  <c:v>73.819477956831577</c:v>
                </c:pt>
                <c:pt idx="36">
                  <c:v>72.809302619139302</c:v>
                </c:pt>
                <c:pt idx="37">
                  <c:v>76.301728135691604</c:v>
                </c:pt>
                <c:pt idx="38">
                  <c:v>78.047707904222364</c:v>
                </c:pt>
                <c:pt idx="39">
                  <c:v>78.565308368240864</c:v>
                </c:pt>
                <c:pt idx="40">
                  <c:v>78.71969485145614</c:v>
                </c:pt>
                <c:pt idx="41">
                  <c:v>69.548733465751795</c:v>
                </c:pt>
                <c:pt idx="42">
                  <c:v>59.833864266518752</c:v>
                </c:pt>
                <c:pt idx="43">
                  <c:v>60.106642881132267</c:v>
                </c:pt>
                <c:pt idx="44">
                  <c:v>60.681763551633175</c:v>
                </c:pt>
                <c:pt idx="45">
                  <c:v>60.833781451062201</c:v>
                </c:pt>
                <c:pt idx="46">
                  <c:v>61.788404256870372</c:v>
                </c:pt>
                <c:pt idx="47">
                  <c:v>62.923798960005676</c:v>
                </c:pt>
                <c:pt idx="48">
                  <c:v>68.775903434866905</c:v>
                </c:pt>
                <c:pt idx="49">
                  <c:v>65.51641788954106</c:v>
                </c:pt>
                <c:pt idx="50">
                  <c:v>64.420444768649531</c:v>
                </c:pt>
                <c:pt idx="51">
                  <c:v>62.725445726072465</c:v>
                </c:pt>
                <c:pt idx="52">
                  <c:v>59.89677366415799</c:v>
                </c:pt>
                <c:pt idx="53">
                  <c:v>48.573665763762961</c:v>
                </c:pt>
                <c:pt idx="54">
                  <c:v>48.368517221196832</c:v>
                </c:pt>
                <c:pt idx="55">
                  <c:v>54.201152495221194</c:v>
                </c:pt>
                <c:pt idx="56">
                  <c:v>50.67811466228747</c:v>
                </c:pt>
                <c:pt idx="57">
                  <c:v>60.933074638354334</c:v>
                </c:pt>
                <c:pt idx="58">
                  <c:v>65.560008295101028</c:v>
                </c:pt>
                <c:pt idx="59">
                  <c:v>67.624688003947043</c:v>
                </c:pt>
                <c:pt idx="60">
                  <c:v>68.527754129869663</c:v>
                </c:pt>
                <c:pt idx="61">
                  <c:v>72.81500446194066</c:v>
                </c:pt>
                <c:pt idx="62">
                  <c:v>73.732502613413502</c:v>
                </c:pt>
                <c:pt idx="63">
                  <c:v>69.920473282100389</c:v>
                </c:pt>
                <c:pt idx="64">
                  <c:v>67.904074148515164</c:v>
                </c:pt>
                <c:pt idx="65">
                  <c:v>63.239531341927318</c:v>
                </c:pt>
                <c:pt idx="66">
                  <c:v>60.416714600929886</c:v>
                </c:pt>
                <c:pt idx="67">
                  <c:v>64.280127641564206</c:v>
                </c:pt>
                <c:pt idx="68">
                  <c:v>73.471540293277613</c:v>
                </c:pt>
                <c:pt idx="69">
                  <c:v>68.561604095166587</c:v>
                </c:pt>
                <c:pt idx="70">
                  <c:v>68.34774008274907</c:v>
                </c:pt>
                <c:pt idx="71">
                  <c:v>72.014176230605784</c:v>
                </c:pt>
                <c:pt idx="72">
                  <c:v>60.744872209770747</c:v>
                </c:pt>
                <c:pt idx="73">
                  <c:v>59.364946035591075</c:v>
                </c:pt>
                <c:pt idx="74">
                  <c:v>63.495335560867623</c:v>
                </c:pt>
                <c:pt idx="75">
                  <c:v>58.1611535036185</c:v>
                </c:pt>
                <c:pt idx="76">
                  <c:v>52.910979255570332</c:v>
                </c:pt>
                <c:pt idx="77">
                  <c:v>56.744919104695853</c:v>
                </c:pt>
                <c:pt idx="78">
                  <c:v>52.997405297718274</c:v>
                </c:pt>
                <c:pt idx="79">
                  <c:v>41.443195578094226</c:v>
                </c:pt>
                <c:pt idx="80">
                  <c:v>42.544396643668385</c:v>
                </c:pt>
                <c:pt idx="81">
                  <c:v>39.081619461259933</c:v>
                </c:pt>
                <c:pt idx="82">
                  <c:v>35.202565597975649</c:v>
                </c:pt>
                <c:pt idx="83">
                  <c:v>42.470027672624077</c:v>
                </c:pt>
                <c:pt idx="84">
                  <c:v>39.025436610885215</c:v>
                </c:pt>
                <c:pt idx="85">
                  <c:v>41.576928542404211</c:v>
                </c:pt>
                <c:pt idx="86">
                  <c:v>46.983885740414536</c:v>
                </c:pt>
                <c:pt idx="87">
                  <c:v>46.233746470628041</c:v>
                </c:pt>
                <c:pt idx="88">
                  <c:v>42.003647974692406</c:v>
                </c:pt>
                <c:pt idx="89">
                  <c:v>41.406594834975422</c:v>
                </c:pt>
                <c:pt idx="90">
                  <c:v>43.979245782997431</c:v>
                </c:pt>
                <c:pt idx="91">
                  <c:v>42.205335520376416</c:v>
                </c:pt>
                <c:pt idx="92">
                  <c:v>40.981483441760616</c:v>
                </c:pt>
                <c:pt idx="93">
                  <c:v>41.969940567614429</c:v>
                </c:pt>
                <c:pt idx="94">
                  <c:v>42.3167434884814</c:v>
                </c:pt>
                <c:pt idx="95">
                  <c:v>44.461413539043313</c:v>
                </c:pt>
                <c:pt idx="96">
                  <c:v>43.165159816699976</c:v>
                </c:pt>
                <c:pt idx="97">
                  <c:v>40.614776286880165</c:v>
                </c:pt>
                <c:pt idx="98">
                  <c:v>40.048497184025848</c:v>
                </c:pt>
                <c:pt idx="99">
                  <c:v>36.239494136792963</c:v>
                </c:pt>
                <c:pt idx="100">
                  <c:v>35.588567182002237</c:v>
                </c:pt>
                <c:pt idx="101">
                  <c:v>38.446165407089651</c:v>
                </c:pt>
                <c:pt idx="102">
                  <c:v>37.695746111112584</c:v>
                </c:pt>
                <c:pt idx="103">
                  <c:v>47.045822499295106</c:v>
                </c:pt>
                <c:pt idx="104">
                  <c:v>52.689382685970457</c:v>
                </c:pt>
                <c:pt idx="105">
                  <c:v>51.173684950420615</c:v>
                </c:pt>
                <c:pt idx="106">
                  <c:v>51.548932215890538</c:v>
                </c:pt>
                <c:pt idx="107">
                  <c:v>49.500471632767535</c:v>
                </c:pt>
                <c:pt idx="108">
                  <c:v>53.112276459298727</c:v>
                </c:pt>
                <c:pt idx="109">
                  <c:v>55.5830945917536</c:v>
                </c:pt>
                <c:pt idx="110">
                  <c:v>60.266324397348043</c:v>
                </c:pt>
                <c:pt idx="111">
                  <c:v>69.599372415926112</c:v>
                </c:pt>
                <c:pt idx="112">
                  <c:v>65.943280442686643</c:v>
                </c:pt>
                <c:pt idx="113">
                  <c:v>66.534894777958471</c:v>
                </c:pt>
                <c:pt idx="114">
                  <c:v>60.636200560111327</c:v>
                </c:pt>
                <c:pt idx="115">
                  <c:v>61.895521082364155</c:v>
                </c:pt>
                <c:pt idx="116">
                  <c:v>66.28384255206791</c:v>
                </c:pt>
                <c:pt idx="117">
                  <c:v>67.123329678628394</c:v>
                </c:pt>
                <c:pt idx="118">
                  <c:v>68.90972834794961</c:v>
                </c:pt>
                <c:pt idx="119">
                  <c:v>71.672426098525918</c:v>
                </c:pt>
                <c:pt idx="120">
                  <c:v>67.293424694827706</c:v>
                </c:pt>
                <c:pt idx="121">
                  <c:v>66.776517587901054</c:v>
                </c:pt>
                <c:pt idx="122">
                  <c:v>64.897543217084632</c:v>
                </c:pt>
                <c:pt idx="123">
                  <c:v>56.785420384023446</c:v>
                </c:pt>
                <c:pt idx="124">
                  <c:v>56.785420384023446</c:v>
                </c:pt>
                <c:pt idx="125">
                  <c:v>56.046779057313692</c:v>
                </c:pt>
                <c:pt idx="126">
                  <c:v>55.5282132456623</c:v>
                </c:pt>
                <c:pt idx="127">
                  <c:v>65.497898565429068</c:v>
                </c:pt>
                <c:pt idx="128">
                  <c:v>62.381926261138325</c:v>
                </c:pt>
                <c:pt idx="129">
                  <c:v>56.365694838730668</c:v>
                </c:pt>
                <c:pt idx="130">
                  <c:v>54.994864171900936</c:v>
                </c:pt>
                <c:pt idx="131">
                  <c:v>54.518894353365127</c:v>
                </c:pt>
                <c:pt idx="132">
                  <c:v>60.421233993620937</c:v>
                </c:pt>
                <c:pt idx="133">
                  <c:v>56.939696538691365</c:v>
                </c:pt>
                <c:pt idx="134">
                  <c:v>54.755419363070907</c:v>
                </c:pt>
                <c:pt idx="135">
                  <c:v>57.117507197315931</c:v>
                </c:pt>
                <c:pt idx="136">
                  <c:v>62.70854266210879</c:v>
                </c:pt>
                <c:pt idx="137">
                  <c:v>63.193047418757132</c:v>
                </c:pt>
                <c:pt idx="138">
                  <c:v>64.194999726171318</c:v>
                </c:pt>
                <c:pt idx="139">
                  <c:v>65.54188953534279</c:v>
                </c:pt>
                <c:pt idx="140">
                  <c:v>58.439553552454221</c:v>
                </c:pt>
                <c:pt idx="141">
                  <c:v>57.59933089163286</c:v>
                </c:pt>
                <c:pt idx="142">
                  <c:v>48.574102251109132</c:v>
                </c:pt>
                <c:pt idx="143">
                  <c:v>41.066880000590345</c:v>
                </c:pt>
                <c:pt idx="144">
                  <c:v>41.565641410497747</c:v>
                </c:pt>
                <c:pt idx="145">
                  <c:v>45.767097844240531</c:v>
                </c:pt>
                <c:pt idx="146">
                  <c:v>60.774739911216933</c:v>
                </c:pt>
                <c:pt idx="147">
                  <c:v>62.630819621804413</c:v>
                </c:pt>
                <c:pt idx="148">
                  <c:v>69.329123888814863</c:v>
                </c:pt>
                <c:pt idx="149">
                  <c:v>64.552453017155628</c:v>
                </c:pt>
                <c:pt idx="150">
                  <c:v>65.44427154927665</c:v>
                </c:pt>
                <c:pt idx="151">
                  <c:v>64.786026499991948</c:v>
                </c:pt>
                <c:pt idx="152">
                  <c:v>63.863681634072805</c:v>
                </c:pt>
                <c:pt idx="153">
                  <c:v>64.138593821188792</c:v>
                </c:pt>
                <c:pt idx="154">
                  <c:v>65.138253012726551</c:v>
                </c:pt>
                <c:pt idx="155">
                  <c:v>52.889897642638381</c:v>
                </c:pt>
                <c:pt idx="156">
                  <c:v>50.251676559454211</c:v>
                </c:pt>
                <c:pt idx="157">
                  <c:v>55.992810256884319</c:v>
                </c:pt>
                <c:pt idx="158">
                  <c:v>48.850280894771068</c:v>
                </c:pt>
                <c:pt idx="159">
                  <c:v>49.882996659987931</c:v>
                </c:pt>
                <c:pt idx="160">
                  <c:v>49.170252905826409</c:v>
                </c:pt>
                <c:pt idx="161">
                  <c:v>46.657470937712027</c:v>
                </c:pt>
                <c:pt idx="162">
                  <c:v>47.279215691870505</c:v>
                </c:pt>
                <c:pt idx="163">
                  <c:v>52.984075002778027</c:v>
                </c:pt>
                <c:pt idx="164">
                  <c:v>49.971987113085902</c:v>
                </c:pt>
                <c:pt idx="165">
                  <c:v>52.676096779889399</c:v>
                </c:pt>
                <c:pt idx="166">
                  <c:v>55.279278764559137</c:v>
                </c:pt>
                <c:pt idx="167">
                  <c:v>59.245559008699992</c:v>
                </c:pt>
                <c:pt idx="168">
                  <c:v>56.433344278374584</c:v>
                </c:pt>
                <c:pt idx="169">
                  <c:v>53.25718441940694</c:v>
                </c:pt>
                <c:pt idx="170">
                  <c:v>53.458678329629684</c:v>
                </c:pt>
                <c:pt idx="171">
                  <c:v>55.914563896692449</c:v>
                </c:pt>
                <c:pt idx="172">
                  <c:v>50.422619951757504</c:v>
                </c:pt>
                <c:pt idx="173">
                  <c:v>45.981799081185244</c:v>
                </c:pt>
                <c:pt idx="174">
                  <c:v>49.833610393355968</c:v>
                </c:pt>
                <c:pt idx="175">
                  <c:v>57.992891478577874</c:v>
                </c:pt>
                <c:pt idx="176">
                  <c:v>65.100785342558652</c:v>
                </c:pt>
                <c:pt idx="177">
                  <c:v>65.602230108764985</c:v>
                </c:pt>
                <c:pt idx="178">
                  <c:v>60.891192051700457</c:v>
                </c:pt>
                <c:pt idx="179">
                  <c:v>67.954319611452604</c:v>
                </c:pt>
                <c:pt idx="180">
                  <c:v>67.039317961375687</c:v>
                </c:pt>
                <c:pt idx="181">
                  <c:v>69.163300721249982</c:v>
                </c:pt>
                <c:pt idx="182">
                  <c:v>62.128694354974648</c:v>
                </c:pt>
                <c:pt idx="183">
                  <c:v>68.84390872952936</c:v>
                </c:pt>
                <c:pt idx="184">
                  <c:v>69.324053744662606</c:v>
                </c:pt>
                <c:pt idx="185">
                  <c:v>69.094708928850807</c:v>
                </c:pt>
                <c:pt idx="186">
                  <c:v>74.311498185348697</c:v>
                </c:pt>
                <c:pt idx="187">
                  <c:v>77.282026689169228</c:v>
                </c:pt>
                <c:pt idx="188">
                  <c:v>76.354364970588406</c:v>
                </c:pt>
                <c:pt idx="189">
                  <c:v>67.808001203256964</c:v>
                </c:pt>
                <c:pt idx="190">
                  <c:v>65.972835678647058</c:v>
                </c:pt>
                <c:pt idx="191">
                  <c:v>62.148792650966833</c:v>
                </c:pt>
                <c:pt idx="192">
                  <c:v>66.349855951492856</c:v>
                </c:pt>
                <c:pt idx="193">
                  <c:v>57.804329870084615</c:v>
                </c:pt>
                <c:pt idx="194">
                  <c:v>58.174623937654154</c:v>
                </c:pt>
                <c:pt idx="195">
                  <c:v>63.06189270831905</c:v>
                </c:pt>
                <c:pt idx="196">
                  <c:v>63.17223376522773</c:v>
                </c:pt>
                <c:pt idx="197">
                  <c:v>58.996829428039078</c:v>
                </c:pt>
                <c:pt idx="198">
                  <c:v>62.065228141486934</c:v>
                </c:pt>
                <c:pt idx="199">
                  <c:v>53.748597722717172</c:v>
                </c:pt>
                <c:pt idx="200">
                  <c:v>51.135166427341211</c:v>
                </c:pt>
                <c:pt idx="201">
                  <c:v>58.757322152777853</c:v>
                </c:pt>
                <c:pt idx="202">
                  <c:v>59.438684466468366</c:v>
                </c:pt>
                <c:pt idx="203">
                  <c:v>62.028396414174942</c:v>
                </c:pt>
                <c:pt idx="204">
                  <c:v>58.694534997607832</c:v>
                </c:pt>
                <c:pt idx="205">
                  <c:v>57.469016484141932</c:v>
                </c:pt>
                <c:pt idx="206">
                  <c:v>53.35562269574686</c:v>
                </c:pt>
                <c:pt idx="207">
                  <c:v>47.688584722502675</c:v>
                </c:pt>
                <c:pt idx="208">
                  <c:v>48.484860985713652</c:v>
                </c:pt>
                <c:pt idx="209">
                  <c:v>48.484860985713652</c:v>
                </c:pt>
                <c:pt idx="210">
                  <c:v>48.314275477616427</c:v>
                </c:pt>
                <c:pt idx="211">
                  <c:v>48.703000609474095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5F-43FD-91D1-3A3068A6D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824064"/>
        <c:axId val="358025472"/>
      </c:lineChart>
      <c:dateAx>
        <c:axId val="177721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284744448"/>
        <c:crosses val="autoZero"/>
        <c:auto val="1"/>
        <c:lblOffset val="100"/>
        <c:baseTimeUnit val="days"/>
        <c:majorUnit val="2"/>
        <c:majorTimeUnit val="months"/>
      </c:dateAx>
      <c:valAx>
        <c:axId val="284744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Close Price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7721344"/>
        <c:crosses val="autoZero"/>
        <c:crossBetween val="between"/>
      </c:valAx>
      <c:valAx>
        <c:axId val="358025472"/>
        <c:scaling>
          <c:orientation val="minMax"/>
          <c:max val="88.568649451241171"/>
          <c:min val="23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RSI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52824064"/>
        <c:crosses val="max"/>
        <c:crossBetween val="between"/>
      </c:valAx>
      <c:dateAx>
        <c:axId val="2528240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8025472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8</xdr:col>
      <xdr:colOff>377825</xdr:colOff>
      <xdr:row>28</xdr:row>
      <xdr:rowOff>0</xdr:rowOff>
    </xdr:to>
    <xdr:graphicFrame macro="">
      <xdr:nvGraphicFramePr>
        <xdr:cNvPr id="2" name="MFI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63499</xdr:colOff>
      <xdr:row>0</xdr:row>
      <xdr:rowOff>79163</xdr:rowOff>
    </xdr:from>
    <xdr:to>
      <xdr:col>6</xdr:col>
      <xdr:colOff>15240</xdr:colOff>
      <xdr:row>2</xdr:row>
      <xdr:rowOff>139108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0009D17-46F9-40B7-8FC6-82F5F479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9239" y="79163"/>
          <a:ext cx="561341" cy="6466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273868</xdr:colOff>
      <xdr:row>28</xdr:row>
      <xdr:rowOff>165099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0FF8F0E-ADF8-4B14-B046-7FE255DC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94908" cy="5285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6"/>
  <sheetViews>
    <sheetView showGridLines="0" tabSelected="1" zoomScale="90" zoomScaleNormal="90" workbookViewId="0">
      <selection activeCell="P10" sqref="P10"/>
    </sheetView>
  </sheetViews>
  <sheetFormatPr defaultRowHeight="14.4" x14ac:dyDescent="0.25"/>
  <cols>
    <col min="1" max="1" width="20.33203125" customWidth="1"/>
    <col min="2" max="2" width="18.6640625" customWidth="1"/>
    <col min="3" max="3" width="8.5546875" customWidth="1"/>
    <col min="8" max="8" width="12.33203125" customWidth="1"/>
    <col min="9" max="9" width="9.109375" style="2"/>
    <col min="13" max="13" width="5.33203125" customWidth="1"/>
  </cols>
  <sheetData>
    <row r="1" spans="1:10" ht="30" x14ac:dyDescent="0.5">
      <c r="A1" s="1" t="s">
        <v>15</v>
      </c>
      <c r="E1" s="1"/>
      <c r="G1" s="7" t="s">
        <v>2</v>
      </c>
      <c r="I1"/>
    </row>
    <row r="2" spans="1:10" ht="16.2" thickBot="1" x14ac:dyDescent="0.4">
      <c r="G2" s="7" t="s">
        <v>3</v>
      </c>
      <c r="I2"/>
    </row>
    <row r="3" spans="1:10" x14ac:dyDescent="0.25">
      <c r="A3" s="11" t="s">
        <v>16</v>
      </c>
      <c r="B3" s="12"/>
      <c r="I3"/>
      <c r="J3" s="3"/>
    </row>
    <row r="4" spans="1:10" x14ac:dyDescent="0.25">
      <c r="A4" s="13" t="s">
        <v>4</v>
      </c>
      <c r="B4" s="14" t="s">
        <v>5</v>
      </c>
      <c r="J4" s="3"/>
    </row>
    <row r="5" spans="1:10" x14ac:dyDescent="0.25">
      <c r="A5" s="13" t="s">
        <v>6</v>
      </c>
      <c r="B5" s="15">
        <f>数据Data!A2</f>
        <v>43467</v>
      </c>
    </row>
    <row r="6" spans="1:10" ht="15" thickBot="1" x14ac:dyDescent="0.3">
      <c r="A6" s="16" t="s">
        <v>7</v>
      </c>
      <c r="B6" s="15">
        <f>数据Data!A213</f>
        <v>43784</v>
      </c>
    </row>
    <row r="7" spans="1:10" x14ac:dyDescent="0.25">
      <c r="A7" s="18" t="s">
        <v>18</v>
      </c>
      <c r="B7" s="14" t="s">
        <v>17</v>
      </c>
      <c r="I7"/>
    </row>
    <row r="8" spans="1:10" x14ac:dyDescent="0.25">
      <c r="I8"/>
    </row>
    <row r="9" spans="1:10" x14ac:dyDescent="0.25">
      <c r="I9"/>
    </row>
    <row r="10" spans="1:10" x14ac:dyDescent="0.25">
      <c r="I10"/>
    </row>
    <row r="11" spans="1:10" x14ac:dyDescent="0.25">
      <c r="I11"/>
    </row>
    <row r="12" spans="1:10" x14ac:dyDescent="0.25">
      <c r="I12"/>
    </row>
    <row r="13" spans="1:10" x14ac:dyDescent="0.25">
      <c r="I13"/>
    </row>
    <row r="14" spans="1:10" x14ac:dyDescent="0.25">
      <c r="I14"/>
    </row>
    <row r="15" spans="1:10" x14ac:dyDescent="0.25">
      <c r="I15"/>
    </row>
    <row r="16" spans="1:10" x14ac:dyDescent="0.25">
      <c r="I16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3"/>
  <sheetViews>
    <sheetView workbookViewId="0">
      <selection activeCell="L11" sqref="L11"/>
    </sheetView>
  </sheetViews>
  <sheetFormatPr defaultRowHeight="13.2" x14ac:dyDescent="0.25"/>
  <cols>
    <col min="1" max="1" width="10.6640625" style="6" bestFit="1" customWidth="1"/>
    <col min="2" max="5" width="8.33203125" style="5" customWidth="1"/>
    <col min="6" max="7" width="9.44140625" style="5" customWidth="1"/>
    <col min="8" max="8" width="8.33203125" style="5" customWidth="1"/>
    <col min="9" max="9" width="12" style="5" customWidth="1"/>
    <col min="10" max="10" width="13" style="5" bestFit="1" customWidth="1"/>
    <col min="11" max="16384" width="8.88671875" style="4"/>
  </cols>
  <sheetData>
    <row r="1" spans="1:10" s="10" customFormat="1" ht="19.2" customHeight="1" x14ac:dyDescent="0.25">
      <c r="A1" s="8" t="s">
        <v>0</v>
      </c>
      <c r="B1" s="9" t="s">
        <v>1</v>
      </c>
      <c r="C1" s="9" t="s">
        <v>8</v>
      </c>
      <c r="D1" s="9" t="s">
        <v>9</v>
      </c>
      <c r="E1" s="9" t="s">
        <v>10</v>
      </c>
      <c r="F1" s="9" t="s">
        <v>11</v>
      </c>
      <c r="G1" s="9" t="s">
        <v>12</v>
      </c>
      <c r="H1" s="9" t="s">
        <v>13</v>
      </c>
      <c r="I1" s="9" t="s">
        <v>14</v>
      </c>
      <c r="J1" s="9"/>
    </row>
    <row r="2" spans="1:10" x14ac:dyDescent="0.25">
      <c r="A2" s="6">
        <v>43467</v>
      </c>
      <c r="B2" s="5">
        <v>9.19</v>
      </c>
    </row>
    <row r="3" spans="1:10" x14ac:dyDescent="0.25">
      <c r="A3" s="6">
        <v>43468</v>
      </c>
      <c r="B3" s="5">
        <v>9.2799999999999994</v>
      </c>
      <c r="C3" s="5">
        <f t="shared" ref="C3:C66" si="0">B3-B2</f>
        <v>8.9999999999999858E-2</v>
      </c>
      <c r="D3" s="5">
        <f t="shared" ref="D3:D66" si="1">IF(C3&gt;0,C3,0)</f>
        <v>8.9999999999999858E-2</v>
      </c>
      <c r="E3" s="5">
        <f t="shared" ref="E3:E66" si="2">IF(C3&lt;0,-C3,0)</f>
        <v>0</v>
      </c>
    </row>
    <row r="4" spans="1:10" x14ac:dyDescent="0.25">
      <c r="A4" s="6">
        <v>43469</v>
      </c>
      <c r="B4" s="5">
        <v>9.75</v>
      </c>
      <c r="C4" s="5">
        <f t="shared" si="0"/>
        <v>0.47000000000000064</v>
      </c>
      <c r="D4" s="5">
        <f t="shared" si="1"/>
        <v>0.47000000000000064</v>
      </c>
      <c r="E4" s="5">
        <f t="shared" si="2"/>
        <v>0</v>
      </c>
    </row>
    <row r="5" spans="1:10" x14ac:dyDescent="0.25">
      <c r="A5" s="6">
        <v>43472</v>
      </c>
      <c r="B5" s="5">
        <v>9.74</v>
      </c>
      <c r="C5" s="5">
        <f t="shared" si="0"/>
        <v>-9.9999999999997868E-3</v>
      </c>
      <c r="D5" s="5">
        <f t="shared" si="1"/>
        <v>0</v>
      </c>
      <c r="E5" s="5">
        <f t="shared" si="2"/>
        <v>9.9999999999997868E-3</v>
      </c>
    </row>
    <row r="6" spans="1:10" x14ac:dyDescent="0.25">
      <c r="A6" s="6">
        <v>43473</v>
      </c>
      <c r="B6" s="5">
        <v>9.66</v>
      </c>
      <c r="C6" s="5">
        <f t="shared" si="0"/>
        <v>-8.0000000000000071E-2</v>
      </c>
      <c r="D6" s="5">
        <f t="shared" si="1"/>
        <v>0</v>
      </c>
      <c r="E6" s="5">
        <f t="shared" si="2"/>
        <v>8.0000000000000071E-2</v>
      </c>
    </row>
    <row r="7" spans="1:10" x14ac:dyDescent="0.25">
      <c r="A7" s="6">
        <v>43474</v>
      </c>
      <c r="B7" s="5">
        <v>9.94</v>
      </c>
      <c r="C7" s="5">
        <f t="shared" si="0"/>
        <v>0.27999999999999936</v>
      </c>
      <c r="D7" s="5">
        <f t="shared" si="1"/>
        <v>0.27999999999999936</v>
      </c>
      <c r="E7" s="5">
        <f t="shared" si="2"/>
        <v>0</v>
      </c>
    </row>
    <row r="8" spans="1:10" x14ac:dyDescent="0.25">
      <c r="A8" s="6">
        <v>43475</v>
      </c>
      <c r="B8" s="5">
        <v>10.1</v>
      </c>
      <c r="C8" s="5">
        <f t="shared" si="0"/>
        <v>0.16000000000000014</v>
      </c>
      <c r="D8" s="5">
        <f t="shared" si="1"/>
        <v>0.16000000000000014</v>
      </c>
      <c r="E8" s="5">
        <f t="shared" si="2"/>
        <v>0</v>
      </c>
    </row>
    <row r="9" spans="1:10" x14ac:dyDescent="0.25">
      <c r="A9" s="6">
        <v>43476</v>
      </c>
      <c r="B9" s="5">
        <v>10.199999999999999</v>
      </c>
      <c r="C9" s="5">
        <f t="shared" si="0"/>
        <v>9.9999999999999645E-2</v>
      </c>
      <c r="D9" s="5">
        <f t="shared" si="1"/>
        <v>9.9999999999999645E-2</v>
      </c>
      <c r="E9" s="5">
        <f t="shared" si="2"/>
        <v>0</v>
      </c>
    </row>
    <row r="10" spans="1:10" x14ac:dyDescent="0.25">
      <c r="A10" s="6">
        <v>43479</v>
      </c>
      <c r="B10" s="5">
        <v>10.11</v>
      </c>
      <c r="C10" s="5">
        <f t="shared" si="0"/>
        <v>-8.9999999999999858E-2</v>
      </c>
      <c r="D10" s="5">
        <f t="shared" si="1"/>
        <v>0</v>
      </c>
      <c r="E10" s="5">
        <f t="shared" si="2"/>
        <v>8.9999999999999858E-2</v>
      </c>
    </row>
    <row r="11" spans="1:10" x14ac:dyDescent="0.25">
      <c r="A11" s="6">
        <v>43480</v>
      </c>
      <c r="B11" s="5">
        <v>10.24</v>
      </c>
      <c r="C11" s="5">
        <f t="shared" si="0"/>
        <v>0.13000000000000078</v>
      </c>
      <c r="D11" s="5">
        <f t="shared" si="1"/>
        <v>0.13000000000000078</v>
      </c>
      <c r="E11" s="5">
        <f t="shared" si="2"/>
        <v>0</v>
      </c>
    </row>
    <row r="12" spans="1:10" x14ac:dyDescent="0.25">
      <c r="A12" s="6">
        <v>43481</v>
      </c>
      <c r="B12" s="5">
        <v>10.48</v>
      </c>
      <c r="C12" s="5">
        <f t="shared" si="0"/>
        <v>0.24000000000000021</v>
      </c>
      <c r="D12" s="5">
        <f t="shared" si="1"/>
        <v>0.24000000000000021</v>
      </c>
      <c r="E12" s="5">
        <f t="shared" si="2"/>
        <v>0</v>
      </c>
    </row>
    <row r="13" spans="1:10" x14ac:dyDescent="0.25">
      <c r="A13" s="6">
        <v>43482</v>
      </c>
      <c r="B13" s="5">
        <v>10.25</v>
      </c>
      <c r="C13" s="5">
        <f t="shared" si="0"/>
        <v>-0.23000000000000043</v>
      </c>
      <c r="D13" s="5">
        <f t="shared" si="1"/>
        <v>0</v>
      </c>
      <c r="E13" s="5">
        <f t="shared" si="2"/>
        <v>0.23000000000000043</v>
      </c>
    </row>
    <row r="14" spans="1:10" x14ac:dyDescent="0.25">
      <c r="A14" s="6">
        <v>43483</v>
      </c>
      <c r="B14" s="5">
        <v>10.43</v>
      </c>
      <c r="C14" s="5">
        <f t="shared" si="0"/>
        <v>0.17999999999999972</v>
      </c>
      <c r="D14" s="5">
        <f t="shared" si="1"/>
        <v>0.17999999999999972</v>
      </c>
      <c r="E14" s="5">
        <f t="shared" si="2"/>
        <v>0</v>
      </c>
    </row>
    <row r="15" spans="1:10" x14ac:dyDescent="0.25">
      <c r="A15" s="6">
        <v>43486</v>
      </c>
      <c r="B15" s="5">
        <v>10.34</v>
      </c>
      <c r="C15" s="5">
        <f t="shared" si="0"/>
        <v>-8.9999999999999858E-2</v>
      </c>
      <c r="D15" s="5">
        <f t="shared" si="1"/>
        <v>0</v>
      </c>
      <c r="E15" s="5">
        <f t="shared" si="2"/>
        <v>8.9999999999999858E-2</v>
      </c>
    </row>
    <row r="16" spans="1:10" x14ac:dyDescent="0.25">
      <c r="A16" s="6">
        <v>43487</v>
      </c>
      <c r="B16" s="5">
        <v>10.28</v>
      </c>
      <c r="C16" s="5">
        <f t="shared" si="0"/>
        <v>-6.0000000000000497E-2</v>
      </c>
      <c r="D16" s="5">
        <f t="shared" si="1"/>
        <v>0</v>
      </c>
      <c r="E16" s="5">
        <f t="shared" si="2"/>
        <v>6.0000000000000497E-2</v>
      </c>
      <c r="F16" s="5">
        <f>(SUM(D3:D16)/14)</f>
        <v>0.11785714285714288</v>
      </c>
      <c r="G16" s="5">
        <f>SUM(E3:E16)/14</f>
        <v>4.0000000000000036E-2</v>
      </c>
      <c r="H16" s="5">
        <f>F16/G16</f>
        <v>2.9464285714285694</v>
      </c>
      <c r="I16" s="5">
        <f>IF(G16=0,100,100-(100/(1+H16)))</f>
        <v>74.660633484162886</v>
      </c>
    </row>
    <row r="17" spans="1:9" x14ac:dyDescent="0.25">
      <c r="A17" s="6">
        <v>43488</v>
      </c>
      <c r="B17" s="5">
        <v>10.35</v>
      </c>
      <c r="C17" s="5">
        <f t="shared" si="0"/>
        <v>7.0000000000000284E-2</v>
      </c>
      <c r="D17" s="5">
        <f t="shared" si="1"/>
        <v>7.0000000000000284E-2</v>
      </c>
      <c r="E17" s="5">
        <f t="shared" si="2"/>
        <v>0</v>
      </c>
      <c r="F17" s="5">
        <f>((F16*13)+D17)/14</f>
        <v>0.11443877551020412</v>
      </c>
      <c r="G17" s="5">
        <f>((G16*13)+E17)/14</f>
        <v>3.7142857142857179E-2</v>
      </c>
      <c r="H17" s="5">
        <f t="shared" ref="H17:H80" si="3">F17/G17</f>
        <v>3.081043956043954</v>
      </c>
      <c r="I17" s="5">
        <f t="shared" ref="I17:I80" si="4">IF(G17=0,100,100-(100/(1+H17)))</f>
        <v>75.496465836418707</v>
      </c>
    </row>
    <row r="18" spans="1:9" x14ac:dyDescent="0.25">
      <c r="A18" s="6">
        <v>43489</v>
      </c>
      <c r="B18" s="5">
        <v>10.52</v>
      </c>
      <c r="C18" s="5">
        <f t="shared" si="0"/>
        <v>0.16999999999999993</v>
      </c>
      <c r="D18" s="5">
        <f t="shared" si="1"/>
        <v>0.16999999999999993</v>
      </c>
      <c r="E18" s="5">
        <f t="shared" si="2"/>
        <v>0</v>
      </c>
      <c r="F18" s="5">
        <f t="shared" ref="F18:G27" si="5">((F17*13)+D18)/14</f>
        <v>0.1184074344023324</v>
      </c>
      <c r="G18" s="5">
        <f t="shared" si="5"/>
        <v>3.4489795918367379E-2</v>
      </c>
      <c r="H18" s="5">
        <f t="shared" si="3"/>
        <v>3.4331149619611137</v>
      </c>
      <c r="I18" s="5">
        <f t="shared" si="4"/>
        <v>77.442497914432124</v>
      </c>
    </row>
    <row r="19" spans="1:9" x14ac:dyDescent="0.25">
      <c r="A19" s="6">
        <v>43490</v>
      </c>
      <c r="B19" s="5">
        <v>11</v>
      </c>
      <c r="C19" s="5">
        <f t="shared" si="0"/>
        <v>0.48000000000000043</v>
      </c>
      <c r="D19" s="5">
        <f t="shared" si="1"/>
        <v>0.48000000000000043</v>
      </c>
      <c r="E19" s="5">
        <f t="shared" si="2"/>
        <v>0</v>
      </c>
      <c r="F19" s="5">
        <f t="shared" si="5"/>
        <v>0.14423547480216584</v>
      </c>
      <c r="G19" s="5">
        <f t="shared" si="5"/>
        <v>3.2026239067055422E-2</v>
      </c>
      <c r="H19" s="5">
        <f t="shared" si="3"/>
        <v>4.5036657129852378</v>
      </c>
      <c r="I19" s="5">
        <f t="shared" si="4"/>
        <v>81.830291806411495</v>
      </c>
    </row>
    <row r="20" spans="1:9" x14ac:dyDescent="0.25">
      <c r="A20" s="6">
        <v>43493</v>
      </c>
      <c r="B20" s="5">
        <v>10.94</v>
      </c>
      <c r="C20" s="5">
        <f t="shared" si="0"/>
        <v>-6.0000000000000497E-2</v>
      </c>
      <c r="D20" s="5">
        <f t="shared" si="1"/>
        <v>0</v>
      </c>
      <c r="E20" s="5">
        <f t="shared" si="2"/>
        <v>6.0000000000000497E-2</v>
      </c>
      <c r="F20" s="5">
        <f t="shared" si="5"/>
        <v>0.13393294088772542</v>
      </c>
      <c r="G20" s="5">
        <f t="shared" si="5"/>
        <v>3.4024364847980069E-2</v>
      </c>
      <c r="H20" s="5">
        <f t="shared" si="3"/>
        <v>3.9363832796331137</v>
      </c>
      <c r="I20" s="5">
        <f t="shared" si="4"/>
        <v>79.742253723979019</v>
      </c>
    </row>
    <row r="21" spans="1:9" x14ac:dyDescent="0.25">
      <c r="A21" s="6">
        <v>43494</v>
      </c>
      <c r="B21" s="5">
        <v>11</v>
      </c>
      <c r="C21" s="5">
        <f t="shared" si="0"/>
        <v>6.0000000000000497E-2</v>
      </c>
      <c r="D21" s="5">
        <f t="shared" si="1"/>
        <v>6.0000000000000497E-2</v>
      </c>
      <c r="E21" s="5">
        <f t="shared" si="2"/>
        <v>0</v>
      </c>
      <c r="F21" s="5">
        <f t="shared" si="5"/>
        <v>0.1286520165386022</v>
      </c>
      <c r="G21" s="5">
        <f t="shared" si="5"/>
        <v>3.1594053073124351E-2</v>
      </c>
      <c r="H21" s="5">
        <f t="shared" si="3"/>
        <v>4.0720326778219134</v>
      </c>
      <c r="I21" s="5">
        <f t="shared" si="4"/>
        <v>80.284038697687748</v>
      </c>
    </row>
    <row r="22" spans="1:9" x14ac:dyDescent="0.25">
      <c r="A22" s="6">
        <v>43495</v>
      </c>
      <c r="B22" s="5">
        <v>10.95</v>
      </c>
      <c r="C22" s="5">
        <f t="shared" si="0"/>
        <v>-5.0000000000000711E-2</v>
      </c>
      <c r="D22" s="5">
        <f t="shared" si="1"/>
        <v>0</v>
      </c>
      <c r="E22" s="5">
        <f t="shared" si="2"/>
        <v>5.0000000000000711E-2</v>
      </c>
      <c r="F22" s="5">
        <f t="shared" si="5"/>
        <v>0.1194625867858449</v>
      </c>
      <c r="G22" s="5">
        <f t="shared" si="5"/>
        <v>3.2908763567901234E-2</v>
      </c>
      <c r="H22" s="5">
        <f t="shared" si="3"/>
        <v>3.6301147121299659</v>
      </c>
      <c r="I22" s="5">
        <f t="shared" si="4"/>
        <v>78.402262963805157</v>
      </c>
    </row>
    <row r="23" spans="1:9" x14ac:dyDescent="0.25">
      <c r="A23" s="6">
        <v>43496</v>
      </c>
      <c r="B23" s="5">
        <v>11.1</v>
      </c>
      <c r="C23" s="5">
        <f t="shared" si="0"/>
        <v>0.15000000000000036</v>
      </c>
      <c r="D23" s="5">
        <f t="shared" si="1"/>
        <v>0.15000000000000036</v>
      </c>
      <c r="E23" s="5">
        <f t="shared" si="2"/>
        <v>0</v>
      </c>
      <c r="F23" s="5">
        <f t="shared" si="5"/>
        <v>0.121643830586856</v>
      </c>
      <c r="G23" s="5">
        <f t="shared" si="5"/>
        <v>3.0558137598765432E-2</v>
      </c>
      <c r="H23" s="5">
        <f t="shared" si="3"/>
        <v>3.9807344342794795</v>
      </c>
      <c r="I23" s="5">
        <f t="shared" si="4"/>
        <v>79.922639658971065</v>
      </c>
    </row>
    <row r="24" spans="1:9" x14ac:dyDescent="0.25">
      <c r="A24" s="6">
        <v>43497</v>
      </c>
      <c r="B24" s="5">
        <v>11.2</v>
      </c>
      <c r="C24" s="5">
        <f t="shared" si="0"/>
        <v>9.9999999999999645E-2</v>
      </c>
      <c r="D24" s="5">
        <f t="shared" si="1"/>
        <v>9.9999999999999645E-2</v>
      </c>
      <c r="E24" s="5">
        <f t="shared" si="2"/>
        <v>0</v>
      </c>
      <c r="F24" s="5">
        <f t="shared" si="5"/>
        <v>0.12009784268779485</v>
      </c>
      <c r="G24" s="5">
        <f t="shared" si="5"/>
        <v>2.8375413484567902E-2</v>
      </c>
      <c r="H24" s="5">
        <f t="shared" si="3"/>
        <v>4.2324614142842574</v>
      </c>
      <c r="I24" s="5">
        <f t="shared" si="4"/>
        <v>80.888535608307222</v>
      </c>
    </row>
    <row r="25" spans="1:9" x14ac:dyDescent="0.25">
      <c r="A25" s="6">
        <v>43507</v>
      </c>
      <c r="B25" s="5">
        <v>11.21</v>
      </c>
      <c r="C25" s="5">
        <f t="shared" si="0"/>
        <v>1.0000000000001563E-2</v>
      </c>
      <c r="D25" s="5">
        <f t="shared" si="1"/>
        <v>1.0000000000001563E-2</v>
      </c>
      <c r="E25" s="5">
        <f t="shared" si="2"/>
        <v>0</v>
      </c>
      <c r="F25" s="5">
        <f t="shared" si="5"/>
        <v>0.11223371106723819</v>
      </c>
      <c r="G25" s="5">
        <f t="shared" si="5"/>
        <v>2.6348598235670196E-2</v>
      </c>
      <c r="H25" s="5">
        <f t="shared" si="3"/>
        <v>4.2595704736693918</v>
      </c>
      <c r="I25" s="5">
        <f t="shared" si="4"/>
        <v>80.987040576673934</v>
      </c>
    </row>
    <row r="26" spans="1:9" x14ac:dyDescent="0.25">
      <c r="A26" s="6">
        <v>43508</v>
      </c>
      <c r="B26" s="5">
        <v>11.19</v>
      </c>
      <c r="C26" s="5">
        <f t="shared" si="0"/>
        <v>-2.000000000000135E-2</v>
      </c>
      <c r="D26" s="5">
        <f t="shared" si="1"/>
        <v>0</v>
      </c>
      <c r="E26" s="5">
        <f t="shared" si="2"/>
        <v>2.000000000000135E-2</v>
      </c>
      <c r="F26" s="5">
        <f t="shared" si="5"/>
        <v>0.10421701741957833</v>
      </c>
      <c r="G26" s="5">
        <f t="shared" si="5"/>
        <v>2.5895126933122424E-2</v>
      </c>
      <c r="H26" s="5">
        <f t="shared" si="3"/>
        <v>4.0245802883582114</v>
      </c>
      <c r="I26" s="5">
        <f t="shared" si="4"/>
        <v>80.097840165536468</v>
      </c>
    </row>
    <row r="27" spans="1:9" x14ac:dyDescent="0.25">
      <c r="A27" s="6">
        <v>43509</v>
      </c>
      <c r="B27" s="5">
        <v>11.38</v>
      </c>
      <c r="C27" s="5">
        <f t="shared" si="0"/>
        <v>0.19000000000000128</v>
      </c>
      <c r="D27" s="5">
        <f t="shared" si="1"/>
        <v>0.19000000000000128</v>
      </c>
      <c r="E27" s="5">
        <f t="shared" si="2"/>
        <v>0</v>
      </c>
      <c r="F27" s="5">
        <f t="shared" si="5"/>
        <v>0.11034437331817996</v>
      </c>
      <c r="G27" s="5">
        <f t="shared" si="5"/>
        <v>2.4045475009327966E-2</v>
      </c>
      <c r="H27" s="5">
        <f t="shared" si="3"/>
        <v>4.5889870453951964</v>
      </c>
      <c r="I27" s="5">
        <f t="shared" si="4"/>
        <v>82.10767010412188</v>
      </c>
    </row>
    <row r="28" spans="1:9" x14ac:dyDescent="0.25">
      <c r="A28" s="6">
        <v>43510</v>
      </c>
      <c r="B28" s="5">
        <v>11.25</v>
      </c>
      <c r="C28" s="5">
        <f t="shared" si="0"/>
        <v>-0.13000000000000078</v>
      </c>
      <c r="D28" s="5">
        <f t="shared" si="1"/>
        <v>0</v>
      </c>
      <c r="E28" s="5">
        <f t="shared" si="2"/>
        <v>0.13000000000000078</v>
      </c>
      <c r="F28" s="5">
        <f>((F27*13)+D28)/14</f>
        <v>0.10246263236688138</v>
      </c>
      <c r="G28" s="5">
        <f>((G27*13)+E28)/14</f>
        <v>3.1613655365804592E-2</v>
      </c>
      <c r="H28" s="5">
        <f t="shared" si="3"/>
        <v>3.2410877888455665</v>
      </c>
      <c r="I28" s="5">
        <f t="shared" si="4"/>
        <v>76.421143588913964</v>
      </c>
    </row>
    <row r="29" spans="1:9" x14ac:dyDescent="0.25">
      <c r="A29" s="6">
        <v>43511</v>
      </c>
      <c r="B29" s="5">
        <v>10.95</v>
      </c>
      <c r="C29" s="5">
        <f t="shared" si="0"/>
        <v>-0.30000000000000071</v>
      </c>
      <c r="D29" s="5">
        <f t="shared" si="1"/>
        <v>0</v>
      </c>
      <c r="E29" s="5">
        <f t="shared" si="2"/>
        <v>0.30000000000000071</v>
      </c>
      <c r="F29" s="5">
        <f t="shared" ref="F29:G44" si="6">((F28*13)+D29)/14</f>
        <v>9.5143872912104147E-2</v>
      </c>
      <c r="G29" s="5">
        <f t="shared" si="6"/>
        <v>5.0784108553961461E-2</v>
      </c>
      <c r="H29" s="5">
        <f t="shared" si="3"/>
        <v>1.8734969584236674</v>
      </c>
      <c r="I29" s="5">
        <f t="shared" si="4"/>
        <v>65.199197546790629</v>
      </c>
    </row>
    <row r="30" spans="1:9" x14ac:dyDescent="0.25">
      <c r="A30" s="6">
        <v>43514</v>
      </c>
      <c r="B30" s="5">
        <v>11.36</v>
      </c>
      <c r="C30" s="5">
        <f t="shared" si="0"/>
        <v>0.41000000000000014</v>
      </c>
      <c r="D30" s="5">
        <f t="shared" si="1"/>
        <v>0.41000000000000014</v>
      </c>
      <c r="E30" s="5">
        <f t="shared" si="2"/>
        <v>0</v>
      </c>
      <c r="F30" s="5">
        <f t="shared" si="6"/>
        <v>0.11763359627552529</v>
      </c>
      <c r="G30" s="5">
        <f t="shared" si="6"/>
        <v>4.7156672228678496E-2</v>
      </c>
      <c r="H30" s="5">
        <f t="shared" si="3"/>
        <v>2.4945270884484931</v>
      </c>
      <c r="I30" s="5">
        <f t="shared" si="4"/>
        <v>71.38382462950139</v>
      </c>
    </row>
    <row r="31" spans="1:9" x14ac:dyDescent="0.25">
      <c r="A31" s="6">
        <v>43515</v>
      </c>
      <c r="B31" s="5">
        <v>11.27</v>
      </c>
      <c r="C31" s="5">
        <f t="shared" si="0"/>
        <v>-8.9999999999999858E-2</v>
      </c>
      <c r="D31" s="5">
        <f t="shared" si="1"/>
        <v>0</v>
      </c>
      <c r="E31" s="5">
        <f t="shared" si="2"/>
        <v>8.9999999999999858E-2</v>
      </c>
      <c r="F31" s="5">
        <f t="shared" si="6"/>
        <v>0.1092311965415592</v>
      </c>
      <c r="G31" s="5">
        <f t="shared" si="6"/>
        <v>5.021690992663002E-2</v>
      </c>
      <c r="H31" s="5">
        <f t="shared" si="3"/>
        <v>2.1751875354567352</v>
      </c>
      <c r="I31" s="5">
        <f t="shared" si="4"/>
        <v>68.505797253447739</v>
      </c>
    </row>
    <row r="32" spans="1:9" x14ac:dyDescent="0.25">
      <c r="A32" s="6">
        <v>43516</v>
      </c>
      <c r="B32" s="5">
        <v>11.41</v>
      </c>
      <c r="C32" s="5">
        <f t="shared" si="0"/>
        <v>0.14000000000000057</v>
      </c>
      <c r="D32" s="5">
        <f t="shared" si="1"/>
        <v>0.14000000000000057</v>
      </c>
      <c r="E32" s="5">
        <f t="shared" si="2"/>
        <v>0</v>
      </c>
      <c r="F32" s="5">
        <f t="shared" si="6"/>
        <v>0.11142896821716217</v>
      </c>
      <c r="G32" s="5">
        <f t="shared" si="6"/>
        <v>4.6629987789013595E-2</v>
      </c>
      <c r="H32" s="5">
        <f t="shared" si="3"/>
        <v>2.3896418056411273</v>
      </c>
      <c r="I32" s="5">
        <f t="shared" si="4"/>
        <v>70.498357722170681</v>
      </c>
    </row>
    <row r="33" spans="1:9" x14ac:dyDescent="0.25">
      <c r="A33" s="6">
        <v>43517</v>
      </c>
      <c r="B33" s="5">
        <v>11.36</v>
      </c>
      <c r="C33" s="5">
        <f t="shared" si="0"/>
        <v>-5.0000000000000711E-2</v>
      </c>
      <c r="D33" s="5">
        <f t="shared" si="1"/>
        <v>0</v>
      </c>
      <c r="E33" s="5">
        <f t="shared" si="2"/>
        <v>5.0000000000000711E-2</v>
      </c>
      <c r="F33" s="5">
        <f t="shared" si="6"/>
        <v>0.10346975620165058</v>
      </c>
      <c r="G33" s="5">
        <f t="shared" si="6"/>
        <v>4.6870702946941248E-2</v>
      </c>
      <c r="H33" s="5">
        <f t="shared" si="3"/>
        <v>2.207557166761096</v>
      </c>
      <c r="I33" s="5">
        <f t="shared" si="4"/>
        <v>68.823626579046362</v>
      </c>
    </row>
    <row r="34" spans="1:9" x14ac:dyDescent="0.25">
      <c r="A34" s="6">
        <v>43518</v>
      </c>
      <c r="B34" s="5">
        <v>11.54</v>
      </c>
      <c r="C34" s="5">
        <f t="shared" si="0"/>
        <v>0.17999999999999972</v>
      </c>
      <c r="D34" s="5">
        <f t="shared" si="1"/>
        <v>0.17999999999999972</v>
      </c>
      <c r="E34" s="5">
        <f t="shared" si="2"/>
        <v>0</v>
      </c>
      <c r="F34" s="5">
        <f t="shared" si="6"/>
        <v>0.10893620218724695</v>
      </c>
      <c r="G34" s="5">
        <f t="shared" si="6"/>
        <v>4.35227955935883E-2</v>
      </c>
      <c r="H34" s="5">
        <f t="shared" si="3"/>
        <v>2.5029688626733169</v>
      </c>
      <c r="I34" s="5">
        <f t="shared" si="4"/>
        <v>71.45278650188051</v>
      </c>
    </row>
    <row r="35" spans="1:9" x14ac:dyDescent="0.25">
      <c r="A35" s="6">
        <v>43521</v>
      </c>
      <c r="B35" s="5">
        <v>12.55</v>
      </c>
      <c r="C35" s="5">
        <f t="shared" si="0"/>
        <v>1.0100000000000016</v>
      </c>
      <c r="D35" s="5">
        <f t="shared" si="1"/>
        <v>1.0100000000000016</v>
      </c>
      <c r="E35" s="5">
        <f t="shared" si="2"/>
        <v>0</v>
      </c>
      <c r="F35" s="5">
        <f t="shared" si="6"/>
        <v>0.17329790203101517</v>
      </c>
      <c r="G35" s="5">
        <f t="shared" si="6"/>
        <v>4.0414024479760564E-2</v>
      </c>
      <c r="H35" s="5">
        <f t="shared" si="3"/>
        <v>4.2880634695958859</v>
      </c>
      <c r="I35" s="5">
        <f t="shared" si="4"/>
        <v>81.089485673733407</v>
      </c>
    </row>
    <row r="36" spans="1:9" x14ac:dyDescent="0.25">
      <c r="A36" s="6">
        <v>43522</v>
      </c>
      <c r="B36" s="5">
        <v>12.2</v>
      </c>
      <c r="C36" s="5">
        <f t="shared" si="0"/>
        <v>-0.35000000000000142</v>
      </c>
      <c r="D36" s="5">
        <f t="shared" si="1"/>
        <v>0</v>
      </c>
      <c r="E36" s="5">
        <f t="shared" si="2"/>
        <v>0.35000000000000142</v>
      </c>
      <c r="F36" s="5">
        <f t="shared" si="6"/>
        <v>0.16091948045737123</v>
      </c>
      <c r="G36" s="5">
        <f t="shared" si="6"/>
        <v>6.252730844549205E-2</v>
      </c>
      <c r="H36" s="5">
        <f t="shared" si="3"/>
        <v>2.5735871966670723</v>
      </c>
      <c r="I36" s="5">
        <f t="shared" si="4"/>
        <v>72.016913399156564</v>
      </c>
    </row>
    <row r="37" spans="1:9" x14ac:dyDescent="0.25">
      <c r="A37" s="6">
        <v>43523</v>
      </c>
      <c r="B37" s="5">
        <v>12.4</v>
      </c>
      <c r="C37" s="5">
        <f t="shared" si="0"/>
        <v>0.20000000000000107</v>
      </c>
      <c r="D37" s="5">
        <f t="shared" si="1"/>
        <v>0.20000000000000107</v>
      </c>
      <c r="E37" s="5">
        <f t="shared" si="2"/>
        <v>0</v>
      </c>
      <c r="F37" s="5">
        <f t="shared" si="6"/>
        <v>0.16371094613898765</v>
      </c>
      <c r="G37" s="5">
        <f t="shared" si="6"/>
        <v>5.8061072127956907E-2</v>
      </c>
      <c r="H37" s="5">
        <f t="shared" si="3"/>
        <v>2.8196335365319478</v>
      </c>
      <c r="I37" s="5">
        <f t="shared" si="4"/>
        <v>73.819477956831577</v>
      </c>
    </row>
    <row r="38" spans="1:9" x14ac:dyDescent="0.25">
      <c r="A38" s="6">
        <v>43524</v>
      </c>
      <c r="B38" s="5">
        <v>12.36</v>
      </c>
      <c r="C38" s="5">
        <f t="shared" si="0"/>
        <v>-4.0000000000000924E-2</v>
      </c>
      <c r="D38" s="5">
        <f t="shared" si="1"/>
        <v>0</v>
      </c>
      <c r="E38" s="5">
        <f t="shared" si="2"/>
        <v>4.0000000000000924E-2</v>
      </c>
      <c r="F38" s="5">
        <f t="shared" si="6"/>
        <v>0.15201730712905998</v>
      </c>
      <c r="G38" s="5">
        <f t="shared" si="6"/>
        <v>5.6770995547388625E-2</v>
      </c>
      <c r="H38" s="5">
        <f t="shared" si="3"/>
        <v>2.6777284009783853</v>
      </c>
      <c r="I38" s="5">
        <f t="shared" si="4"/>
        <v>72.809302619139302</v>
      </c>
    </row>
    <row r="39" spans="1:9" x14ac:dyDescent="0.25">
      <c r="A39" s="6">
        <v>43525</v>
      </c>
      <c r="B39" s="5">
        <v>12.76</v>
      </c>
      <c r="C39" s="5">
        <f t="shared" si="0"/>
        <v>0.40000000000000036</v>
      </c>
      <c r="D39" s="5">
        <f t="shared" si="1"/>
        <v>0.40000000000000036</v>
      </c>
      <c r="E39" s="5">
        <f t="shared" si="2"/>
        <v>0</v>
      </c>
      <c r="F39" s="5">
        <f t="shared" si="6"/>
        <v>0.16973035661984143</v>
      </c>
      <c r="G39" s="5">
        <f t="shared" si="6"/>
        <v>5.2715924436860864E-2</v>
      </c>
      <c r="H39" s="5">
        <f t="shared" si="3"/>
        <v>3.2197169722999277</v>
      </c>
      <c r="I39" s="5">
        <f t="shared" si="4"/>
        <v>76.301728135691604</v>
      </c>
    </row>
    <row r="40" spans="1:9" x14ac:dyDescent="0.25">
      <c r="A40" s="6">
        <v>43528</v>
      </c>
      <c r="B40" s="5">
        <v>12.99</v>
      </c>
      <c r="C40" s="5">
        <f t="shared" si="0"/>
        <v>0.23000000000000043</v>
      </c>
      <c r="D40" s="5">
        <f t="shared" si="1"/>
        <v>0.23000000000000043</v>
      </c>
      <c r="E40" s="5">
        <f t="shared" si="2"/>
        <v>0</v>
      </c>
      <c r="F40" s="5">
        <f t="shared" si="6"/>
        <v>0.17403533114699563</v>
      </c>
      <c r="G40" s="5">
        <f t="shared" si="6"/>
        <v>4.8950501262799373E-2</v>
      </c>
      <c r="H40" s="5">
        <f t="shared" si="3"/>
        <v>3.5553329722336517</v>
      </c>
      <c r="I40" s="5">
        <f t="shared" si="4"/>
        <v>78.047707904222364</v>
      </c>
    </row>
    <row r="41" spans="1:9" x14ac:dyDescent="0.25">
      <c r="A41" s="6">
        <v>43529</v>
      </c>
      <c r="B41" s="5">
        <v>13.06</v>
      </c>
      <c r="C41" s="5">
        <f t="shared" si="0"/>
        <v>7.0000000000000284E-2</v>
      </c>
      <c r="D41" s="5">
        <f t="shared" si="1"/>
        <v>7.0000000000000284E-2</v>
      </c>
      <c r="E41" s="5">
        <f t="shared" si="2"/>
        <v>0</v>
      </c>
      <c r="F41" s="5">
        <f t="shared" si="6"/>
        <v>0.16660423606506738</v>
      </c>
      <c r="G41" s="5">
        <f t="shared" si="6"/>
        <v>4.5454036886885131E-2</v>
      </c>
      <c r="H41" s="5">
        <f t="shared" si="3"/>
        <v>3.6653342029811604</v>
      </c>
      <c r="I41" s="5">
        <f t="shared" si="4"/>
        <v>78.565308368240864</v>
      </c>
    </row>
    <row r="42" spans="1:9" x14ac:dyDescent="0.25">
      <c r="A42" s="6">
        <v>43530</v>
      </c>
      <c r="B42" s="5">
        <v>13.08</v>
      </c>
      <c r="C42" s="5">
        <f t="shared" si="0"/>
        <v>1.9999999999999574E-2</v>
      </c>
      <c r="D42" s="5">
        <f t="shared" si="1"/>
        <v>1.9999999999999574E-2</v>
      </c>
      <c r="E42" s="5">
        <f t="shared" si="2"/>
        <v>0</v>
      </c>
      <c r="F42" s="5">
        <f t="shared" si="6"/>
        <v>0.15613250491756256</v>
      </c>
      <c r="G42" s="5">
        <f t="shared" si="6"/>
        <v>4.2207319966393333E-2</v>
      </c>
      <c r="H42" s="5">
        <f t="shared" si="3"/>
        <v>3.6991807355188553</v>
      </c>
      <c r="I42" s="5">
        <f t="shared" si="4"/>
        <v>78.71969485145614</v>
      </c>
    </row>
    <row r="43" spans="1:9" x14ac:dyDescent="0.25">
      <c r="A43" s="6">
        <v>43531</v>
      </c>
      <c r="B43" s="5">
        <v>12.74</v>
      </c>
      <c r="C43" s="5">
        <f t="shared" si="0"/>
        <v>-0.33999999999999986</v>
      </c>
      <c r="D43" s="5">
        <f t="shared" si="1"/>
        <v>0</v>
      </c>
      <c r="E43" s="5">
        <f t="shared" si="2"/>
        <v>0.33999999999999986</v>
      </c>
      <c r="F43" s="5">
        <f t="shared" si="6"/>
        <v>0.14498018313773667</v>
      </c>
      <c r="G43" s="5">
        <f t="shared" si="6"/>
        <v>6.3478225683079509E-2</v>
      </c>
      <c r="H43" s="5">
        <f t="shared" si="3"/>
        <v>2.2839356578988625</v>
      </c>
      <c r="I43" s="5">
        <f t="shared" si="4"/>
        <v>69.548733465751795</v>
      </c>
    </row>
    <row r="44" spans="1:9" x14ac:dyDescent="0.25">
      <c r="A44" s="6">
        <v>43532</v>
      </c>
      <c r="B44" s="5">
        <v>12.3</v>
      </c>
      <c r="C44" s="5">
        <f t="shared" si="0"/>
        <v>-0.4399999999999995</v>
      </c>
      <c r="D44" s="5">
        <f t="shared" si="1"/>
        <v>0</v>
      </c>
      <c r="E44" s="5">
        <f t="shared" si="2"/>
        <v>0.4399999999999995</v>
      </c>
      <c r="F44" s="5">
        <f t="shared" si="6"/>
        <v>0.13462445577075549</v>
      </c>
      <c r="G44" s="5">
        <f t="shared" si="6"/>
        <v>9.0372638134288072E-2</v>
      </c>
      <c r="H44" s="5">
        <f t="shared" si="3"/>
        <v>1.4896594649667303</v>
      </c>
      <c r="I44" s="5">
        <f t="shared" si="4"/>
        <v>59.833864266518752</v>
      </c>
    </row>
    <row r="45" spans="1:9" x14ac:dyDescent="0.25">
      <c r="A45" s="6">
        <v>43535</v>
      </c>
      <c r="B45" s="5">
        <v>12.32</v>
      </c>
      <c r="C45" s="5">
        <f t="shared" si="0"/>
        <v>1.9999999999999574E-2</v>
      </c>
      <c r="D45" s="5">
        <f t="shared" si="1"/>
        <v>1.9999999999999574E-2</v>
      </c>
      <c r="E45" s="5">
        <f t="shared" si="2"/>
        <v>0</v>
      </c>
      <c r="F45" s="5">
        <f t="shared" ref="F45:G60" si="7">((F44*13)+D45)/14</f>
        <v>0.12643699464427291</v>
      </c>
      <c r="G45" s="5">
        <f t="shared" si="7"/>
        <v>8.3917449696124649E-2</v>
      </c>
      <c r="H45" s="5">
        <f t="shared" si="3"/>
        <v>1.5066829974232623</v>
      </c>
      <c r="I45" s="5">
        <f t="shared" si="4"/>
        <v>60.106642881132267</v>
      </c>
    </row>
    <row r="46" spans="1:9" x14ac:dyDescent="0.25">
      <c r="A46" s="6">
        <v>43536</v>
      </c>
      <c r="B46" s="5">
        <v>12.36</v>
      </c>
      <c r="C46" s="5">
        <f t="shared" si="0"/>
        <v>3.9999999999999147E-2</v>
      </c>
      <c r="D46" s="5">
        <f t="shared" si="1"/>
        <v>3.9999999999999147E-2</v>
      </c>
      <c r="E46" s="5">
        <f t="shared" si="2"/>
        <v>0</v>
      </c>
      <c r="F46" s="5">
        <f t="shared" si="7"/>
        <v>0.12026292359825334</v>
      </c>
      <c r="G46" s="5">
        <f t="shared" si="7"/>
        <v>7.7923346146401465E-2</v>
      </c>
      <c r="H46" s="5">
        <f t="shared" si="3"/>
        <v>1.5433490673296393</v>
      </c>
      <c r="I46" s="5">
        <f t="shared" si="4"/>
        <v>60.681763551633175</v>
      </c>
    </row>
    <row r="47" spans="1:9" x14ac:dyDescent="0.25">
      <c r="A47" s="6">
        <v>43537</v>
      </c>
      <c r="B47" s="5">
        <v>12.37</v>
      </c>
      <c r="C47" s="5">
        <f t="shared" si="0"/>
        <v>9.9999999999997868E-3</v>
      </c>
      <c r="D47" s="5">
        <f t="shared" si="1"/>
        <v>9.9999999999997868E-3</v>
      </c>
      <c r="E47" s="5">
        <f t="shared" si="2"/>
        <v>0</v>
      </c>
      <c r="F47" s="5">
        <f t="shared" si="7"/>
        <v>0.11238700048409236</v>
      </c>
      <c r="G47" s="5">
        <f t="shared" si="7"/>
        <v>7.2357392850229935E-2</v>
      </c>
      <c r="H47" s="5">
        <f t="shared" si="3"/>
        <v>1.5532207015352022</v>
      </c>
      <c r="I47" s="5">
        <f t="shared" si="4"/>
        <v>60.833781451062201</v>
      </c>
    </row>
    <row r="48" spans="1:9" x14ac:dyDescent="0.25">
      <c r="A48" s="6">
        <v>43538</v>
      </c>
      <c r="B48" s="5">
        <v>12.43</v>
      </c>
      <c r="C48" s="5">
        <f t="shared" si="0"/>
        <v>6.0000000000000497E-2</v>
      </c>
      <c r="D48" s="5">
        <f t="shared" si="1"/>
        <v>6.0000000000000497E-2</v>
      </c>
      <c r="E48" s="5">
        <f t="shared" si="2"/>
        <v>0</v>
      </c>
      <c r="F48" s="5">
        <f t="shared" si="7"/>
        <v>0.10864507187808581</v>
      </c>
      <c r="G48" s="5">
        <f t="shared" si="7"/>
        <v>6.7189007646642082E-2</v>
      </c>
      <c r="H48" s="5">
        <f t="shared" si="3"/>
        <v>1.617006645632689</v>
      </c>
      <c r="I48" s="5">
        <f t="shared" si="4"/>
        <v>61.788404256870372</v>
      </c>
    </row>
    <row r="49" spans="1:9" x14ac:dyDescent="0.25">
      <c r="A49" s="6">
        <v>43539</v>
      </c>
      <c r="B49" s="5">
        <v>12.5</v>
      </c>
      <c r="C49" s="5">
        <f t="shared" si="0"/>
        <v>7.0000000000000284E-2</v>
      </c>
      <c r="D49" s="5">
        <f t="shared" si="1"/>
        <v>7.0000000000000284E-2</v>
      </c>
      <c r="E49" s="5">
        <f t="shared" si="2"/>
        <v>0</v>
      </c>
      <c r="F49" s="5">
        <f t="shared" si="7"/>
        <v>0.10588470960107969</v>
      </c>
      <c r="G49" s="5">
        <f t="shared" si="7"/>
        <v>6.2389792814739074E-2</v>
      </c>
      <c r="H49" s="5">
        <f t="shared" si="3"/>
        <v>1.6971479600115822</v>
      </c>
      <c r="I49" s="5">
        <f t="shared" si="4"/>
        <v>62.923798960005676</v>
      </c>
    </row>
    <row r="50" spans="1:9" x14ac:dyDescent="0.25">
      <c r="A50" s="6">
        <v>43542</v>
      </c>
      <c r="B50" s="5">
        <v>12.91</v>
      </c>
      <c r="C50" s="5">
        <f t="shared" si="0"/>
        <v>0.41000000000000014</v>
      </c>
      <c r="D50" s="5">
        <f t="shared" si="1"/>
        <v>0.41000000000000014</v>
      </c>
      <c r="E50" s="5">
        <f t="shared" si="2"/>
        <v>0</v>
      </c>
      <c r="F50" s="5">
        <f t="shared" si="7"/>
        <v>0.12760723034385973</v>
      </c>
      <c r="G50" s="5">
        <f t="shared" si="7"/>
        <v>5.7933379042257711E-2</v>
      </c>
      <c r="H50" s="5">
        <f t="shared" si="3"/>
        <v>2.2026547122476767</v>
      </c>
      <c r="I50" s="5">
        <f t="shared" si="4"/>
        <v>68.775903434866905</v>
      </c>
    </row>
    <row r="51" spans="1:9" x14ac:dyDescent="0.25">
      <c r="A51" s="6">
        <v>43543</v>
      </c>
      <c r="B51" s="5">
        <v>12.79</v>
      </c>
      <c r="C51" s="5">
        <f t="shared" si="0"/>
        <v>-0.12000000000000099</v>
      </c>
      <c r="D51" s="5">
        <f t="shared" si="1"/>
        <v>0</v>
      </c>
      <c r="E51" s="5">
        <f t="shared" si="2"/>
        <v>0.12000000000000099</v>
      </c>
      <c r="F51" s="5">
        <f t="shared" si="7"/>
        <v>0.11849242817644119</v>
      </c>
      <c r="G51" s="5">
        <f t="shared" si="7"/>
        <v>6.2366709110667946E-2</v>
      </c>
      <c r="H51" s="5">
        <f t="shared" si="3"/>
        <v>1.8999307461642678</v>
      </c>
      <c r="I51" s="5">
        <f t="shared" si="4"/>
        <v>65.51641788954106</v>
      </c>
    </row>
    <row r="52" spans="1:9" x14ac:dyDescent="0.25">
      <c r="A52" s="6">
        <v>43544</v>
      </c>
      <c r="B52" s="5">
        <v>12.75</v>
      </c>
      <c r="C52" s="5">
        <f t="shared" si="0"/>
        <v>-3.9999999999999147E-2</v>
      </c>
      <c r="D52" s="5">
        <f t="shared" si="1"/>
        <v>0</v>
      </c>
      <c r="E52" s="5">
        <f t="shared" si="2"/>
        <v>3.9999999999999147E-2</v>
      </c>
      <c r="F52" s="5">
        <f t="shared" si="7"/>
        <v>0.11002868330669539</v>
      </c>
      <c r="G52" s="5">
        <f t="shared" si="7"/>
        <v>6.0769087031334455E-2</v>
      </c>
      <c r="H52" s="5">
        <f t="shared" si="3"/>
        <v>1.8106028686914637</v>
      </c>
      <c r="I52" s="5">
        <f t="shared" si="4"/>
        <v>64.420444768649531</v>
      </c>
    </row>
    <row r="53" spans="1:9" x14ac:dyDescent="0.25">
      <c r="A53" s="6">
        <v>43545</v>
      </c>
      <c r="B53" s="5">
        <v>12.69</v>
      </c>
      <c r="C53" s="5">
        <f t="shared" si="0"/>
        <v>-6.0000000000000497E-2</v>
      </c>
      <c r="D53" s="5">
        <f t="shared" si="1"/>
        <v>0</v>
      </c>
      <c r="E53" s="5">
        <f t="shared" si="2"/>
        <v>6.0000000000000497E-2</v>
      </c>
      <c r="F53" s="5">
        <f t="shared" si="7"/>
        <v>0.10216949164193144</v>
      </c>
      <c r="G53" s="5">
        <f t="shared" si="7"/>
        <v>6.0714152243382023E-2</v>
      </c>
      <c r="H53" s="5">
        <f t="shared" si="3"/>
        <v>1.6827953264070838</v>
      </c>
      <c r="I53" s="5">
        <f t="shared" si="4"/>
        <v>62.725445726072465</v>
      </c>
    </row>
    <row r="54" spans="1:9" x14ac:dyDescent="0.25">
      <c r="A54" s="6">
        <v>43546</v>
      </c>
      <c r="B54" s="5">
        <v>12.59</v>
      </c>
      <c r="C54" s="5">
        <f t="shared" si="0"/>
        <v>-9.9999999999999645E-2</v>
      </c>
      <c r="D54" s="5">
        <f t="shared" si="1"/>
        <v>0</v>
      </c>
      <c r="E54" s="5">
        <f t="shared" si="2"/>
        <v>9.9999999999999645E-2</v>
      </c>
      <c r="F54" s="5">
        <f t="shared" si="7"/>
        <v>9.4871670810364919E-2</v>
      </c>
      <c r="G54" s="5">
        <f t="shared" si="7"/>
        <v>6.3520284225997564E-2</v>
      </c>
      <c r="H54" s="5">
        <f t="shared" si="3"/>
        <v>1.4935649606482062</v>
      </c>
      <c r="I54" s="5">
        <f t="shared" si="4"/>
        <v>59.89677366415799</v>
      </c>
    </row>
    <row r="55" spans="1:9" x14ac:dyDescent="0.25">
      <c r="A55" s="6">
        <v>43549</v>
      </c>
      <c r="B55" s="5">
        <v>12.11</v>
      </c>
      <c r="C55" s="5">
        <f t="shared" si="0"/>
        <v>-0.48000000000000043</v>
      </c>
      <c r="D55" s="5">
        <f t="shared" si="1"/>
        <v>0</v>
      </c>
      <c r="E55" s="5">
        <f t="shared" si="2"/>
        <v>0.48000000000000043</v>
      </c>
      <c r="F55" s="5">
        <f t="shared" si="7"/>
        <v>8.8095122895338857E-2</v>
      </c>
      <c r="G55" s="5">
        <f t="shared" si="7"/>
        <v>9.3268835352712048E-2</v>
      </c>
      <c r="H55" s="5">
        <f t="shared" si="3"/>
        <v>0.9445290333281432</v>
      </c>
      <c r="I55" s="5">
        <f t="shared" si="4"/>
        <v>48.573665763762961</v>
      </c>
    </row>
    <row r="56" spans="1:9" x14ac:dyDescent="0.25">
      <c r="A56" s="6">
        <v>43550</v>
      </c>
      <c r="B56" s="5">
        <v>12.1</v>
      </c>
      <c r="C56" s="5">
        <f t="shared" si="0"/>
        <v>-9.9999999999997868E-3</v>
      </c>
      <c r="D56" s="5">
        <f t="shared" si="1"/>
        <v>0</v>
      </c>
      <c r="E56" s="5">
        <f t="shared" si="2"/>
        <v>9.9999999999997868E-3</v>
      </c>
      <c r="F56" s="5">
        <f t="shared" si="7"/>
        <v>8.1802614117100367E-2</v>
      </c>
      <c r="G56" s="5">
        <f t="shared" si="7"/>
        <v>8.7321061398946895E-2</v>
      </c>
      <c r="H56" s="5">
        <f t="shared" si="3"/>
        <v>0.93680279197896832</v>
      </c>
      <c r="I56" s="5">
        <f t="shared" si="4"/>
        <v>48.368517221196832</v>
      </c>
    </row>
    <row r="57" spans="1:9" x14ac:dyDescent="0.25">
      <c r="A57" s="6">
        <v>43551</v>
      </c>
      <c r="B57" s="5">
        <v>12.38</v>
      </c>
      <c r="C57" s="5">
        <f t="shared" si="0"/>
        <v>0.28000000000000114</v>
      </c>
      <c r="D57" s="5">
        <f t="shared" si="1"/>
        <v>0.28000000000000114</v>
      </c>
      <c r="E57" s="5">
        <f t="shared" si="2"/>
        <v>0</v>
      </c>
      <c r="F57" s="5">
        <f t="shared" si="7"/>
        <v>9.5959570251593282E-2</v>
      </c>
      <c r="G57" s="5">
        <f t="shared" si="7"/>
        <v>8.1083842727593544E-2</v>
      </c>
      <c r="H57" s="5">
        <f t="shared" si="3"/>
        <v>1.1834610573893953</v>
      </c>
      <c r="I57" s="5">
        <f t="shared" si="4"/>
        <v>54.201152495221194</v>
      </c>
    </row>
    <row r="58" spans="1:9" x14ac:dyDescent="0.25">
      <c r="A58" s="6">
        <v>43552</v>
      </c>
      <c r="B58" s="5">
        <v>12.22</v>
      </c>
      <c r="C58" s="5">
        <f t="shared" si="0"/>
        <v>-0.16000000000000014</v>
      </c>
      <c r="D58" s="5">
        <f t="shared" si="1"/>
        <v>0</v>
      </c>
      <c r="E58" s="5">
        <f t="shared" si="2"/>
        <v>0.16000000000000014</v>
      </c>
      <c r="F58" s="5">
        <f t="shared" si="7"/>
        <v>8.9105315233622334E-2</v>
      </c>
      <c r="G58" s="5">
        <f t="shared" si="7"/>
        <v>8.6720711104194007E-2</v>
      </c>
      <c r="H58" s="5">
        <f t="shared" si="3"/>
        <v>1.0274975158651922</v>
      </c>
      <c r="I58" s="5">
        <f t="shared" si="4"/>
        <v>50.67811466228747</v>
      </c>
    </row>
    <row r="59" spans="1:9" x14ac:dyDescent="0.25">
      <c r="A59" s="6">
        <v>43553</v>
      </c>
      <c r="B59" s="5">
        <v>12.82</v>
      </c>
      <c r="C59" s="5">
        <f t="shared" si="0"/>
        <v>0.59999999999999964</v>
      </c>
      <c r="D59" s="5">
        <f t="shared" si="1"/>
        <v>0.59999999999999964</v>
      </c>
      <c r="E59" s="5">
        <f t="shared" si="2"/>
        <v>0</v>
      </c>
      <c r="F59" s="5">
        <f t="shared" si="7"/>
        <v>0.125597792716935</v>
      </c>
      <c r="G59" s="5">
        <f t="shared" si="7"/>
        <v>8.0526374596751576E-2</v>
      </c>
      <c r="H59" s="5">
        <f t="shared" si="3"/>
        <v>1.5597100123516749</v>
      </c>
      <c r="I59" s="5">
        <f t="shared" si="4"/>
        <v>60.933074638354334</v>
      </c>
    </row>
    <row r="60" spans="1:9" x14ac:dyDescent="0.25">
      <c r="A60" s="6">
        <v>43556</v>
      </c>
      <c r="B60" s="5">
        <v>13.18</v>
      </c>
      <c r="C60" s="5">
        <f t="shared" si="0"/>
        <v>0.35999999999999943</v>
      </c>
      <c r="D60" s="5">
        <f t="shared" si="1"/>
        <v>0.35999999999999943</v>
      </c>
      <c r="E60" s="5">
        <f t="shared" si="2"/>
        <v>0</v>
      </c>
      <c r="F60" s="5">
        <f t="shared" si="7"/>
        <v>0.14234080752286818</v>
      </c>
      <c r="G60" s="5">
        <f t="shared" si="7"/>
        <v>7.4774490696983609E-2</v>
      </c>
      <c r="H60" s="5">
        <f t="shared" si="3"/>
        <v>1.9036011639275556</v>
      </c>
      <c r="I60" s="5">
        <f t="shared" si="4"/>
        <v>65.560008295101028</v>
      </c>
    </row>
    <row r="61" spans="1:9" x14ac:dyDescent="0.25">
      <c r="A61" s="6">
        <v>43557</v>
      </c>
      <c r="B61" s="5">
        <v>13.36</v>
      </c>
      <c r="C61" s="5">
        <f t="shared" si="0"/>
        <v>0.17999999999999972</v>
      </c>
      <c r="D61" s="5">
        <f t="shared" si="1"/>
        <v>0.17999999999999972</v>
      </c>
      <c r="E61" s="5">
        <f t="shared" si="2"/>
        <v>0</v>
      </c>
      <c r="F61" s="5">
        <f t="shared" ref="F61:G76" si="8">((F60*13)+D61)/14</f>
        <v>0.14503074984266329</v>
      </c>
      <c r="G61" s="5">
        <f t="shared" si="8"/>
        <v>6.9433455647199063E-2</v>
      </c>
      <c r="H61" s="5">
        <f t="shared" si="3"/>
        <v>2.0887733224684144</v>
      </c>
      <c r="I61" s="5">
        <f t="shared" si="4"/>
        <v>67.624688003947043</v>
      </c>
    </row>
    <row r="62" spans="1:9" x14ac:dyDescent="0.25">
      <c r="A62" s="6">
        <v>43558</v>
      </c>
      <c r="B62" s="5">
        <v>13.44</v>
      </c>
      <c r="C62" s="5">
        <f t="shared" si="0"/>
        <v>8.0000000000000071E-2</v>
      </c>
      <c r="D62" s="5">
        <f t="shared" si="1"/>
        <v>8.0000000000000071E-2</v>
      </c>
      <c r="E62" s="5">
        <f t="shared" si="2"/>
        <v>0</v>
      </c>
      <c r="F62" s="5">
        <f t="shared" si="8"/>
        <v>0.14038569628247305</v>
      </c>
      <c r="G62" s="5">
        <f t="shared" si="8"/>
        <v>6.4473923100970568E-2</v>
      </c>
      <c r="H62" s="5">
        <f t="shared" si="3"/>
        <v>2.1774027316845519</v>
      </c>
      <c r="I62" s="5">
        <f t="shared" si="4"/>
        <v>68.527754129869663</v>
      </c>
    </row>
    <row r="63" spans="1:9" x14ac:dyDescent="0.25">
      <c r="A63" s="6">
        <v>43559</v>
      </c>
      <c r="B63" s="5">
        <v>13.86</v>
      </c>
      <c r="C63" s="5">
        <f t="shared" si="0"/>
        <v>0.41999999999999993</v>
      </c>
      <c r="D63" s="5">
        <f t="shared" si="1"/>
        <v>0.41999999999999993</v>
      </c>
      <c r="E63" s="5">
        <f t="shared" si="2"/>
        <v>0</v>
      </c>
      <c r="F63" s="5">
        <f t="shared" si="8"/>
        <v>0.16035814654801067</v>
      </c>
      <c r="G63" s="5">
        <f t="shared" si="8"/>
        <v>5.9868642879472675E-2</v>
      </c>
      <c r="H63" s="5">
        <f t="shared" si="3"/>
        <v>2.6784997760988682</v>
      </c>
      <c r="I63" s="5">
        <f t="shared" si="4"/>
        <v>72.81500446194066</v>
      </c>
    </row>
    <row r="64" spans="1:9" x14ac:dyDescent="0.25">
      <c r="A64" s="6">
        <v>43563</v>
      </c>
      <c r="B64" s="5">
        <v>13.96</v>
      </c>
      <c r="C64" s="5">
        <f t="shared" si="0"/>
        <v>0.10000000000000142</v>
      </c>
      <c r="D64" s="5">
        <f t="shared" si="1"/>
        <v>0.10000000000000142</v>
      </c>
      <c r="E64" s="5">
        <f t="shared" si="2"/>
        <v>0</v>
      </c>
      <c r="F64" s="5">
        <f t="shared" si="8"/>
        <v>0.15604685036601001</v>
      </c>
      <c r="G64" s="5">
        <f t="shared" si="8"/>
        <v>5.5592311245224624E-2</v>
      </c>
      <c r="H64" s="5">
        <f t="shared" si="3"/>
        <v>2.8069861977435671</v>
      </c>
      <c r="I64" s="5">
        <f t="shared" si="4"/>
        <v>73.732502613413502</v>
      </c>
    </row>
    <row r="65" spans="1:9" x14ac:dyDescent="0.25">
      <c r="A65" s="6">
        <v>43564</v>
      </c>
      <c r="B65" s="5">
        <v>13.81</v>
      </c>
      <c r="C65" s="5">
        <f t="shared" si="0"/>
        <v>-0.15000000000000036</v>
      </c>
      <c r="D65" s="5">
        <f t="shared" si="1"/>
        <v>0</v>
      </c>
      <c r="E65" s="5">
        <f t="shared" si="2"/>
        <v>0.15000000000000036</v>
      </c>
      <c r="F65" s="5">
        <f t="shared" si="8"/>
        <v>0.14490064676843789</v>
      </c>
      <c r="G65" s="5">
        <f t="shared" si="8"/>
        <v>6.2335717584851458E-2</v>
      </c>
      <c r="H65" s="5">
        <f t="shared" si="3"/>
        <v>2.3245203934838634</v>
      </c>
      <c r="I65" s="5">
        <f t="shared" si="4"/>
        <v>69.920473282100389</v>
      </c>
    </row>
    <row r="66" spans="1:9" x14ac:dyDescent="0.25">
      <c r="A66" s="6">
        <v>43565</v>
      </c>
      <c r="B66" s="5">
        <v>13.73</v>
      </c>
      <c r="C66" s="5">
        <f t="shared" si="0"/>
        <v>-8.0000000000000071E-2</v>
      </c>
      <c r="D66" s="5">
        <f t="shared" si="1"/>
        <v>0</v>
      </c>
      <c r="E66" s="5">
        <f t="shared" si="2"/>
        <v>8.0000000000000071E-2</v>
      </c>
      <c r="F66" s="5">
        <f t="shared" si="8"/>
        <v>0.13455060057069232</v>
      </c>
      <c r="G66" s="5">
        <f t="shared" si="8"/>
        <v>6.3597452043076361E-2</v>
      </c>
      <c r="H66" s="5">
        <f t="shared" si="3"/>
        <v>2.1156602387082644</v>
      </c>
      <c r="I66" s="5">
        <f t="shared" si="4"/>
        <v>67.904074148515164</v>
      </c>
    </row>
    <row r="67" spans="1:9" x14ac:dyDescent="0.25">
      <c r="A67" s="6">
        <v>43566</v>
      </c>
      <c r="B67" s="5">
        <v>13.54</v>
      </c>
      <c r="C67" s="5">
        <f t="shared" ref="C67:C103" si="9">B67-B66</f>
        <v>-0.19000000000000128</v>
      </c>
      <c r="D67" s="5">
        <f t="shared" ref="D67:D103" si="10">IF(C67&gt;0,C67,0)</f>
        <v>0</v>
      </c>
      <c r="E67" s="5">
        <f t="shared" ref="E67:E103" si="11">IF(C67&lt;0,-C67,0)</f>
        <v>0.19000000000000128</v>
      </c>
      <c r="F67" s="5">
        <f t="shared" si="8"/>
        <v>0.12493984338707144</v>
      </c>
      <c r="G67" s="5">
        <f t="shared" si="8"/>
        <v>7.2626205468571001E-2</v>
      </c>
      <c r="H67" s="5">
        <f t="shared" si="3"/>
        <v>1.7203135229354529</v>
      </c>
      <c r="I67" s="5">
        <f t="shared" si="4"/>
        <v>63.239531341927318</v>
      </c>
    </row>
    <row r="68" spans="1:9" x14ac:dyDescent="0.25">
      <c r="A68" s="6">
        <v>43567</v>
      </c>
      <c r="B68" s="5">
        <v>13.42</v>
      </c>
      <c r="C68" s="5">
        <f t="shared" si="9"/>
        <v>-0.11999999999999922</v>
      </c>
      <c r="D68" s="5">
        <f t="shared" si="10"/>
        <v>0</v>
      </c>
      <c r="E68" s="5">
        <f t="shared" si="11"/>
        <v>0.11999999999999922</v>
      </c>
      <c r="F68" s="5">
        <f t="shared" si="8"/>
        <v>0.11601556885942348</v>
      </c>
      <c r="G68" s="5">
        <f t="shared" si="8"/>
        <v>7.6010047935101577E-2</v>
      </c>
      <c r="H68" s="5">
        <f t="shared" si="3"/>
        <v>1.5263188487721935</v>
      </c>
      <c r="I68" s="5">
        <f t="shared" si="4"/>
        <v>60.416714600929886</v>
      </c>
    </row>
    <row r="69" spans="1:9" x14ac:dyDescent="0.25">
      <c r="A69" s="6">
        <v>43570</v>
      </c>
      <c r="B69" s="5">
        <v>13.69</v>
      </c>
      <c r="C69" s="5">
        <f t="shared" si="9"/>
        <v>0.26999999999999957</v>
      </c>
      <c r="D69" s="5">
        <f t="shared" si="10"/>
        <v>0.26999999999999957</v>
      </c>
      <c r="E69" s="5">
        <f t="shared" si="11"/>
        <v>0</v>
      </c>
      <c r="F69" s="5">
        <f t="shared" si="8"/>
        <v>0.12701445679803605</v>
      </c>
      <c r="G69" s="5">
        <f t="shared" si="8"/>
        <v>7.0580758796880042E-2</v>
      </c>
      <c r="H69" s="5">
        <f t="shared" si="3"/>
        <v>1.7995620756014119</v>
      </c>
      <c r="I69" s="5">
        <f t="shared" si="4"/>
        <v>64.280127641564206</v>
      </c>
    </row>
    <row r="70" spans="1:9" x14ac:dyDescent="0.25">
      <c r="A70" s="6">
        <v>43571</v>
      </c>
      <c r="B70" s="5">
        <v>14.58</v>
      </c>
      <c r="C70" s="5">
        <f t="shared" si="9"/>
        <v>0.89000000000000057</v>
      </c>
      <c r="D70" s="5">
        <f t="shared" si="10"/>
        <v>0.89000000000000057</v>
      </c>
      <c r="E70" s="5">
        <f t="shared" si="11"/>
        <v>0</v>
      </c>
      <c r="F70" s="5">
        <f t="shared" si="8"/>
        <v>0.18151342416960498</v>
      </c>
      <c r="G70" s="5">
        <f t="shared" si="8"/>
        <v>6.5539276025674317E-2</v>
      </c>
      <c r="H70" s="5">
        <f t="shared" si="3"/>
        <v>2.769536607308555</v>
      </c>
      <c r="I70" s="5">
        <f t="shared" si="4"/>
        <v>73.471540293277613</v>
      </c>
    </row>
    <row r="71" spans="1:9" x14ac:dyDescent="0.25">
      <c r="A71" s="6">
        <v>43572</v>
      </c>
      <c r="B71" s="5">
        <v>14.35</v>
      </c>
      <c r="C71" s="5">
        <f t="shared" si="9"/>
        <v>-0.23000000000000043</v>
      </c>
      <c r="D71" s="5">
        <f t="shared" si="10"/>
        <v>0</v>
      </c>
      <c r="E71" s="5">
        <f t="shared" si="11"/>
        <v>0.23000000000000043</v>
      </c>
      <c r="F71" s="5">
        <f t="shared" si="8"/>
        <v>0.16854817958606175</v>
      </c>
      <c r="G71" s="5">
        <f t="shared" si="8"/>
        <v>7.7286470595269038E-2</v>
      </c>
      <c r="H71" s="5">
        <f t="shared" si="3"/>
        <v>2.1808238659093218</v>
      </c>
      <c r="I71" s="5">
        <f t="shared" si="4"/>
        <v>68.561604095166587</v>
      </c>
    </row>
    <row r="72" spans="1:9" x14ac:dyDescent="0.25">
      <c r="A72" s="6">
        <v>43573</v>
      </c>
      <c r="B72" s="5">
        <v>14.34</v>
      </c>
      <c r="C72" s="5">
        <f t="shared" si="9"/>
        <v>-9.9999999999997868E-3</v>
      </c>
      <c r="D72" s="5">
        <f t="shared" si="10"/>
        <v>0</v>
      </c>
      <c r="E72" s="5">
        <f t="shared" si="11"/>
        <v>9.9999999999997868E-3</v>
      </c>
      <c r="F72" s="5">
        <f t="shared" si="8"/>
        <v>0.15650902390134305</v>
      </c>
      <c r="G72" s="5">
        <f t="shared" si="8"/>
        <v>7.2480294124178377E-2</v>
      </c>
      <c r="H72" s="5">
        <f t="shared" si="3"/>
        <v>2.1593320749112954</v>
      </c>
      <c r="I72" s="5">
        <f t="shared" si="4"/>
        <v>68.34774008274907</v>
      </c>
    </row>
    <row r="73" spans="1:9" x14ac:dyDescent="0.25">
      <c r="A73" s="6">
        <v>43574</v>
      </c>
      <c r="B73" s="5">
        <v>14.73</v>
      </c>
      <c r="C73" s="5">
        <f t="shared" si="9"/>
        <v>0.39000000000000057</v>
      </c>
      <c r="D73" s="5">
        <f t="shared" si="10"/>
        <v>0.39000000000000057</v>
      </c>
      <c r="E73" s="5">
        <f t="shared" si="11"/>
        <v>0</v>
      </c>
      <c r="F73" s="5">
        <f t="shared" si="8"/>
        <v>0.17318695076553287</v>
      </c>
      <c r="G73" s="5">
        <f t="shared" si="8"/>
        <v>6.730313025816563E-2</v>
      </c>
      <c r="H73" s="5">
        <f t="shared" si="3"/>
        <v>2.5732376800486296</v>
      </c>
      <c r="I73" s="5">
        <f t="shared" si="4"/>
        <v>72.014176230605784</v>
      </c>
    </row>
    <row r="74" spans="1:9" x14ac:dyDescent="0.25">
      <c r="A74" s="6">
        <v>43577</v>
      </c>
      <c r="B74" s="5">
        <v>14.15</v>
      </c>
      <c r="C74" s="5">
        <f t="shared" si="9"/>
        <v>-0.58000000000000007</v>
      </c>
      <c r="D74" s="5">
        <f t="shared" si="10"/>
        <v>0</v>
      </c>
      <c r="E74" s="5">
        <f t="shared" si="11"/>
        <v>0.58000000000000007</v>
      </c>
      <c r="F74" s="5">
        <f t="shared" si="8"/>
        <v>0.16081645428228053</v>
      </c>
      <c r="G74" s="5">
        <f t="shared" si="8"/>
        <v>0.10392433523972523</v>
      </c>
      <c r="H74" s="5">
        <f t="shared" si="3"/>
        <v>1.5474378923023238</v>
      </c>
      <c r="I74" s="5">
        <f t="shared" si="4"/>
        <v>60.744872209770747</v>
      </c>
    </row>
    <row r="75" spans="1:9" x14ac:dyDescent="0.25">
      <c r="A75" s="6">
        <v>43578</v>
      </c>
      <c r="B75" s="5">
        <v>14.07</v>
      </c>
      <c r="C75" s="5">
        <f t="shared" si="9"/>
        <v>-8.0000000000000071E-2</v>
      </c>
      <c r="D75" s="5">
        <f t="shared" si="10"/>
        <v>0</v>
      </c>
      <c r="E75" s="5">
        <f t="shared" si="11"/>
        <v>8.0000000000000071E-2</v>
      </c>
      <c r="F75" s="5">
        <f t="shared" si="8"/>
        <v>0.14932956469068909</v>
      </c>
      <c r="G75" s="5">
        <f t="shared" si="8"/>
        <v>0.10221545415117343</v>
      </c>
      <c r="H75" s="5">
        <f t="shared" si="3"/>
        <v>1.4609294253081866</v>
      </c>
      <c r="I75" s="5">
        <f t="shared" si="4"/>
        <v>59.364946035591075</v>
      </c>
    </row>
    <row r="76" spans="1:9" x14ac:dyDescent="0.25">
      <c r="A76" s="6">
        <v>43579</v>
      </c>
      <c r="B76" s="5">
        <v>14.44</v>
      </c>
      <c r="C76" s="5">
        <f t="shared" si="9"/>
        <v>0.36999999999999922</v>
      </c>
      <c r="D76" s="5">
        <f t="shared" si="10"/>
        <v>0.36999999999999922</v>
      </c>
      <c r="E76" s="5">
        <f t="shared" si="11"/>
        <v>0</v>
      </c>
      <c r="F76" s="5">
        <f t="shared" si="8"/>
        <v>0.16509173864135412</v>
      </c>
      <c r="G76" s="5">
        <f t="shared" si="8"/>
        <v>9.4914350283232474E-2</v>
      </c>
      <c r="H76" s="5">
        <f t="shared" si="3"/>
        <v>1.7393759547287251</v>
      </c>
      <c r="I76" s="5">
        <f t="shared" si="4"/>
        <v>63.495335560867623</v>
      </c>
    </row>
    <row r="77" spans="1:9" x14ac:dyDescent="0.25">
      <c r="A77" s="6">
        <v>43580</v>
      </c>
      <c r="B77" s="5">
        <v>14.13</v>
      </c>
      <c r="C77" s="5">
        <f t="shared" si="9"/>
        <v>-0.30999999999999872</v>
      </c>
      <c r="D77" s="5">
        <f t="shared" si="10"/>
        <v>0</v>
      </c>
      <c r="E77" s="5">
        <f t="shared" si="11"/>
        <v>0.30999999999999872</v>
      </c>
      <c r="F77" s="5">
        <f t="shared" ref="F77:G92" si="12">((F76*13)+D77)/14</f>
        <v>0.15329947159554311</v>
      </c>
      <c r="G77" s="5">
        <f t="shared" si="12"/>
        <v>0.11027761097728719</v>
      </c>
      <c r="H77" s="5">
        <f t="shared" si="3"/>
        <v>1.3901232556363297</v>
      </c>
      <c r="I77" s="5">
        <f t="shared" si="4"/>
        <v>58.1611535036185</v>
      </c>
    </row>
    <row r="78" spans="1:9" x14ac:dyDescent="0.25">
      <c r="A78" s="6">
        <v>43581</v>
      </c>
      <c r="B78" s="5">
        <v>13.79</v>
      </c>
      <c r="C78" s="5">
        <f t="shared" si="9"/>
        <v>-0.34000000000000163</v>
      </c>
      <c r="D78" s="5">
        <f t="shared" si="10"/>
        <v>0</v>
      </c>
      <c r="E78" s="5">
        <f t="shared" si="11"/>
        <v>0.34000000000000163</v>
      </c>
      <c r="F78" s="5">
        <f t="shared" si="12"/>
        <v>0.14234950933871859</v>
      </c>
      <c r="G78" s="5">
        <f t="shared" si="12"/>
        <v>0.12668635305033824</v>
      </c>
      <c r="H78" s="5">
        <f t="shared" si="3"/>
        <v>1.1236372814533282</v>
      </c>
      <c r="I78" s="5">
        <f t="shared" si="4"/>
        <v>52.910979255570332</v>
      </c>
    </row>
    <row r="79" spans="1:9" x14ac:dyDescent="0.25">
      <c r="A79" s="6">
        <v>43584</v>
      </c>
      <c r="B79" s="5">
        <v>14.1</v>
      </c>
      <c r="C79" s="5">
        <f t="shared" si="9"/>
        <v>0.3100000000000005</v>
      </c>
      <c r="D79" s="5">
        <f t="shared" si="10"/>
        <v>0.3100000000000005</v>
      </c>
      <c r="E79" s="5">
        <f t="shared" si="11"/>
        <v>0</v>
      </c>
      <c r="F79" s="5">
        <f t="shared" si="12"/>
        <v>0.15432454438595303</v>
      </c>
      <c r="G79" s="5">
        <f t="shared" si="12"/>
        <v>0.11763732783245694</v>
      </c>
      <c r="H79" s="5">
        <f t="shared" si="3"/>
        <v>1.3118671363034298</v>
      </c>
      <c r="I79" s="5">
        <f t="shared" si="4"/>
        <v>56.744919104695853</v>
      </c>
    </row>
    <row r="80" spans="1:9" x14ac:dyDescent="0.25">
      <c r="A80" s="6">
        <v>43585</v>
      </c>
      <c r="B80" s="5">
        <v>13.85</v>
      </c>
      <c r="C80" s="5">
        <f t="shared" si="9"/>
        <v>-0.25</v>
      </c>
      <c r="D80" s="5">
        <f t="shared" si="10"/>
        <v>0</v>
      </c>
      <c r="E80" s="5">
        <f t="shared" si="11"/>
        <v>0.25</v>
      </c>
      <c r="F80" s="5">
        <f t="shared" si="12"/>
        <v>0.14330136264409926</v>
      </c>
      <c r="G80" s="5">
        <f t="shared" si="12"/>
        <v>0.12709180441585285</v>
      </c>
      <c r="H80" s="5">
        <f t="shared" si="3"/>
        <v>1.1275421204596927</v>
      </c>
      <c r="I80" s="5">
        <f t="shared" si="4"/>
        <v>52.997405297718274</v>
      </c>
    </row>
    <row r="81" spans="1:9" x14ac:dyDescent="0.25">
      <c r="A81" s="6">
        <v>43591</v>
      </c>
      <c r="B81" s="5">
        <v>12.87</v>
      </c>
      <c r="C81" s="5">
        <f t="shared" si="9"/>
        <v>-0.98000000000000043</v>
      </c>
      <c r="D81" s="5">
        <f t="shared" si="10"/>
        <v>0</v>
      </c>
      <c r="E81" s="5">
        <f t="shared" si="11"/>
        <v>0.98000000000000043</v>
      </c>
      <c r="F81" s="5">
        <f t="shared" si="12"/>
        <v>0.13306555102666359</v>
      </c>
      <c r="G81" s="5">
        <f t="shared" si="12"/>
        <v>0.18801381838614908</v>
      </c>
      <c r="H81" s="5">
        <f t="shared" ref="H81:H103" si="13">F81/G81</f>
        <v>0.70774346358611318</v>
      </c>
      <c r="I81" s="5">
        <f t="shared" ref="I81:I103" si="14">IF(G81=0,100,100-(100/(1+H81)))</f>
        <v>41.443195578094226</v>
      </c>
    </row>
    <row r="82" spans="1:9" x14ac:dyDescent="0.25">
      <c r="A82" s="6">
        <v>43592</v>
      </c>
      <c r="B82" s="5">
        <v>12.95</v>
      </c>
      <c r="C82" s="5">
        <f t="shared" si="9"/>
        <v>8.0000000000000071E-2</v>
      </c>
      <c r="D82" s="5">
        <f t="shared" si="10"/>
        <v>8.0000000000000071E-2</v>
      </c>
      <c r="E82" s="5">
        <f t="shared" si="11"/>
        <v>0</v>
      </c>
      <c r="F82" s="5">
        <f t="shared" si="12"/>
        <v>0.12927515452475905</v>
      </c>
      <c r="G82" s="5">
        <f t="shared" si="12"/>
        <v>0.17458425992999557</v>
      </c>
      <c r="H82" s="5">
        <f t="shared" si="13"/>
        <v>0.74047428202631516</v>
      </c>
      <c r="I82" s="5">
        <f t="shared" si="14"/>
        <v>42.544396643668385</v>
      </c>
    </row>
    <row r="83" spans="1:9" x14ac:dyDescent="0.25">
      <c r="A83" s="6">
        <v>43593</v>
      </c>
      <c r="B83" s="5">
        <v>12.6</v>
      </c>
      <c r="C83" s="5">
        <f t="shared" si="9"/>
        <v>-0.34999999999999964</v>
      </c>
      <c r="D83" s="5">
        <f t="shared" si="10"/>
        <v>0</v>
      </c>
      <c r="E83" s="5">
        <f t="shared" si="11"/>
        <v>0.34999999999999964</v>
      </c>
      <c r="F83" s="5">
        <f t="shared" si="12"/>
        <v>0.1200412149158477</v>
      </c>
      <c r="G83" s="5">
        <f t="shared" si="12"/>
        <v>0.18711395564928157</v>
      </c>
      <c r="H83" s="5">
        <f t="shared" si="13"/>
        <v>0.64154068305224565</v>
      </c>
      <c r="I83" s="5">
        <f t="shared" si="14"/>
        <v>39.081619461259933</v>
      </c>
    </row>
    <row r="84" spans="1:9" x14ac:dyDescent="0.25">
      <c r="A84" s="6">
        <v>43594</v>
      </c>
      <c r="B84" s="5">
        <v>12.16</v>
      </c>
      <c r="C84" s="5">
        <f t="shared" si="9"/>
        <v>-0.4399999999999995</v>
      </c>
      <c r="D84" s="5">
        <f t="shared" si="10"/>
        <v>0</v>
      </c>
      <c r="E84" s="5">
        <f t="shared" si="11"/>
        <v>0.4399999999999995</v>
      </c>
      <c r="F84" s="5">
        <f t="shared" si="12"/>
        <v>0.11146684242185857</v>
      </c>
      <c r="G84" s="5">
        <f t="shared" si="12"/>
        <v>0.20517724453147571</v>
      </c>
      <c r="H84" s="5">
        <f t="shared" si="13"/>
        <v>0.54327097859411366</v>
      </c>
      <c r="I84" s="5">
        <f t="shared" si="14"/>
        <v>35.202565597975649</v>
      </c>
    </row>
    <row r="85" spans="1:9" x14ac:dyDescent="0.25">
      <c r="A85" s="6">
        <v>43595</v>
      </c>
      <c r="B85" s="5">
        <v>12.68</v>
      </c>
      <c r="C85" s="5">
        <f t="shared" si="9"/>
        <v>0.51999999999999957</v>
      </c>
      <c r="D85" s="5">
        <f t="shared" si="10"/>
        <v>0.51999999999999957</v>
      </c>
      <c r="E85" s="5">
        <f t="shared" si="11"/>
        <v>0</v>
      </c>
      <c r="F85" s="5">
        <f t="shared" si="12"/>
        <v>0.14064778224886865</v>
      </c>
      <c r="G85" s="5">
        <f t="shared" si="12"/>
        <v>0.19052172706494172</v>
      </c>
      <c r="H85" s="5">
        <f t="shared" si="13"/>
        <v>0.73822437165356514</v>
      </c>
      <c r="I85" s="5">
        <f t="shared" si="14"/>
        <v>42.470027672624077</v>
      </c>
    </row>
    <row r="86" spans="1:9" x14ac:dyDescent="0.25">
      <c r="A86" s="6">
        <v>43598</v>
      </c>
      <c r="B86" s="5">
        <v>12.3</v>
      </c>
      <c r="C86" s="5">
        <f t="shared" si="9"/>
        <v>-0.37999999999999901</v>
      </c>
      <c r="D86" s="5">
        <f t="shared" si="10"/>
        <v>0</v>
      </c>
      <c r="E86" s="5">
        <f t="shared" si="11"/>
        <v>0.37999999999999901</v>
      </c>
      <c r="F86" s="5">
        <f t="shared" si="12"/>
        <v>0.13060151208823517</v>
      </c>
      <c r="G86" s="5">
        <f t="shared" si="12"/>
        <v>0.20405588941744582</v>
      </c>
      <c r="H86" s="5">
        <f t="shared" si="13"/>
        <v>0.64002814356932425</v>
      </c>
      <c r="I86" s="5">
        <f t="shared" si="14"/>
        <v>39.025436610885215</v>
      </c>
    </row>
    <row r="87" spans="1:9" x14ac:dyDescent="0.25">
      <c r="A87" s="6">
        <v>43599</v>
      </c>
      <c r="B87" s="5">
        <v>12.49</v>
      </c>
      <c r="C87" s="5">
        <f t="shared" si="9"/>
        <v>0.1899999999999995</v>
      </c>
      <c r="D87" s="5">
        <f t="shared" si="10"/>
        <v>0.1899999999999995</v>
      </c>
      <c r="E87" s="5">
        <f t="shared" si="11"/>
        <v>0</v>
      </c>
      <c r="F87" s="5">
        <f t="shared" si="12"/>
        <v>0.13484426122478976</v>
      </c>
      <c r="G87" s="5">
        <f t="shared" si="12"/>
        <v>0.18948046874477112</v>
      </c>
      <c r="H87" s="5">
        <f t="shared" si="13"/>
        <v>0.71165256302180702</v>
      </c>
      <c r="I87" s="5">
        <f t="shared" si="14"/>
        <v>41.576928542404211</v>
      </c>
    </row>
    <row r="88" spans="1:9" x14ac:dyDescent="0.25">
      <c r="A88" s="6">
        <v>43600</v>
      </c>
      <c r="B88" s="5">
        <v>12.92</v>
      </c>
      <c r="C88" s="5">
        <f t="shared" si="9"/>
        <v>0.42999999999999972</v>
      </c>
      <c r="D88" s="5">
        <f t="shared" si="10"/>
        <v>0.42999999999999972</v>
      </c>
      <c r="E88" s="5">
        <f t="shared" si="11"/>
        <v>0</v>
      </c>
      <c r="F88" s="5">
        <f t="shared" si="12"/>
        <v>0.15592681399444761</v>
      </c>
      <c r="G88" s="5">
        <f t="shared" si="12"/>
        <v>0.17594614954871604</v>
      </c>
      <c r="H88" s="5">
        <f t="shared" si="13"/>
        <v>0.88621896184931581</v>
      </c>
      <c r="I88" s="5">
        <f t="shared" si="14"/>
        <v>46.983885740414536</v>
      </c>
    </row>
    <row r="89" spans="1:9" x14ac:dyDescent="0.25">
      <c r="A89" s="6">
        <v>43601</v>
      </c>
      <c r="B89" s="5">
        <v>12.85</v>
      </c>
      <c r="C89" s="5">
        <f t="shared" si="9"/>
        <v>-7.0000000000000284E-2</v>
      </c>
      <c r="D89" s="5">
        <f t="shared" si="10"/>
        <v>0</v>
      </c>
      <c r="E89" s="5">
        <f t="shared" si="11"/>
        <v>7.0000000000000284E-2</v>
      </c>
      <c r="F89" s="5">
        <f t="shared" si="12"/>
        <v>0.14478918442341565</v>
      </c>
      <c r="G89" s="5">
        <f t="shared" si="12"/>
        <v>0.16837856743809348</v>
      </c>
      <c r="H89" s="5">
        <f t="shared" si="13"/>
        <v>0.85990269798826524</v>
      </c>
      <c r="I89" s="5">
        <f t="shared" si="14"/>
        <v>46.233746470628041</v>
      </c>
    </row>
    <row r="90" spans="1:9" x14ac:dyDescent="0.25">
      <c r="A90" s="6">
        <v>43602</v>
      </c>
      <c r="B90" s="5">
        <v>12.44</v>
      </c>
      <c r="C90" s="5">
        <f t="shared" si="9"/>
        <v>-0.41000000000000014</v>
      </c>
      <c r="D90" s="5">
        <f t="shared" si="10"/>
        <v>0</v>
      </c>
      <c r="E90" s="5">
        <f t="shared" si="11"/>
        <v>0.41000000000000014</v>
      </c>
      <c r="F90" s="5">
        <f t="shared" si="12"/>
        <v>0.1344470998217431</v>
      </c>
      <c r="G90" s="5">
        <f t="shared" si="12"/>
        <v>0.18563724119251537</v>
      </c>
      <c r="H90" s="5">
        <f t="shared" si="13"/>
        <v>0.72424637943371795</v>
      </c>
      <c r="I90" s="5">
        <f t="shared" si="14"/>
        <v>42.003647974692406</v>
      </c>
    </row>
    <row r="91" spans="1:9" x14ac:dyDescent="0.25">
      <c r="A91" s="6">
        <v>43605</v>
      </c>
      <c r="B91" s="5">
        <v>12.38</v>
      </c>
      <c r="C91" s="5">
        <f t="shared" si="9"/>
        <v>-5.9999999999998721E-2</v>
      </c>
      <c r="D91" s="5">
        <f t="shared" si="10"/>
        <v>0</v>
      </c>
      <c r="E91" s="5">
        <f t="shared" si="11"/>
        <v>5.9999999999998721E-2</v>
      </c>
      <c r="F91" s="5">
        <f t="shared" si="12"/>
        <v>0.12484373554876146</v>
      </c>
      <c r="G91" s="5">
        <f t="shared" si="12"/>
        <v>0.17666315253590703</v>
      </c>
      <c r="H91" s="5">
        <f t="shared" si="13"/>
        <v>0.70667671077242211</v>
      </c>
      <c r="I91" s="5">
        <f t="shared" si="14"/>
        <v>41.406594834975422</v>
      </c>
    </row>
    <row r="92" spans="1:9" x14ac:dyDescent="0.25">
      <c r="A92" s="6">
        <v>43606</v>
      </c>
      <c r="B92" s="5">
        <v>12.56</v>
      </c>
      <c r="C92" s="5">
        <f t="shared" si="9"/>
        <v>0.17999999999999972</v>
      </c>
      <c r="D92" s="5">
        <f t="shared" si="10"/>
        <v>0.17999999999999972</v>
      </c>
      <c r="E92" s="5">
        <f t="shared" si="11"/>
        <v>0</v>
      </c>
      <c r="F92" s="5">
        <f t="shared" si="12"/>
        <v>0.12878346872384991</v>
      </c>
      <c r="G92" s="5">
        <f t="shared" si="12"/>
        <v>0.1640443559261994</v>
      </c>
      <c r="H92" s="5">
        <f t="shared" si="13"/>
        <v>0.78505272550667504</v>
      </c>
      <c r="I92" s="5">
        <f t="shared" si="14"/>
        <v>43.979245782997431</v>
      </c>
    </row>
    <row r="93" spans="1:9" x14ac:dyDescent="0.25">
      <c r="A93" s="6">
        <v>43607</v>
      </c>
      <c r="B93" s="5">
        <v>12.4</v>
      </c>
      <c r="C93" s="5">
        <f t="shared" si="9"/>
        <v>-0.16000000000000014</v>
      </c>
      <c r="D93" s="5">
        <f t="shared" si="10"/>
        <v>0</v>
      </c>
      <c r="E93" s="5">
        <f t="shared" si="11"/>
        <v>0.16000000000000014</v>
      </c>
      <c r="F93" s="5">
        <f t="shared" ref="F93:G103" si="15">((F92*13)+D93)/14</f>
        <v>0.1195846495292892</v>
      </c>
      <c r="G93" s="5">
        <f t="shared" si="15"/>
        <v>0.16375547336004231</v>
      </c>
      <c r="H93" s="5">
        <f t="shared" si="13"/>
        <v>0.73026352692568286</v>
      </c>
      <c r="I93" s="5">
        <f t="shared" si="14"/>
        <v>42.205335520376416</v>
      </c>
    </row>
    <row r="94" spans="1:9" x14ac:dyDescent="0.25">
      <c r="A94" s="6">
        <v>43608</v>
      </c>
      <c r="B94" s="5">
        <v>12.29</v>
      </c>
      <c r="C94" s="5">
        <f t="shared" si="9"/>
        <v>-0.11000000000000121</v>
      </c>
      <c r="D94" s="5">
        <f t="shared" si="10"/>
        <v>0</v>
      </c>
      <c r="E94" s="5">
        <f t="shared" si="11"/>
        <v>0.11000000000000121</v>
      </c>
      <c r="F94" s="5">
        <f t="shared" si="15"/>
        <v>0.11104288884862568</v>
      </c>
      <c r="G94" s="5">
        <f t="shared" si="15"/>
        <v>0.15991579669146794</v>
      </c>
      <c r="H94" s="5">
        <f t="shared" si="13"/>
        <v>0.69438348897367064</v>
      </c>
      <c r="I94" s="5">
        <f t="shared" si="14"/>
        <v>40.981483441760616</v>
      </c>
    </row>
    <row r="95" spans="1:9" x14ac:dyDescent="0.25">
      <c r="A95" s="6">
        <v>43609</v>
      </c>
      <c r="B95" s="5">
        <v>12.35</v>
      </c>
      <c r="C95" s="5">
        <f t="shared" si="9"/>
        <v>6.0000000000000497E-2</v>
      </c>
      <c r="D95" s="5">
        <f t="shared" si="10"/>
        <v>6.0000000000000497E-2</v>
      </c>
      <c r="E95" s="5">
        <f t="shared" si="11"/>
        <v>0</v>
      </c>
      <c r="F95" s="5">
        <f t="shared" si="15"/>
        <v>0.10739696821658103</v>
      </c>
      <c r="G95" s="5">
        <f t="shared" si="15"/>
        <v>0.14849323978493453</v>
      </c>
      <c r="H95" s="5">
        <f t="shared" si="13"/>
        <v>0.72324483169823772</v>
      </c>
      <c r="I95" s="5">
        <f t="shared" si="14"/>
        <v>41.969940567614429</v>
      </c>
    </row>
    <row r="96" spans="1:9" x14ac:dyDescent="0.25">
      <c r="A96" s="6">
        <v>43612</v>
      </c>
      <c r="B96" s="5">
        <v>12.37</v>
      </c>
      <c r="C96" s="5">
        <f t="shared" si="9"/>
        <v>1.9999999999999574E-2</v>
      </c>
      <c r="D96" s="5">
        <f t="shared" si="10"/>
        <v>1.9999999999999574E-2</v>
      </c>
      <c r="E96" s="5">
        <f t="shared" si="11"/>
        <v>0</v>
      </c>
      <c r="F96" s="5">
        <f t="shared" si="15"/>
        <v>0.10115432762968235</v>
      </c>
      <c r="G96" s="5">
        <f t="shared" si="15"/>
        <v>0.13788657980029634</v>
      </c>
      <c r="H96" s="5">
        <f t="shared" si="13"/>
        <v>0.73360531370192816</v>
      </c>
      <c r="I96" s="5">
        <f t="shared" si="14"/>
        <v>42.3167434884814</v>
      </c>
    </row>
    <row r="97" spans="1:9" x14ac:dyDescent="0.25">
      <c r="A97" s="6">
        <v>43613</v>
      </c>
      <c r="B97" s="5">
        <v>12.49</v>
      </c>
      <c r="C97" s="5">
        <f t="shared" si="9"/>
        <v>0.12000000000000099</v>
      </c>
      <c r="D97" s="5">
        <f t="shared" si="10"/>
        <v>0.12000000000000099</v>
      </c>
      <c r="E97" s="5">
        <f t="shared" si="11"/>
        <v>0</v>
      </c>
      <c r="F97" s="5">
        <f t="shared" si="15"/>
        <v>0.1025004470847051</v>
      </c>
      <c r="G97" s="5">
        <f t="shared" si="15"/>
        <v>0.12803753838598947</v>
      </c>
      <c r="H97" s="5">
        <f t="shared" si="13"/>
        <v>0.80054996664885292</v>
      </c>
      <c r="I97" s="5">
        <f t="shared" si="14"/>
        <v>44.461413539043313</v>
      </c>
    </row>
    <row r="98" spans="1:9" x14ac:dyDescent="0.25">
      <c r="A98" s="6">
        <v>43614</v>
      </c>
      <c r="B98" s="5">
        <v>12.4</v>
      </c>
      <c r="C98" s="5">
        <f t="shared" si="9"/>
        <v>-8.9999999999999858E-2</v>
      </c>
      <c r="D98" s="5">
        <f t="shared" si="10"/>
        <v>0</v>
      </c>
      <c r="E98" s="5">
        <f t="shared" si="11"/>
        <v>8.9999999999999858E-2</v>
      </c>
      <c r="F98" s="5">
        <f t="shared" si="15"/>
        <v>9.5178986578654742E-2</v>
      </c>
      <c r="G98" s="5">
        <f t="shared" si="15"/>
        <v>0.12532057135841879</v>
      </c>
      <c r="H98" s="5">
        <f t="shared" si="13"/>
        <v>0.7594841417251551</v>
      </c>
      <c r="I98" s="5">
        <f t="shared" si="14"/>
        <v>43.165159816699976</v>
      </c>
    </row>
    <row r="99" spans="1:9" x14ac:dyDescent="0.25">
      <c r="A99" s="6">
        <v>43615</v>
      </c>
      <c r="B99" s="5">
        <v>12.22</v>
      </c>
      <c r="C99" s="5">
        <f t="shared" si="9"/>
        <v>-0.17999999999999972</v>
      </c>
      <c r="D99" s="5">
        <f t="shared" si="10"/>
        <v>0</v>
      </c>
      <c r="E99" s="5">
        <f t="shared" si="11"/>
        <v>0.17999999999999972</v>
      </c>
      <c r="F99" s="5">
        <f t="shared" si="15"/>
        <v>8.8380487537322264E-2</v>
      </c>
      <c r="G99" s="5">
        <f t="shared" si="15"/>
        <v>0.12922624483281742</v>
      </c>
      <c r="H99" s="5">
        <f t="shared" si="13"/>
        <v>0.68392057396438222</v>
      </c>
      <c r="I99" s="5">
        <f t="shared" si="14"/>
        <v>40.614776286880165</v>
      </c>
    </row>
    <row r="100" spans="1:9" x14ac:dyDescent="0.25">
      <c r="A100" s="6">
        <v>43616</v>
      </c>
      <c r="B100" s="5">
        <v>12.18</v>
      </c>
      <c r="C100" s="5">
        <f t="shared" si="9"/>
        <v>-4.0000000000000924E-2</v>
      </c>
      <c r="D100" s="5">
        <f t="shared" si="10"/>
        <v>0</v>
      </c>
      <c r="E100" s="5">
        <f t="shared" si="11"/>
        <v>4.0000000000000924E-2</v>
      </c>
      <c r="F100" s="5">
        <f t="shared" si="15"/>
        <v>8.2067595570370674E-2</v>
      </c>
      <c r="G100" s="5">
        <f t="shared" si="15"/>
        <v>0.12285294163047338</v>
      </c>
      <c r="H100" s="5">
        <f t="shared" si="13"/>
        <v>0.66801490042639733</v>
      </c>
      <c r="I100" s="5">
        <f t="shared" si="14"/>
        <v>40.048497184025848</v>
      </c>
    </row>
    <row r="101" spans="1:9" x14ac:dyDescent="0.25">
      <c r="A101" s="6">
        <v>43619</v>
      </c>
      <c r="B101" s="5">
        <v>11.9</v>
      </c>
      <c r="C101" s="5">
        <f t="shared" si="9"/>
        <v>-0.27999999999999936</v>
      </c>
      <c r="D101" s="5">
        <f t="shared" si="10"/>
        <v>0</v>
      </c>
      <c r="E101" s="5">
        <f t="shared" si="11"/>
        <v>0.27999999999999936</v>
      </c>
      <c r="F101" s="5">
        <f t="shared" si="15"/>
        <v>7.6205624458201338E-2</v>
      </c>
      <c r="G101" s="5">
        <f t="shared" si="15"/>
        <v>0.13407773151401095</v>
      </c>
      <c r="H101" s="5">
        <f t="shared" si="13"/>
        <v>0.56836898713667416</v>
      </c>
      <c r="I101" s="5">
        <f t="shared" si="14"/>
        <v>36.239494136792963</v>
      </c>
    </row>
    <row r="102" spans="1:9" x14ac:dyDescent="0.25">
      <c r="A102" s="6">
        <v>43620</v>
      </c>
      <c r="B102" s="5">
        <v>11.85</v>
      </c>
      <c r="C102" s="5">
        <f t="shared" si="9"/>
        <v>-5.0000000000000711E-2</v>
      </c>
      <c r="D102" s="5">
        <f t="shared" si="10"/>
        <v>0</v>
      </c>
      <c r="E102" s="5">
        <f t="shared" si="11"/>
        <v>5.0000000000000711E-2</v>
      </c>
      <c r="F102" s="5">
        <f t="shared" si="15"/>
        <v>7.0762365568329808E-2</v>
      </c>
      <c r="G102" s="5">
        <f t="shared" si="15"/>
        <v>0.12807217926301023</v>
      </c>
      <c r="H102" s="5">
        <f t="shared" si="13"/>
        <v>0.5525194150324525</v>
      </c>
      <c r="I102" s="5">
        <f t="shared" si="14"/>
        <v>35.588567182002237</v>
      </c>
    </row>
    <row r="103" spans="1:9" x14ac:dyDescent="0.25">
      <c r="A103" s="6">
        <v>43621</v>
      </c>
      <c r="B103" s="5">
        <v>11.97</v>
      </c>
      <c r="C103" s="5">
        <f t="shared" si="9"/>
        <v>0.12000000000000099</v>
      </c>
      <c r="D103" s="5">
        <f t="shared" si="10"/>
        <v>0.12000000000000099</v>
      </c>
      <c r="E103" s="5">
        <f t="shared" si="11"/>
        <v>0</v>
      </c>
      <c r="F103" s="5">
        <f t="shared" si="15"/>
        <v>7.4279339456306312E-2</v>
      </c>
      <c r="G103" s="5">
        <f t="shared" si="15"/>
        <v>0.11892416645850949</v>
      </c>
      <c r="H103" s="5">
        <f t="shared" si="13"/>
        <v>0.62459415666555074</v>
      </c>
      <c r="I103" s="5">
        <f t="shared" si="14"/>
        <v>38.446165407089651</v>
      </c>
    </row>
    <row r="104" spans="1:9" x14ac:dyDescent="0.25">
      <c r="A104" s="6">
        <v>43622</v>
      </c>
      <c r="B104" s="5">
        <v>11.92</v>
      </c>
      <c r="C104" s="5">
        <f t="shared" ref="C104:C167" si="16">B104-B103</f>
        <v>-5.0000000000000711E-2</v>
      </c>
      <c r="D104" s="5">
        <f t="shared" ref="D104:D167" si="17">IF(C104&gt;0,C104,0)</f>
        <v>0</v>
      </c>
      <c r="E104" s="5">
        <f t="shared" ref="E104:E167" si="18">IF(C104&lt;0,-C104,0)</f>
        <v>5.0000000000000711E-2</v>
      </c>
      <c r="F104" s="5">
        <f t="shared" ref="F104:F167" si="19">((F103*13)+D104)/14</f>
        <v>6.8973672352284437E-2</v>
      </c>
      <c r="G104" s="5">
        <f t="shared" ref="G104:G167" si="20">((G103*13)+E104)/14</f>
        <v>0.11400101171147314</v>
      </c>
      <c r="H104" s="5">
        <f t="shared" ref="H104:H167" si="21">F104/G104</f>
        <v>0.60502684420775954</v>
      </c>
      <c r="I104" s="5">
        <f t="shared" ref="I104:I167" si="22">IF(G104=0,100,100-(100/(1+H104)))</f>
        <v>37.695746111112584</v>
      </c>
    </row>
    <row r="105" spans="1:9" x14ac:dyDescent="0.25">
      <c r="A105" s="6">
        <v>43626</v>
      </c>
      <c r="B105" s="5">
        <v>12.34</v>
      </c>
      <c r="C105" s="5">
        <f t="shared" si="16"/>
        <v>0.41999999999999993</v>
      </c>
      <c r="D105" s="5">
        <f t="shared" si="17"/>
        <v>0.41999999999999993</v>
      </c>
      <c r="E105" s="5">
        <f t="shared" si="18"/>
        <v>0</v>
      </c>
      <c r="F105" s="5">
        <f t="shared" si="19"/>
        <v>9.4046981469978405E-2</v>
      </c>
      <c r="G105" s="5">
        <f t="shared" si="20"/>
        <v>0.10585808230351078</v>
      </c>
      <c r="H105" s="5">
        <f t="shared" si="21"/>
        <v>0.88842513886026953</v>
      </c>
      <c r="I105" s="5">
        <f t="shared" si="22"/>
        <v>47.045822499295106</v>
      </c>
    </row>
    <row r="106" spans="1:9" x14ac:dyDescent="0.25">
      <c r="A106" s="6">
        <v>43627</v>
      </c>
      <c r="B106" s="5">
        <v>12.65</v>
      </c>
      <c r="C106" s="5">
        <f t="shared" si="16"/>
        <v>0.3100000000000005</v>
      </c>
      <c r="D106" s="5">
        <f t="shared" si="17"/>
        <v>0.3100000000000005</v>
      </c>
      <c r="E106" s="5">
        <f t="shared" si="18"/>
        <v>0</v>
      </c>
      <c r="F106" s="5">
        <f t="shared" si="19"/>
        <v>0.1094721970792657</v>
      </c>
      <c r="G106" s="5">
        <f t="shared" si="20"/>
        <v>9.829679071040287E-2</v>
      </c>
      <c r="H106" s="5">
        <f t="shared" si="21"/>
        <v>1.1136904499943163</v>
      </c>
      <c r="I106" s="5">
        <f t="shared" si="22"/>
        <v>52.689382685970457</v>
      </c>
    </row>
    <row r="107" spans="1:9" x14ac:dyDescent="0.25">
      <c r="A107" s="6">
        <v>43628</v>
      </c>
      <c r="B107" s="5">
        <v>12.57</v>
      </c>
      <c r="C107" s="5">
        <f t="shared" si="16"/>
        <v>-8.0000000000000071E-2</v>
      </c>
      <c r="D107" s="5">
        <f t="shared" si="17"/>
        <v>0</v>
      </c>
      <c r="E107" s="5">
        <f t="shared" si="18"/>
        <v>8.0000000000000071E-2</v>
      </c>
      <c r="F107" s="5">
        <f t="shared" si="19"/>
        <v>0.10165275443074671</v>
      </c>
      <c r="G107" s="5">
        <f t="shared" si="20"/>
        <v>9.6989877088231244E-2</v>
      </c>
      <c r="H107" s="5">
        <f t="shared" si="21"/>
        <v>1.0480759176369887</v>
      </c>
      <c r="I107" s="5">
        <f t="shared" si="22"/>
        <v>51.173684950420615</v>
      </c>
    </row>
    <row r="108" spans="1:9" x14ac:dyDescent="0.25">
      <c r="A108" s="6">
        <v>43629</v>
      </c>
      <c r="B108" s="5">
        <v>12.59</v>
      </c>
      <c r="C108" s="5">
        <f t="shared" si="16"/>
        <v>1.9999999999999574E-2</v>
      </c>
      <c r="D108" s="5">
        <f t="shared" si="17"/>
        <v>1.9999999999999574E-2</v>
      </c>
      <c r="E108" s="5">
        <f t="shared" si="18"/>
        <v>0</v>
      </c>
      <c r="F108" s="5">
        <f t="shared" si="19"/>
        <v>9.5820414828550499E-2</v>
      </c>
      <c r="G108" s="5">
        <f t="shared" si="20"/>
        <v>9.0062028724786164E-2</v>
      </c>
      <c r="H108" s="5">
        <f t="shared" si="21"/>
        <v>1.063938001234249</v>
      </c>
      <c r="I108" s="5">
        <f t="shared" si="22"/>
        <v>51.548932215890538</v>
      </c>
    </row>
    <row r="109" spans="1:9" x14ac:dyDescent="0.25">
      <c r="A109" s="6">
        <v>43630</v>
      </c>
      <c r="B109" s="5">
        <v>12.49</v>
      </c>
      <c r="C109" s="5">
        <f t="shared" si="16"/>
        <v>-9.9999999999999645E-2</v>
      </c>
      <c r="D109" s="5">
        <f t="shared" si="17"/>
        <v>0</v>
      </c>
      <c r="E109" s="5">
        <f t="shared" si="18"/>
        <v>9.9999999999999645E-2</v>
      </c>
      <c r="F109" s="5">
        <f t="shared" si="19"/>
        <v>8.8976099483654036E-2</v>
      </c>
      <c r="G109" s="5">
        <f t="shared" si="20"/>
        <v>9.0771883815872839E-2</v>
      </c>
      <c r="H109" s="5">
        <f t="shared" si="21"/>
        <v>0.98021651356424988</v>
      </c>
      <c r="I109" s="5">
        <f t="shared" si="22"/>
        <v>49.500471632767535</v>
      </c>
    </row>
    <row r="110" spans="1:9" x14ac:dyDescent="0.25">
      <c r="A110" s="6">
        <v>43633</v>
      </c>
      <c r="B110" s="5">
        <v>12.67</v>
      </c>
      <c r="C110" s="5">
        <f t="shared" si="16"/>
        <v>0.17999999999999972</v>
      </c>
      <c r="D110" s="5">
        <f t="shared" si="17"/>
        <v>0.17999999999999972</v>
      </c>
      <c r="E110" s="5">
        <f t="shared" si="18"/>
        <v>0</v>
      </c>
      <c r="F110" s="5">
        <f t="shared" si="19"/>
        <v>9.5477806663393006E-2</v>
      </c>
      <c r="G110" s="5">
        <f t="shared" si="20"/>
        <v>8.4288177829024771E-2</v>
      </c>
      <c r="H110" s="5">
        <f t="shared" si="21"/>
        <v>1.1327544279942314</v>
      </c>
      <c r="I110" s="5">
        <f t="shared" si="22"/>
        <v>53.112276459298727</v>
      </c>
    </row>
    <row r="111" spans="1:9" x14ac:dyDescent="0.25">
      <c r="A111" s="6">
        <v>43634</v>
      </c>
      <c r="B111" s="5">
        <v>12.8</v>
      </c>
      <c r="C111" s="5">
        <f t="shared" si="16"/>
        <v>0.13000000000000078</v>
      </c>
      <c r="D111" s="5">
        <f t="shared" si="17"/>
        <v>0.13000000000000078</v>
      </c>
      <c r="E111" s="5">
        <f t="shared" si="18"/>
        <v>0</v>
      </c>
      <c r="F111" s="5">
        <f t="shared" si="19"/>
        <v>9.7943677616007849E-2</v>
      </c>
      <c r="G111" s="5">
        <f t="shared" si="20"/>
        <v>7.8267593698380142E-2</v>
      </c>
      <c r="H111" s="5">
        <f t="shared" si="21"/>
        <v>1.2513950281064401</v>
      </c>
      <c r="I111" s="5">
        <f t="shared" si="22"/>
        <v>55.5830945917536</v>
      </c>
    </row>
    <row r="112" spans="1:9" x14ac:dyDescent="0.25">
      <c r="A112" s="6">
        <v>43635</v>
      </c>
      <c r="B112" s="5">
        <v>13.07</v>
      </c>
      <c r="C112" s="5">
        <f t="shared" si="16"/>
        <v>0.26999999999999957</v>
      </c>
      <c r="D112" s="5">
        <f t="shared" si="17"/>
        <v>0.26999999999999957</v>
      </c>
      <c r="E112" s="5">
        <f t="shared" si="18"/>
        <v>0</v>
      </c>
      <c r="F112" s="5">
        <f t="shared" si="19"/>
        <v>0.11023341492915011</v>
      </c>
      <c r="G112" s="5">
        <f t="shared" si="20"/>
        <v>7.2677051291352976E-2</v>
      </c>
      <c r="H112" s="5">
        <f t="shared" si="21"/>
        <v>1.5167568437420291</v>
      </c>
      <c r="I112" s="5">
        <f t="shared" si="22"/>
        <v>60.266324397348043</v>
      </c>
    </row>
    <row r="113" spans="1:9" x14ac:dyDescent="0.25">
      <c r="A113" s="6">
        <v>43636</v>
      </c>
      <c r="B113" s="5">
        <v>13.8</v>
      </c>
      <c r="C113" s="5">
        <f t="shared" si="16"/>
        <v>0.73000000000000043</v>
      </c>
      <c r="D113" s="5">
        <f t="shared" si="17"/>
        <v>0.73000000000000043</v>
      </c>
      <c r="E113" s="5">
        <f t="shared" si="18"/>
        <v>0</v>
      </c>
      <c r="F113" s="5">
        <f t="shared" si="19"/>
        <v>0.15450245671992513</v>
      </c>
      <c r="G113" s="5">
        <f t="shared" si="20"/>
        <v>6.7485833341970627E-2</v>
      </c>
      <c r="H113" s="5">
        <f t="shared" si="21"/>
        <v>2.2894057770171643</v>
      </c>
      <c r="I113" s="5">
        <f t="shared" si="22"/>
        <v>69.599372415926112</v>
      </c>
    </row>
    <row r="114" spans="1:9" x14ac:dyDescent="0.25">
      <c r="A114" s="6">
        <v>43637</v>
      </c>
      <c r="B114" s="5">
        <v>13.64</v>
      </c>
      <c r="C114" s="5">
        <f t="shared" si="16"/>
        <v>-0.16000000000000014</v>
      </c>
      <c r="D114" s="5">
        <f t="shared" si="17"/>
        <v>0</v>
      </c>
      <c r="E114" s="5">
        <f t="shared" si="18"/>
        <v>0.16000000000000014</v>
      </c>
      <c r="F114" s="5">
        <f t="shared" si="19"/>
        <v>0.14346656695421617</v>
      </c>
      <c r="G114" s="5">
        <f t="shared" si="20"/>
        <v>7.4093988103258443E-2</v>
      </c>
      <c r="H114" s="5">
        <f t="shared" si="21"/>
        <v>1.936278106049294</v>
      </c>
      <c r="I114" s="5">
        <f t="shared" si="22"/>
        <v>65.943280442686643</v>
      </c>
    </row>
    <row r="115" spans="1:9" x14ac:dyDescent="0.25">
      <c r="A115" s="6">
        <v>43640</v>
      </c>
      <c r="B115" s="5">
        <v>13.69</v>
      </c>
      <c r="C115" s="5">
        <f t="shared" si="16"/>
        <v>4.9999999999998934E-2</v>
      </c>
      <c r="D115" s="5">
        <f t="shared" si="17"/>
        <v>4.9999999999998934E-2</v>
      </c>
      <c r="E115" s="5">
        <f t="shared" si="18"/>
        <v>0</v>
      </c>
      <c r="F115" s="5">
        <f t="shared" si="19"/>
        <v>0.13679038360034351</v>
      </c>
      <c r="G115" s="5">
        <f t="shared" si="20"/>
        <v>6.8801560381597127E-2</v>
      </c>
      <c r="H115" s="5">
        <f t="shared" si="21"/>
        <v>1.9881872277555477</v>
      </c>
      <c r="I115" s="5">
        <f t="shared" si="22"/>
        <v>66.534894777958471</v>
      </c>
    </row>
    <row r="116" spans="1:9" x14ac:dyDescent="0.25">
      <c r="A116" s="6">
        <v>43641</v>
      </c>
      <c r="B116" s="5">
        <v>13.43</v>
      </c>
      <c r="C116" s="5">
        <f t="shared" si="16"/>
        <v>-0.25999999999999979</v>
      </c>
      <c r="D116" s="5">
        <f t="shared" si="17"/>
        <v>0</v>
      </c>
      <c r="E116" s="5">
        <f t="shared" si="18"/>
        <v>0.25999999999999979</v>
      </c>
      <c r="F116" s="5">
        <f t="shared" si="19"/>
        <v>0.12701964191460469</v>
      </c>
      <c r="G116" s="5">
        <f t="shared" si="20"/>
        <v>8.2458591782911608E-2</v>
      </c>
      <c r="H116" s="5">
        <f t="shared" si="21"/>
        <v>1.5404051799600067</v>
      </c>
      <c r="I116" s="5">
        <f t="shared" si="22"/>
        <v>60.636200560111327</v>
      </c>
    </row>
    <row r="117" spans="1:9" x14ac:dyDescent="0.25">
      <c r="A117" s="6">
        <v>43642</v>
      </c>
      <c r="B117" s="5">
        <v>13.52</v>
      </c>
      <c r="C117" s="5">
        <f t="shared" si="16"/>
        <v>8.9999999999999858E-2</v>
      </c>
      <c r="D117" s="5">
        <f t="shared" si="17"/>
        <v>8.9999999999999858E-2</v>
      </c>
      <c r="E117" s="5">
        <f t="shared" si="18"/>
        <v>0</v>
      </c>
      <c r="F117" s="5">
        <f t="shared" si="19"/>
        <v>0.12437538177784721</v>
      </c>
      <c r="G117" s="5">
        <f t="shared" si="20"/>
        <v>7.6568692369846494E-2</v>
      </c>
      <c r="H117" s="5">
        <f t="shared" si="21"/>
        <v>1.6243634040017569</v>
      </c>
      <c r="I117" s="5">
        <f t="shared" si="22"/>
        <v>61.895521082364155</v>
      </c>
    </row>
    <row r="118" spans="1:9" x14ac:dyDescent="0.25">
      <c r="A118" s="6">
        <v>43643</v>
      </c>
      <c r="B118" s="5">
        <v>13.86</v>
      </c>
      <c r="C118" s="5">
        <f t="shared" si="16"/>
        <v>0.33999999999999986</v>
      </c>
      <c r="D118" s="5">
        <f t="shared" si="17"/>
        <v>0.33999999999999986</v>
      </c>
      <c r="E118" s="5">
        <f t="shared" si="18"/>
        <v>0</v>
      </c>
      <c r="F118" s="5">
        <f t="shared" si="19"/>
        <v>0.13977714022228668</v>
      </c>
      <c r="G118" s="5">
        <f t="shared" si="20"/>
        <v>7.1099500057714607E-2</v>
      </c>
      <c r="H118" s="5">
        <f t="shared" si="21"/>
        <v>1.9659370334365698</v>
      </c>
      <c r="I118" s="5">
        <f t="shared" si="22"/>
        <v>66.28384255206791</v>
      </c>
    </row>
    <row r="119" spans="1:9" x14ac:dyDescent="0.25">
      <c r="A119" s="6">
        <v>43644</v>
      </c>
      <c r="B119" s="5">
        <v>13.93</v>
      </c>
      <c r="C119" s="5">
        <f t="shared" si="16"/>
        <v>7.0000000000000284E-2</v>
      </c>
      <c r="D119" s="5">
        <f t="shared" si="17"/>
        <v>7.0000000000000284E-2</v>
      </c>
      <c r="E119" s="5">
        <f t="shared" si="18"/>
        <v>0</v>
      </c>
      <c r="F119" s="5">
        <f t="shared" si="19"/>
        <v>0.13479305877783765</v>
      </c>
      <c r="G119" s="5">
        <f t="shared" si="20"/>
        <v>6.6020964339306418E-2</v>
      </c>
      <c r="H119" s="5">
        <f t="shared" si="21"/>
        <v>2.0416705530850128</v>
      </c>
      <c r="I119" s="5">
        <f t="shared" si="22"/>
        <v>67.123329678628394</v>
      </c>
    </row>
    <row r="120" spans="1:9" x14ac:dyDescent="0.25">
      <c r="A120" s="6">
        <v>43647</v>
      </c>
      <c r="B120" s="5">
        <v>14.08</v>
      </c>
      <c r="C120" s="5">
        <f t="shared" si="16"/>
        <v>0.15000000000000036</v>
      </c>
      <c r="D120" s="5">
        <f t="shared" si="17"/>
        <v>0.15000000000000036</v>
      </c>
      <c r="E120" s="5">
        <f t="shared" si="18"/>
        <v>0</v>
      </c>
      <c r="F120" s="5">
        <f t="shared" si="19"/>
        <v>0.13587926886513499</v>
      </c>
      <c r="G120" s="5">
        <f t="shared" si="20"/>
        <v>6.1305181172213105E-2</v>
      </c>
      <c r="H120" s="5">
        <f t="shared" si="21"/>
        <v>2.2164402138121888</v>
      </c>
      <c r="I120" s="5">
        <f t="shared" si="22"/>
        <v>68.90972834794961</v>
      </c>
    </row>
    <row r="121" spans="1:9" x14ac:dyDescent="0.25">
      <c r="A121" s="6">
        <v>43648</v>
      </c>
      <c r="B121" s="5">
        <v>14.33</v>
      </c>
      <c r="C121" s="5">
        <f t="shared" si="16"/>
        <v>0.25</v>
      </c>
      <c r="D121" s="5">
        <f t="shared" si="17"/>
        <v>0.25</v>
      </c>
      <c r="E121" s="5">
        <f t="shared" si="18"/>
        <v>0</v>
      </c>
      <c r="F121" s="5">
        <f t="shared" si="19"/>
        <v>0.14403074966048249</v>
      </c>
      <c r="G121" s="5">
        <f t="shared" si="20"/>
        <v>5.692623965991217E-2</v>
      </c>
      <c r="H121" s="5">
        <f t="shared" si="21"/>
        <v>2.5301293484507088</v>
      </c>
      <c r="I121" s="5">
        <f t="shared" si="22"/>
        <v>71.672426098525918</v>
      </c>
    </row>
    <row r="122" spans="1:9" x14ac:dyDescent="0.25">
      <c r="A122" s="6">
        <v>43649</v>
      </c>
      <c r="B122" s="5">
        <v>14.16</v>
      </c>
      <c r="C122" s="5">
        <f t="shared" si="16"/>
        <v>-0.16999999999999993</v>
      </c>
      <c r="D122" s="5">
        <f t="shared" si="17"/>
        <v>0</v>
      </c>
      <c r="E122" s="5">
        <f t="shared" si="18"/>
        <v>0.16999999999999993</v>
      </c>
      <c r="F122" s="5">
        <f t="shared" si="19"/>
        <v>0.13374283897044803</v>
      </c>
      <c r="G122" s="5">
        <f t="shared" si="20"/>
        <v>6.5002936827061292E-2</v>
      </c>
      <c r="H122" s="5">
        <f t="shared" si="21"/>
        <v>2.0574891766239354</v>
      </c>
      <c r="I122" s="5">
        <f t="shared" si="22"/>
        <v>67.293424694827706</v>
      </c>
    </row>
    <row r="123" spans="1:9" x14ac:dyDescent="0.25">
      <c r="A123" s="6">
        <v>43650</v>
      </c>
      <c r="B123" s="5">
        <v>14.14</v>
      </c>
      <c r="C123" s="5">
        <f t="shared" si="16"/>
        <v>-1.9999999999999574E-2</v>
      </c>
      <c r="D123" s="5">
        <f t="shared" si="17"/>
        <v>0</v>
      </c>
      <c r="E123" s="5">
        <f t="shared" si="18"/>
        <v>1.9999999999999574E-2</v>
      </c>
      <c r="F123" s="5">
        <f t="shared" si="19"/>
        <v>0.12418977904398745</v>
      </c>
      <c r="G123" s="5">
        <f t="shared" si="20"/>
        <v>6.1788441339414024E-2</v>
      </c>
      <c r="H123" s="5">
        <f t="shared" si="21"/>
        <v>2.0099192721465924</v>
      </c>
      <c r="I123" s="5">
        <f t="shared" si="22"/>
        <v>66.776517587901054</v>
      </c>
    </row>
    <row r="124" spans="1:9" x14ac:dyDescent="0.25">
      <c r="A124" s="6">
        <v>43651</v>
      </c>
      <c r="B124" s="5">
        <v>14.07</v>
      </c>
      <c r="C124" s="5">
        <f t="shared" si="16"/>
        <v>-7.0000000000000284E-2</v>
      </c>
      <c r="D124" s="5">
        <f t="shared" si="17"/>
        <v>0</v>
      </c>
      <c r="E124" s="5">
        <f t="shared" si="18"/>
        <v>7.0000000000000284E-2</v>
      </c>
      <c r="F124" s="5">
        <f t="shared" si="19"/>
        <v>0.1153190805408455</v>
      </c>
      <c r="G124" s="5">
        <f t="shared" si="20"/>
        <v>6.237498124374162E-2</v>
      </c>
      <c r="H124" s="5">
        <f t="shared" si="21"/>
        <v>1.8488034503804522</v>
      </c>
      <c r="I124" s="5">
        <f t="shared" si="22"/>
        <v>64.897543217084632</v>
      </c>
    </row>
    <row r="125" spans="1:9" x14ac:dyDescent="0.25">
      <c r="A125" s="6">
        <v>43654</v>
      </c>
      <c r="B125" s="5">
        <v>13.74</v>
      </c>
      <c r="C125" s="5">
        <f t="shared" si="16"/>
        <v>-0.33000000000000007</v>
      </c>
      <c r="D125" s="5">
        <f t="shared" si="17"/>
        <v>0</v>
      </c>
      <c r="E125" s="5">
        <f t="shared" si="18"/>
        <v>0.33000000000000007</v>
      </c>
      <c r="F125" s="5">
        <f t="shared" si="19"/>
        <v>0.10708200335935654</v>
      </c>
      <c r="G125" s="5">
        <f t="shared" si="20"/>
        <v>8.1491054012045802E-2</v>
      </c>
      <c r="H125" s="5">
        <f t="shared" si="21"/>
        <v>1.3140338489612362</v>
      </c>
      <c r="I125" s="5">
        <f t="shared" si="22"/>
        <v>56.785420384023446</v>
      </c>
    </row>
    <row r="126" spans="1:9" x14ac:dyDescent="0.25">
      <c r="A126" s="6">
        <v>43655</v>
      </c>
      <c r="B126" s="5">
        <v>13.74</v>
      </c>
      <c r="C126" s="5">
        <f t="shared" si="16"/>
        <v>0</v>
      </c>
      <c r="D126" s="5">
        <f t="shared" si="17"/>
        <v>0</v>
      </c>
      <c r="E126" s="5">
        <f t="shared" si="18"/>
        <v>0</v>
      </c>
      <c r="F126" s="5">
        <f t="shared" si="19"/>
        <v>9.943328883368821E-2</v>
      </c>
      <c r="G126" s="5">
        <f t="shared" si="20"/>
        <v>7.5670264439756815E-2</v>
      </c>
      <c r="H126" s="5">
        <f t="shared" si="21"/>
        <v>1.3140338489612362</v>
      </c>
      <c r="I126" s="5">
        <f t="shared" si="22"/>
        <v>56.785420384023446</v>
      </c>
    </row>
    <row r="127" spans="1:9" x14ac:dyDescent="0.25">
      <c r="A127" s="6">
        <v>43656</v>
      </c>
      <c r="B127" s="5">
        <v>13.71</v>
      </c>
      <c r="C127" s="5">
        <f t="shared" si="16"/>
        <v>-2.9999999999999361E-2</v>
      </c>
      <c r="D127" s="5">
        <f t="shared" si="17"/>
        <v>0</v>
      </c>
      <c r="E127" s="5">
        <f t="shared" si="18"/>
        <v>2.9999999999999361E-2</v>
      </c>
      <c r="F127" s="5">
        <f t="shared" si="19"/>
        <v>9.2330911059853346E-2</v>
      </c>
      <c r="G127" s="5">
        <f t="shared" si="20"/>
        <v>7.2408102694059853E-2</v>
      </c>
      <c r="H127" s="5">
        <f t="shared" si="21"/>
        <v>1.2751461179693071</v>
      </c>
      <c r="I127" s="5">
        <f t="shared" si="22"/>
        <v>56.046779057313692</v>
      </c>
    </row>
    <row r="128" spans="1:9" x14ac:dyDescent="0.25">
      <c r="A128" s="6">
        <v>43657</v>
      </c>
      <c r="B128" s="5">
        <v>13.69</v>
      </c>
      <c r="C128" s="5">
        <f t="shared" si="16"/>
        <v>-2.000000000000135E-2</v>
      </c>
      <c r="D128" s="5">
        <f t="shared" si="17"/>
        <v>0</v>
      </c>
      <c r="E128" s="5">
        <f t="shared" si="18"/>
        <v>2.000000000000135E-2</v>
      </c>
      <c r="F128" s="5">
        <f t="shared" si="19"/>
        <v>8.5735845984149531E-2</v>
      </c>
      <c r="G128" s="5">
        <f t="shared" si="20"/>
        <v>6.8664666787341386E-2</v>
      </c>
      <c r="H128" s="5">
        <f t="shared" si="21"/>
        <v>1.2486166466033923</v>
      </c>
      <c r="I128" s="5">
        <f t="shared" si="22"/>
        <v>55.5282132456623</v>
      </c>
    </row>
    <row r="129" spans="1:9" x14ac:dyDescent="0.25">
      <c r="A129" s="6">
        <v>43658</v>
      </c>
      <c r="B129" s="5">
        <v>14.27</v>
      </c>
      <c r="C129" s="5">
        <f t="shared" si="16"/>
        <v>0.58000000000000007</v>
      </c>
      <c r="D129" s="5">
        <f t="shared" si="17"/>
        <v>0.58000000000000007</v>
      </c>
      <c r="E129" s="5">
        <f t="shared" si="18"/>
        <v>0</v>
      </c>
      <c r="F129" s="5">
        <f t="shared" si="19"/>
        <v>0.12104042841385314</v>
      </c>
      <c r="G129" s="5">
        <f t="shared" si="20"/>
        <v>6.3760047731102706E-2</v>
      </c>
      <c r="H129" s="5">
        <f t="shared" si="21"/>
        <v>1.8983741813419088</v>
      </c>
      <c r="I129" s="5">
        <f t="shared" si="22"/>
        <v>65.497898565429068</v>
      </c>
    </row>
    <row r="130" spans="1:9" x14ac:dyDescent="0.25">
      <c r="A130" s="6">
        <v>43661</v>
      </c>
      <c r="B130" s="5">
        <v>14.15</v>
      </c>
      <c r="C130" s="5">
        <f t="shared" si="16"/>
        <v>-0.11999999999999922</v>
      </c>
      <c r="D130" s="5">
        <f t="shared" si="17"/>
        <v>0</v>
      </c>
      <c r="E130" s="5">
        <f t="shared" si="18"/>
        <v>0.11999999999999922</v>
      </c>
      <c r="F130" s="5">
        <f t="shared" si="19"/>
        <v>0.11239468352714933</v>
      </c>
      <c r="G130" s="5">
        <f t="shared" si="20"/>
        <v>6.7777187178881024E-2</v>
      </c>
      <c r="H130" s="5">
        <f t="shared" si="21"/>
        <v>1.6582966659638962</v>
      </c>
      <c r="I130" s="5">
        <f t="shared" si="22"/>
        <v>62.381926261138325</v>
      </c>
    </row>
    <row r="131" spans="1:9" x14ac:dyDescent="0.25">
      <c r="A131" s="6">
        <v>43662</v>
      </c>
      <c r="B131" s="5">
        <v>13.9</v>
      </c>
      <c r="C131" s="5">
        <f t="shared" si="16"/>
        <v>-0.25</v>
      </c>
      <c r="D131" s="5">
        <f t="shared" si="17"/>
        <v>0</v>
      </c>
      <c r="E131" s="5">
        <f t="shared" si="18"/>
        <v>0.25</v>
      </c>
      <c r="F131" s="5">
        <f t="shared" si="19"/>
        <v>0.10436649184663867</v>
      </c>
      <c r="G131" s="5">
        <f t="shared" si="20"/>
        <v>8.0793102380389517E-2</v>
      </c>
      <c r="H131" s="5">
        <f t="shared" si="21"/>
        <v>1.2917747774464841</v>
      </c>
      <c r="I131" s="5">
        <f t="shared" si="22"/>
        <v>56.365694838730668</v>
      </c>
    </row>
    <row r="132" spans="1:9" x14ac:dyDescent="0.25">
      <c r="A132" s="6">
        <v>43663</v>
      </c>
      <c r="B132" s="5">
        <v>13.84</v>
      </c>
      <c r="C132" s="5">
        <f t="shared" si="16"/>
        <v>-6.0000000000000497E-2</v>
      </c>
      <c r="D132" s="5">
        <f t="shared" si="17"/>
        <v>0</v>
      </c>
      <c r="E132" s="5">
        <f t="shared" si="18"/>
        <v>6.0000000000000497E-2</v>
      </c>
      <c r="F132" s="5">
        <f t="shared" si="19"/>
        <v>9.6911742429021633E-2</v>
      </c>
      <c r="G132" s="5">
        <f t="shared" si="20"/>
        <v>7.9307880781790296E-2</v>
      </c>
      <c r="H132" s="5">
        <f t="shared" si="21"/>
        <v>1.2219686300238819</v>
      </c>
      <c r="I132" s="5">
        <f t="shared" si="22"/>
        <v>54.994864171900936</v>
      </c>
    </row>
    <row r="133" spans="1:9" x14ac:dyDescent="0.25">
      <c r="A133" s="6">
        <v>43664</v>
      </c>
      <c r="B133" s="5">
        <v>13.82</v>
      </c>
      <c r="C133" s="5">
        <f t="shared" si="16"/>
        <v>-1.9999999999999574E-2</v>
      </c>
      <c r="D133" s="5">
        <f t="shared" si="17"/>
        <v>0</v>
      </c>
      <c r="E133" s="5">
        <f t="shared" si="18"/>
        <v>1.9999999999999574E-2</v>
      </c>
      <c r="F133" s="5">
        <f t="shared" si="19"/>
        <v>8.9989475112662948E-2</v>
      </c>
      <c r="G133" s="5">
        <f t="shared" si="20"/>
        <v>7.5071603583090951E-2</v>
      </c>
      <c r="H133" s="5">
        <f t="shared" si="21"/>
        <v>1.1987152374207719</v>
      </c>
      <c r="I133" s="5">
        <f t="shared" si="22"/>
        <v>54.518894353365127</v>
      </c>
    </row>
    <row r="134" spans="1:9" x14ac:dyDescent="0.25">
      <c r="A134" s="6">
        <v>43665</v>
      </c>
      <c r="B134" s="5">
        <v>14.14</v>
      </c>
      <c r="C134" s="5">
        <f t="shared" si="16"/>
        <v>0.32000000000000028</v>
      </c>
      <c r="D134" s="5">
        <f t="shared" si="17"/>
        <v>0.32000000000000028</v>
      </c>
      <c r="E134" s="5">
        <f t="shared" si="18"/>
        <v>0</v>
      </c>
      <c r="F134" s="5">
        <f t="shared" si="19"/>
        <v>0.10641879831890133</v>
      </c>
      <c r="G134" s="5">
        <f t="shared" si="20"/>
        <v>6.9709346184298734E-2</v>
      </c>
      <c r="H134" s="5">
        <f t="shared" si="21"/>
        <v>1.5266073223172907</v>
      </c>
      <c r="I134" s="5">
        <f t="shared" si="22"/>
        <v>60.421233993620937</v>
      </c>
    </row>
    <row r="135" spans="1:9" x14ac:dyDescent="0.25">
      <c r="A135" s="6">
        <v>43668</v>
      </c>
      <c r="B135" s="5">
        <v>14</v>
      </c>
      <c r="C135" s="5">
        <f t="shared" si="16"/>
        <v>-0.14000000000000057</v>
      </c>
      <c r="D135" s="5">
        <f t="shared" si="17"/>
        <v>0</v>
      </c>
      <c r="E135" s="5">
        <f t="shared" si="18"/>
        <v>0.14000000000000057</v>
      </c>
      <c r="F135" s="5">
        <f t="shared" si="19"/>
        <v>9.8817455581836952E-2</v>
      </c>
      <c r="G135" s="5">
        <f t="shared" si="20"/>
        <v>7.4730107171134583E-2</v>
      </c>
      <c r="H135" s="5">
        <f t="shared" si="21"/>
        <v>1.3223245532826748</v>
      </c>
      <c r="I135" s="5">
        <f t="shared" si="22"/>
        <v>56.939696538691365</v>
      </c>
    </row>
    <row r="136" spans="1:9" x14ac:dyDescent="0.25">
      <c r="A136" s="6">
        <v>43669</v>
      </c>
      <c r="B136" s="5">
        <v>13.91</v>
      </c>
      <c r="C136" s="5">
        <f t="shared" si="16"/>
        <v>-8.9999999999999858E-2</v>
      </c>
      <c r="D136" s="5">
        <f t="shared" si="17"/>
        <v>0</v>
      </c>
      <c r="E136" s="5">
        <f t="shared" si="18"/>
        <v>8.9999999999999858E-2</v>
      </c>
      <c r="F136" s="5">
        <f t="shared" si="19"/>
        <v>9.1759065897420028E-2</v>
      </c>
      <c r="G136" s="5">
        <f t="shared" si="20"/>
        <v>7.582081380176782E-2</v>
      </c>
      <c r="H136" s="5">
        <f t="shared" si="21"/>
        <v>1.2102094569615474</v>
      </c>
      <c r="I136" s="5">
        <f t="shared" si="22"/>
        <v>54.755419363070907</v>
      </c>
    </row>
    <row r="137" spans="1:9" x14ac:dyDescent="0.25">
      <c r="A137" s="6">
        <v>43670</v>
      </c>
      <c r="B137" s="5">
        <v>14.03</v>
      </c>
      <c r="C137" s="5">
        <f t="shared" si="16"/>
        <v>0.11999999999999922</v>
      </c>
      <c r="D137" s="5">
        <f t="shared" si="17"/>
        <v>0.11999999999999922</v>
      </c>
      <c r="E137" s="5">
        <f t="shared" si="18"/>
        <v>0</v>
      </c>
      <c r="F137" s="5">
        <f t="shared" si="19"/>
        <v>9.3776275476175688E-2</v>
      </c>
      <c r="G137" s="5">
        <f t="shared" si="20"/>
        <v>7.040504138735583E-2</v>
      </c>
      <c r="H137" s="5">
        <f t="shared" si="21"/>
        <v>1.3319539855141274</v>
      </c>
      <c r="I137" s="5">
        <f t="shared" si="22"/>
        <v>57.117507197315931</v>
      </c>
    </row>
    <row r="138" spans="1:9" x14ac:dyDescent="0.25">
      <c r="A138" s="6">
        <v>43671</v>
      </c>
      <c r="B138" s="5">
        <v>14.35</v>
      </c>
      <c r="C138" s="5">
        <f t="shared" si="16"/>
        <v>0.32000000000000028</v>
      </c>
      <c r="D138" s="5">
        <f t="shared" si="17"/>
        <v>0.32000000000000028</v>
      </c>
      <c r="E138" s="5">
        <f t="shared" si="18"/>
        <v>0</v>
      </c>
      <c r="F138" s="5">
        <f t="shared" si="19"/>
        <v>0.10993511294216317</v>
      </c>
      <c r="G138" s="5">
        <f t="shared" si="20"/>
        <v>6.5376109859687559E-2</v>
      </c>
      <c r="H138" s="5">
        <f t="shared" si="21"/>
        <v>1.6815792982805136</v>
      </c>
      <c r="I138" s="5">
        <f t="shared" si="22"/>
        <v>62.70854266210879</v>
      </c>
    </row>
    <row r="139" spans="1:9" x14ac:dyDescent="0.25">
      <c r="A139" s="6">
        <v>43672</v>
      </c>
      <c r="B139" s="5">
        <v>14.38</v>
      </c>
      <c r="C139" s="5">
        <f t="shared" si="16"/>
        <v>3.0000000000001137E-2</v>
      </c>
      <c r="D139" s="5">
        <f t="shared" si="17"/>
        <v>3.0000000000001137E-2</v>
      </c>
      <c r="E139" s="5">
        <f t="shared" si="18"/>
        <v>0</v>
      </c>
      <c r="F139" s="5">
        <f t="shared" si="19"/>
        <v>0.10422546201772302</v>
      </c>
      <c r="G139" s="5">
        <f t="shared" si="20"/>
        <v>6.0706387726852731E-2</v>
      </c>
      <c r="H139" s="5">
        <f t="shared" si="21"/>
        <v>1.7168780077425059</v>
      </c>
      <c r="I139" s="5">
        <f t="shared" si="22"/>
        <v>63.193047418757132</v>
      </c>
    </row>
    <row r="140" spans="1:9" x14ac:dyDescent="0.25">
      <c r="A140" s="6">
        <v>43675</v>
      </c>
      <c r="B140" s="5">
        <v>14.44</v>
      </c>
      <c r="C140" s="5">
        <f t="shared" si="16"/>
        <v>5.9999999999998721E-2</v>
      </c>
      <c r="D140" s="5">
        <f t="shared" si="17"/>
        <v>5.9999999999998721E-2</v>
      </c>
      <c r="E140" s="5">
        <f t="shared" si="18"/>
        <v>0</v>
      </c>
      <c r="F140" s="5">
        <f t="shared" si="19"/>
        <v>0.10106650044502842</v>
      </c>
      <c r="G140" s="5">
        <f t="shared" si="20"/>
        <v>5.6370217174934678E-2</v>
      </c>
      <c r="H140" s="5">
        <f t="shared" si="21"/>
        <v>1.792905997352946</v>
      </c>
      <c r="I140" s="5">
        <f t="shared" si="22"/>
        <v>64.194999726171318</v>
      </c>
    </row>
    <row r="141" spans="1:9" x14ac:dyDescent="0.25">
      <c r="A141" s="6">
        <v>43676</v>
      </c>
      <c r="B141" s="5">
        <v>14.52</v>
      </c>
      <c r="C141" s="5">
        <f t="shared" si="16"/>
        <v>8.0000000000000071E-2</v>
      </c>
      <c r="D141" s="5">
        <f t="shared" si="17"/>
        <v>8.0000000000000071E-2</v>
      </c>
      <c r="E141" s="5">
        <f t="shared" si="18"/>
        <v>0</v>
      </c>
      <c r="F141" s="5">
        <f t="shared" si="19"/>
        <v>9.9561750413240682E-2</v>
      </c>
      <c r="G141" s="5">
        <f t="shared" si="20"/>
        <v>5.2343773091010778E-2</v>
      </c>
      <c r="H141" s="5">
        <f t="shared" si="21"/>
        <v>1.9020743926910162</v>
      </c>
      <c r="I141" s="5">
        <f t="shared" si="22"/>
        <v>65.54188953534279</v>
      </c>
    </row>
    <row r="142" spans="1:9" x14ac:dyDescent="0.25">
      <c r="A142" s="6">
        <v>43677</v>
      </c>
      <c r="B142" s="5">
        <v>14.28</v>
      </c>
      <c r="C142" s="5">
        <f t="shared" si="16"/>
        <v>-0.24000000000000021</v>
      </c>
      <c r="D142" s="5">
        <f t="shared" si="17"/>
        <v>0</v>
      </c>
      <c r="E142" s="5">
        <f t="shared" si="18"/>
        <v>0.24000000000000021</v>
      </c>
      <c r="F142" s="5">
        <f t="shared" si="19"/>
        <v>9.2450196812294924E-2</v>
      </c>
      <c r="G142" s="5">
        <f t="shared" si="20"/>
        <v>6.5747789298795739E-2</v>
      </c>
      <c r="H142" s="5">
        <f t="shared" si="21"/>
        <v>1.4061339217376283</v>
      </c>
      <c r="I142" s="5">
        <f t="shared" si="22"/>
        <v>58.439553552454221</v>
      </c>
    </row>
    <row r="143" spans="1:9" x14ac:dyDescent="0.25">
      <c r="A143" s="6">
        <v>43678</v>
      </c>
      <c r="B143" s="5">
        <v>14.25</v>
      </c>
      <c r="C143" s="5">
        <f t="shared" si="16"/>
        <v>-2.9999999999999361E-2</v>
      </c>
      <c r="D143" s="5">
        <f t="shared" si="17"/>
        <v>0</v>
      </c>
      <c r="E143" s="5">
        <f t="shared" si="18"/>
        <v>2.9999999999999361E-2</v>
      </c>
      <c r="F143" s="5">
        <f t="shared" si="19"/>
        <v>8.584661132570244E-2</v>
      </c>
      <c r="G143" s="5">
        <f t="shared" si="20"/>
        <v>6.3194375777453141E-2</v>
      </c>
      <c r="H143" s="5">
        <f t="shared" si="21"/>
        <v>1.3584533476210283</v>
      </c>
      <c r="I143" s="5">
        <f t="shared" si="22"/>
        <v>57.59933089163286</v>
      </c>
    </row>
    <row r="144" spans="1:9" x14ac:dyDescent="0.25">
      <c r="A144" s="6">
        <v>43679</v>
      </c>
      <c r="B144" s="5">
        <v>13.89</v>
      </c>
      <c r="C144" s="5">
        <f t="shared" si="16"/>
        <v>-0.35999999999999943</v>
      </c>
      <c r="D144" s="5">
        <f t="shared" si="17"/>
        <v>0</v>
      </c>
      <c r="E144" s="5">
        <f t="shared" si="18"/>
        <v>0.35999999999999943</v>
      </c>
      <c r="F144" s="5">
        <f t="shared" si="19"/>
        <v>7.97147105167237E-2</v>
      </c>
      <c r="G144" s="5">
        <f t="shared" si="20"/>
        <v>8.4394777507635022E-2</v>
      </c>
      <c r="H144" s="5">
        <f t="shared" si="21"/>
        <v>0.94454553789791174</v>
      </c>
      <c r="I144" s="5">
        <f t="shared" si="22"/>
        <v>48.574102251109132</v>
      </c>
    </row>
    <row r="145" spans="1:9" x14ac:dyDescent="0.25">
      <c r="A145" s="6">
        <v>43682</v>
      </c>
      <c r="B145" s="5">
        <v>13.5</v>
      </c>
      <c r="C145" s="5">
        <f t="shared" si="16"/>
        <v>-0.39000000000000057</v>
      </c>
      <c r="D145" s="5">
        <f t="shared" si="17"/>
        <v>0</v>
      </c>
      <c r="E145" s="5">
        <f t="shared" si="18"/>
        <v>0.39000000000000057</v>
      </c>
      <c r="F145" s="5">
        <f t="shared" si="19"/>
        <v>7.4020802622672008E-2</v>
      </c>
      <c r="G145" s="5">
        <f t="shared" si="20"/>
        <v>0.10622372197137542</v>
      </c>
      <c r="H145" s="5">
        <f t="shared" si="21"/>
        <v>0.69683872160513005</v>
      </c>
      <c r="I145" s="5">
        <f t="shared" si="22"/>
        <v>41.066880000590345</v>
      </c>
    </row>
    <row r="146" spans="1:9" x14ac:dyDescent="0.25">
      <c r="A146" s="6">
        <v>43683</v>
      </c>
      <c r="B146" s="5">
        <v>13.52</v>
      </c>
      <c r="C146" s="5">
        <f t="shared" si="16"/>
        <v>1.9999999999999574E-2</v>
      </c>
      <c r="D146" s="5">
        <f t="shared" si="17"/>
        <v>1.9999999999999574E-2</v>
      </c>
      <c r="E146" s="5">
        <f t="shared" si="18"/>
        <v>0</v>
      </c>
      <c r="F146" s="5">
        <f t="shared" si="19"/>
        <v>7.0162173863909688E-2</v>
      </c>
      <c r="G146" s="5">
        <f t="shared" si="20"/>
        <v>9.8636313259134328E-2</v>
      </c>
      <c r="H146" s="5">
        <f t="shared" si="21"/>
        <v>0.71132194164213902</v>
      </c>
      <c r="I146" s="5">
        <f t="shared" si="22"/>
        <v>41.565641410497747</v>
      </c>
    </row>
    <row r="147" spans="1:9" x14ac:dyDescent="0.25">
      <c r="A147" s="6">
        <v>43684</v>
      </c>
      <c r="B147" s="5">
        <v>13.69</v>
      </c>
      <c r="C147" s="5">
        <f t="shared" si="16"/>
        <v>0.16999999999999993</v>
      </c>
      <c r="D147" s="5">
        <f t="shared" si="17"/>
        <v>0.16999999999999993</v>
      </c>
      <c r="E147" s="5">
        <f t="shared" si="18"/>
        <v>0</v>
      </c>
      <c r="F147" s="5">
        <f t="shared" si="19"/>
        <v>7.7293447159344705E-2</v>
      </c>
      <c r="G147" s="5">
        <f t="shared" si="20"/>
        <v>9.1590862312053295E-2</v>
      </c>
      <c r="H147" s="5">
        <f t="shared" si="21"/>
        <v>0.8438991096732249</v>
      </c>
      <c r="I147" s="5">
        <f t="shared" si="22"/>
        <v>45.767097844240531</v>
      </c>
    </row>
    <row r="148" spans="1:9" x14ac:dyDescent="0.25">
      <c r="A148" s="6">
        <v>43685</v>
      </c>
      <c r="B148" s="5">
        <v>14.53</v>
      </c>
      <c r="C148" s="5">
        <f t="shared" si="16"/>
        <v>0.83999999999999986</v>
      </c>
      <c r="D148" s="5">
        <f t="shared" si="17"/>
        <v>0.83999999999999986</v>
      </c>
      <c r="E148" s="5">
        <f t="shared" si="18"/>
        <v>0</v>
      </c>
      <c r="F148" s="5">
        <f t="shared" si="19"/>
        <v>0.13177248664796293</v>
      </c>
      <c r="G148" s="5">
        <f t="shared" si="20"/>
        <v>8.5048657861192339E-2</v>
      </c>
      <c r="H148" s="5">
        <f t="shared" si="21"/>
        <v>1.5493776146712204</v>
      </c>
      <c r="I148" s="5">
        <f t="shared" si="22"/>
        <v>60.774739911216933</v>
      </c>
    </row>
    <row r="149" spans="1:9" x14ac:dyDescent="0.25">
      <c r="A149" s="6">
        <v>43686</v>
      </c>
      <c r="B149" s="5">
        <v>14.67</v>
      </c>
      <c r="C149" s="5">
        <f t="shared" si="16"/>
        <v>0.14000000000000057</v>
      </c>
      <c r="D149" s="5">
        <f t="shared" si="17"/>
        <v>0.14000000000000057</v>
      </c>
      <c r="E149" s="5">
        <f t="shared" si="18"/>
        <v>0</v>
      </c>
      <c r="F149" s="5">
        <f t="shared" si="19"/>
        <v>0.13236016617310847</v>
      </c>
      <c r="G149" s="5">
        <f t="shared" si="20"/>
        <v>7.8973753728250023E-2</v>
      </c>
      <c r="H149" s="5">
        <f t="shared" si="21"/>
        <v>1.6760019617221433</v>
      </c>
      <c r="I149" s="5">
        <f t="shared" si="22"/>
        <v>62.630819621804413</v>
      </c>
    </row>
    <row r="150" spans="1:9" x14ac:dyDescent="0.25">
      <c r="A150" s="6">
        <v>43689</v>
      </c>
      <c r="B150" s="5">
        <v>15.27</v>
      </c>
      <c r="C150" s="5">
        <f t="shared" si="16"/>
        <v>0.59999999999999964</v>
      </c>
      <c r="D150" s="5">
        <f t="shared" si="17"/>
        <v>0.59999999999999964</v>
      </c>
      <c r="E150" s="5">
        <f t="shared" si="18"/>
        <v>0</v>
      </c>
      <c r="F150" s="5">
        <f t="shared" si="19"/>
        <v>0.16576301144645786</v>
      </c>
      <c r="G150" s="5">
        <f t="shared" si="20"/>
        <v>7.3332771319089315E-2</v>
      </c>
      <c r="H150" s="5">
        <f t="shared" si="21"/>
        <v>2.2604220250340923</v>
      </c>
      <c r="I150" s="5">
        <f t="shared" si="22"/>
        <v>69.329123888814863</v>
      </c>
    </row>
    <row r="151" spans="1:9" x14ac:dyDescent="0.25">
      <c r="A151" s="6">
        <v>43690</v>
      </c>
      <c r="B151" s="5">
        <v>15.04</v>
      </c>
      <c r="C151" s="5">
        <f t="shared" si="16"/>
        <v>-0.23000000000000043</v>
      </c>
      <c r="D151" s="5">
        <f t="shared" si="17"/>
        <v>0</v>
      </c>
      <c r="E151" s="5">
        <f t="shared" si="18"/>
        <v>0.23000000000000043</v>
      </c>
      <c r="F151" s="5">
        <f t="shared" si="19"/>
        <v>0.15392279634313946</v>
      </c>
      <c r="G151" s="5">
        <f t="shared" si="20"/>
        <v>8.452328765344011E-2</v>
      </c>
      <c r="H151" s="5">
        <f t="shared" si="21"/>
        <v>1.8210696793320342</v>
      </c>
      <c r="I151" s="5">
        <f t="shared" si="22"/>
        <v>64.552453017155628</v>
      </c>
    </row>
    <row r="152" spans="1:9" x14ac:dyDescent="0.25">
      <c r="A152" s="6">
        <v>43691</v>
      </c>
      <c r="B152" s="5">
        <v>15.12</v>
      </c>
      <c r="C152" s="5">
        <f t="shared" si="16"/>
        <v>8.0000000000000071E-2</v>
      </c>
      <c r="D152" s="5">
        <f t="shared" si="17"/>
        <v>8.0000000000000071E-2</v>
      </c>
      <c r="E152" s="5">
        <f t="shared" si="18"/>
        <v>0</v>
      </c>
      <c r="F152" s="5">
        <f t="shared" si="19"/>
        <v>0.14864259660434381</v>
      </c>
      <c r="G152" s="5">
        <f t="shared" si="20"/>
        <v>7.8485909963908682E-2</v>
      </c>
      <c r="H152" s="5">
        <f t="shared" si="21"/>
        <v>1.8938761960292785</v>
      </c>
      <c r="I152" s="5">
        <f t="shared" si="22"/>
        <v>65.44427154927665</v>
      </c>
    </row>
    <row r="153" spans="1:9" x14ac:dyDescent="0.25">
      <c r="A153" s="6">
        <v>43692</v>
      </c>
      <c r="B153" s="5">
        <v>15.09</v>
      </c>
      <c r="C153" s="5">
        <f t="shared" si="16"/>
        <v>-2.9999999999999361E-2</v>
      </c>
      <c r="D153" s="5">
        <f t="shared" si="17"/>
        <v>0</v>
      </c>
      <c r="E153" s="5">
        <f t="shared" si="18"/>
        <v>2.9999999999999361E-2</v>
      </c>
      <c r="F153" s="5">
        <f t="shared" si="19"/>
        <v>0.1380252682754621</v>
      </c>
      <c r="G153" s="5">
        <f t="shared" si="20"/>
        <v>7.5022630680772306E-2</v>
      </c>
      <c r="H153" s="5">
        <f t="shared" si="21"/>
        <v>1.8397817701537473</v>
      </c>
      <c r="I153" s="5">
        <f t="shared" si="22"/>
        <v>64.786026499991948</v>
      </c>
    </row>
    <row r="154" spans="1:9" x14ac:dyDescent="0.25">
      <c r="A154" s="6">
        <v>43693</v>
      </c>
      <c r="B154" s="5">
        <v>15.05</v>
      </c>
      <c r="C154" s="5">
        <f t="shared" si="16"/>
        <v>-3.9999999999999147E-2</v>
      </c>
      <c r="D154" s="5">
        <f t="shared" si="17"/>
        <v>0</v>
      </c>
      <c r="E154" s="5">
        <f t="shared" si="18"/>
        <v>3.9999999999999147E-2</v>
      </c>
      <c r="F154" s="5">
        <f t="shared" si="19"/>
        <v>0.12816632054150051</v>
      </c>
      <c r="G154" s="5">
        <f t="shared" si="20"/>
        <v>7.2521014203574222E-2</v>
      </c>
      <c r="H154" s="5">
        <f t="shared" si="21"/>
        <v>1.7672990642646556</v>
      </c>
      <c r="I154" s="5">
        <f t="shared" si="22"/>
        <v>63.863681634072805</v>
      </c>
    </row>
    <row r="155" spans="1:9" x14ac:dyDescent="0.25">
      <c r="A155" s="6">
        <v>43696</v>
      </c>
      <c r="B155" s="5">
        <v>15.07</v>
      </c>
      <c r="C155" s="5">
        <f t="shared" si="16"/>
        <v>1.9999999999999574E-2</v>
      </c>
      <c r="D155" s="5">
        <f t="shared" si="17"/>
        <v>1.9999999999999574E-2</v>
      </c>
      <c r="E155" s="5">
        <f t="shared" si="18"/>
        <v>0</v>
      </c>
      <c r="F155" s="5">
        <f t="shared" si="19"/>
        <v>0.12044015478853616</v>
      </c>
      <c r="G155" s="5">
        <f t="shared" si="20"/>
        <v>6.7340941760461778E-2</v>
      </c>
      <c r="H155" s="5">
        <f t="shared" si="21"/>
        <v>1.788513074511987</v>
      </c>
      <c r="I155" s="5">
        <f t="shared" si="22"/>
        <v>64.138593821188792</v>
      </c>
    </row>
    <row r="156" spans="1:9" x14ac:dyDescent="0.25">
      <c r="A156" s="6">
        <v>43697</v>
      </c>
      <c r="B156" s="5">
        <v>15.14</v>
      </c>
      <c r="C156" s="5">
        <f t="shared" si="16"/>
        <v>7.0000000000000284E-2</v>
      </c>
      <c r="D156" s="5">
        <f t="shared" si="17"/>
        <v>7.0000000000000284E-2</v>
      </c>
      <c r="E156" s="5">
        <f t="shared" si="18"/>
        <v>0</v>
      </c>
      <c r="F156" s="5">
        <f t="shared" si="19"/>
        <v>0.11683728658935502</v>
      </c>
      <c r="G156" s="5">
        <f t="shared" si="20"/>
        <v>6.2530874491857361E-2</v>
      </c>
      <c r="H156" s="5">
        <f t="shared" si="21"/>
        <v>1.8684735746750083</v>
      </c>
      <c r="I156" s="5">
        <f t="shared" si="22"/>
        <v>65.138253012726551</v>
      </c>
    </row>
    <row r="157" spans="1:9" x14ac:dyDescent="0.25">
      <c r="A157" s="6">
        <v>43698</v>
      </c>
      <c r="B157" s="5">
        <v>14.6</v>
      </c>
      <c r="C157" s="5">
        <f t="shared" si="16"/>
        <v>-0.54000000000000092</v>
      </c>
      <c r="D157" s="5">
        <f t="shared" si="17"/>
        <v>0</v>
      </c>
      <c r="E157" s="5">
        <f t="shared" si="18"/>
        <v>0.54000000000000092</v>
      </c>
      <c r="F157" s="5">
        <f t="shared" si="19"/>
        <v>0.10849176611868681</v>
      </c>
      <c r="G157" s="5">
        <f t="shared" si="20"/>
        <v>9.6635812028153328E-2</v>
      </c>
      <c r="H157" s="5">
        <f t="shared" si="21"/>
        <v>1.1226869608865029</v>
      </c>
      <c r="I157" s="5">
        <f t="shared" si="22"/>
        <v>52.889897642638381</v>
      </c>
    </row>
    <row r="158" spans="1:9" x14ac:dyDescent="0.25">
      <c r="A158" s="6">
        <v>43699</v>
      </c>
      <c r="B158" s="5">
        <v>14.46</v>
      </c>
      <c r="C158" s="5">
        <f t="shared" si="16"/>
        <v>-0.13999999999999879</v>
      </c>
      <c r="D158" s="5">
        <f t="shared" si="17"/>
        <v>0</v>
      </c>
      <c r="E158" s="5">
        <f t="shared" si="18"/>
        <v>0.13999999999999879</v>
      </c>
      <c r="F158" s="5">
        <f t="shared" si="19"/>
        <v>0.10074235425306632</v>
      </c>
      <c r="G158" s="5">
        <f t="shared" si="20"/>
        <v>9.973325402614229E-2</v>
      </c>
      <c r="H158" s="5">
        <f t="shared" si="21"/>
        <v>1.0101179916044805</v>
      </c>
      <c r="I158" s="5">
        <f t="shared" si="22"/>
        <v>50.251676559454211</v>
      </c>
    </row>
    <row r="159" spans="1:9" x14ac:dyDescent="0.25">
      <c r="A159" s="6">
        <v>43700</v>
      </c>
      <c r="B159" s="5">
        <v>14.8</v>
      </c>
      <c r="C159" s="5">
        <f t="shared" si="16"/>
        <v>0.33999999999999986</v>
      </c>
      <c r="D159" s="5">
        <f t="shared" si="17"/>
        <v>0.33999999999999986</v>
      </c>
      <c r="E159" s="5">
        <f t="shared" si="18"/>
        <v>0</v>
      </c>
      <c r="F159" s="5">
        <f t="shared" si="19"/>
        <v>0.117832186092133</v>
      </c>
      <c r="G159" s="5">
        <f t="shared" si="20"/>
        <v>9.2609450167132137E-2</v>
      </c>
      <c r="H159" s="5">
        <f t="shared" si="21"/>
        <v>1.2723559623718901</v>
      </c>
      <c r="I159" s="5">
        <f t="shared" si="22"/>
        <v>55.992810256884319</v>
      </c>
    </row>
    <row r="160" spans="1:9" x14ac:dyDescent="0.25">
      <c r="A160" s="6">
        <v>43703</v>
      </c>
      <c r="B160" s="5">
        <v>14.4</v>
      </c>
      <c r="C160" s="5">
        <f t="shared" si="16"/>
        <v>-0.40000000000000036</v>
      </c>
      <c r="D160" s="5">
        <f t="shared" si="17"/>
        <v>0</v>
      </c>
      <c r="E160" s="5">
        <f t="shared" si="18"/>
        <v>0.40000000000000036</v>
      </c>
      <c r="F160" s="5">
        <f t="shared" si="19"/>
        <v>0.10941560137126637</v>
      </c>
      <c r="G160" s="5">
        <f t="shared" si="20"/>
        <v>0.11456591801233702</v>
      </c>
      <c r="H160" s="5">
        <f t="shared" si="21"/>
        <v>0.95504494940182783</v>
      </c>
      <c r="I160" s="5">
        <f t="shared" si="22"/>
        <v>48.850280894771068</v>
      </c>
    </row>
    <row r="161" spans="1:9" x14ac:dyDescent="0.25">
      <c r="A161" s="6">
        <v>43704</v>
      </c>
      <c r="B161" s="5">
        <v>14.46</v>
      </c>
      <c r="C161" s="5">
        <f t="shared" si="16"/>
        <v>6.0000000000000497E-2</v>
      </c>
      <c r="D161" s="5">
        <f t="shared" si="17"/>
        <v>6.0000000000000497E-2</v>
      </c>
      <c r="E161" s="5">
        <f t="shared" si="18"/>
        <v>0</v>
      </c>
      <c r="F161" s="5">
        <f t="shared" si="19"/>
        <v>0.10588591555903308</v>
      </c>
      <c r="G161" s="5">
        <f t="shared" si="20"/>
        <v>0.10638263815431295</v>
      </c>
      <c r="H161" s="5">
        <f t="shared" si="21"/>
        <v>0.99533079265660485</v>
      </c>
      <c r="I161" s="5">
        <f t="shared" si="22"/>
        <v>49.882996659987931</v>
      </c>
    </row>
    <row r="162" spans="1:9" x14ac:dyDescent="0.25">
      <c r="A162" s="6">
        <v>43705</v>
      </c>
      <c r="B162" s="5">
        <v>14.42</v>
      </c>
      <c r="C162" s="5">
        <f t="shared" si="16"/>
        <v>-4.0000000000000924E-2</v>
      </c>
      <c r="D162" s="5">
        <f t="shared" si="17"/>
        <v>0</v>
      </c>
      <c r="E162" s="5">
        <f t="shared" si="18"/>
        <v>4.0000000000000924E-2</v>
      </c>
      <c r="F162" s="5">
        <f t="shared" si="19"/>
        <v>9.8322635876244999E-2</v>
      </c>
      <c r="G162" s="5">
        <f t="shared" si="20"/>
        <v>0.10164102114329067</v>
      </c>
      <c r="H162" s="5">
        <f t="shared" si="21"/>
        <v>0.96735190939918336</v>
      </c>
      <c r="I162" s="5">
        <f t="shared" si="22"/>
        <v>49.170252905826409</v>
      </c>
    </row>
    <row r="163" spans="1:9" x14ac:dyDescent="0.25">
      <c r="A163" s="6">
        <v>43706</v>
      </c>
      <c r="B163" s="5">
        <v>14.28</v>
      </c>
      <c r="C163" s="5">
        <f t="shared" si="16"/>
        <v>-0.14000000000000057</v>
      </c>
      <c r="D163" s="5">
        <f t="shared" si="17"/>
        <v>0</v>
      </c>
      <c r="E163" s="5">
        <f t="shared" si="18"/>
        <v>0.14000000000000057</v>
      </c>
      <c r="F163" s="5">
        <f t="shared" si="19"/>
        <v>9.1299590456513216E-2</v>
      </c>
      <c r="G163" s="5">
        <f t="shared" si="20"/>
        <v>0.10438094820448422</v>
      </c>
      <c r="H163" s="5">
        <f t="shared" si="21"/>
        <v>0.87467676838550668</v>
      </c>
      <c r="I163" s="5">
        <f t="shared" si="22"/>
        <v>46.657470937712027</v>
      </c>
    </row>
    <row r="164" spans="1:9" x14ac:dyDescent="0.25">
      <c r="A164" s="6">
        <v>43707</v>
      </c>
      <c r="B164" s="5">
        <v>14.31</v>
      </c>
      <c r="C164" s="5">
        <f t="shared" si="16"/>
        <v>3.0000000000001137E-2</v>
      </c>
      <c r="D164" s="5">
        <f t="shared" si="17"/>
        <v>3.0000000000001137E-2</v>
      </c>
      <c r="E164" s="5">
        <f t="shared" si="18"/>
        <v>0</v>
      </c>
      <c r="F164" s="5">
        <f t="shared" si="19"/>
        <v>8.6921048281048074E-2</v>
      </c>
      <c r="G164" s="5">
        <f t="shared" si="20"/>
        <v>9.6925166189878204E-2</v>
      </c>
      <c r="H164" s="5">
        <f t="shared" si="21"/>
        <v>0.89678513535657112</v>
      </c>
      <c r="I164" s="5">
        <f t="shared" si="22"/>
        <v>47.279215691870505</v>
      </c>
    </row>
    <row r="165" spans="1:9" x14ac:dyDescent="0.25">
      <c r="A165" s="6">
        <v>43710</v>
      </c>
      <c r="B165" s="5">
        <v>14.6</v>
      </c>
      <c r="C165" s="5">
        <f t="shared" si="16"/>
        <v>0.28999999999999915</v>
      </c>
      <c r="D165" s="5">
        <f t="shared" si="17"/>
        <v>0.28999999999999915</v>
      </c>
      <c r="E165" s="5">
        <f t="shared" si="18"/>
        <v>0</v>
      </c>
      <c r="F165" s="5">
        <f t="shared" si="19"/>
        <v>0.10142668768954458</v>
      </c>
      <c r="G165" s="5">
        <f t="shared" si="20"/>
        <v>9.0001940033458322E-2</v>
      </c>
      <c r="H165" s="5">
        <f t="shared" si="21"/>
        <v>1.1269389043373852</v>
      </c>
      <c r="I165" s="5">
        <f t="shared" si="22"/>
        <v>52.984075002778027</v>
      </c>
    </row>
    <row r="166" spans="1:9" x14ac:dyDescent="0.25">
      <c r="A166" s="6">
        <v>43711</v>
      </c>
      <c r="B166" s="5">
        <v>14.45</v>
      </c>
      <c r="C166" s="5">
        <f t="shared" si="16"/>
        <v>-0.15000000000000036</v>
      </c>
      <c r="D166" s="5">
        <f t="shared" si="17"/>
        <v>0</v>
      </c>
      <c r="E166" s="5">
        <f t="shared" si="18"/>
        <v>0.15000000000000036</v>
      </c>
      <c r="F166" s="5">
        <f t="shared" si="19"/>
        <v>9.4181924283148533E-2</v>
      </c>
      <c r="G166" s="5">
        <f t="shared" si="20"/>
        <v>9.4287515745354183E-2</v>
      </c>
      <c r="H166" s="5">
        <f t="shared" si="21"/>
        <v>0.99888011194938231</v>
      </c>
      <c r="I166" s="5">
        <f t="shared" si="22"/>
        <v>49.971987113085902</v>
      </c>
    </row>
    <row r="167" spans="1:9" x14ac:dyDescent="0.25">
      <c r="A167" s="6">
        <v>43712</v>
      </c>
      <c r="B167" s="5">
        <v>14.59</v>
      </c>
      <c r="C167" s="5">
        <f t="shared" si="16"/>
        <v>0.14000000000000057</v>
      </c>
      <c r="D167" s="5">
        <f t="shared" si="17"/>
        <v>0.14000000000000057</v>
      </c>
      <c r="E167" s="5">
        <f t="shared" si="18"/>
        <v>0</v>
      </c>
      <c r="F167" s="5">
        <f t="shared" si="19"/>
        <v>9.745464397720939E-2</v>
      </c>
      <c r="G167" s="5">
        <f t="shared" si="20"/>
        <v>8.7552693192114589E-2</v>
      </c>
      <c r="H167" s="5">
        <f t="shared" si="21"/>
        <v>1.113097043895237</v>
      </c>
      <c r="I167" s="5">
        <f t="shared" si="22"/>
        <v>52.676096779889399</v>
      </c>
    </row>
    <row r="168" spans="1:9" x14ac:dyDescent="0.25">
      <c r="A168" s="6">
        <v>43713</v>
      </c>
      <c r="B168" s="5">
        <v>14.73</v>
      </c>
      <c r="C168" s="5">
        <f t="shared" ref="C168:C213" si="23">B168-B167</f>
        <v>0.14000000000000057</v>
      </c>
      <c r="D168" s="5">
        <f t="shared" ref="D168:D213" si="24">IF(C168&gt;0,C168,0)</f>
        <v>0.14000000000000057</v>
      </c>
      <c r="E168" s="5">
        <f t="shared" ref="E168:E213" si="25">IF(C168&lt;0,-C168,0)</f>
        <v>0</v>
      </c>
      <c r="F168" s="5">
        <f t="shared" ref="F168:F213" si="26">((F167*13)+D168)/14</f>
        <v>0.10049359797883732</v>
      </c>
      <c r="G168" s="5">
        <f t="shared" ref="G168:G213" si="27">((G167*13)+E168)/14</f>
        <v>8.1298929392677827E-2</v>
      </c>
      <c r="H168" s="5">
        <f t="shared" ref="H168:H213" si="28">F168/G168</f>
        <v>1.2360998936830805</v>
      </c>
      <c r="I168" s="5">
        <f t="shared" ref="I168:I213" si="29">IF(G168=0,100,100-(100/(1+H168)))</f>
        <v>55.279278764559137</v>
      </c>
    </row>
    <row r="169" spans="1:9" x14ac:dyDescent="0.25">
      <c r="A169" s="6">
        <v>43714</v>
      </c>
      <c r="B169" s="5">
        <v>14.96</v>
      </c>
      <c r="C169" s="5">
        <f t="shared" si="23"/>
        <v>0.23000000000000043</v>
      </c>
      <c r="D169" s="5">
        <f t="shared" si="24"/>
        <v>0.23000000000000043</v>
      </c>
      <c r="E169" s="5">
        <f t="shared" si="25"/>
        <v>0</v>
      </c>
      <c r="F169" s="5">
        <f t="shared" si="26"/>
        <v>0.10974405526606325</v>
      </c>
      <c r="G169" s="5">
        <f t="shared" si="27"/>
        <v>7.5491863007486559E-2</v>
      </c>
      <c r="H169" s="5">
        <f t="shared" si="28"/>
        <v>1.4537203202308027</v>
      </c>
      <c r="I169" s="5">
        <f t="shared" si="29"/>
        <v>59.245559008699992</v>
      </c>
    </row>
    <row r="170" spans="1:9" x14ac:dyDescent="0.25">
      <c r="A170" s="6">
        <v>43717</v>
      </c>
      <c r="B170" s="5">
        <v>14.84</v>
      </c>
      <c r="C170" s="5">
        <f t="shared" si="23"/>
        <v>-0.12000000000000099</v>
      </c>
      <c r="D170" s="5">
        <f t="shared" si="24"/>
        <v>0</v>
      </c>
      <c r="E170" s="5">
        <f t="shared" si="25"/>
        <v>0.12000000000000099</v>
      </c>
      <c r="F170" s="5">
        <f t="shared" si="26"/>
        <v>0.10190519417563015</v>
      </c>
      <c r="G170" s="5">
        <f t="shared" si="27"/>
        <v>7.8671015649809023E-2</v>
      </c>
      <c r="H170" s="5">
        <f t="shared" si="28"/>
        <v>1.2953333999047911</v>
      </c>
      <c r="I170" s="5">
        <f t="shared" si="29"/>
        <v>56.433344278374584</v>
      </c>
    </row>
    <row r="171" spans="1:9" x14ac:dyDescent="0.25">
      <c r="A171" s="6">
        <v>43718</v>
      </c>
      <c r="B171" s="5">
        <v>14.7</v>
      </c>
      <c r="C171" s="5">
        <f t="shared" si="23"/>
        <v>-0.14000000000000057</v>
      </c>
      <c r="D171" s="5">
        <f t="shared" si="24"/>
        <v>0</v>
      </c>
      <c r="E171" s="5">
        <f t="shared" si="25"/>
        <v>0.14000000000000057</v>
      </c>
      <c r="F171" s="5">
        <f t="shared" si="26"/>
        <v>9.4626251734513708E-2</v>
      </c>
      <c r="G171" s="5">
        <f t="shared" si="27"/>
        <v>8.3051657389108427E-2</v>
      </c>
      <c r="H171" s="5">
        <f t="shared" si="28"/>
        <v>1.1393662054349707</v>
      </c>
      <c r="I171" s="5">
        <f t="shared" si="29"/>
        <v>53.25718441940694</v>
      </c>
    </row>
    <row r="172" spans="1:9" x14ac:dyDescent="0.25">
      <c r="A172" s="6">
        <v>43719</v>
      </c>
      <c r="B172" s="5">
        <v>14.71</v>
      </c>
      <c r="C172" s="5">
        <f t="shared" si="23"/>
        <v>1.0000000000001563E-2</v>
      </c>
      <c r="D172" s="5">
        <f t="shared" si="24"/>
        <v>1.0000000000001563E-2</v>
      </c>
      <c r="E172" s="5">
        <f t="shared" si="25"/>
        <v>0</v>
      </c>
      <c r="F172" s="5">
        <f t="shared" si="26"/>
        <v>8.858151946776284E-2</v>
      </c>
      <c r="G172" s="5">
        <f t="shared" si="27"/>
        <v>7.7119396147029257E-2</v>
      </c>
      <c r="H172" s="5">
        <f t="shared" si="28"/>
        <v>1.1486282815140418</v>
      </c>
      <c r="I172" s="5">
        <f t="shared" si="29"/>
        <v>53.458678329629684</v>
      </c>
    </row>
    <row r="173" spans="1:9" x14ac:dyDescent="0.25">
      <c r="A173" s="6">
        <v>43720</v>
      </c>
      <c r="B173" s="5">
        <v>14.83</v>
      </c>
      <c r="C173" s="5">
        <f t="shared" si="23"/>
        <v>0.11999999999999922</v>
      </c>
      <c r="D173" s="5">
        <f t="shared" si="24"/>
        <v>0.11999999999999922</v>
      </c>
      <c r="E173" s="5">
        <f t="shared" si="25"/>
        <v>0</v>
      </c>
      <c r="F173" s="5">
        <f t="shared" si="26"/>
        <v>9.0825696648636864E-2</v>
      </c>
      <c r="G173" s="5">
        <f t="shared" si="27"/>
        <v>7.1610867850812873E-2</v>
      </c>
      <c r="H173" s="5">
        <f t="shared" si="28"/>
        <v>1.2683228031512521</v>
      </c>
      <c r="I173" s="5">
        <f t="shared" si="29"/>
        <v>55.914563896692449</v>
      </c>
    </row>
    <row r="174" spans="1:9" x14ac:dyDescent="0.25">
      <c r="A174" s="6">
        <v>43724</v>
      </c>
      <c r="B174" s="5">
        <v>14.6</v>
      </c>
      <c r="C174" s="5">
        <f t="shared" si="23"/>
        <v>-0.23000000000000043</v>
      </c>
      <c r="D174" s="5">
        <f t="shared" si="24"/>
        <v>0</v>
      </c>
      <c r="E174" s="5">
        <f t="shared" si="25"/>
        <v>0.23000000000000043</v>
      </c>
      <c r="F174" s="5">
        <f t="shared" si="26"/>
        <v>8.4338146888019952E-2</v>
      </c>
      <c r="G174" s="5">
        <f t="shared" si="27"/>
        <v>8.2924377290040555E-2</v>
      </c>
      <c r="H174" s="5">
        <f t="shared" si="28"/>
        <v>1.0170489021947615</v>
      </c>
      <c r="I174" s="5">
        <f t="shared" si="29"/>
        <v>50.422619951757504</v>
      </c>
    </row>
    <row r="175" spans="1:9" x14ac:dyDescent="0.25">
      <c r="A175" s="6">
        <v>43725</v>
      </c>
      <c r="B175" s="5">
        <v>14.39</v>
      </c>
      <c r="C175" s="5">
        <f t="shared" si="23"/>
        <v>-0.20999999999999908</v>
      </c>
      <c r="D175" s="5">
        <f t="shared" si="24"/>
        <v>0</v>
      </c>
      <c r="E175" s="5">
        <f t="shared" si="25"/>
        <v>0.20999999999999908</v>
      </c>
      <c r="F175" s="5">
        <f t="shared" si="26"/>
        <v>7.8313993538875679E-2</v>
      </c>
      <c r="G175" s="5">
        <f t="shared" si="27"/>
        <v>9.2001207483609029E-2</v>
      </c>
      <c r="H175" s="5">
        <f t="shared" si="28"/>
        <v>0.85122788799079763</v>
      </c>
      <c r="I175" s="5">
        <f t="shared" si="29"/>
        <v>45.981799081185244</v>
      </c>
    </row>
    <row r="176" spans="1:9" x14ac:dyDescent="0.25">
      <c r="A176" s="6">
        <v>43726</v>
      </c>
      <c r="B176" s="5">
        <v>14.56</v>
      </c>
      <c r="C176" s="5">
        <f t="shared" si="23"/>
        <v>0.16999999999999993</v>
      </c>
      <c r="D176" s="5">
        <f t="shared" si="24"/>
        <v>0.16999999999999993</v>
      </c>
      <c r="E176" s="5">
        <f t="shared" si="25"/>
        <v>0</v>
      </c>
      <c r="F176" s="5">
        <f t="shared" si="26"/>
        <v>8.4862994000384551E-2</v>
      </c>
      <c r="G176" s="5">
        <f t="shared" si="27"/>
        <v>8.5429692663351237E-2</v>
      </c>
      <c r="H176" s="5">
        <f t="shared" si="28"/>
        <v>0.99336649067438587</v>
      </c>
      <c r="I176" s="5">
        <f t="shared" si="29"/>
        <v>49.833610393355968</v>
      </c>
    </row>
    <row r="177" spans="1:9" x14ac:dyDescent="0.25">
      <c r="A177" s="6">
        <v>43727</v>
      </c>
      <c r="B177" s="5">
        <v>14.99</v>
      </c>
      <c r="C177" s="5">
        <f t="shared" si="23"/>
        <v>0.42999999999999972</v>
      </c>
      <c r="D177" s="5">
        <f t="shared" si="24"/>
        <v>0.42999999999999972</v>
      </c>
      <c r="E177" s="5">
        <f t="shared" si="25"/>
        <v>0</v>
      </c>
      <c r="F177" s="5">
        <f t="shared" si="26"/>
        <v>0.10951563728607135</v>
      </c>
      <c r="G177" s="5">
        <f t="shared" si="27"/>
        <v>7.932757175882614E-2</v>
      </c>
      <c r="H177" s="5">
        <f t="shared" si="28"/>
        <v>1.3805494717400879</v>
      </c>
      <c r="I177" s="5">
        <f t="shared" si="29"/>
        <v>57.992891478577874</v>
      </c>
    </row>
    <row r="178" spans="1:9" x14ac:dyDescent="0.25">
      <c r="A178" s="6">
        <v>43728</v>
      </c>
      <c r="B178" s="5">
        <v>15.49</v>
      </c>
      <c r="C178" s="5">
        <f t="shared" si="23"/>
        <v>0.5</v>
      </c>
      <c r="D178" s="5">
        <f t="shared" si="24"/>
        <v>0.5</v>
      </c>
      <c r="E178" s="5">
        <f t="shared" si="25"/>
        <v>0</v>
      </c>
      <c r="F178" s="5">
        <f t="shared" si="26"/>
        <v>0.1374073774799234</v>
      </c>
      <c r="G178" s="5">
        <f t="shared" si="27"/>
        <v>7.3661316633195709E-2</v>
      </c>
      <c r="H178" s="5">
        <f t="shared" si="28"/>
        <v>1.8653939918581408</v>
      </c>
      <c r="I178" s="5">
        <f t="shared" si="29"/>
        <v>65.100785342558652</v>
      </c>
    </row>
    <row r="179" spans="1:9" x14ac:dyDescent="0.25">
      <c r="A179" s="6">
        <v>43731</v>
      </c>
      <c r="B179" s="5">
        <v>15.53</v>
      </c>
      <c r="C179" s="5">
        <f t="shared" si="23"/>
        <v>3.9999999999999147E-2</v>
      </c>
      <c r="D179" s="5">
        <f t="shared" si="24"/>
        <v>3.9999999999999147E-2</v>
      </c>
      <c r="E179" s="5">
        <f t="shared" si="25"/>
        <v>0</v>
      </c>
      <c r="F179" s="5">
        <f t="shared" si="26"/>
        <v>0.13044970765992883</v>
      </c>
      <c r="G179" s="5">
        <f t="shared" si="27"/>
        <v>6.8399794016538867E-2</v>
      </c>
      <c r="H179" s="5">
        <f t="shared" si="28"/>
        <v>1.9071652120529263</v>
      </c>
      <c r="I179" s="5">
        <f t="shared" si="29"/>
        <v>65.602230108764985</v>
      </c>
    </row>
    <row r="180" spans="1:9" x14ac:dyDescent="0.25">
      <c r="A180" s="6">
        <v>43732</v>
      </c>
      <c r="B180" s="5">
        <v>15.33</v>
      </c>
      <c r="C180" s="5">
        <f t="shared" si="23"/>
        <v>-0.19999999999999929</v>
      </c>
      <c r="D180" s="5">
        <f t="shared" si="24"/>
        <v>0</v>
      </c>
      <c r="E180" s="5">
        <f t="shared" si="25"/>
        <v>0.19999999999999929</v>
      </c>
      <c r="F180" s="5">
        <f t="shared" si="26"/>
        <v>0.12113187139850534</v>
      </c>
      <c r="G180" s="5">
        <f t="shared" si="27"/>
        <v>7.7799808729643177E-2</v>
      </c>
      <c r="H180" s="5">
        <f t="shared" si="28"/>
        <v>1.5569687557901648</v>
      </c>
      <c r="I180" s="5">
        <f t="shared" si="29"/>
        <v>60.891192051700457</v>
      </c>
    </row>
    <row r="181" spans="1:9" x14ac:dyDescent="0.25">
      <c r="A181" s="6">
        <v>43733</v>
      </c>
      <c r="B181" s="5">
        <v>15.9</v>
      </c>
      <c r="C181" s="5">
        <f t="shared" si="23"/>
        <v>0.57000000000000028</v>
      </c>
      <c r="D181" s="5">
        <f t="shared" si="24"/>
        <v>0.57000000000000028</v>
      </c>
      <c r="E181" s="5">
        <f t="shared" si="25"/>
        <v>0</v>
      </c>
      <c r="F181" s="5">
        <f t="shared" si="26"/>
        <v>0.15319388058432643</v>
      </c>
      <c r="G181" s="5">
        <f t="shared" si="27"/>
        <v>7.2242679534668661E-2</v>
      </c>
      <c r="H181" s="5">
        <f t="shared" si="28"/>
        <v>2.1205453835749539</v>
      </c>
      <c r="I181" s="5">
        <f t="shared" si="29"/>
        <v>67.954319611452604</v>
      </c>
    </row>
    <row r="182" spans="1:9" x14ac:dyDescent="0.25">
      <c r="A182" s="6">
        <v>43734</v>
      </c>
      <c r="B182" s="5">
        <v>15.86</v>
      </c>
      <c r="C182" s="5">
        <f t="shared" si="23"/>
        <v>-4.0000000000000924E-2</v>
      </c>
      <c r="D182" s="5">
        <f t="shared" si="24"/>
        <v>0</v>
      </c>
      <c r="E182" s="5">
        <f t="shared" si="25"/>
        <v>4.0000000000000924E-2</v>
      </c>
      <c r="F182" s="5">
        <f t="shared" si="26"/>
        <v>0.14225146054258883</v>
      </c>
      <c r="G182" s="5">
        <f t="shared" si="27"/>
        <v>6.9939630996478111E-2</v>
      </c>
      <c r="H182" s="5">
        <f t="shared" si="28"/>
        <v>2.0339178019076489</v>
      </c>
      <c r="I182" s="5">
        <f t="shared" si="29"/>
        <v>67.039317961375687</v>
      </c>
    </row>
    <row r="183" spans="1:9" x14ac:dyDescent="0.25">
      <c r="A183" s="6">
        <v>43735</v>
      </c>
      <c r="B183" s="5">
        <v>16.05</v>
      </c>
      <c r="C183" s="5">
        <f t="shared" si="23"/>
        <v>0.19000000000000128</v>
      </c>
      <c r="D183" s="5">
        <f t="shared" si="24"/>
        <v>0.19000000000000128</v>
      </c>
      <c r="E183" s="5">
        <f t="shared" si="25"/>
        <v>0</v>
      </c>
      <c r="F183" s="5">
        <f t="shared" si="26"/>
        <v>0.14566207050383256</v>
      </c>
      <c r="G183" s="5">
        <f t="shared" si="27"/>
        <v>6.4943943068158247E-2</v>
      </c>
      <c r="H183" s="5">
        <f t="shared" si="28"/>
        <v>2.2428892306548307</v>
      </c>
      <c r="I183" s="5">
        <f t="shared" si="29"/>
        <v>69.163300721249982</v>
      </c>
    </row>
    <row r="184" spans="1:9" x14ac:dyDescent="0.25">
      <c r="A184" s="6">
        <v>43738</v>
      </c>
      <c r="B184" s="5">
        <v>15.74</v>
      </c>
      <c r="C184" s="5">
        <f t="shared" si="23"/>
        <v>-0.3100000000000005</v>
      </c>
      <c r="D184" s="5">
        <f t="shared" si="24"/>
        <v>0</v>
      </c>
      <c r="E184" s="5">
        <f t="shared" si="25"/>
        <v>0.3100000000000005</v>
      </c>
      <c r="F184" s="5">
        <f t="shared" si="26"/>
        <v>0.13525763689641596</v>
      </c>
      <c r="G184" s="5">
        <f t="shared" si="27"/>
        <v>8.2447947134718397E-2</v>
      </c>
      <c r="H184" s="5">
        <f t="shared" si="28"/>
        <v>1.640521584793464</v>
      </c>
      <c r="I184" s="5">
        <f t="shared" si="29"/>
        <v>62.128694354974648</v>
      </c>
    </row>
    <row r="185" spans="1:9" x14ac:dyDescent="0.25">
      <c r="A185" s="6">
        <v>43746</v>
      </c>
      <c r="B185" s="5">
        <v>16.350000000000001</v>
      </c>
      <c r="C185" s="5">
        <f t="shared" si="23"/>
        <v>0.61000000000000121</v>
      </c>
      <c r="D185" s="5">
        <f t="shared" si="24"/>
        <v>0.61000000000000121</v>
      </c>
      <c r="E185" s="5">
        <f t="shared" si="25"/>
        <v>0</v>
      </c>
      <c r="F185" s="5">
        <f t="shared" si="26"/>
        <v>0.16916780568952919</v>
      </c>
      <c r="G185" s="5">
        <f t="shared" si="27"/>
        <v>7.6558808053667091E-2</v>
      </c>
      <c r="H185" s="5">
        <f t="shared" si="28"/>
        <v>2.2096452386111336</v>
      </c>
      <c r="I185" s="5">
        <f t="shared" si="29"/>
        <v>68.84390872952936</v>
      </c>
    </row>
    <row r="186" spans="1:9" x14ac:dyDescent="0.25">
      <c r="A186" s="6">
        <v>43747</v>
      </c>
      <c r="B186" s="5">
        <v>16.399999999999999</v>
      </c>
      <c r="C186" s="5">
        <f t="shared" si="23"/>
        <v>4.9999999999997158E-2</v>
      </c>
      <c r="D186" s="5">
        <f t="shared" si="24"/>
        <v>4.9999999999997158E-2</v>
      </c>
      <c r="E186" s="5">
        <f t="shared" si="25"/>
        <v>0</v>
      </c>
      <c r="F186" s="5">
        <f t="shared" si="26"/>
        <v>0.16065581956884833</v>
      </c>
      <c r="G186" s="5">
        <f t="shared" si="27"/>
        <v>7.1090321764119432E-2</v>
      </c>
      <c r="H186" s="5">
        <f t="shared" si="28"/>
        <v>2.259883139956953</v>
      </c>
      <c r="I186" s="5">
        <f t="shared" si="29"/>
        <v>69.324053744662606</v>
      </c>
    </row>
    <row r="187" spans="1:9" x14ac:dyDescent="0.25">
      <c r="A187" s="6">
        <v>43748</v>
      </c>
      <c r="B187" s="5">
        <v>16.39</v>
      </c>
      <c r="C187" s="5">
        <f t="shared" si="23"/>
        <v>-9.9999999999980105E-3</v>
      </c>
      <c r="D187" s="5">
        <f t="shared" si="24"/>
        <v>0</v>
      </c>
      <c r="E187" s="5">
        <f t="shared" si="25"/>
        <v>9.9999999999980105E-3</v>
      </c>
      <c r="F187" s="5">
        <f t="shared" si="26"/>
        <v>0.14918040388535919</v>
      </c>
      <c r="G187" s="5">
        <f t="shared" si="27"/>
        <v>6.6726727352396473E-2</v>
      </c>
      <c r="H187" s="5">
        <f t="shared" si="28"/>
        <v>2.2356919004510627</v>
      </c>
      <c r="I187" s="5">
        <f t="shared" si="29"/>
        <v>69.094708928850807</v>
      </c>
    </row>
    <row r="188" spans="1:9" x14ac:dyDescent="0.25">
      <c r="A188" s="6">
        <v>43749</v>
      </c>
      <c r="B188" s="5">
        <v>16.96</v>
      </c>
      <c r="C188" s="5">
        <f t="shared" si="23"/>
        <v>0.57000000000000028</v>
      </c>
      <c r="D188" s="5">
        <f t="shared" si="24"/>
        <v>0.57000000000000028</v>
      </c>
      <c r="E188" s="5">
        <f t="shared" si="25"/>
        <v>0</v>
      </c>
      <c r="F188" s="5">
        <f t="shared" si="26"/>
        <v>0.1792389464649764</v>
      </c>
      <c r="G188" s="5">
        <f t="shared" si="27"/>
        <v>6.1960532541511008E-2</v>
      </c>
      <c r="H188" s="5">
        <f t="shared" si="28"/>
        <v>2.8927922197068541</v>
      </c>
      <c r="I188" s="5">
        <f t="shared" si="29"/>
        <v>74.311498185348697</v>
      </c>
    </row>
    <row r="189" spans="1:9" x14ac:dyDescent="0.25">
      <c r="A189" s="6">
        <v>43752</v>
      </c>
      <c r="B189" s="5">
        <v>17.37</v>
      </c>
      <c r="C189" s="5">
        <f t="shared" si="23"/>
        <v>0.41000000000000014</v>
      </c>
      <c r="D189" s="5">
        <f t="shared" si="24"/>
        <v>0.41000000000000014</v>
      </c>
      <c r="E189" s="5">
        <f t="shared" si="25"/>
        <v>0</v>
      </c>
      <c r="F189" s="5">
        <f t="shared" si="26"/>
        <v>0.19572187886033524</v>
      </c>
      <c r="G189" s="5">
        <f t="shared" si="27"/>
        <v>5.7534780217117366E-2</v>
      </c>
      <c r="H189" s="5">
        <f t="shared" si="28"/>
        <v>3.4018011039886682</v>
      </c>
      <c r="I189" s="5">
        <f t="shared" si="29"/>
        <v>77.282026689169228</v>
      </c>
    </row>
    <row r="190" spans="1:9" x14ac:dyDescent="0.25">
      <c r="A190" s="6">
        <v>43753</v>
      </c>
      <c r="B190" s="5">
        <v>17.329999999999998</v>
      </c>
      <c r="C190" s="5">
        <f t="shared" si="23"/>
        <v>-4.00000000000027E-2</v>
      </c>
      <c r="D190" s="5">
        <f t="shared" si="24"/>
        <v>0</v>
      </c>
      <c r="E190" s="5">
        <f t="shared" si="25"/>
        <v>4.00000000000027E-2</v>
      </c>
      <c r="F190" s="5">
        <f t="shared" si="26"/>
        <v>0.18174174465602558</v>
      </c>
      <c r="G190" s="5">
        <f t="shared" si="27"/>
        <v>5.6282295915894891E-2</v>
      </c>
      <c r="H190" s="5">
        <f t="shared" si="28"/>
        <v>3.2291103569692723</v>
      </c>
      <c r="I190" s="5">
        <f t="shared" si="29"/>
        <v>76.354364970588406</v>
      </c>
    </row>
    <row r="191" spans="1:9" x14ac:dyDescent="0.25">
      <c r="A191" s="6">
        <v>43754</v>
      </c>
      <c r="B191" s="5">
        <v>16.940000000000001</v>
      </c>
      <c r="C191" s="5">
        <f t="shared" si="23"/>
        <v>-0.38999999999999702</v>
      </c>
      <c r="D191" s="5">
        <f t="shared" si="24"/>
        <v>0</v>
      </c>
      <c r="E191" s="5">
        <f t="shared" si="25"/>
        <v>0.38999999999999702</v>
      </c>
      <c r="F191" s="5">
        <f t="shared" si="26"/>
        <v>0.16876019146630947</v>
      </c>
      <c r="G191" s="5">
        <f t="shared" si="27"/>
        <v>8.0119274779045041E-2</v>
      </c>
      <c r="H191" s="5">
        <f t="shared" si="28"/>
        <v>2.1063619451339344</v>
      </c>
      <c r="I191" s="5">
        <f t="shared" si="29"/>
        <v>67.808001203256964</v>
      </c>
    </row>
    <row r="192" spans="1:9" x14ac:dyDescent="0.25">
      <c r="A192" s="6">
        <v>43755</v>
      </c>
      <c r="B192" s="5">
        <v>16.850000000000001</v>
      </c>
      <c r="C192" s="5">
        <f t="shared" si="23"/>
        <v>-8.9999999999999858E-2</v>
      </c>
      <c r="D192" s="5">
        <f t="shared" si="24"/>
        <v>0</v>
      </c>
      <c r="E192" s="5">
        <f t="shared" si="25"/>
        <v>8.9999999999999858E-2</v>
      </c>
      <c r="F192" s="5">
        <f t="shared" si="26"/>
        <v>0.1567058920758588</v>
      </c>
      <c r="G192" s="5">
        <f t="shared" si="27"/>
        <v>8.0825040866256095E-2</v>
      </c>
      <c r="H192" s="5">
        <f t="shared" si="28"/>
        <v>1.938828491719111</v>
      </c>
      <c r="I192" s="5">
        <f t="shared" si="29"/>
        <v>65.972835678647058</v>
      </c>
    </row>
    <row r="193" spans="1:9" x14ac:dyDescent="0.25">
      <c r="A193" s="6">
        <v>43756</v>
      </c>
      <c r="B193" s="5">
        <v>16.66</v>
      </c>
      <c r="C193" s="5">
        <f t="shared" si="23"/>
        <v>-0.19000000000000128</v>
      </c>
      <c r="D193" s="5">
        <f t="shared" si="24"/>
        <v>0</v>
      </c>
      <c r="E193" s="5">
        <f t="shared" si="25"/>
        <v>0.19000000000000128</v>
      </c>
      <c r="F193" s="5">
        <f t="shared" si="26"/>
        <v>0.14551261407044033</v>
      </c>
      <c r="G193" s="5">
        <f t="shared" si="27"/>
        <v>8.8623252232952185E-2</v>
      </c>
      <c r="H193" s="5">
        <f t="shared" si="28"/>
        <v>1.6419236532637127</v>
      </c>
      <c r="I193" s="5">
        <f t="shared" si="29"/>
        <v>62.148792650966833</v>
      </c>
    </row>
    <row r="194" spans="1:9" x14ac:dyDescent="0.25">
      <c r="A194" s="6">
        <v>43759</v>
      </c>
      <c r="B194" s="5">
        <v>17.04</v>
      </c>
      <c r="C194" s="5">
        <f t="shared" si="23"/>
        <v>0.37999999999999901</v>
      </c>
      <c r="D194" s="5">
        <f t="shared" si="24"/>
        <v>0.37999999999999901</v>
      </c>
      <c r="E194" s="5">
        <f t="shared" si="25"/>
        <v>0</v>
      </c>
      <c r="F194" s="5">
        <f t="shared" si="26"/>
        <v>0.16226171306540879</v>
      </c>
      <c r="G194" s="5">
        <f t="shared" si="27"/>
        <v>8.2293019930598454E-2</v>
      </c>
      <c r="H194" s="5">
        <f t="shared" si="28"/>
        <v>1.9717554806258377</v>
      </c>
      <c r="I194" s="5">
        <f t="shared" si="29"/>
        <v>66.349855951492856</v>
      </c>
    </row>
    <row r="195" spans="1:9" x14ac:dyDescent="0.25">
      <c r="A195" s="6">
        <v>43760</v>
      </c>
      <c r="B195" s="5">
        <v>16.57</v>
      </c>
      <c r="C195" s="5">
        <f t="shared" si="23"/>
        <v>-0.46999999999999886</v>
      </c>
      <c r="D195" s="5">
        <f t="shared" si="24"/>
        <v>0</v>
      </c>
      <c r="E195" s="5">
        <f t="shared" si="25"/>
        <v>0.46999999999999886</v>
      </c>
      <c r="F195" s="5">
        <f t="shared" si="26"/>
        <v>0.15067159070359387</v>
      </c>
      <c r="G195" s="5">
        <f t="shared" si="27"/>
        <v>0.10998637564984134</v>
      </c>
      <c r="H195" s="5">
        <f t="shared" si="28"/>
        <v>1.3699114077845442</v>
      </c>
      <c r="I195" s="5">
        <f t="shared" si="29"/>
        <v>57.804329870084615</v>
      </c>
    </row>
    <row r="196" spans="1:9" x14ac:dyDescent="0.25">
      <c r="A196" s="6">
        <v>43761</v>
      </c>
      <c r="B196" s="5">
        <v>16.600000000000001</v>
      </c>
      <c r="C196" s="5">
        <f t="shared" si="23"/>
        <v>3.0000000000001137E-2</v>
      </c>
      <c r="D196" s="5">
        <f t="shared" si="24"/>
        <v>3.0000000000001137E-2</v>
      </c>
      <c r="E196" s="5">
        <f t="shared" si="25"/>
        <v>0</v>
      </c>
      <c r="F196" s="5">
        <f t="shared" si="26"/>
        <v>0.14205219136762295</v>
      </c>
      <c r="G196" s="5">
        <f t="shared" si="27"/>
        <v>0.10213020596056696</v>
      </c>
      <c r="H196" s="5">
        <f t="shared" si="28"/>
        <v>1.3908930274993285</v>
      </c>
      <c r="I196" s="5">
        <f t="shared" si="29"/>
        <v>58.174623937654154</v>
      </c>
    </row>
    <row r="197" spans="1:9" x14ac:dyDescent="0.25">
      <c r="A197" s="6">
        <v>43762</v>
      </c>
      <c r="B197" s="5">
        <v>17.02</v>
      </c>
      <c r="C197" s="5">
        <f t="shared" si="23"/>
        <v>0.41999999999999815</v>
      </c>
      <c r="D197" s="5">
        <f t="shared" si="24"/>
        <v>0.41999999999999815</v>
      </c>
      <c r="E197" s="5">
        <f t="shared" si="25"/>
        <v>0</v>
      </c>
      <c r="F197" s="5">
        <f t="shared" si="26"/>
        <v>0.1619056062699355</v>
      </c>
      <c r="G197" s="5">
        <f t="shared" si="27"/>
        <v>9.4835191249097894E-2</v>
      </c>
      <c r="H197" s="5">
        <f t="shared" si="28"/>
        <v>1.7072312939683727</v>
      </c>
      <c r="I197" s="5">
        <f t="shared" si="29"/>
        <v>63.06189270831905</v>
      </c>
    </row>
    <row r="198" spans="1:9" x14ac:dyDescent="0.25">
      <c r="A198" s="6">
        <v>43763</v>
      </c>
      <c r="B198" s="5">
        <v>17.03</v>
      </c>
      <c r="C198" s="5">
        <f t="shared" si="23"/>
        <v>1.0000000000001563E-2</v>
      </c>
      <c r="D198" s="5">
        <f t="shared" si="24"/>
        <v>1.0000000000001563E-2</v>
      </c>
      <c r="E198" s="5">
        <f t="shared" si="25"/>
        <v>0</v>
      </c>
      <c r="F198" s="5">
        <f t="shared" si="26"/>
        <v>0.15105520582208307</v>
      </c>
      <c r="G198" s="5">
        <f t="shared" si="27"/>
        <v>8.8061249017019477E-2</v>
      </c>
      <c r="H198" s="5">
        <f t="shared" si="28"/>
        <v>1.7153425315701443</v>
      </c>
      <c r="I198" s="5">
        <f t="shared" si="29"/>
        <v>63.17223376522773</v>
      </c>
    </row>
    <row r="199" spans="1:9" x14ac:dyDescent="0.25">
      <c r="A199" s="6">
        <v>43766</v>
      </c>
      <c r="B199" s="5">
        <v>16.809999999999999</v>
      </c>
      <c r="C199" s="5">
        <f t="shared" si="23"/>
        <v>-0.22000000000000242</v>
      </c>
      <c r="D199" s="5">
        <f t="shared" si="24"/>
        <v>0</v>
      </c>
      <c r="E199" s="5">
        <f t="shared" si="25"/>
        <v>0.22000000000000242</v>
      </c>
      <c r="F199" s="5">
        <f t="shared" si="26"/>
        <v>0.14026554826336285</v>
      </c>
      <c r="G199" s="5">
        <f t="shared" si="27"/>
        <v>9.7485445515803973E-2</v>
      </c>
      <c r="H199" s="5">
        <f t="shared" si="28"/>
        <v>1.4388357925760675</v>
      </c>
      <c r="I199" s="5">
        <f t="shared" si="29"/>
        <v>58.996829428039078</v>
      </c>
    </row>
    <row r="200" spans="1:9" x14ac:dyDescent="0.25">
      <c r="A200" s="6">
        <v>43767</v>
      </c>
      <c r="B200" s="5">
        <v>17.059999999999999</v>
      </c>
      <c r="C200" s="5">
        <f t="shared" si="23"/>
        <v>0.25</v>
      </c>
      <c r="D200" s="5">
        <f t="shared" si="24"/>
        <v>0.25</v>
      </c>
      <c r="E200" s="5">
        <f t="shared" si="25"/>
        <v>0</v>
      </c>
      <c r="F200" s="5">
        <f t="shared" si="26"/>
        <v>0.14810372338740835</v>
      </c>
      <c r="G200" s="5">
        <f t="shared" si="27"/>
        <v>9.0522199407532256E-2</v>
      </c>
      <c r="H200" s="5">
        <f t="shared" si="28"/>
        <v>1.636103898897145</v>
      </c>
      <c r="I200" s="5">
        <f t="shared" si="29"/>
        <v>62.065228141486934</v>
      </c>
    </row>
    <row r="201" spans="1:9" x14ac:dyDescent="0.25">
      <c r="A201" s="6">
        <v>43768</v>
      </c>
      <c r="B201" s="5">
        <v>16.579999999999998</v>
      </c>
      <c r="C201" s="5">
        <f t="shared" si="23"/>
        <v>-0.48000000000000043</v>
      </c>
      <c r="D201" s="5">
        <f t="shared" si="24"/>
        <v>0</v>
      </c>
      <c r="E201" s="5">
        <f t="shared" si="25"/>
        <v>0.48000000000000043</v>
      </c>
      <c r="F201" s="5">
        <f t="shared" si="26"/>
        <v>0.13752488600259347</v>
      </c>
      <c r="G201" s="5">
        <f t="shared" si="27"/>
        <v>0.11834204230699427</v>
      </c>
      <c r="H201" s="5">
        <f t="shared" si="28"/>
        <v>1.1620966084549771</v>
      </c>
      <c r="I201" s="5">
        <f t="shared" si="29"/>
        <v>53.748597722717172</v>
      </c>
    </row>
    <row r="202" spans="1:9" x14ac:dyDescent="0.25">
      <c r="A202" s="6">
        <v>43769</v>
      </c>
      <c r="B202" s="5">
        <v>16.41</v>
      </c>
      <c r="C202" s="5">
        <f t="shared" si="23"/>
        <v>-0.16999999999999815</v>
      </c>
      <c r="D202" s="5">
        <f t="shared" si="24"/>
        <v>0</v>
      </c>
      <c r="E202" s="5">
        <f t="shared" si="25"/>
        <v>0.16999999999999815</v>
      </c>
      <c r="F202" s="5">
        <f t="shared" si="26"/>
        <v>0.12770167985955108</v>
      </c>
      <c r="G202" s="5">
        <f t="shared" si="27"/>
        <v>0.12203189642792311</v>
      </c>
      <c r="H202" s="5">
        <f t="shared" si="28"/>
        <v>1.0464614875093476</v>
      </c>
      <c r="I202" s="5">
        <f t="shared" si="29"/>
        <v>51.135166427341211</v>
      </c>
    </row>
    <row r="203" spans="1:9" x14ac:dyDescent="0.25">
      <c r="A203" s="6">
        <v>43770</v>
      </c>
      <c r="B203" s="5">
        <v>17.010000000000002</v>
      </c>
      <c r="C203" s="5">
        <f t="shared" si="23"/>
        <v>0.60000000000000142</v>
      </c>
      <c r="D203" s="5">
        <f t="shared" si="24"/>
        <v>0.60000000000000142</v>
      </c>
      <c r="E203" s="5">
        <f t="shared" si="25"/>
        <v>0</v>
      </c>
      <c r="F203" s="5">
        <f t="shared" si="26"/>
        <v>0.16143727415529754</v>
      </c>
      <c r="G203" s="5">
        <f t="shared" si="27"/>
        <v>0.11331533239735718</v>
      </c>
      <c r="H203" s="5">
        <f t="shared" si="28"/>
        <v>1.4246728199957406</v>
      </c>
      <c r="I203" s="5">
        <f t="shared" si="29"/>
        <v>58.757322152777853</v>
      </c>
    </row>
    <row r="204" spans="1:9" x14ac:dyDescent="0.25">
      <c r="A204" s="6">
        <v>43773</v>
      </c>
      <c r="B204" s="5">
        <v>17.07</v>
      </c>
      <c r="C204" s="5">
        <f t="shared" si="23"/>
        <v>5.9999999999998721E-2</v>
      </c>
      <c r="D204" s="5">
        <f t="shared" si="24"/>
        <v>5.9999999999998721E-2</v>
      </c>
      <c r="E204" s="5">
        <f t="shared" si="25"/>
        <v>0</v>
      </c>
      <c r="F204" s="5">
        <f t="shared" si="26"/>
        <v>0.1541917545727762</v>
      </c>
      <c r="G204" s="5">
        <f t="shared" si="27"/>
        <v>0.10522138008326024</v>
      </c>
      <c r="H204" s="5">
        <f t="shared" si="28"/>
        <v>1.4654032711865819</v>
      </c>
      <c r="I204" s="5">
        <f t="shared" si="29"/>
        <v>59.438684466468366</v>
      </c>
    </row>
    <row r="205" spans="1:9" x14ac:dyDescent="0.25">
      <c r="A205" s="6">
        <v>43774</v>
      </c>
      <c r="B205" s="5">
        <v>17.3</v>
      </c>
      <c r="C205" s="5">
        <f t="shared" si="23"/>
        <v>0.23000000000000043</v>
      </c>
      <c r="D205" s="5">
        <f t="shared" si="24"/>
        <v>0.23000000000000043</v>
      </c>
      <c r="E205" s="5">
        <f t="shared" si="25"/>
        <v>0</v>
      </c>
      <c r="F205" s="5">
        <f t="shared" si="26"/>
        <v>0.15960662924614935</v>
      </c>
      <c r="G205" s="5">
        <f t="shared" si="27"/>
        <v>9.7705567220170222E-2</v>
      </c>
      <c r="H205" s="5">
        <f t="shared" si="28"/>
        <v>1.6335469286667255</v>
      </c>
      <c r="I205" s="5">
        <f t="shared" si="29"/>
        <v>62.028396414174942</v>
      </c>
    </row>
    <row r="206" spans="1:9" x14ac:dyDescent="0.25">
      <c r="A206" s="6">
        <v>43775</v>
      </c>
      <c r="B206" s="5">
        <v>17.11</v>
      </c>
      <c r="C206" s="5">
        <f t="shared" si="23"/>
        <v>-0.19000000000000128</v>
      </c>
      <c r="D206" s="5">
        <f t="shared" si="24"/>
        <v>0</v>
      </c>
      <c r="E206" s="5">
        <f t="shared" si="25"/>
        <v>0.19000000000000128</v>
      </c>
      <c r="F206" s="5">
        <f t="shared" si="26"/>
        <v>0.14820615572856724</v>
      </c>
      <c r="G206" s="5">
        <f t="shared" si="27"/>
        <v>0.10429802670444387</v>
      </c>
      <c r="H206" s="5">
        <f t="shared" si="28"/>
        <v>1.420987150107343</v>
      </c>
      <c r="I206" s="5">
        <f t="shared" si="29"/>
        <v>58.694534997607832</v>
      </c>
    </row>
    <row r="207" spans="1:9" x14ac:dyDescent="0.25">
      <c r="A207" s="6">
        <v>43776</v>
      </c>
      <c r="B207" s="5">
        <v>17.04</v>
      </c>
      <c r="C207" s="5">
        <f t="shared" si="23"/>
        <v>-7.0000000000000284E-2</v>
      </c>
      <c r="D207" s="5">
        <f t="shared" si="24"/>
        <v>0</v>
      </c>
      <c r="E207" s="5">
        <f t="shared" si="25"/>
        <v>7.0000000000000284E-2</v>
      </c>
      <c r="F207" s="5">
        <f t="shared" si="26"/>
        <v>0.1376200017479553</v>
      </c>
      <c r="G207" s="5">
        <f t="shared" si="27"/>
        <v>0.10184816765412648</v>
      </c>
      <c r="H207" s="5">
        <f t="shared" si="28"/>
        <v>1.3512270757320737</v>
      </c>
      <c r="I207" s="5">
        <f t="shared" si="29"/>
        <v>57.469016484141932</v>
      </c>
    </row>
    <row r="208" spans="1:9" x14ac:dyDescent="0.25">
      <c r="A208" s="6">
        <v>43777</v>
      </c>
      <c r="B208" s="5">
        <v>16.8</v>
      </c>
      <c r="C208" s="5">
        <f t="shared" si="23"/>
        <v>-0.23999999999999844</v>
      </c>
      <c r="D208" s="5">
        <f t="shared" si="24"/>
        <v>0</v>
      </c>
      <c r="E208" s="5">
        <f t="shared" si="25"/>
        <v>0.23999999999999844</v>
      </c>
      <c r="F208" s="5">
        <f t="shared" si="26"/>
        <v>0.12779000162310133</v>
      </c>
      <c r="G208" s="5">
        <f t="shared" si="27"/>
        <v>0.11171615567883163</v>
      </c>
      <c r="H208" s="5">
        <f t="shared" si="28"/>
        <v>1.1438811230712214</v>
      </c>
      <c r="I208" s="5">
        <f t="shared" si="29"/>
        <v>53.35562269574686</v>
      </c>
    </row>
    <row r="209" spans="1:9" x14ac:dyDescent="0.25">
      <c r="A209" s="6">
        <v>43780</v>
      </c>
      <c r="B209" s="5">
        <v>16.43</v>
      </c>
      <c r="C209" s="5">
        <f t="shared" si="23"/>
        <v>-0.37000000000000099</v>
      </c>
      <c r="D209" s="5">
        <f t="shared" si="24"/>
        <v>0</v>
      </c>
      <c r="E209" s="5">
        <f t="shared" si="25"/>
        <v>0.37000000000000099</v>
      </c>
      <c r="F209" s="5">
        <f t="shared" si="26"/>
        <v>0.11866214436430837</v>
      </c>
      <c r="G209" s="5">
        <f t="shared" si="27"/>
        <v>0.13016500170177231</v>
      </c>
      <c r="H209" s="5">
        <f t="shared" si="28"/>
        <v>0.91162864681691691</v>
      </c>
      <c r="I209" s="5">
        <f t="shared" si="29"/>
        <v>47.688584722502675</v>
      </c>
    </row>
    <row r="210" spans="1:9" x14ac:dyDescent="0.25">
      <c r="A210" s="6">
        <v>43781</v>
      </c>
      <c r="B210" s="5">
        <v>16.48</v>
      </c>
      <c r="C210" s="5">
        <f t="shared" si="23"/>
        <v>5.0000000000000711E-2</v>
      </c>
      <c r="D210" s="5">
        <f t="shared" si="24"/>
        <v>5.0000000000000711E-2</v>
      </c>
      <c r="E210" s="5">
        <f t="shared" si="25"/>
        <v>0</v>
      </c>
      <c r="F210" s="5">
        <f t="shared" si="26"/>
        <v>0.11375770548114353</v>
      </c>
      <c r="G210" s="5">
        <f t="shared" si="27"/>
        <v>0.12086750158021715</v>
      </c>
      <c r="H210" s="5">
        <f t="shared" si="28"/>
        <v>0.94117694164171162</v>
      </c>
      <c r="I210" s="5">
        <f t="shared" si="29"/>
        <v>48.484860985713652</v>
      </c>
    </row>
    <row r="211" spans="1:9" x14ac:dyDescent="0.25">
      <c r="A211" s="6">
        <v>43782</v>
      </c>
      <c r="B211" s="5">
        <v>16.48</v>
      </c>
      <c r="C211" s="5">
        <f t="shared" si="23"/>
        <v>0</v>
      </c>
      <c r="D211" s="5">
        <f t="shared" si="24"/>
        <v>0</v>
      </c>
      <c r="E211" s="5">
        <f t="shared" si="25"/>
        <v>0</v>
      </c>
      <c r="F211" s="5">
        <f t="shared" si="26"/>
        <v>0.10563215508963328</v>
      </c>
      <c r="G211" s="5">
        <f t="shared" si="27"/>
        <v>0.11223410861020165</v>
      </c>
      <c r="H211" s="5">
        <f t="shared" si="28"/>
        <v>0.94117694164171162</v>
      </c>
      <c r="I211" s="5">
        <f t="shared" si="29"/>
        <v>48.484860985713652</v>
      </c>
    </row>
    <row r="212" spans="1:9" x14ac:dyDescent="0.25">
      <c r="A212" s="6">
        <v>43783</v>
      </c>
      <c r="B212" s="5">
        <v>16.47</v>
      </c>
      <c r="C212" s="5">
        <f t="shared" si="23"/>
        <v>-1.0000000000001563E-2</v>
      </c>
      <c r="D212" s="5">
        <f t="shared" si="24"/>
        <v>0</v>
      </c>
      <c r="E212" s="5">
        <f t="shared" si="25"/>
        <v>1.0000000000001563E-2</v>
      </c>
      <c r="F212" s="5">
        <f t="shared" si="26"/>
        <v>9.8087001154659473E-2</v>
      </c>
      <c r="G212" s="5">
        <f t="shared" si="27"/>
        <v>0.10493167228090164</v>
      </c>
      <c r="H212" s="5">
        <f t="shared" si="28"/>
        <v>0.93477020829403146</v>
      </c>
      <c r="I212" s="5">
        <f t="shared" si="29"/>
        <v>48.314275477616427</v>
      </c>
    </row>
    <row r="213" spans="1:9" x14ac:dyDescent="0.25">
      <c r="A213" s="6">
        <v>43784</v>
      </c>
      <c r="B213" s="5">
        <v>16.489999999999998</v>
      </c>
      <c r="C213" s="5">
        <f t="shared" si="23"/>
        <v>1.9999999999999574E-2</v>
      </c>
      <c r="D213" s="5">
        <f t="shared" si="24"/>
        <v>1.9999999999999574E-2</v>
      </c>
      <c r="E213" s="5">
        <f t="shared" si="25"/>
        <v>0</v>
      </c>
      <c r="F213" s="5">
        <f t="shared" si="26"/>
        <v>9.2509358215040915E-2</v>
      </c>
      <c r="G213" s="5">
        <f t="shared" si="27"/>
        <v>9.7436552832265808E-2</v>
      </c>
      <c r="H213" s="5">
        <f t="shared" si="28"/>
        <v>0.94943176380934868</v>
      </c>
      <c r="I213" s="5">
        <f t="shared" si="29"/>
        <v>48.703000609474095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ColWidth="8.6640625" defaultRowHeight="14.4" x14ac:dyDescent="0.25"/>
  <cols>
    <col min="1" max="16384" width="8.6640625" style="17"/>
  </cols>
  <sheetData/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参数Parameters</vt:lpstr>
      <vt:lpstr>数据Data</vt:lpstr>
      <vt:lpstr>说明Memo</vt:lpstr>
    </vt:vector>
  </TitlesOfParts>
  <Company>不写代码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RSI指标</dc:title>
  <dc:creator>不写代码</dc:creator>
  <cp:keywords>不写代码</cp:keywords>
  <cp:lastModifiedBy>不写代码</cp:lastModifiedBy>
  <dcterms:created xsi:type="dcterms:W3CDTF">2011-05-29T20:49:38Z</dcterms:created>
  <dcterms:modified xsi:type="dcterms:W3CDTF">2019-11-26T08:41:54Z</dcterms:modified>
  <cp:category>EXCEL做量化</cp:category>
</cp:coreProperties>
</file>