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56" documentId="8_{D081E060-B4C3-4CD3-9062-EB53EE5EA1CF}" xr6:coauthVersionLast="47" xr6:coauthVersionMax="47" xr10:uidLastSave="{34EF3726-A745-45A6-9DEA-FEAAD940CFA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<sst xmlns="http://schemas.openxmlformats.org/spreadsheetml/2006/main" count="747" uniqueCount="458">
  <si>
    <t>Bausch  Lomb Corp</t>
  </si>
  <si>
    <t>Premium Export</t>
  </si>
  <si>
    <t>Balance Sheet</t>
  </si>
  <si>
    <t/>
  </si>
  <si>
    <t>FY-4</t>
  </si>
  <si>
    <t>FY-3</t>
  </si>
  <si>
    <t>FY-2</t>
  </si>
  <si>
    <t>FY-1</t>
  </si>
  <si>
    <t>FY</t>
  </si>
  <si>
    <t>Period End Date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</si>
  <si>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</si>
  <si>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</si>
  <si>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</si>
  <si>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</si>
  <si>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</si>
  <si>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</si>
  <si>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</si>
  <si>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249,310.08</t>
  </si>
  <si>
    <t>302,835.96</t>
  </si>
  <si>
    <t>220,028.22</t>
  </si>
  <si>
    <t>479,298.3</t>
  </si>
  <si>
    <t>Short Term Investments</t>
  </si>
  <si>
    <t>Accounts Receivable, Net</t>
  </si>
  <si>
    <t>925,823.37</t>
  </si>
  <si>
    <t>820,710.9</t>
  </si>
  <si>
    <t>911,726.13</t>
  </si>
  <si>
    <t>980,259.8</t>
  </si>
  <si>
    <t>Inventory</t>
  </si>
  <si>
    <t>768,706.08</t>
  </si>
  <si>
    <t>783,810.72</t>
  </si>
  <si>
    <t>723,311.16</t>
  </si>
  <si>
    <t>850,280.6</t>
  </si>
  <si>
    <t>Prepaid Expenses</t>
  </si>
  <si>
    <t>257,101.02</t>
  </si>
  <si>
    <t>197,225.1</t>
  </si>
  <si>
    <t>208,647.45</t>
  </si>
  <si>
    <t>411,600.8</t>
  </si>
  <si>
    <t>Other Current Assets</t>
  </si>
  <si>
    <t>3,793.59</t>
  </si>
  <si>
    <t>171,951.65</t>
  </si>
  <si>
    <t>Total Current Assets</t>
  </si>
  <si>
    <t>2,200,940.55</t>
  </si>
  <si>
    <t>2,104,582.68</t>
  </si>
  <si>
    <t>2,067,506.55</t>
  </si>
  <si>
    <t>2,893,391.15</t>
  </si>
  <si>
    <t>Property Plant And Equipment, Net</t>
  </si>
  <si>
    <t>1,415,354.1</t>
  </si>
  <si>
    <t>1,608,338.88</t>
  </si>
  <si>
    <t>1,690,676.61</t>
  </si>
  <si>
    <t>1,921,255.05</t>
  </si>
  <si>
    <t>Real Estate Owned</t>
  </si>
  <si>
    <t>Capitalized / Purchased Software</t>
  </si>
  <si>
    <t>Long-term Investments</t>
  </si>
  <si>
    <t>Goodwill</t>
  </si>
  <si>
    <t>5,913,323.46</t>
  </si>
  <si>
    <t>5,961,287.7</t>
  </si>
  <si>
    <t>5,799,134.58</t>
  </si>
  <si>
    <t>6,102,252.65</t>
  </si>
  <si>
    <t>Other Intangibles</t>
  </si>
  <si>
    <t>3,707,188.95</t>
  </si>
  <si>
    <t>3,259,940.04</t>
  </si>
  <si>
    <t>2,862,895.92</t>
  </si>
  <si>
    <t>2,786,429.1</t>
  </si>
  <si>
    <t>Other Long-term Assets</t>
  </si>
  <si>
    <t>1,654,276.26</t>
  </si>
  <si>
    <t>1,400,934.42</t>
  </si>
  <si>
    <t>1,265,794.53</t>
  </si>
  <si>
    <t>1,385,090.85</t>
  </si>
  <si>
    <t>Total Assets</t>
  </si>
  <si>
    <t>14,891,083.32</t>
  </si>
  <si>
    <t>14,335,083.72</t>
  </si>
  <si>
    <t>13,686,008.19</t>
  </si>
  <si>
    <t>15,088,418.8</t>
  </si>
  <si>
    <t>Accounts Payable</t>
  </si>
  <si>
    <t>340,204.38</t>
  </si>
  <si>
    <t>226,490.76</t>
  </si>
  <si>
    <t>302,222.67</t>
  </si>
  <si>
    <t>500,961.5</t>
  </si>
  <si>
    <t>Accrued Expenses</t>
  </si>
  <si>
    <t>468,754.89</t>
  </si>
  <si>
    <t>478,429.92</t>
  </si>
  <si>
    <t>576,625.68</t>
  </si>
  <si>
    <t>587,614.3</t>
  </si>
  <si>
    <t>Short-term Borrowings</t>
  </si>
  <si>
    <t>35,406.84</t>
  </si>
  <si>
    <t>Current Portion of LT Debt</t>
  </si>
  <si>
    <t>33,848.75</t>
  </si>
  <si>
    <t>Current Portion of Capital Lease Obligations</t>
  </si>
  <si>
    <t>20,775.84</t>
  </si>
  <si>
    <t>22,903.56</t>
  </si>
  <si>
    <t>25,290.6</t>
  </si>
  <si>
    <t>35,202.7</t>
  </si>
  <si>
    <t>Other Current Liabilities</t>
  </si>
  <si>
    <t>514,202.04</t>
  </si>
  <si>
    <t>428,805.54</t>
  </si>
  <si>
    <t>450,172.68</t>
  </si>
  <si>
    <t>597,091.95</t>
  </si>
  <si>
    <t>Total Current Liabilities</t>
  </si>
  <si>
    <t>1,343,937.15</t>
  </si>
  <si>
    <t>1,156,629.78</t>
  </si>
  <si>
    <t>1,389,718.47</t>
  </si>
  <si>
    <t>1,754,719.2</t>
  </si>
  <si>
    <t>Long-term Debt</t>
  </si>
  <si>
    <t>3,264,373.45</t>
  </si>
  <si>
    <t>Capital Leases</t>
  </si>
  <si>
    <t>99,983.73</t>
  </si>
  <si>
    <t>105,610.86</t>
  </si>
  <si>
    <t>116,336.76</t>
  </si>
  <si>
    <t>124,563.4</t>
  </si>
  <si>
    <t>Other Non-current Liabilities</t>
  </si>
  <si>
    <t>420,710.76</t>
  </si>
  <si>
    <t>363,912.12</t>
  </si>
  <si>
    <t>290,841.9</t>
  </si>
  <si>
    <t>330,363.8</t>
  </si>
  <si>
    <t>Total Liabilities</t>
  </si>
  <si>
    <t>1,864,631.64</t>
  </si>
  <si>
    <t>1,626,152.76</t>
  </si>
  <si>
    <t>1,796,897.13</t>
  </si>
  <si>
    <t>5,474,019.85</t>
  </si>
  <si>
    <t>Common Stock</t>
  </si>
  <si>
    <t>14,289,882.45</t>
  </si>
  <si>
    <t>13,751,042.94</t>
  </si>
  <si>
    <t>13,105,588.92</t>
  </si>
  <si>
    <t>Additional Paid In Capital</t>
  </si>
  <si>
    <t>11,217,475.75</t>
  </si>
  <si>
    <t>Retained Earnings</t>
  </si>
  <si>
    <t>8,123.7</t>
  </si>
  <si>
    <t>Treasury Stock</t>
  </si>
  <si>
    <t>Other Common Equity Adj</t>
  </si>
  <si>
    <t>-1,358,220.54</t>
  </si>
  <si>
    <t>-1,131,181.38</t>
  </si>
  <si>
    <t>-1,308,788.55</t>
  </si>
  <si>
    <t>-1,703,269.1</t>
  </si>
  <si>
    <t>Common Equity</t>
  </si>
  <si>
    <t>12,931,661.91</t>
  </si>
  <si>
    <t>12,619,861.56</t>
  </si>
  <si>
    <t>11,796,800.37</t>
  </si>
  <si>
    <t>9,522,330.35</t>
  </si>
  <si>
    <t>Total Preferred Equity</t>
  </si>
  <si>
    <t>Minority Interest, Total</t>
  </si>
  <si>
    <t>94,789.77</t>
  </si>
  <si>
    <t>89,069.4</t>
  </si>
  <si>
    <t>92,310.69</t>
  </si>
  <si>
    <t>92,068.6</t>
  </si>
  <si>
    <t>Other Equity</t>
  </si>
  <si>
    <t>Total Equity</t>
  </si>
  <si>
    <t>13,026,451.68</t>
  </si>
  <si>
    <t>12,708,930.96</t>
  </si>
  <si>
    <t>11,889,111.06</t>
  </si>
  <si>
    <t>9,614,398.95</t>
  </si>
  <si>
    <t>Total Liabilities And Equity</t>
  </si>
  <si>
    <t>Cash And Short Term Investments</t>
  </si>
  <si>
    <t>Total Debt</t>
  </si>
  <si>
    <t>120,759.57</t>
  </si>
  <si>
    <t>128,514.42</t>
  </si>
  <si>
    <t>177,034.2</t>
  </si>
  <si>
    <t>3,457,988.3</t>
  </si>
  <si>
    <t>Income Statement</t>
  </si>
  <si>
    <t>Revenue</t>
  </si>
  <si>
    <t>5,002,651.7</t>
  </si>
  <si>
    <t>4,905,695.22</t>
  </si>
  <si>
    <t>4,341,497.04</t>
  </si>
  <si>
    <t>4,760,955.45</t>
  </si>
  <si>
    <t>5,101,683.6</t>
  </si>
  <si>
    <t>Revenue Growth (YoY)</t>
  </si>
  <si>
    <t>NM</t>
  </si>
  <si>
    <t>3.1%</t>
  </si>
  <si>
    <t>-9.7%</t>
  </si>
  <si>
    <t>10.3%</t>
  </si>
  <si>
    <t>0.1%</t>
  </si>
  <si>
    <t>Cost of Revenues</t>
  </si>
  <si>
    <t>-1,792,218.74</t>
  </si>
  <si>
    <t>-1,723,096.23</t>
  </si>
  <si>
    <t>-1,635,059.7</t>
  </si>
  <si>
    <t>-1,855,065.51</t>
  </si>
  <si>
    <t>-2,056,650.05</t>
  </si>
  <si>
    <t>Gross Profit</t>
  </si>
  <si>
    <t>3,210,432.96</t>
  </si>
  <si>
    <t>3,182,598.99</t>
  </si>
  <si>
    <t>2,706,437.34</t>
  </si>
  <si>
    <t>2,905,889.94</t>
  </si>
  <si>
    <t>3,045,033.55</t>
  </si>
  <si>
    <t>Gross Profit Margin</t>
  </si>
  <si>
    <t>64.2%</t>
  </si>
  <si>
    <t>64.9%</t>
  </si>
  <si>
    <t>62.3%</t>
  </si>
  <si>
    <t>61.0%</t>
  </si>
  <si>
    <t>59.7%</t>
  </si>
  <si>
    <t>R&amp;D Expenses</t>
  </si>
  <si>
    <t>-301,660.58</t>
  </si>
  <si>
    <t>-335,010.42</t>
  </si>
  <si>
    <t>-321,922.26</t>
  </si>
  <si>
    <t>-342,687.63</t>
  </si>
  <si>
    <t>-415,662.65</t>
  </si>
  <si>
    <t>Selling and Marketing Expense</t>
  </si>
  <si>
    <t>-421,778.82</t>
  </si>
  <si>
    <t>-449,277.54</t>
  </si>
  <si>
    <t>-362,639.7</t>
  </si>
  <si>
    <t>-423,617.55</t>
  </si>
  <si>
    <t>-431,910.05</t>
  </si>
  <si>
    <t>General &amp; Admin Expenses</t>
  </si>
  <si>
    <t>Other Inc / (Exp)</t>
  </si>
  <si>
    <t>-1,917,796.9</t>
  </si>
  <si>
    <t>-1,881,512.01</t>
  </si>
  <si>
    <t>-1,656,690.84</t>
  </si>
  <si>
    <t>-1,737,464.22</t>
  </si>
  <si>
    <t>-1,909,069.5</t>
  </si>
  <si>
    <t>Operating Expenses</t>
  </si>
  <si>
    <t>-2,641,236.3</t>
  </si>
  <si>
    <t>-2,665,799.97</t>
  </si>
  <si>
    <t>-2,341,252.8</t>
  </si>
  <si>
    <t>-2,503,769.4</t>
  </si>
  <si>
    <t>-2,756,642.2</t>
  </si>
  <si>
    <t>Operating Income</t>
  </si>
  <si>
    <t>569,196.66</t>
  </si>
  <si>
    <t>516,799.02</t>
  </si>
  <si>
    <t>365,184.54</t>
  </si>
  <si>
    <t>402,120.54</t>
  </si>
  <si>
    <t>288,391.35</t>
  </si>
  <si>
    <t>Net Interest Expenses</t>
  </si>
  <si>
    <t>1,298.49</t>
  </si>
  <si>
    <t>3,817.26</t>
  </si>
  <si>
    <t>-189,553</t>
  </si>
  <si>
    <t>EBT, Incl. Unusual Items</t>
  </si>
  <si>
    <t>518,097.51</t>
  </si>
  <si>
    <t>369,001.8</t>
  </si>
  <si>
    <t>98,838.35</t>
  </si>
  <si>
    <t>Earnings of Discontinued Ops.</t>
  </si>
  <si>
    <t>Income Tax Expense</t>
  </si>
  <si>
    <t>412,223.96</t>
  </si>
  <si>
    <t>-124,655.04</t>
  </si>
  <si>
    <t>-390,632.94</t>
  </si>
  <si>
    <t>-158,066.25</t>
  </si>
  <si>
    <t>-78,529.1</t>
  </si>
  <si>
    <t>Net Income to Company</t>
  </si>
  <si>
    <t>981,420.62</t>
  </si>
  <si>
    <t>393,442.47</t>
  </si>
  <si>
    <t>-21,631.14</t>
  </si>
  <si>
    <t>244,054.29</t>
  </si>
  <si>
    <t>20,309.25</t>
  </si>
  <si>
    <t>Minority Interest in Earnings</t>
  </si>
  <si>
    <t>-12,284.82</t>
  </si>
  <si>
    <t>-6,492.45</t>
  </si>
  <si>
    <t>-1,272.42</t>
  </si>
  <si>
    <t>-13,909.83</t>
  </si>
  <si>
    <t>-12,185.55</t>
  </si>
  <si>
    <t>Net Income to Stockholders</t>
  </si>
  <si>
    <t>969,135.8</t>
  </si>
  <si>
    <t>386,950.02</t>
  </si>
  <si>
    <t>-22,903.56</t>
  </si>
  <si>
    <t>230,144.46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</si>
  <si>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</si>
  <si>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</si>
  <si>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</si>
  <si>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</si>
  <si>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</si>
  <si>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350,000</t>
  </si>
  <si>
    <t>Weighted Average Diluted Shares Out.</t>
  </si>
  <si>
    <t>350,200</t>
  </si>
  <si>
    <t>EBITDA</t>
  </si>
  <si>
    <t>1,258,511.56</t>
  </si>
  <si>
    <t>1,215,386.64</t>
  </si>
  <si>
    <t>940,318.38</t>
  </si>
  <si>
    <t>963,571.86</t>
  </si>
  <si>
    <t>811,016.05</t>
  </si>
  <si>
    <t>EBIT</t>
  </si>
  <si>
    <t>582,846.46</t>
  </si>
  <si>
    <t>606,394.83</t>
  </si>
  <si>
    <t>377,908.74</t>
  </si>
  <si>
    <t>438,791.91</t>
  </si>
  <si>
    <t>297,869</t>
  </si>
  <si>
    <t>Revenue (Reported)</t>
  </si>
  <si>
    <t>Operating Income (Reported)</t>
  </si>
  <si>
    <t>567,831.68</t>
  </si>
  <si>
    <t>330,829.2</t>
  </si>
  <si>
    <t>416,030.37</t>
  </si>
  <si>
    <t>280,267.65</t>
  </si>
  <si>
    <t>Operating Income (Adjusted)</t>
  </si>
  <si>
    <t>Cash Flow Statement</t>
  </si>
  <si>
    <t>Depreciation &amp; Amortization (CF)</t>
  </si>
  <si>
    <t>675,665.1</t>
  </si>
  <si>
    <t>608,991.81</t>
  </si>
  <si>
    <t>562,409.64</t>
  </si>
  <si>
    <t>524,779.95</t>
  </si>
  <si>
    <t>513,147.05</t>
  </si>
  <si>
    <t>Amortization of Deferred Charges (CF)</t>
  </si>
  <si>
    <t>Stock-Based Comp</t>
  </si>
  <si>
    <t>58,694.14</t>
  </si>
  <si>
    <t>64,924.5</t>
  </si>
  <si>
    <t>63,621</t>
  </si>
  <si>
    <t>78,400.86</t>
  </si>
  <si>
    <t>83,944.9</t>
  </si>
  <si>
    <t>Change In Accounts Receivable</t>
  </si>
  <si>
    <t>-27,268.29</t>
  </si>
  <si>
    <t>97,976.34</t>
  </si>
  <si>
    <t>-135,304.71</t>
  </si>
  <si>
    <t>-128,625.25</t>
  </si>
  <si>
    <t>Change In Inventories</t>
  </si>
  <si>
    <t>-9,554.86</t>
  </si>
  <si>
    <t>-118,162.59</t>
  </si>
  <si>
    <t>-40,717.44</t>
  </si>
  <si>
    <t>-18,967.95</t>
  </si>
  <si>
    <t>-143,518.7</t>
  </si>
  <si>
    <t>Change in Other Net Operating Assets</t>
  </si>
  <si>
    <t>-58,694.14</t>
  </si>
  <si>
    <t>-7,790.94</t>
  </si>
  <si>
    <t>50,896.8</t>
  </si>
  <si>
    <t>-16,438.89</t>
  </si>
  <si>
    <t>-9,477.65</t>
  </si>
  <si>
    <t>Other Operating Activities</t>
  </si>
  <si>
    <t>-581,481.48</t>
  </si>
  <si>
    <t>129,849</t>
  </si>
  <si>
    <t>-47,079.54</t>
  </si>
  <si>
    <t>441,320.97</t>
  </si>
  <si>
    <t>143,518.7</t>
  </si>
  <si>
    <t>Cash from Operations</t>
  </si>
  <si>
    <t>1,041,479.74</t>
  </si>
  <si>
    <t>1,037,493.51</t>
  </si>
  <si>
    <t>664,203.24</t>
  </si>
  <si>
    <t>1,103,934.69</t>
  </si>
  <si>
    <t>467,112.75</t>
  </si>
  <si>
    <t>Capital Expenditures</t>
  </si>
  <si>
    <t>-137,862.98</t>
  </si>
  <si>
    <t>-233,728.2</t>
  </si>
  <si>
    <t>-244,054.29</t>
  </si>
  <si>
    <t>-236,941.25</t>
  </si>
  <si>
    <t>Cash Acquisitions</t>
  </si>
  <si>
    <t>-60,927.75</t>
  </si>
  <si>
    <t>Other Investing Activities</t>
  </si>
  <si>
    <t>36,854.46</t>
  </si>
  <si>
    <t>-3,817.26</t>
  </si>
  <si>
    <t>-26,555.13</t>
  </si>
  <si>
    <t>6,769.75</t>
  </si>
  <si>
    <t>Cash from Investing</t>
  </si>
  <si>
    <t>-101,008.52</t>
  </si>
  <si>
    <t>-241,519.14</t>
  </si>
  <si>
    <t>-325,739.52</t>
  </si>
  <si>
    <t>-270,609.42</t>
  </si>
  <si>
    <t>-291,099.25</t>
  </si>
  <si>
    <t>Dividends Paid (Ex Special Dividends)</t>
  </si>
  <si>
    <t>Special Dividend Paid</t>
  </si>
  <si>
    <t>Long-Term Debt Issued</t>
  </si>
  <si>
    <t>3,303,638</t>
  </si>
  <si>
    <t>Long-Term Debt Repaid</t>
  </si>
  <si>
    <t>-17,601.35</t>
  </si>
  <si>
    <t>Repurchase of Common Stock</t>
  </si>
  <si>
    <t>Other Financing Activities</t>
  </si>
  <si>
    <t>-907,711.7</t>
  </si>
  <si>
    <t>-786,884.94</t>
  </si>
  <si>
    <t>-295,201.44</t>
  </si>
  <si>
    <t>-900,345.36</t>
  </si>
  <si>
    <t>-3,176,366.7</t>
  </si>
  <si>
    <t>Cash from Financing</t>
  </si>
  <si>
    <t>109,669.95</t>
  </si>
  <si>
    <t>Beginning Cash (CF)</t>
  </si>
  <si>
    <t>256,616.24</t>
  </si>
  <si>
    <t>223,821.81</t>
  </si>
  <si>
    <t>Foreign Exchange Rate Adjustments</t>
  </si>
  <si>
    <t>-10,919.84</t>
  </si>
  <si>
    <t>-3,895.47</t>
  </si>
  <si>
    <t>15,269.04</t>
  </si>
  <si>
    <t>-10,116.24</t>
  </si>
  <si>
    <t>-10,831.6</t>
  </si>
  <si>
    <t>Additions / Reductions</t>
  </si>
  <si>
    <t>-3,410.69</t>
  </si>
  <si>
    <t>38,256.84</t>
  </si>
  <si>
    <t>-68,897.91</t>
  </si>
  <si>
    <t>301,510.79</t>
  </si>
  <si>
    <t>Ending Cash (CF)</t>
  </si>
  <si>
    <t>514,501</t>
  </si>
  <si>
    <t>Levered Free Cash Flow</t>
  </si>
  <si>
    <t>903,616.76</t>
  </si>
  <si>
    <t>803,765.31</t>
  </si>
  <si>
    <t>342,280.98</t>
  </si>
  <si>
    <t>859,880.4</t>
  </si>
  <si>
    <t>230,171.5</t>
  </si>
  <si>
    <t>Cash Interest Paid</t>
  </si>
  <si>
    <t>Valuation Ratios</t>
  </si>
  <si>
    <t>Price Close (Split Adjusted)</t>
  </si>
  <si>
    <t>Market Cap</t>
  </si>
  <si>
    <t>7,349,933.302</t>
  </si>
  <si>
    <t>Total Enterprise Value (TEV)</t>
  </si>
  <si>
    <t>10,351,640.452</t>
  </si>
  <si>
    <t>Enterprise Value (EV)</t>
  </si>
  <si>
    <t>NA</t>
  </si>
  <si>
    <t>10,969,470.899</t>
  </si>
  <si>
    <t>EV/EBITDA</t>
  </si>
  <si>
    <t>13.5x</t>
  </si>
  <si>
    <t>EV / EBIT</t>
  </si>
  <si>
    <t>36.8x</t>
  </si>
  <si>
    <t>EV / LTM EBITDA - CAPEX</t>
  </si>
  <si>
    <t>19.1x</t>
  </si>
  <si>
    <t>EV / Free Cash Flow</t>
  </si>
  <si>
    <t>35.9x</t>
  </si>
  <si>
    <t>EV / Invested Capital</t>
  </si>
  <si>
    <t>0.8x</t>
  </si>
  <si>
    <t>EV / Revenue</t>
  </si>
  <si>
    <t>2.2x</t>
  </si>
  <si>
    <t>P/E Ratio</t>
  </si>
  <si>
    <t>972.3x</t>
  </si>
  <si>
    <t>Price/Book</t>
  </si>
  <si>
    <t>0.0x</t>
  </si>
  <si>
    <t>Price / Operating Cash Flow</t>
  </si>
  <si>
    <t>16.9x</t>
  </si>
  <si>
    <t>Price / LTM Sales</t>
  </si>
  <si>
    <t>1.5x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</si>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</sst>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39FEC151-63B4-8AF2-BC40-734F5CFC2B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6"/>
  <sheetViews>
    <sheetView showGridLines="0" workbookViewId="0">
      <selection activeCell="I18" sqref="I18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0.140625" customWidth="1"/>
  </cols>
  <sheetData>
    <row r="1" spans="3:17" ht="13.5" customHeight="1" x14ac:dyDescent="0.2"/>
    <row r="2" spans="3:17" ht="33" customHeight="1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1"/>
      <c r="E3" s="1"/>
      <c r="F3" s="1"/>
      <c r="G3" s="1"/>
      <c r="H3" s="1"/>
    </row>
    <row r="4" spans="3:17" ht="12.75" x14ac:dyDescent="0.2"/>
    <row r="5" spans="3:17" ht="12.75" x14ac:dyDescent="0.2"/>
    <row r="6" spans="3:17" x14ac:dyDescent="0.25">
      <c r="C6" s="6" t="s">
        <v>2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3"/>
      <c r="E8" s="3"/>
      <c r="F8" s="3"/>
      <c r="G8" s="3"/>
      <c r="H8" s="3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3">
        <v>2013</v>
      </c>
      <c r="E10" s="3">
        <v>2014</v>
      </c>
      <c r="F10" s="3">
        <v>2015</v>
      </c>
      <c r="G10" s="3">
        <v>2016</v>
      </c>
      <c r="H10" s="3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15</v>
      </c>
      <c r="D12" s="3"/>
      <c r="E12" s="3"/>
      <c r="F12" s="3"/>
      <c r="G12" s="3"/>
      <c r="H12" s="3"/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</row>
    <row r="13" spans="3:17" ht="12.75" x14ac:dyDescent="0.2">
      <c r="C13" s="3" t="s">
        <v>21</v>
      </c>
      <c r="D13" s="3"/>
      <c r="E13" s="3"/>
      <c r="F13" s="3"/>
      <c r="G13" s="3"/>
      <c r="H13" s="3"/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</row>
    <row r="14" spans="3:17" ht="12.75" x14ac:dyDescent="0.2">
      <c r="C14" s="3" t="s">
        <v>22</v>
      </c>
      <c r="D14" s="3"/>
      <c r="E14" s="3"/>
      <c r="F14" s="3"/>
      <c r="G14" s="3"/>
      <c r="H14" s="3"/>
      <c r="I14" s="3" t="s">
        <v>16</v>
      </c>
      <c r="J14" s="3" t="s">
        <v>23</v>
      </c>
      <c r="K14" s="3" t="s">
        <v>24</v>
      </c>
      <c r="L14" s="3" t="s">
        <v>25</v>
      </c>
      <c r="M14" s="3" t="s">
        <v>26</v>
      </c>
    </row>
    <row r="15" spans="3:17" ht="12.75" x14ac:dyDescent="0.2">
      <c r="C15" s="3" t="s">
        <v>27</v>
      </c>
      <c r="D15" s="3"/>
      <c r="E15" s="3"/>
      <c r="F15" s="3"/>
      <c r="G15" s="3"/>
      <c r="H15" s="3"/>
      <c r="I15" s="3" t="s">
        <v>16</v>
      </c>
      <c r="J15" s="3" t="s">
        <v>28</v>
      </c>
      <c r="K15" s="3" t="s">
        <v>29</v>
      </c>
      <c r="L15" s="3" t="s">
        <v>30</v>
      </c>
      <c r="M15" s="3" t="s">
        <v>31</v>
      </c>
    </row>
    <row r="16" spans="3:17" ht="12.75" x14ac:dyDescent="0.2">
      <c r="C16" s="3" t="s">
        <v>32</v>
      </c>
      <c r="D16" s="3"/>
      <c r="E16" s="3"/>
      <c r="F16" s="3"/>
      <c r="G16" s="3"/>
      <c r="H16" s="3"/>
      <c r="I16" s="3" t="s">
        <v>16</v>
      </c>
      <c r="J16" s="3" t="s">
        <v>33</v>
      </c>
      <c r="K16" s="3" t="s">
        <v>34</v>
      </c>
      <c r="L16" s="3" t="s">
        <v>35</v>
      </c>
      <c r="M16" s="3" t="s">
        <v>36</v>
      </c>
    </row>
    <row r="17" spans="3:13" ht="12.75" x14ac:dyDescent="0.2">
      <c r="C17" s="3" t="s">
        <v>37</v>
      </c>
      <c r="D17" s="3"/>
      <c r="E17" s="3"/>
      <c r="F17" s="3"/>
      <c r="G17" s="3"/>
      <c r="H17" s="3"/>
      <c r="I17" s="3">
        <v>0</v>
      </c>
      <c r="J17" s="3">
        <v>0</v>
      </c>
      <c r="K17" s="3">
        <v>0</v>
      </c>
      <c r="L17" s="3" t="s">
        <v>38</v>
      </c>
      <c r="M17" s="3" t="s">
        <v>39</v>
      </c>
    </row>
    <row r="18" spans="3:13" ht="12.75" x14ac:dyDescent="0.2">
      <c r="C18" s="3" t="s">
        <v>40</v>
      </c>
      <c r="D18" s="3"/>
      <c r="E18" s="3"/>
      <c r="F18" s="3"/>
      <c r="G18" s="3"/>
      <c r="H18" s="3"/>
      <c r="I18" s="3" t="s">
        <v>16</v>
      </c>
      <c r="J18" s="3" t="s">
        <v>41</v>
      </c>
      <c r="K18" s="3" t="s">
        <v>42</v>
      </c>
      <c r="L18" s="3" t="s">
        <v>43</v>
      </c>
      <c r="M18" s="3" t="s">
        <v>44</v>
      </c>
    </row>
    <row r="19" spans="3:13" ht="12.75" x14ac:dyDescent="0.2"/>
    <row r="20" spans="3:13" ht="12.75" x14ac:dyDescent="0.2">
      <c r="C20" s="3" t="s">
        <v>45</v>
      </c>
      <c r="D20" s="3"/>
      <c r="E20" s="3"/>
      <c r="F20" s="3"/>
      <c r="G20" s="3"/>
      <c r="H20" s="3"/>
      <c r="I20" s="3" t="s">
        <v>16</v>
      </c>
      <c r="J20" s="3" t="s">
        <v>46</v>
      </c>
      <c r="K20" s="3" t="s">
        <v>47</v>
      </c>
      <c r="L20" s="3" t="s">
        <v>48</v>
      </c>
      <c r="M20" s="3" t="s">
        <v>49</v>
      </c>
    </row>
    <row r="21" spans="3:13" ht="12.75" x14ac:dyDescent="0.2">
      <c r="C21" s="3" t="s">
        <v>50</v>
      </c>
      <c r="D21" s="3"/>
      <c r="E21" s="3"/>
      <c r="F21" s="3"/>
      <c r="G21" s="3"/>
      <c r="H21" s="3"/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51</v>
      </c>
      <c r="D22" s="3"/>
      <c r="E22" s="3"/>
      <c r="F22" s="3"/>
      <c r="G22" s="3"/>
      <c r="H22" s="3"/>
      <c r="I22" s="3" t="s">
        <v>16</v>
      </c>
      <c r="J22" s="3" t="s">
        <v>16</v>
      </c>
      <c r="K22" s="3" t="s">
        <v>16</v>
      </c>
      <c r="L22" s="3" t="s">
        <v>16</v>
      </c>
      <c r="M22" s="3" t="s">
        <v>16</v>
      </c>
    </row>
    <row r="23" spans="3:13" ht="12.75" x14ac:dyDescent="0.2">
      <c r="C23" s="3" t="s">
        <v>52</v>
      </c>
      <c r="D23" s="3"/>
      <c r="E23" s="3"/>
      <c r="F23" s="3"/>
      <c r="G23" s="3"/>
      <c r="H23" s="3"/>
      <c r="I23" s="3" t="s">
        <v>16</v>
      </c>
      <c r="J23" s="3" t="s">
        <v>16</v>
      </c>
      <c r="K23" s="3" t="s">
        <v>16</v>
      </c>
      <c r="L23" s="3" t="s">
        <v>16</v>
      </c>
      <c r="M23" s="3" t="s">
        <v>16</v>
      </c>
    </row>
    <row r="24" spans="3:13" ht="12.75" x14ac:dyDescent="0.2">
      <c r="C24" s="3" t="s">
        <v>53</v>
      </c>
      <c r="D24" s="3"/>
      <c r="E24" s="3"/>
      <c r="F24" s="3"/>
      <c r="G24" s="3"/>
      <c r="H24" s="3"/>
      <c r="I24" s="3" t="s">
        <v>16</v>
      </c>
      <c r="J24" s="3" t="s">
        <v>54</v>
      </c>
      <c r="K24" s="3" t="s">
        <v>55</v>
      </c>
      <c r="L24" s="3" t="s">
        <v>56</v>
      </c>
      <c r="M24" s="3" t="s">
        <v>57</v>
      </c>
    </row>
    <row r="25" spans="3:13" ht="12.75" x14ac:dyDescent="0.2">
      <c r="C25" s="3" t="s">
        <v>58</v>
      </c>
      <c r="D25" s="3"/>
      <c r="E25" s="3"/>
      <c r="F25" s="3"/>
      <c r="G25" s="3"/>
      <c r="H25" s="3"/>
      <c r="I25" s="3" t="s">
        <v>16</v>
      </c>
      <c r="J25" s="3" t="s">
        <v>59</v>
      </c>
      <c r="K25" s="3" t="s">
        <v>60</v>
      </c>
      <c r="L25" s="3" t="s">
        <v>61</v>
      </c>
      <c r="M25" s="3" t="s">
        <v>62</v>
      </c>
    </row>
    <row r="26" spans="3:13" ht="12.75" x14ac:dyDescent="0.2">
      <c r="C26" s="3" t="s">
        <v>63</v>
      </c>
      <c r="D26" s="3"/>
      <c r="E26" s="3"/>
      <c r="F26" s="3"/>
      <c r="G26" s="3"/>
      <c r="H26" s="3"/>
      <c r="I26" s="3">
        <v>0</v>
      </c>
      <c r="J26" s="3" t="s">
        <v>64</v>
      </c>
      <c r="K26" s="3" t="s">
        <v>65</v>
      </c>
      <c r="L26" s="3" t="s">
        <v>66</v>
      </c>
      <c r="M26" s="3" t="s">
        <v>67</v>
      </c>
    </row>
    <row r="27" spans="3:13" ht="12.75" x14ac:dyDescent="0.2">
      <c r="C27" s="3" t="s">
        <v>68</v>
      </c>
      <c r="D27" s="3"/>
      <c r="E27" s="3"/>
      <c r="F27" s="3"/>
      <c r="G27" s="3"/>
      <c r="H27" s="3"/>
      <c r="I27" s="3" t="s">
        <v>16</v>
      </c>
      <c r="J27" s="3" t="s">
        <v>69</v>
      </c>
      <c r="K27" s="3" t="s">
        <v>70</v>
      </c>
      <c r="L27" s="3" t="s">
        <v>71</v>
      </c>
      <c r="M27" s="3" t="s">
        <v>72</v>
      </c>
    </row>
    <row r="28" spans="3:13" ht="12.75" x14ac:dyDescent="0.2"/>
    <row r="29" spans="3:13" ht="12.75" x14ac:dyDescent="0.2">
      <c r="C29" s="3" t="s">
        <v>73</v>
      </c>
      <c r="D29" s="3"/>
      <c r="E29" s="3"/>
      <c r="F29" s="3"/>
      <c r="G29" s="3"/>
      <c r="H29" s="3"/>
      <c r="I29" s="3" t="s">
        <v>16</v>
      </c>
      <c r="J29" s="3" t="s">
        <v>74</v>
      </c>
      <c r="K29" s="3" t="s">
        <v>75</v>
      </c>
      <c r="L29" s="3" t="s">
        <v>76</v>
      </c>
      <c r="M29" s="3" t="s">
        <v>77</v>
      </c>
    </row>
    <row r="30" spans="3:13" ht="12.75" x14ac:dyDescent="0.2">
      <c r="C30" s="3" t="s">
        <v>78</v>
      </c>
      <c r="D30" s="3"/>
      <c r="E30" s="3"/>
      <c r="F30" s="3"/>
      <c r="G30" s="3"/>
      <c r="H30" s="3"/>
      <c r="I30" s="3" t="s">
        <v>16</v>
      </c>
      <c r="J30" s="3" t="s">
        <v>79</v>
      </c>
      <c r="K30" s="3" t="s">
        <v>80</v>
      </c>
      <c r="L30" s="3" t="s">
        <v>81</v>
      </c>
      <c r="M30" s="3" t="s">
        <v>82</v>
      </c>
    </row>
    <row r="31" spans="3:13" ht="12.75" x14ac:dyDescent="0.2">
      <c r="C31" s="3" t="s">
        <v>83</v>
      </c>
      <c r="D31" s="3"/>
      <c r="E31" s="3"/>
      <c r="F31" s="3"/>
      <c r="G31" s="3"/>
      <c r="H31" s="3"/>
      <c r="I31" s="3" t="s">
        <v>16</v>
      </c>
      <c r="J31" s="3" t="s">
        <v>16</v>
      </c>
      <c r="K31" s="3" t="s">
        <v>16</v>
      </c>
      <c r="L31" s="3" t="s">
        <v>84</v>
      </c>
      <c r="M31" s="3" t="s">
        <v>16</v>
      </c>
    </row>
    <row r="32" spans="3:13" ht="12.75" x14ac:dyDescent="0.2">
      <c r="C32" s="3" t="s">
        <v>85</v>
      </c>
      <c r="D32" s="3"/>
      <c r="E32" s="3"/>
      <c r="F32" s="3"/>
      <c r="G32" s="3"/>
      <c r="H32" s="3"/>
      <c r="I32" s="3" t="s">
        <v>16</v>
      </c>
      <c r="J32" s="3" t="s">
        <v>16</v>
      </c>
      <c r="K32" s="3" t="s">
        <v>16</v>
      </c>
      <c r="L32" s="3" t="s">
        <v>16</v>
      </c>
      <c r="M32" s="3" t="s">
        <v>86</v>
      </c>
    </row>
    <row r="33" spans="3:13" ht="12.75" x14ac:dyDescent="0.2">
      <c r="C33" s="3" t="s">
        <v>87</v>
      </c>
      <c r="D33" s="3"/>
      <c r="E33" s="3"/>
      <c r="F33" s="3"/>
      <c r="G33" s="3"/>
      <c r="H33" s="3"/>
      <c r="I33" s="3" t="s">
        <v>16</v>
      </c>
      <c r="J33" s="3" t="s">
        <v>88</v>
      </c>
      <c r="K33" s="3" t="s">
        <v>89</v>
      </c>
      <c r="L33" s="3" t="s">
        <v>90</v>
      </c>
      <c r="M33" s="3" t="s">
        <v>91</v>
      </c>
    </row>
    <row r="34" spans="3:13" ht="12.75" x14ac:dyDescent="0.2">
      <c r="C34" s="3" t="s">
        <v>92</v>
      </c>
      <c r="D34" s="3"/>
      <c r="E34" s="3"/>
      <c r="F34" s="3"/>
      <c r="G34" s="3"/>
      <c r="H34" s="3"/>
      <c r="I34" s="3">
        <v>0</v>
      </c>
      <c r="J34" s="3" t="s">
        <v>93</v>
      </c>
      <c r="K34" s="3" t="s">
        <v>94</v>
      </c>
      <c r="L34" s="3" t="s">
        <v>95</v>
      </c>
      <c r="M34" s="3" t="s">
        <v>96</v>
      </c>
    </row>
    <row r="35" spans="3:13" ht="12.75" x14ac:dyDescent="0.2">
      <c r="C35" s="3" t="s">
        <v>97</v>
      </c>
      <c r="D35" s="3"/>
      <c r="E35" s="3"/>
      <c r="F35" s="3"/>
      <c r="G35" s="3"/>
      <c r="H35" s="3"/>
      <c r="I35" s="3" t="s">
        <v>16</v>
      </c>
      <c r="J35" s="3" t="s">
        <v>98</v>
      </c>
      <c r="K35" s="3" t="s">
        <v>99</v>
      </c>
      <c r="L35" s="3" t="s">
        <v>100</v>
      </c>
      <c r="M35" s="3" t="s">
        <v>101</v>
      </c>
    </row>
    <row r="36" spans="3:13" ht="12.75" x14ac:dyDescent="0.2"/>
    <row r="37" spans="3:13" ht="12.75" x14ac:dyDescent="0.2">
      <c r="C37" s="3" t="s">
        <v>102</v>
      </c>
      <c r="D37" s="3"/>
      <c r="E37" s="3"/>
      <c r="F37" s="3"/>
      <c r="G37" s="3"/>
      <c r="H37" s="3"/>
      <c r="I37" s="3" t="s">
        <v>16</v>
      </c>
      <c r="J37" s="3" t="s">
        <v>16</v>
      </c>
      <c r="K37" s="3" t="s">
        <v>16</v>
      </c>
      <c r="L37" s="3" t="s">
        <v>16</v>
      </c>
      <c r="M37" s="3" t="s">
        <v>103</v>
      </c>
    </row>
    <row r="38" spans="3:13" ht="12.75" x14ac:dyDescent="0.2">
      <c r="C38" s="3" t="s">
        <v>104</v>
      </c>
      <c r="D38" s="3"/>
      <c r="E38" s="3"/>
      <c r="F38" s="3"/>
      <c r="G38" s="3"/>
      <c r="H38" s="3"/>
      <c r="I38" s="3" t="s">
        <v>16</v>
      </c>
      <c r="J38" s="3" t="s">
        <v>105</v>
      </c>
      <c r="K38" s="3" t="s">
        <v>106</v>
      </c>
      <c r="L38" s="3" t="s">
        <v>107</v>
      </c>
      <c r="M38" s="3" t="s">
        <v>108</v>
      </c>
    </row>
    <row r="39" spans="3:13" ht="12.75" x14ac:dyDescent="0.2">
      <c r="C39" s="3" t="s">
        <v>109</v>
      </c>
      <c r="D39" s="3"/>
      <c r="E39" s="3"/>
      <c r="F39" s="3"/>
      <c r="G39" s="3"/>
      <c r="H39" s="3"/>
      <c r="I39" s="3">
        <v>0</v>
      </c>
      <c r="J39" s="3" t="s">
        <v>110</v>
      </c>
      <c r="K39" s="3" t="s">
        <v>111</v>
      </c>
      <c r="L39" s="3" t="s">
        <v>112</v>
      </c>
      <c r="M39" s="3" t="s">
        <v>113</v>
      </c>
    </row>
    <row r="40" spans="3:13" ht="12.75" x14ac:dyDescent="0.2">
      <c r="C40" s="3" t="s">
        <v>114</v>
      </c>
      <c r="D40" s="3"/>
      <c r="E40" s="3"/>
      <c r="F40" s="3"/>
      <c r="G40" s="3"/>
      <c r="H40" s="3"/>
      <c r="I40" s="3" t="s">
        <v>16</v>
      </c>
      <c r="J40" s="3" t="s">
        <v>115</v>
      </c>
      <c r="K40" s="3" t="s">
        <v>116</v>
      </c>
      <c r="L40" s="3" t="s">
        <v>117</v>
      </c>
      <c r="M40" s="3" t="s">
        <v>118</v>
      </c>
    </row>
    <row r="41" spans="3:13" ht="12.75" x14ac:dyDescent="0.2"/>
    <row r="42" spans="3:13" ht="12.75" x14ac:dyDescent="0.2">
      <c r="C42" s="3" t="s">
        <v>119</v>
      </c>
      <c r="D42" s="3"/>
      <c r="E42" s="3"/>
      <c r="F42" s="3"/>
      <c r="G42" s="3"/>
      <c r="H42" s="3"/>
      <c r="I42" s="3" t="s">
        <v>16</v>
      </c>
      <c r="J42" s="3" t="s">
        <v>120</v>
      </c>
      <c r="K42" s="3" t="s">
        <v>121</v>
      </c>
      <c r="L42" s="3" t="s">
        <v>122</v>
      </c>
      <c r="M42" s="3" t="s">
        <v>16</v>
      </c>
    </row>
    <row r="43" spans="3:13" ht="12.75" x14ac:dyDescent="0.2">
      <c r="C43" s="3" t="s">
        <v>123</v>
      </c>
      <c r="D43" s="3"/>
      <c r="E43" s="3"/>
      <c r="F43" s="3"/>
      <c r="G43" s="3"/>
      <c r="H43" s="3"/>
      <c r="I43" s="3" t="s">
        <v>16</v>
      </c>
      <c r="J43" s="3" t="s">
        <v>16</v>
      </c>
      <c r="K43" s="3" t="s">
        <v>16</v>
      </c>
      <c r="L43" s="3" t="s">
        <v>16</v>
      </c>
      <c r="M43" s="3" t="s">
        <v>124</v>
      </c>
    </row>
    <row r="44" spans="3:13" ht="12.75" x14ac:dyDescent="0.2">
      <c r="C44" s="3" t="s">
        <v>125</v>
      </c>
      <c r="D44" s="3"/>
      <c r="E44" s="3"/>
      <c r="F44" s="3"/>
      <c r="G44" s="3"/>
      <c r="H44" s="3"/>
      <c r="I44" s="3" t="s">
        <v>16</v>
      </c>
      <c r="J44" s="3" t="s">
        <v>16</v>
      </c>
      <c r="K44" s="3" t="s">
        <v>16</v>
      </c>
      <c r="L44" s="3" t="s">
        <v>16</v>
      </c>
      <c r="M44" s="3" t="s">
        <v>126</v>
      </c>
    </row>
    <row r="45" spans="3:13" ht="12.75" x14ac:dyDescent="0.2">
      <c r="C45" s="3" t="s">
        <v>127</v>
      </c>
      <c r="D45" s="3"/>
      <c r="E45" s="3"/>
      <c r="F45" s="3"/>
      <c r="G45" s="3"/>
      <c r="H45" s="3"/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128</v>
      </c>
      <c r="D46" s="3"/>
      <c r="E46" s="3"/>
      <c r="F46" s="3"/>
      <c r="G46" s="3"/>
      <c r="H46" s="3"/>
      <c r="I46" s="3">
        <v>0</v>
      </c>
      <c r="J46" s="3" t="s">
        <v>129</v>
      </c>
      <c r="K46" s="3" t="s">
        <v>130</v>
      </c>
      <c r="L46" s="3" t="s">
        <v>131</v>
      </c>
      <c r="M46" s="3" t="s">
        <v>132</v>
      </c>
    </row>
    <row r="47" spans="3:13" ht="12.75" x14ac:dyDescent="0.2">
      <c r="C47" s="3" t="s">
        <v>133</v>
      </c>
      <c r="D47" s="3"/>
      <c r="E47" s="3"/>
      <c r="F47" s="3"/>
      <c r="G47" s="3"/>
      <c r="H47" s="3"/>
      <c r="I47" s="3" t="s">
        <v>16</v>
      </c>
      <c r="J47" s="3" t="s">
        <v>134</v>
      </c>
      <c r="K47" s="3" t="s">
        <v>135</v>
      </c>
      <c r="L47" s="3" t="s">
        <v>136</v>
      </c>
      <c r="M47" s="3" t="s">
        <v>137</v>
      </c>
    </row>
    <row r="48" spans="3:13" ht="12.75" x14ac:dyDescent="0.2">
      <c r="C48" s="3" t="s">
        <v>138</v>
      </c>
      <c r="D48" s="3"/>
      <c r="E48" s="3"/>
      <c r="F48" s="3"/>
      <c r="G48" s="3"/>
      <c r="H48" s="3"/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139</v>
      </c>
      <c r="D49" s="3"/>
      <c r="E49" s="3"/>
      <c r="F49" s="3"/>
      <c r="G49" s="3"/>
      <c r="H49" s="3"/>
      <c r="I49" s="3" t="s">
        <v>16</v>
      </c>
      <c r="J49" s="3" t="s">
        <v>140</v>
      </c>
      <c r="K49" s="3" t="s">
        <v>141</v>
      </c>
      <c r="L49" s="3" t="s">
        <v>142</v>
      </c>
      <c r="M49" s="3" t="s">
        <v>143</v>
      </c>
    </row>
    <row r="50" spans="3:13" ht="12.75" x14ac:dyDescent="0.2">
      <c r="C50" s="3" t="s">
        <v>144</v>
      </c>
      <c r="D50" s="3"/>
      <c r="E50" s="3"/>
      <c r="F50" s="3"/>
      <c r="G50" s="3"/>
      <c r="H50" s="3"/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145</v>
      </c>
      <c r="D51" s="3"/>
      <c r="E51" s="3"/>
      <c r="F51" s="3"/>
      <c r="G51" s="3"/>
      <c r="H51" s="3"/>
      <c r="I51" s="3" t="s">
        <v>16</v>
      </c>
      <c r="J51" s="3" t="s">
        <v>146</v>
      </c>
      <c r="K51" s="3" t="s">
        <v>147</v>
      </c>
      <c r="L51" s="3" t="s">
        <v>148</v>
      </c>
      <c r="M51" s="3" t="s">
        <v>149</v>
      </c>
    </row>
    <row r="52" spans="3:13" ht="12.75" x14ac:dyDescent="0.2"/>
    <row r="53" spans="3:13" ht="12.75" x14ac:dyDescent="0.2">
      <c r="C53" s="3" t="s">
        <v>150</v>
      </c>
      <c r="D53" s="3"/>
      <c r="E53" s="3"/>
      <c r="F53" s="3"/>
      <c r="G53" s="3"/>
      <c r="H53" s="3"/>
      <c r="I53" s="3" t="s">
        <v>16</v>
      </c>
      <c r="J53" s="3" t="s">
        <v>69</v>
      </c>
      <c r="K53" s="3" t="s">
        <v>70</v>
      </c>
      <c r="L53" s="3" t="s">
        <v>71</v>
      </c>
      <c r="M53" s="3" t="s">
        <v>72</v>
      </c>
    </row>
    <row r="54" spans="3:13" ht="12.75" x14ac:dyDescent="0.2"/>
    <row r="55" spans="3:13" ht="12.75" x14ac:dyDescent="0.2">
      <c r="C55" s="3" t="s">
        <v>151</v>
      </c>
      <c r="D55" s="3"/>
      <c r="E55" s="3"/>
      <c r="F55" s="3"/>
      <c r="G55" s="3"/>
      <c r="H55" s="3"/>
      <c r="I55" s="3" t="s">
        <v>16</v>
      </c>
      <c r="J55" s="3" t="s">
        <v>17</v>
      </c>
      <c r="K55" s="3" t="s">
        <v>18</v>
      </c>
      <c r="L55" s="3" t="s">
        <v>19</v>
      </c>
      <c r="M55" s="3" t="s">
        <v>20</v>
      </c>
    </row>
    <row r="56" spans="3:13" ht="12.75" x14ac:dyDescent="0.2">
      <c r="C56" s="3" t="s">
        <v>152</v>
      </c>
      <c r="D56" s="3"/>
      <c r="E56" s="3"/>
      <c r="F56" s="3"/>
      <c r="G56" s="3"/>
      <c r="H56" s="3"/>
      <c r="I56" s="3" t="s">
        <v>16</v>
      </c>
      <c r="J56" s="3" t="s">
        <v>153</v>
      </c>
      <c r="K56" s="3" t="s">
        <v>154</v>
      </c>
      <c r="L56" s="3" t="s">
        <v>155</v>
      </c>
      <c r="M56" s="3" t="s">
        <v>156</v>
      </c>
    </row>
  </sheetData>
  <mergeCells count="2">
    <mergeCell ref="C2:J2"/>
    <mergeCell ref="C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B0EB-7BFD-4F1E-AF64-05448EB52216}">
  <dimension ref="C1:Q48"/>
  <sheetViews>
    <sheetView topLeftCell="A5" workbookViewId="0">
      <selection activeCell="J39" sqref="J39"/>
    </sheetView>
  </sheetViews>
  <sheetFormatPr defaultColWidth="15" defaultRowHeight="12.75" x14ac:dyDescent="0.2"/>
  <cols>
    <col min="1" max="2" width="2" customWidth="1"/>
    <col min="3" max="3" width="25" customWidth="1"/>
    <col min="4" max="8" width="10.42578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157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158</v>
      </c>
      <c r="D12" s="10"/>
      <c r="E12" s="10"/>
      <c r="F12" s="10"/>
      <c r="G12" s="10"/>
      <c r="H12" s="10"/>
      <c r="I12" s="3" t="s">
        <v>159</v>
      </c>
      <c r="J12" s="3" t="s">
        <v>160</v>
      </c>
      <c r="K12" s="3" t="s">
        <v>161</v>
      </c>
      <c r="L12" s="3" t="s">
        <v>162</v>
      </c>
      <c r="M12" s="3" t="s">
        <v>163</v>
      </c>
    </row>
    <row r="13" spans="3:17" x14ac:dyDescent="0.2">
      <c r="C13" s="3" t="s">
        <v>164</v>
      </c>
      <c r="D13" s="10"/>
      <c r="E13" s="10"/>
      <c r="F13" s="10"/>
      <c r="G13" s="10"/>
      <c r="H13" s="10"/>
      <c r="I13" s="3" t="s">
        <v>165</v>
      </c>
      <c r="J13" s="3" t="s">
        <v>166</v>
      </c>
      <c r="K13" s="3" t="s">
        <v>167</v>
      </c>
      <c r="L13" s="3" t="s">
        <v>168</v>
      </c>
      <c r="M13" s="3" t="s">
        <v>169</v>
      </c>
    </row>
    <row r="15" spans="3:17" x14ac:dyDescent="0.2">
      <c r="C15" s="3" t="s">
        <v>170</v>
      </c>
      <c r="D15" s="10"/>
      <c r="E15" s="10"/>
      <c r="F15" s="10"/>
      <c r="G15" s="10"/>
      <c r="H15" s="10"/>
      <c r="I15" s="3" t="s">
        <v>171</v>
      </c>
      <c r="J15" s="3" t="s">
        <v>172</v>
      </c>
      <c r="K15" s="3" t="s">
        <v>173</v>
      </c>
      <c r="L15" s="3" t="s">
        <v>174</v>
      </c>
      <c r="M15" s="3" t="s">
        <v>175</v>
      </c>
    </row>
    <row r="16" spans="3:17" x14ac:dyDescent="0.2">
      <c r="C16" s="3" t="s">
        <v>176</v>
      </c>
      <c r="D16" s="10"/>
      <c r="E16" s="10"/>
      <c r="F16" s="10"/>
      <c r="G16" s="10"/>
      <c r="H16" s="10"/>
      <c r="I16" s="3" t="s">
        <v>177</v>
      </c>
      <c r="J16" s="3" t="s">
        <v>178</v>
      </c>
      <c r="K16" s="3" t="s">
        <v>179</v>
      </c>
      <c r="L16" s="3" t="s">
        <v>180</v>
      </c>
      <c r="M16" s="3" t="s">
        <v>181</v>
      </c>
    </row>
    <row r="17" spans="3:13" x14ac:dyDescent="0.2">
      <c r="C17" s="3" t="s">
        <v>182</v>
      </c>
      <c r="D17" s="10"/>
      <c r="E17" s="10"/>
      <c r="F17" s="10"/>
      <c r="G17" s="10"/>
      <c r="H17" s="10"/>
      <c r="I17" s="3" t="s">
        <v>183</v>
      </c>
      <c r="J17" s="3" t="s">
        <v>184</v>
      </c>
      <c r="K17" s="3" t="s">
        <v>185</v>
      </c>
      <c r="L17" s="3" t="s">
        <v>186</v>
      </c>
      <c r="M17" s="3" t="s">
        <v>187</v>
      </c>
    </row>
    <row r="19" spans="3:13" x14ac:dyDescent="0.2">
      <c r="C19" s="3" t="s">
        <v>188</v>
      </c>
      <c r="D19" s="10"/>
      <c r="E19" s="10"/>
      <c r="F19" s="10"/>
      <c r="G19" s="10"/>
      <c r="H19" s="10"/>
      <c r="I19" s="3" t="s">
        <v>189</v>
      </c>
      <c r="J19" s="3" t="s">
        <v>190</v>
      </c>
      <c r="K19" s="3" t="s">
        <v>191</v>
      </c>
      <c r="L19" s="3" t="s">
        <v>192</v>
      </c>
      <c r="M19" s="3" t="s">
        <v>193</v>
      </c>
    </row>
    <row r="20" spans="3:13" x14ac:dyDescent="0.2">
      <c r="C20" s="3" t="s">
        <v>194</v>
      </c>
      <c r="D20" s="10"/>
      <c r="E20" s="10"/>
      <c r="F20" s="10"/>
      <c r="G20" s="10"/>
      <c r="H20" s="10"/>
      <c r="I20" s="3" t="s">
        <v>195</v>
      </c>
      <c r="J20" s="3" t="s">
        <v>196</v>
      </c>
      <c r="K20" s="3" t="s">
        <v>197</v>
      </c>
      <c r="L20" s="3" t="s">
        <v>198</v>
      </c>
      <c r="M20" s="3" t="s">
        <v>199</v>
      </c>
    </row>
    <row r="21" spans="3:13" x14ac:dyDescent="0.2">
      <c r="C21" s="3" t="s">
        <v>200</v>
      </c>
      <c r="D21" s="10"/>
      <c r="E21" s="10"/>
      <c r="F21" s="10"/>
      <c r="G21" s="10"/>
      <c r="H21" s="10"/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201</v>
      </c>
      <c r="D22" s="10"/>
      <c r="E22" s="10"/>
      <c r="F22" s="10"/>
      <c r="G22" s="10"/>
      <c r="H22" s="10"/>
      <c r="I22" s="3" t="s">
        <v>202</v>
      </c>
      <c r="J22" s="3" t="s">
        <v>203</v>
      </c>
      <c r="K22" s="3" t="s">
        <v>204</v>
      </c>
      <c r="L22" s="3" t="s">
        <v>205</v>
      </c>
      <c r="M22" s="3" t="s">
        <v>206</v>
      </c>
    </row>
    <row r="23" spans="3:13" x14ac:dyDescent="0.2">
      <c r="C23" s="3" t="s">
        <v>207</v>
      </c>
      <c r="D23" s="10"/>
      <c r="E23" s="10"/>
      <c r="F23" s="10"/>
      <c r="G23" s="10"/>
      <c r="H23" s="10"/>
      <c r="I23" s="3" t="s">
        <v>208</v>
      </c>
      <c r="J23" s="3" t="s">
        <v>209</v>
      </c>
      <c r="K23" s="3" t="s">
        <v>210</v>
      </c>
      <c r="L23" s="3" t="s">
        <v>211</v>
      </c>
      <c r="M23" s="3" t="s">
        <v>212</v>
      </c>
    </row>
    <row r="24" spans="3:13" x14ac:dyDescent="0.2">
      <c r="C24" s="3" t="s">
        <v>213</v>
      </c>
      <c r="D24" s="10"/>
      <c r="E24" s="10"/>
      <c r="F24" s="10"/>
      <c r="G24" s="10"/>
      <c r="H24" s="10"/>
      <c r="I24" s="3" t="s">
        <v>214</v>
      </c>
      <c r="J24" s="3" t="s">
        <v>215</v>
      </c>
      <c r="K24" s="3" t="s">
        <v>216</v>
      </c>
      <c r="L24" s="3" t="s">
        <v>217</v>
      </c>
      <c r="M24" s="3" t="s">
        <v>218</v>
      </c>
    </row>
    <row r="26" spans="3:13" x14ac:dyDescent="0.2">
      <c r="C26" s="3" t="s">
        <v>219</v>
      </c>
      <c r="D26" s="10"/>
      <c r="E26" s="10"/>
      <c r="F26" s="10"/>
      <c r="G26" s="10"/>
      <c r="H26" s="10"/>
      <c r="I26" s="3" t="s">
        <v>3</v>
      </c>
      <c r="J26" s="3" t="s">
        <v>220</v>
      </c>
      <c r="K26" s="3" t="s">
        <v>221</v>
      </c>
      <c r="L26" s="43">
        <v>0</v>
      </c>
      <c r="M26" s="3" t="s">
        <v>222</v>
      </c>
    </row>
    <row r="27" spans="3:13" x14ac:dyDescent="0.2">
      <c r="C27" s="3" t="s">
        <v>223</v>
      </c>
      <c r="D27" s="10"/>
      <c r="E27" s="10"/>
      <c r="F27" s="10"/>
      <c r="G27" s="10"/>
      <c r="H27" s="10"/>
      <c r="I27" s="3" t="s">
        <v>214</v>
      </c>
      <c r="J27" s="3" t="s">
        <v>224</v>
      </c>
      <c r="K27" s="3" t="s">
        <v>225</v>
      </c>
      <c r="L27" s="3" t="s">
        <v>217</v>
      </c>
      <c r="M27" s="3" t="s">
        <v>226</v>
      </c>
    </row>
    <row r="28" spans="3:13" x14ac:dyDescent="0.2">
      <c r="C28" s="3" t="s">
        <v>227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228</v>
      </c>
      <c r="D29" s="10"/>
      <c r="E29" s="10"/>
      <c r="F29" s="10"/>
      <c r="G29" s="10"/>
      <c r="H29" s="10"/>
      <c r="I29" s="3" t="s">
        <v>229</v>
      </c>
      <c r="J29" s="3" t="s">
        <v>230</v>
      </c>
      <c r="K29" s="3" t="s">
        <v>231</v>
      </c>
      <c r="L29" s="3" t="s">
        <v>232</v>
      </c>
      <c r="M29" s="3" t="s">
        <v>233</v>
      </c>
    </row>
    <row r="30" spans="3:13" x14ac:dyDescent="0.2">
      <c r="C30" s="3" t="s">
        <v>234</v>
      </c>
      <c r="D30" s="10"/>
      <c r="E30" s="10"/>
      <c r="F30" s="10"/>
      <c r="G30" s="10"/>
      <c r="H30" s="10"/>
      <c r="I30" s="3" t="s">
        <v>235</v>
      </c>
      <c r="J30" s="3" t="s">
        <v>236</v>
      </c>
      <c r="K30" s="3" t="s">
        <v>237</v>
      </c>
      <c r="L30" s="3" t="s">
        <v>238</v>
      </c>
      <c r="M30" s="3" t="s">
        <v>239</v>
      </c>
    </row>
    <row r="32" spans="3:13" x14ac:dyDescent="0.2">
      <c r="C32" s="3" t="s">
        <v>240</v>
      </c>
      <c r="D32" s="10"/>
      <c r="E32" s="10"/>
      <c r="F32" s="10"/>
      <c r="G32" s="10"/>
      <c r="H32" s="10"/>
      <c r="I32" s="3" t="s">
        <v>241</v>
      </c>
      <c r="J32" s="3" t="s">
        <v>242</v>
      </c>
      <c r="K32" s="3" t="s">
        <v>243</v>
      </c>
      <c r="L32" s="3" t="s">
        <v>244</v>
      </c>
      <c r="M32" s="3" t="s">
        <v>245</v>
      </c>
    </row>
    <row r="33" spans="3:13" x14ac:dyDescent="0.2">
      <c r="C33" s="3" t="s">
        <v>246</v>
      </c>
      <c r="D33" s="10"/>
      <c r="E33" s="10"/>
      <c r="F33" s="10"/>
      <c r="G33" s="10"/>
      <c r="H33" s="10"/>
      <c r="I33" s="3" t="s">
        <v>247</v>
      </c>
      <c r="J33" s="3" t="s">
        <v>248</v>
      </c>
      <c r="K33" s="3" t="s">
        <v>249</v>
      </c>
      <c r="L33" s="3" t="s">
        <v>250</v>
      </c>
      <c r="M33" s="3" t="s">
        <v>126</v>
      </c>
    </row>
    <row r="35" spans="3:13" x14ac:dyDescent="0.2">
      <c r="C35" s="3" t="s">
        <v>251</v>
      </c>
      <c r="D35" s="10"/>
      <c r="E35" s="10"/>
      <c r="F35" s="10"/>
      <c r="G35" s="10"/>
      <c r="H35" s="10"/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252</v>
      </c>
      <c r="D36" s="10"/>
      <c r="E36" s="10"/>
      <c r="F36" s="10"/>
      <c r="G36" s="10"/>
      <c r="H36" s="10"/>
      <c r="I36" s="3" t="s">
        <v>247</v>
      </c>
      <c r="J36" s="3" t="s">
        <v>248</v>
      </c>
      <c r="K36" s="3" t="s">
        <v>249</v>
      </c>
      <c r="L36" s="3" t="s">
        <v>250</v>
      </c>
      <c r="M36" s="3" t="s">
        <v>126</v>
      </c>
    </row>
    <row r="38" spans="3:13" x14ac:dyDescent="0.2">
      <c r="C38" s="3" t="s">
        <v>253</v>
      </c>
      <c r="D38" s="10"/>
      <c r="E38" s="10"/>
      <c r="F38" s="10"/>
      <c r="G38" s="10"/>
      <c r="H38" s="10"/>
      <c r="I38" s="3">
        <v>0</v>
      </c>
      <c r="J38" s="3">
        <v>0</v>
      </c>
      <c r="K38" s="3">
        <v>-6.5000000000000002E-2</v>
      </c>
      <c r="L38" s="3">
        <v>0.66</v>
      </c>
      <c r="M38" s="3">
        <v>2.3E-2</v>
      </c>
    </row>
    <row r="39" spans="3:13" x14ac:dyDescent="0.2">
      <c r="C39" s="3" t="s">
        <v>254</v>
      </c>
      <c r="D39" s="10"/>
      <c r="E39" s="10"/>
      <c r="F39" s="10"/>
      <c r="G39" s="10"/>
      <c r="H39" s="10"/>
      <c r="I39" s="3" t="s">
        <v>3</v>
      </c>
      <c r="J39" s="3" t="s">
        <v>3</v>
      </c>
      <c r="K39" s="3">
        <v>-6.5000000000000002E-2</v>
      </c>
      <c r="L39" s="3">
        <v>0.66</v>
      </c>
      <c r="M39" s="3">
        <v>2.3E-2</v>
      </c>
    </row>
    <row r="40" spans="3:13" x14ac:dyDescent="0.2">
      <c r="C40" s="3" t="s">
        <v>255</v>
      </c>
      <c r="D40" s="10"/>
      <c r="E40" s="10"/>
      <c r="F40" s="10"/>
      <c r="G40" s="10"/>
      <c r="H40" s="10"/>
      <c r="I40" s="3" t="s">
        <v>3</v>
      </c>
      <c r="J40" s="3" t="s">
        <v>3</v>
      </c>
      <c r="K40" s="3" t="s">
        <v>256</v>
      </c>
      <c r="L40" s="3" t="s">
        <v>256</v>
      </c>
      <c r="M40" s="3" t="s">
        <v>256</v>
      </c>
    </row>
    <row r="41" spans="3:13" x14ac:dyDescent="0.2">
      <c r="C41" s="3" t="s">
        <v>257</v>
      </c>
      <c r="D41" s="10"/>
      <c r="E41" s="10"/>
      <c r="F41" s="10"/>
      <c r="G41" s="10"/>
      <c r="H41" s="10"/>
      <c r="I41" s="3" t="s">
        <v>3</v>
      </c>
      <c r="J41" s="3" t="s">
        <v>3</v>
      </c>
      <c r="K41" s="3" t="s">
        <v>256</v>
      </c>
      <c r="L41" s="3" t="s">
        <v>256</v>
      </c>
      <c r="M41" s="3" t="s">
        <v>258</v>
      </c>
    </row>
    <row r="43" spans="3:13" x14ac:dyDescent="0.2">
      <c r="C43" s="3" t="s">
        <v>259</v>
      </c>
      <c r="D43" s="10"/>
      <c r="E43" s="10"/>
      <c r="F43" s="10"/>
      <c r="G43" s="10"/>
      <c r="H43" s="10"/>
      <c r="I43" s="3" t="s">
        <v>260</v>
      </c>
      <c r="J43" s="3" t="s">
        <v>261</v>
      </c>
      <c r="K43" s="3" t="s">
        <v>262</v>
      </c>
      <c r="L43" s="3" t="s">
        <v>263</v>
      </c>
      <c r="M43" s="3" t="s">
        <v>264</v>
      </c>
    </row>
    <row r="44" spans="3:13" x14ac:dyDescent="0.2">
      <c r="C44" s="3" t="s">
        <v>265</v>
      </c>
      <c r="D44" s="10"/>
      <c r="E44" s="10"/>
      <c r="F44" s="10"/>
      <c r="G44" s="10"/>
      <c r="H44" s="10"/>
      <c r="I44" s="3" t="s">
        <v>266</v>
      </c>
      <c r="J44" s="3" t="s">
        <v>267</v>
      </c>
      <c r="K44" s="3" t="s">
        <v>268</v>
      </c>
      <c r="L44" s="3" t="s">
        <v>269</v>
      </c>
      <c r="M44" s="3" t="s">
        <v>270</v>
      </c>
    </row>
    <row r="46" spans="3:13" x14ac:dyDescent="0.2">
      <c r="C46" s="3" t="s">
        <v>271</v>
      </c>
      <c r="D46" s="10"/>
      <c r="E46" s="10"/>
      <c r="F46" s="10"/>
      <c r="G46" s="10"/>
      <c r="H46" s="10"/>
      <c r="I46" s="3" t="s">
        <v>159</v>
      </c>
      <c r="J46" s="3" t="s">
        <v>160</v>
      </c>
      <c r="K46" s="3" t="s">
        <v>161</v>
      </c>
      <c r="L46" s="3" t="s">
        <v>162</v>
      </c>
      <c r="M46" s="3" t="s">
        <v>163</v>
      </c>
    </row>
    <row r="47" spans="3:13" x14ac:dyDescent="0.2">
      <c r="C47" s="3" t="s">
        <v>272</v>
      </c>
      <c r="D47" s="10"/>
      <c r="E47" s="10"/>
      <c r="F47" s="10"/>
      <c r="G47" s="10"/>
      <c r="H47" s="10"/>
      <c r="I47" s="3" t="s">
        <v>273</v>
      </c>
      <c r="J47" s="3" t="s">
        <v>93</v>
      </c>
      <c r="K47" s="3" t="s">
        <v>274</v>
      </c>
      <c r="L47" s="3" t="s">
        <v>275</v>
      </c>
      <c r="M47" s="3" t="s">
        <v>276</v>
      </c>
    </row>
    <row r="48" spans="3:13" x14ac:dyDescent="0.2">
      <c r="C48" s="3" t="s">
        <v>277</v>
      </c>
      <c r="D48" s="10"/>
      <c r="E48" s="10"/>
      <c r="F48" s="10"/>
      <c r="G48" s="10"/>
      <c r="H48" s="10"/>
      <c r="I48" s="3" t="s">
        <v>266</v>
      </c>
      <c r="J48" s="3" t="s">
        <v>267</v>
      </c>
      <c r="K48" s="3" t="s">
        <v>268</v>
      </c>
      <c r="L48" s="3" t="s">
        <v>269</v>
      </c>
      <c r="M48" s="3" t="s">
        <v>270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4799-C3E5-406B-AB86-D93F5AD61F5B}">
  <dimension ref="C1:Q41"/>
  <sheetViews>
    <sheetView topLeftCell="A5" workbookViewId="0">
      <selection activeCell="H28" sqref="H28"/>
    </sheetView>
  </sheetViews>
  <sheetFormatPr defaultColWidth="15" defaultRowHeight="12.75" x14ac:dyDescent="0.2"/>
  <cols>
    <col min="1" max="2" width="2" customWidth="1"/>
    <col min="3" max="3" width="25" customWidth="1"/>
    <col min="4" max="8" width="10.8554687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278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246</v>
      </c>
      <c r="D12" s="10"/>
      <c r="E12" s="10"/>
      <c r="F12" s="10"/>
      <c r="G12" s="10"/>
      <c r="H12" s="10"/>
      <c r="I12" s="3" t="s">
        <v>247</v>
      </c>
      <c r="J12" s="3" t="s">
        <v>248</v>
      </c>
      <c r="K12" s="3" t="s">
        <v>249</v>
      </c>
      <c r="L12" s="3" t="s">
        <v>250</v>
      </c>
      <c r="M12" s="3" t="s">
        <v>126</v>
      </c>
    </row>
    <row r="13" spans="3:17" x14ac:dyDescent="0.2">
      <c r="C13" s="3" t="s">
        <v>279</v>
      </c>
      <c r="D13" s="10"/>
      <c r="E13" s="10"/>
      <c r="F13" s="10"/>
      <c r="G13" s="10"/>
      <c r="H13" s="10"/>
      <c r="I13" s="3" t="s">
        <v>280</v>
      </c>
      <c r="J13" s="3" t="s">
        <v>281</v>
      </c>
      <c r="K13" s="3" t="s">
        <v>282</v>
      </c>
      <c r="L13" s="3" t="s">
        <v>283</v>
      </c>
      <c r="M13" s="3" t="s">
        <v>284</v>
      </c>
    </row>
    <row r="14" spans="3:17" x14ac:dyDescent="0.2">
      <c r="C14" s="3" t="s">
        <v>285</v>
      </c>
      <c r="D14" s="10"/>
      <c r="E14" s="10"/>
      <c r="F14" s="10"/>
      <c r="G14" s="10"/>
      <c r="H14" s="10"/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7" x14ac:dyDescent="0.2">
      <c r="C15" s="3" t="s">
        <v>286</v>
      </c>
      <c r="D15" s="10"/>
      <c r="E15" s="10"/>
      <c r="F15" s="10"/>
      <c r="G15" s="10"/>
      <c r="H15" s="10"/>
      <c r="I15" s="3" t="s">
        <v>287</v>
      </c>
      <c r="J15" s="3" t="s">
        <v>288</v>
      </c>
      <c r="K15" s="3" t="s">
        <v>289</v>
      </c>
      <c r="L15" s="3" t="s">
        <v>290</v>
      </c>
      <c r="M15" s="3" t="s">
        <v>291</v>
      </c>
    </row>
    <row r="16" spans="3:17" x14ac:dyDescent="0.2">
      <c r="C16" s="3" t="s">
        <v>292</v>
      </c>
      <c r="D16" s="10"/>
      <c r="E16" s="10"/>
      <c r="F16" s="10"/>
      <c r="G16" s="10"/>
      <c r="H16" s="10"/>
      <c r="I16" s="3" t="s">
        <v>241</v>
      </c>
      <c r="J16" s="3" t="s">
        <v>293</v>
      </c>
      <c r="K16" s="3" t="s">
        <v>294</v>
      </c>
      <c r="L16" s="3" t="s">
        <v>295</v>
      </c>
      <c r="M16" s="3" t="s">
        <v>296</v>
      </c>
    </row>
    <row r="17" spans="3:13" x14ac:dyDescent="0.2">
      <c r="C17" s="3" t="s">
        <v>297</v>
      </c>
      <c r="D17" s="10"/>
      <c r="E17" s="10"/>
      <c r="F17" s="10"/>
      <c r="G17" s="10"/>
      <c r="H17" s="10"/>
      <c r="I17" s="3" t="s">
        <v>298</v>
      </c>
      <c r="J17" s="3" t="s">
        <v>299</v>
      </c>
      <c r="K17" s="3" t="s">
        <v>300</v>
      </c>
      <c r="L17" s="3" t="s">
        <v>301</v>
      </c>
      <c r="M17" s="3" t="s">
        <v>302</v>
      </c>
    </row>
    <row r="18" spans="3:13" x14ac:dyDescent="0.2">
      <c r="C18" s="3" t="s">
        <v>303</v>
      </c>
      <c r="D18" s="10"/>
      <c r="E18" s="10"/>
      <c r="F18" s="10"/>
      <c r="G18" s="10"/>
      <c r="H18" s="10"/>
      <c r="I18" s="3" t="s">
        <v>304</v>
      </c>
      <c r="J18" s="3" t="s">
        <v>305</v>
      </c>
      <c r="K18" s="3" t="s">
        <v>306</v>
      </c>
      <c r="L18" s="3" t="s">
        <v>307</v>
      </c>
      <c r="M18" s="3" t="s">
        <v>308</v>
      </c>
    </row>
    <row r="19" spans="3:13" x14ac:dyDescent="0.2">
      <c r="C19" s="3" t="s">
        <v>309</v>
      </c>
      <c r="D19" s="10"/>
      <c r="E19" s="10"/>
      <c r="F19" s="10"/>
      <c r="G19" s="10"/>
      <c r="H19" s="10"/>
      <c r="I19" s="3" t="s">
        <v>310</v>
      </c>
      <c r="J19" s="3" t="s">
        <v>311</v>
      </c>
      <c r="K19" s="3" t="s">
        <v>312</v>
      </c>
      <c r="L19" s="3" t="s">
        <v>313</v>
      </c>
      <c r="M19" s="3" t="s">
        <v>314</v>
      </c>
    </row>
    <row r="20" spans="3:13" x14ac:dyDescent="0.2">
      <c r="C20" s="3" t="s">
        <v>315</v>
      </c>
      <c r="D20" s="10"/>
      <c r="E20" s="10"/>
      <c r="F20" s="10"/>
      <c r="G20" s="10"/>
      <c r="H20" s="10"/>
      <c r="I20" s="3" t="s">
        <v>316</v>
      </c>
      <c r="J20" s="3" t="s">
        <v>317</v>
      </c>
      <c r="K20" s="3" t="s">
        <v>318</v>
      </c>
      <c r="L20" s="3" t="s">
        <v>319</v>
      </c>
      <c r="M20" s="3" t="s">
        <v>320</v>
      </c>
    </row>
    <row r="22" spans="3:13" x14ac:dyDescent="0.2">
      <c r="C22" s="3" t="s">
        <v>321</v>
      </c>
      <c r="D22" s="10"/>
      <c r="E22" s="10"/>
      <c r="F22" s="10"/>
      <c r="G22" s="10"/>
      <c r="H22" s="10"/>
      <c r="I22" s="3" t="s">
        <v>322</v>
      </c>
      <c r="J22" s="3" t="s">
        <v>323</v>
      </c>
      <c r="K22" s="3" t="s">
        <v>191</v>
      </c>
      <c r="L22" s="3" t="s">
        <v>324</v>
      </c>
      <c r="M22" s="3" t="s">
        <v>325</v>
      </c>
    </row>
    <row r="23" spans="3:13" x14ac:dyDescent="0.2">
      <c r="C23" s="3" t="s">
        <v>326</v>
      </c>
      <c r="D23" s="10"/>
      <c r="E23" s="10"/>
      <c r="F23" s="10"/>
      <c r="G23" s="10"/>
      <c r="H23" s="10"/>
      <c r="I23" s="3" t="s">
        <v>3</v>
      </c>
      <c r="J23" s="3" t="s">
        <v>3</v>
      </c>
      <c r="K23" s="3" t="s">
        <v>3</v>
      </c>
      <c r="L23" s="3" t="s">
        <v>3</v>
      </c>
      <c r="M23" s="3" t="s">
        <v>327</v>
      </c>
    </row>
    <row r="24" spans="3:13" x14ac:dyDescent="0.2">
      <c r="C24" s="3" t="s">
        <v>328</v>
      </c>
      <c r="D24" s="10"/>
      <c r="E24" s="10"/>
      <c r="F24" s="10"/>
      <c r="G24" s="10"/>
      <c r="H24" s="10"/>
      <c r="I24" s="3" t="s">
        <v>329</v>
      </c>
      <c r="J24" s="3" t="s">
        <v>305</v>
      </c>
      <c r="K24" s="3" t="s">
        <v>330</v>
      </c>
      <c r="L24" s="3" t="s">
        <v>331</v>
      </c>
      <c r="M24" s="3" t="s">
        <v>332</v>
      </c>
    </row>
    <row r="25" spans="3:13" x14ac:dyDescent="0.2">
      <c r="C25" s="3" t="s">
        <v>333</v>
      </c>
      <c r="D25" s="10"/>
      <c r="E25" s="10"/>
      <c r="F25" s="10"/>
      <c r="G25" s="10"/>
      <c r="H25" s="10"/>
      <c r="I25" s="3" t="s">
        <v>334</v>
      </c>
      <c r="J25" s="3" t="s">
        <v>335</v>
      </c>
      <c r="K25" s="3" t="s">
        <v>336</v>
      </c>
      <c r="L25" s="3" t="s">
        <v>337</v>
      </c>
      <c r="M25" s="3" t="s">
        <v>338</v>
      </c>
    </row>
    <row r="27" spans="3:13" x14ac:dyDescent="0.2">
      <c r="C27" s="3" t="s">
        <v>339</v>
      </c>
      <c r="D27" s="10"/>
      <c r="E27" s="10"/>
      <c r="F27" s="10"/>
      <c r="G27" s="10"/>
      <c r="H27" s="10"/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340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341</v>
      </c>
      <c r="D29" s="10"/>
      <c r="E29" s="10"/>
      <c r="F29" s="10"/>
      <c r="G29" s="10"/>
      <c r="H29" s="10"/>
      <c r="I29" s="3" t="s">
        <v>3</v>
      </c>
      <c r="J29" s="3" t="s">
        <v>3</v>
      </c>
      <c r="K29" s="3" t="s">
        <v>3</v>
      </c>
      <c r="L29" s="3" t="s">
        <v>3</v>
      </c>
      <c r="M29" s="3" t="s">
        <v>342</v>
      </c>
    </row>
    <row r="30" spans="3:13" x14ac:dyDescent="0.2">
      <c r="C30" s="3" t="s">
        <v>343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3" t="s">
        <v>344</v>
      </c>
    </row>
    <row r="31" spans="3:13" x14ac:dyDescent="0.2">
      <c r="C31" s="3" t="s">
        <v>345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346</v>
      </c>
      <c r="D32" s="10"/>
      <c r="E32" s="10"/>
      <c r="F32" s="10"/>
      <c r="G32" s="10"/>
      <c r="H32" s="10"/>
      <c r="I32" s="3" t="s">
        <v>347</v>
      </c>
      <c r="J32" s="3" t="s">
        <v>348</v>
      </c>
      <c r="K32" s="3" t="s">
        <v>349</v>
      </c>
      <c r="L32" s="3" t="s">
        <v>350</v>
      </c>
      <c r="M32" s="3" t="s">
        <v>351</v>
      </c>
    </row>
    <row r="33" spans="3:13" x14ac:dyDescent="0.2">
      <c r="C33" s="3" t="s">
        <v>352</v>
      </c>
      <c r="D33" s="10"/>
      <c r="E33" s="10"/>
      <c r="F33" s="10"/>
      <c r="G33" s="10"/>
      <c r="H33" s="10"/>
      <c r="I33" s="3" t="s">
        <v>347</v>
      </c>
      <c r="J33" s="3" t="s">
        <v>348</v>
      </c>
      <c r="K33" s="3" t="s">
        <v>349</v>
      </c>
      <c r="L33" s="3" t="s">
        <v>350</v>
      </c>
      <c r="M33" s="3" t="s">
        <v>353</v>
      </c>
    </row>
    <row r="35" spans="3:13" x14ac:dyDescent="0.2">
      <c r="C35" s="3" t="s">
        <v>354</v>
      </c>
      <c r="D35" s="10"/>
      <c r="E35" s="10"/>
      <c r="F35" s="10"/>
      <c r="G35" s="10"/>
      <c r="H35" s="10"/>
      <c r="I35" s="3" t="s">
        <v>3</v>
      </c>
      <c r="J35" s="3" t="s">
        <v>355</v>
      </c>
      <c r="K35" s="3" t="s">
        <v>17</v>
      </c>
      <c r="L35" s="3" t="s">
        <v>18</v>
      </c>
      <c r="M35" s="3" t="s">
        <v>356</v>
      </c>
    </row>
    <row r="36" spans="3:13" x14ac:dyDescent="0.2">
      <c r="C36" s="3" t="s">
        <v>357</v>
      </c>
      <c r="D36" s="10"/>
      <c r="E36" s="10"/>
      <c r="F36" s="10"/>
      <c r="G36" s="10"/>
      <c r="H36" s="10"/>
      <c r="I36" s="3" t="s">
        <v>358</v>
      </c>
      <c r="J36" s="3" t="s">
        <v>359</v>
      </c>
      <c r="K36" s="3" t="s">
        <v>360</v>
      </c>
      <c r="L36" s="3" t="s">
        <v>361</v>
      </c>
      <c r="M36" s="3" t="s">
        <v>362</v>
      </c>
    </row>
    <row r="37" spans="3:13" x14ac:dyDescent="0.2">
      <c r="C37" s="3" t="s">
        <v>363</v>
      </c>
      <c r="D37" s="10"/>
      <c r="E37" s="10"/>
      <c r="F37" s="10"/>
      <c r="G37" s="10"/>
      <c r="H37" s="10"/>
      <c r="I37" s="3" t="s">
        <v>3</v>
      </c>
      <c r="J37" s="3" t="s">
        <v>364</v>
      </c>
      <c r="K37" s="3" t="s">
        <v>365</v>
      </c>
      <c r="L37" s="3" t="s">
        <v>366</v>
      </c>
      <c r="M37" s="3" t="s">
        <v>367</v>
      </c>
    </row>
    <row r="38" spans="3:13" x14ac:dyDescent="0.2">
      <c r="C38" s="3" t="s">
        <v>368</v>
      </c>
      <c r="D38" s="10"/>
      <c r="E38" s="10"/>
      <c r="F38" s="10"/>
      <c r="G38" s="10"/>
      <c r="H38" s="10"/>
      <c r="I38" s="3" t="s">
        <v>355</v>
      </c>
      <c r="J38" s="3" t="s">
        <v>17</v>
      </c>
      <c r="K38" s="3" t="s">
        <v>18</v>
      </c>
      <c r="L38" s="3" t="s">
        <v>356</v>
      </c>
      <c r="M38" s="3" t="s">
        <v>369</v>
      </c>
    </row>
    <row r="40" spans="3:13" x14ac:dyDescent="0.2">
      <c r="C40" s="3" t="s">
        <v>370</v>
      </c>
      <c r="D40" s="10"/>
      <c r="E40" s="10"/>
      <c r="F40" s="10"/>
      <c r="G40" s="10"/>
      <c r="H40" s="10"/>
      <c r="I40" s="3" t="s">
        <v>371</v>
      </c>
      <c r="J40" s="3" t="s">
        <v>372</v>
      </c>
      <c r="K40" s="3" t="s">
        <v>373</v>
      </c>
      <c r="L40" s="3" t="s">
        <v>374</v>
      </c>
      <c r="M40" s="3" t="s">
        <v>375</v>
      </c>
    </row>
    <row r="41" spans="3:13" x14ac:dyDescent="0.2">
      <c r="C41" s="3" t="s">
        <v>376</v>
      </c>
      <c r="D41" s="10"/>
      <c r="E41" s="10"/>
      <c r="F41" s="10"/>
      <c r="G41" s="10"/>
      <c r="H41" s="10"/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7FA4-A054-4A0E-B610-A0540B498FC7}">
  <dimension ref="C1:Q32"/>
  <sheetViews>
    <sheetView workbookViewId="0">
      <selection activeCell="J34" sqref="J34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1.42578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377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378</v>
      </c>
      <c r="D12" s="10"/>
      <c r="E12" s="10"/>
      <c r="F12" s="10"/>
      <c r="G12" s="10"/>
      <c r="H12" s="10"/>
      <c r="I12" s="3" t="s">
        <v>3</v>
      </c>
      <c r="J12" s="3" t="s">
        <v>3</v>
      </c>
      <c r="K12" s="3" t="s">
        <v>3</v>
      </c>
      <c r="L12" s="3" t="s">
        <v>3</v>
      </c>
      <c r="M12" s="3">
        <v>21.04</v>
      </c>
    </row>
    <row r="13" spans="3:17" ht="12.75" x14ac:dyDescent="0.2">
      <c r="C13" s="3" t="s">
        <v>379</v>
      </c>
      <c r="D13" s="10"/>
      <c r="E13" s="10"/>
      <c r="F13" s="10"/>
      <c r="G13" s="10"/>
      <c r="H13" s="10"/>
      <c r="I13" s="3" t="s">
        <v>3</v>
      </c>
      <c r="J13" s="3" t="s">
        <v>3</v>
      </c>
      <c r="K13" s="3" t="s">
        <v>3</v>
      </c>
      <c r="L13" s="3" t="s">
        <v>3</v>
      </c>
      <c r="M13" s="3" t="s">
        <v>380</v>
      </c>
    </row>
    <row r="14" spans="3:17" ht="12.75" x14ac:dyDescent="0.2"/>
    <row r="15" spans="3:17" ht="12.75" x14ac:dyDescent="0.2">
      <c r="C15" s="3" t="s">
        <v>381</v>
      </c>
      <c r="D15" s="10"/>
      <c r="E15" s="10"/>
      <c r="F15" s="10"/>
      <c r="G15" s="10"/>
      <c r="H15" s="10"/>
      <c r="I15" s="3" t="s">
        <v>3</v>
      </c>
      <c r="J15" s="3" t="s">
        <v>3</v>
      </c>
      <c r="K15" s="3" t="s">
        <v>3</v>
      </c>
      <c r="L15" s="3" t="s">
        <v>3</v>
      </c>
      <c r="M15" s="3" t="s">
        <v>382</v>
      </c>
    </row>
    <row r="16" spans="3:17" ht="12.75" x14ac:dyDescent="0.2">
      <c r="C16" s="3" t="s">
        <v>383</v>
      </c>
      <c r="D16" s="10"/>
      <c r="E16" s="10"/>
      <c r="F16" s="10"/>
      <c r="G16" s="10"/>
      <c r="H16" s="10"/>
      <c r="I16" s="3" t="s">
        <v>384</v>
      </c>
      <c r="J16" s="3" t="s">
        <v>384</v>
      </c>
      <c r="K16" s="3" t="s">
        <v>384</v>
      </c>
      <c r="L16" s="3" t="s">
        <v>384</v>
      </c>
      <c r="M16" s="3" t="s">
        <v>385</v>
      </c>
    </row>
    <row r="17" spans="3:13" ht="12.75" x14ac:dyDescent="0.2">
      <c r="C17" s="3" t="s">
        <v>386</v>
      </c>
      <c r="D17" s="10"/>
      <c r="E17" s="10"/>
      <c r="F17" s="10"/>
      <c r="G17" s="10"/>
      <c r="H17" s="10"/>
      <c r="I17" s="3" t="s">
        <v>384</v>
      </c>
      <c r="J17" s="3" t="s">
        <v>384</v>
      </c>
      <c r="K17" s="3" t="s">
        <v>384</v>
      </c>
      <c r="L17" s="3" t="s">
        <v>384</v>
      </c>
      <c r="M17" s="3" t="s">
        <v>387</v>
      </c>
    </row>
    <row r="18" spans="3:13" ht="12.75" x14ac:dyDescent="0.2">
      <c r="C18" s="3" t="s">
        <v>388</v>
      </c>
      <c r="D18" s="10"/>
      <c r="E18" s="10"/>
      <c r="F18" s="10"/>
      <c r="G18" s="10"/>
      <c r="H18" s="10"/>
      <c r="I18" s="3" t="s">
        <v>384</v>
      </c>
      <c r="J18" s="3" t="s">
        <v>384</v>
      </c>
      <c r="K18" s="3" t="s">
        <v>384</v>
      </c>
      <c r="L18" s="3" t="s">
        <v>384</v>
      </c>
      <c r="M18" s="3" t="s">
        <v>389</v>
      </c>
    </row>
    <row r="19" spans="3:13" ht="12.75" x14ac:dyDescent="0.2">
      <c r="C19" s="3" t="s">
        <v>390</v>
      </c>
      <c r="D19" s="10"/>
      <c r="E19" s="10"/>
      <c r="F19" s="10"/>
      <c r="G19" s="10"/>
      <c r="H19" s="10"/>
      <c r="I19" s="3" t="s">
        <v>384</v>
      </c>
      <c r="J19" s="3" t="s">
        <v>384</v>
      </c>
      <c r="K19" s="3" t="s">
        <v>384</v>
      </c>
      <c r="L19" s="3" t="s">
        <v>384</v>
      </c>
      <c r="M19" s="3" t="s">
        <v>391</v>
      </c>
    </row>
    <row r="20" spans="3:13" ht="12.75" x14ac:dyDescent="0.2">
      <c r="C20" s="3" t="s">
        <v>392</v>
      </c>
      <c r="D20" s="10"/>
      <c r="E20" s="10"/>
      <c r="F20" s="10"/>
      <c r="G20" s="10"/>
      <c r="H20" s="10"/>
      <c r="I20" s="3" t="s">
        <v>165</v>
      </c>
      <c r="J20" s="3" t="s">
        <v>165</v>
      </c>
      <c r="K20" s="3" t="s">
        <v>165</v>
      </c>
      <c r="L20" s="3" t="s">
        <v>165</v>
      </c>
      <c r="M20" s="3" t="s">
        <v>393</v>
      </c>
    </row>
    <row r="21" spans="3:13" ht="12.75" x14ac:dyDescent="0.2">
      <c r="C21" s="3" t="s">
        <v>394</v>
      </c>
      <c r="D21" s="10"/>
      <c r="E21" s="10"/>
      <c r="F21" s="10"/>
      <c r="G21" s="10"/>
      <c r="H21" s="10"/>
      <c r="I21" s="3" t="s">
        <v>165</v>
      </c>
      <c r="J21" s="3" t="s">
        <v>165</v>
      </c>
      <c r="K21" s="3" t="s">
        <v>165</v>
      </c>
      <c r="L21" s="3" t="s">
        <v>165</v>
      </c>
      <c r="M21" s="3" t="s">
        <v>395</v>
      </c>
    </row>
    <row r="22" spans="3:13" ht="12.75" x14ac:dyDescent="0.2">
      <c r="C22" s="3" t="s">
        <v>396</v>
      </c>
      <c r="D22" s="10"/>
      <c r="E22" s="10"/>
      <c r="F22" s="10"/>
      <c r="G22" s="10"/>
      <c r="H22" s="10"/>
      <c r="I22" s="3" t="s">
        <v>384</v>
      </c>
      <c r="J22" s="3" t="s">
        <v>384</v>
      </c>
      <c r="K22" s="3" t="s">
        <v>384</v>
      </c>
      <c r="L22" s="3" t="s">
        <v>384</v>
      </c>
      <c r="M22" s="3" t="s">
        <v>397</v>
      </c>
    </row>
    <row r="23" spans="3:13" ht="12.75" x14ac:dyDescent="0.2"/>
    <row r="24" spans="3:13" ht="12.75" x14ac:dyDescent="0.2">
      <c r="C24" s="3" t="s">
        <v>398</v>
      </c>
      <c r="D24" s="10"/>
      <c r="E24" s="10"/>
      <c r="F24" s="10"/>
      <c r="G24" s="10"/>
      <c r="H24" s="10"/>
      <c r="I24" s="3" t="s">
        <v>384</v>
      </c>
      <c r="J24" s="3" t="s">
        <v>384</v>
      </c>
      <c r="K24" s="3" t="s">
        <v>384</v>
      </c>
      <c r="L24" s="3" t="s">
        <v>384</v>
      </c>
      <c r="M24" s="3" t="s">
        <v>399</v>
      </c>
    </row>
    <row r="25" spans="3:13" ht="12.75" x14ac:dyDescent="0.2">
      <c r="C25" s="3" t="s">
        <v>400</v>
      </c>
      <c r="D25" s="10"/>
      <c r="E25" s="10"/>
      <c r="F25" s="10"/>
      <c r="G25" s="10"/>
      <c r="H25" s="10"/>
      <c r="I25" s="3" t="s">
        <v>384</v>
      </c>
      <c r="J25" s="3" t="s">
        <v>384</v>
      </c>
      <c r="K25" s="3" t="s">
        <v>384</v>
      </c>
      <c r="L25" s="3" t="s">
        <v>401</v>
      </c>
      <c r="M25" s="3" t="s">
        <v>395</v>
      </c>
    </row>
    <row r="26" spans="3:13" ht="12.75" x14ac:dyDescent="0.2">
      <c r="C26" s="3" t="s">
        <v>402</v>
      </c>
      <c r="D26" s="10"/>
      <c r="E26" s="10"/>
      <c r="F26" s="10"/>
      <c r="G26" s="10"/>
      <c r="H26" s="10"/>
      <c r="I26" s="3" t="s">
        <v>384</v>
      </c>
      <c r="J26" s="3" t="s">
        <v>384</v>
      </c>
      <c r="K26" s="3" t="s">
        <v>384</v>
      </c>
      <c r="L26" s="3" t="s">
        <v>401</v>
      </c>
      <c r="M26" s="3" t="s">
        <v>403</v>
      </c>
    </row>
    <row r="27" spans="3:13" ht="12.75" x14ac:dyDescent="0.2">
      <c r="C27" s="3" t="s">
        <v>404</v>
      </c>
      <c r="D27" s="10"/>
      <c r="E27" s="10"/>
      <c r="F27" s="10"/>
      <c r="G27" s="10"/>
      <c r="H27" s="10"/>
      <c r="I27" s="3" t="s">
        <v>384</v>
      </c>
      <c r="J27" s="3" t="s">
        <v>384</v>
      </c>
      <c r="K27" s="3" t="s">
        <v>384</v>
      </c>
      <c r="L27" s="3" t="s">
        <v>401</v>
      </c>
      <c r="M27" s="3" t="s">
        <v>405</v>
      </c>
    </row>
    <row r="28" spans="3:13" ht="12.75" x14ac:dyDescent="0.2"/>
    <row r="29" spans="3:13" ht="12.75" x14ac:dyDescent="0.2">
      <c r="C29" s="3" t="s">
        <v>406</v>
      </c>
      <c r="D29" s="10"/>
      <c r="E29" s="10"/>
      <c r="F29" s="10"/>
      <c r="G29" s="10"/>
      <c r="H29" s="10"/>
      <c r="I29" s="3" t="s">
        <v>384</v>
      </c>
      <c r="J29" s="3" t="s">
        <v>384</v>
      </c>
      <c r="K29" s="3">
        <v>13.2</v>
      </c>
      <c r="L29" s="3">
        <v>11.7</v>
      </c>
      <c r="M29" s="3">
        <v>6.6</v>
      </c>
    </row>
    <row r="30" spans="3:13" ht="12.75" x14ac:dyDescent="0.2">
      <c r="C30" s="3" t="s">
        <v>407</v>
      </c>
      <c r="D30" s="10"/>
      <c r="E30" s="10"/>
      <c r="F30" s="10"/>
      <c r="G30" s="10"/>
      <c r="H30" s="10"/>
      <c r="I30" s="3">
        <v>4</v>
      </c>
      <c r="J30" s="3">
        <v>5</v>
      </c>
      <c r="K30" s="3">
        <v>3</v>
      </c>
      <c r="L30" s="3">
        <v>5</v>
      </c>
      <c r="M30" s="3">
        <v>4</v>
      </c>
    </row>
    <row r="31" spans="3:13" ht="12.75" x14ac:dyDescent="0.2">
      <c r="C31" s="3" t="s">
        <v>408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409</v>
      </c>
      <c r="D32" s="10"/>
      <c r="E32" s="10"/>
      <c r="F32" s="10"/>
      <c r="G32" s="10"/>
      <c r="H32" s="10"/>
      <c r="I32" s="3" t="s">
        <v>3</v>
      </c>
      <c r="J32" s="3" t="s">
        <v>3</v>
      </c>
      <c r="K32" s="3" t="s">
        <v>3</v>
      </c>
      <c r="L32" s="3" t="s">
        <v>3</v>
      </c>
      <c r="M32" s="3" t="s">
        <v>410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21A2-C125-415F-AB65-9AEF4725F600}">
  <dimension ref="A3:BJ22"/>
  <sheetViews>
    <sheetView showGridLines="0" tabSelected="1" workbookViewId="0">
      <selection activeCell="E19" sqref="E19"/>
    </sheetView>
  </sheetViews>
  <sheetFormatPr defaultRowHeight="15.75" x14ac:dyDescent="0.2"/>
  <cols>
    <col min="1" max="1" width="21.42578125" style="11" customWidth="1"/>
    <col min="2" max="2" width="32.7109375" style="11" customWidth="1"/>
    <col min="3" max="3" width="32.7109375" style="31" customWidth="1"/>
    <col min="4" max="6" width="32.7109375" style="13" customWidth="1"/>
    <col min="7" max="7" width="10" style="13" customWidth="1"/>
    <col min="8" max="12" width="31.28515625" style="13" customWidth="1"/>
    <col min="13" max="13" width="8.5703125" style="13" customWidth="1"/>
    <col min="14" max="17" width="19.28515625" style="15" customWidth="1"/>
    <col min="18" max="20" width="19.5703125" style="15" customWidth="1"/>
    <col min="21" max="21" width="9.140625" style="15"/>
    <col min="22" max="25" width="21.28515625" style="15" customWidth="1"/>
    <col min="26" max="26" width="9.140625" style="15"/>
    <col min="27" max="35" width="16.140625" style="15" customWidth="1"/>
    <col min="36" max="36" width="2.85546875" style="15" customWidth="1"/>
    <col min="37" max="38" width="16.140625" style="15" customWidth="1"/>
    <col min="39" max="41" width="9.140625" style="15"/>
    <col min="42" max="16384" width="9.140625" style="16"/>
  </cols>
  <sheetData>
    <row r="3" spans="1:62" ht="18" x14ac:dyDescent="0.2">
      <c r="B3" s="12" t="s">
        <v>411</v>
      </c>
      <c r="C3" s="12"/>
      <c r="D3" s="12"/>
      <c r="E3" s="12"/>
      <c r="F3" s="12"/>
      <c r="H3" s="12" t="s">
        <v>412</v>
      </c>
      <c r="I3" s="12"/>
      <c r="J3" s="12"/>
      <c r="K3" s="12"/>
      <c r="L3" s="12"/>
      <c r="N3" s="14" t="s">
        <v>413</v>
      </c>
      <c r="O3" s="14"/>
      <c r="P3" s="14"/>
      <c r="Q3" s="14"/>
      <c r="R3" s="14"/>
      <c r="S3" s="14"/>
      <c r="T3" s="14"/>
      <c r="V3" s="12" t="s">
        <v>414</v>
      </c>
      <c r="W3" s="12"/>
      <c r="X3" s="12"/>
      <c r="Y3" s="12"/>
      <c r="AA3" s="12" t="s">
        <v>415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62" ht="47.25" x14ac:dyDescent="0.2">
      <c r="B4" s="17" t="s">
        <v>416</v>
      </c>
      <c r="C4" s="18" t="s">
        <v>417</v>
      </c>
      <c r="D4" s="17" t="s">
        <v>418</v>
      </c>
      <c r="E4" s="18" t="s">
        <v>419</v>
      </c>
      <c r="F4" s="17" t="s">
        <v>420</v>
      </c>
      <c r="H4" s="19" t="s">
        <v>421</v>
      </c>
      <c r="I4" s="20" t="s">
        <v>422</v>
      </c>
      <c r="J4" s="19" t="s">
        <v>423</v>
      </c>
      <c r="K4" s="20" t="s">
        <v>424</v>
      </c>
      <c r="L4" s="19" t="s">
        <v>425</v>
      </c>
      <c r="N4" s="21" t="s">
        <v>426</v>
      </c>
      <c r="O4" s="22" t="s">
        <v>427</v>
      </c>
      <c r="P4" s="21" t="s">
        <v>428</v>
      </c>
      <c r="Q4" s="22" t="s">
        <v>429</v>
      </c>
      <c r="R4" s="21" t="s">
        <v>430</v>
      </c>
      <c r="S4" s="22" t="s">
        <v>431</v>
      </c>
      <c r="T4" s="21" t="s">
        <v>432</v>
      </c>
      <c r="V4" s="22" t="s">
        <v>433</v>
      </c>
      <c r="W4" s="21" t="s">
        <v>434</v>
      </c>
      <c r="X4" s="22" t="s">
        <v>435</v>
      </c>
      <c r="Y4" s="21" t="s">
        <v>436</v>
      </c>
      <c r="AA4" s="23" t="s">
        <v>259</v>
      </c>
      <c r="AB4" s="24" t="s">
        <v>386</v>
      </c>
      <c r="AC4" s="23" t="s">
        <v>388</v>
      </c>
      <c r="AD4" s="24" t="s">
        <v>392</v>
      </c>
      <c r="AE4" s="23" t="s">
        <v>394</v>
      </c>
      <c r="AF4" s="24" t="s">
        <v>396</v>
      </c>
      <c r="AG4" s="23" t="s">
        <v>398</v>
      </c>
      <c r="AH4" s="24" t="s">
        <v>400</v>
      </c>
      <c r="AI4" s="23" t="s">
        <v>408</v>
      </c>
      <c r="AJ4" s="25"/>
      <c r="AK4" s="24" t="s">
        <v>406</v>
      </c>
      <c r="AL4" s="23" t="s">
        <v>407</v>
      </c>
    </row>
    <row r="5" spans="1:62" ht="63" x14ac:dyDescent="0.2">
      <c r="A5" s="26" t="s">
        <v>437</v>
      </c>
      <c r="B5" s="21" t="s">
        <v>438</v>
      </c>
      <c r="C5" s="27" t="s">
        <v>439</v>
      </c>
      <c r="D5" s="28" t="s">
        <v>440</v>
      </c>
      <c r="E5" s="22" t="s">
        <v>441</v>
      </c>
      <c r="F5" s="21" t="s">
        <v>438</v>
      </c>
      <c r="H5" s="22" t="s">
        <v>442</v>
      </c>
      <c r="I5" s="21" t="s">
        <v>443</v>
      </c>
      <c r="J5" s="22" t="s">
        <v>444</v>
      </c>
      <c r="K5" s="21" t="s">
        <v>445</v>
      </c>
      <c r="L5" s="22" t="s">
        <v>446</v>
      </c>
      <c r="N5" s="21" t="s">
        <v>447</v>
      </c>
      <c r="O5" s="22" t="s">
        <v>448</v>
      </c>
      <c r="P5" s="21" t="s">
        <v>449</v>
      </c>
      <c r="Q5" s="22" t="s">
        <v>450</v>
      </c>
      <c r="R5" s="21" t="s">
        <v>451</v>
      </c>
      <c r="S5" s="22" t="s">
        <v>452</v>
      </c>
      <c r="T5" s="21" t="s">
        <v>453</v>
      </c>
      <c r="V5" s="22" t="s">
        <v>454</v>
      </c>
      <c r="W5" s="21" t="s">
        <v>455</v>
      </c>
      <c r="X5" s="22" t="s">
        <v>456</v>
      </c>
      <c r="Y5" s="21" t="s">
        <v>457</v>
      </c>
      <c r="AA5" s="29"/>
      <c r="AB5" s="30"/>
      <c r="AC5" s="29"/>
      <c r="AD5" s="30"/>
      <c r="AE5" s="29"/>
      <c r="AF5" s="30"/>
      <c r="AG5" s="29"/>
      <c r="AH5" s="30"/>
      <c r="AI5" s="29"/>
      <c r="AK5" s="30"/>
      <c r="AL5" s="29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 x14ac:dyDescent="0.2">
      <c r="G6" s="32"/>
      <c r="H6" s="32"/>
      <c r="I6" s="32"/>
      <c r="J6" s="32"/>
      <c r="K6" s="32"/>
      <c r="L6" s="3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1:62" ht="18" x14ac:dyDescent="0.2">
      <c r="A7" s="33">
        <v>2013</v>
      </c>
      <c r="B7" s="34" t="e">
        <f>sheet!D18/sheet!D35</f>
        <v>#DIV/0!</v>
      </c>
      <c r="C7" s="34" t="e">
        <f>(sheet!D18-sheet!D15)/sheet!D35</f>
        <v>#DIV/0!</v>
      </c>
      <c r="D7" s="34" t="e">
        <f>sheet!D12/sheet!D35</f>
        <v>#DIV/0!</v>
      </c>
      <c r="E7" s="34" t="e">
        <f>Sheet2!D20/sheet!D35</f>
        <v>#DIV/0!</v>
      </c>
      <c r="F7" s="34" t="e">
        <f>sheet!D18/sheet!D35</f>
        <v>#DIV/0!</v>
      </c>
      <c r="G7" s="32"/>
      <c r="H7" s="35" t="e">
        <f>Sheet1!D33/sheet!D51</f>
        <v>#DIV/0!</v>
      </c>
      <c r="I7" s="35" t="e">
        <f>Sheet1!D33/Sheet1!D12</f>
        <v>#DIV/0!</v>
      </c>
      <c r="J7" s="35" t="e">
        <f>Sheet1!D12/sheet!D27</f>
        <v>#DIV/0!</v>
      </c>
      <c r="K7" s="35" t="e">
        <f>Sheet1!D30/sheet!D27</f>
        <v>#DIV/0!</v>
      </c>
      <c r="L7" s="35">
        <f>Sheet1!D38</f>
        <v>0</v>
      </c>
      <c r="M7" s="32"/>
      <c r="N7" s="35" t="e">
        <f>sheet!D40/sheet!D27</f>
        <v>#DIV/0!</v>
      </c>
      <c r="O7" s="35" t="e">
        <f>sheet!D51/sheet!D27</f>
        <v>#DIV/0!</v>
      </c>
      <c r="P7" s="35" t="e">
        <f>sheet!D40/sheet!D51</f>
        <v>#DIV/0!</v>
      </c>
      <c r="Q7" s="34" t="e">
        <f>Sheet1!D24/Sheet1!D26</f>
        <v>#DIV/0!</v>
      </c>
      <c r="R7" s="34" t="e">
        <f>ABS(Sheet2!D20/(Sheet1!D26+Sheet2!D30))</f>
        <v>#DIV/0!</v>
      </c>
      <c r="S7" s="34" t="e">
        <f>sheet!D40/Sheet1!D43</f>
        <v>#DIV/0!</v>
      </c>
      <c r="T7" s="34" t="e">
        <f>Sheet2!D20/sheet!D40</f>
        <v>#DIV/0!</v>
      </c>
      <c r="V7" s="34" t="e">
        <f>ABS(Sheet1!D15/sheet!D15)</f>
        <v>#DIV/0!</v>
      </c>
      <c r="W7" s="34" t="e">
        <f>Sheet1!D12/sheet!D14</f>
        <v>#DIV/0!</v>
      </c>
      <c r="X7" s="34" t="e">
        <f>Sheet1!D12/sheet!D27</f>
        <v>#DIV/0!</v>
      </c>
      <c r="Y7" s="34" t="e">
        <f>Sheet1!D12/(sheet!D18-sheet!D35)</f>
        <v>#DIV/0!</v>
      </c>
      <c r="AA7" s="20">
        <f>Sheet1!D43</f>
        <v>0</v>
      </c>
      <c r="AB7" s="20">
        <f>Sheet3!D17</f>
        <v>0</v>
      </c>
      <c r="AC7" s="20">
        <f>Sheet3!D18</f>
        <v>0</v>
      </c>
      <c r="AD7" s="20">
        <f>Sheet3!D20</f>
        <v>0</v>
      </c>
      <c r="AE7" s="20">
        <f>Sheet3!D21</f>
        <v>0</v>
      </c>
      <c r="AF7" s="20">
        <f>Sheet3!D22</f>
        <v>0</v>
      </c>
      <c r="AG7" s="20">
        <f>Sheet3!D24</f>
        <v>0</v>
      </c>
      <c r="AH7" s="20">
        <f>Sheet3!D25</f>
        <v>0</v>
      </c>
      <c r="AI7" s="20">
        <f>Sheet3!D31</f>
        <v>0</v>
      </c>
      <c r="AK7" s="20">
        <f>Sheet3!D29</f>
        <v>0</v>
      </c>
      <c r="AL7" s="20">
        <f>Sheet3!D30</f>
        <v>0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s="40" customFormat="1" ht="18" x14ac:dyDescent="0.2">
      <c r="A8" s="36">
        <v>2014</v>
      </c>
      <c r="B8" s="37" t="e">
        <f>sheet!E18/sheet!E35</f>
        <v>#DIV/0!</v>
      </c>
      <c r="C8" s="37" t="e">
        <f>(sheet!E18-sheet!E15)/sheet!E35</f>
        <v>#DIV/0!</v>
      </c>
      <c r="D8" s="37" t="e">
        <f>sheet!E12/sheet!E35</f>
        <v>#DIV/0!</v>
      </c>
      <c r="E8" s="37" t="e">
        <f>Sheet2!E20/sheet!E35</f>
        <v>#DIV/0!</v>
      </c>
      <c r="F8" s="37" t="e">
        <f>sheet!E18/sheet!E35</f>
        <v>#DIV/0!</v>
      </c>
      <c r="G8" s="32"/>
      <c r="H8" s="38" t="e">
        <f>Sheet1!E33/sheet!E51</f>
        <v>#DIV/0!</v>
      </c>
      <c r="I8" s="38" t="e">
        <f>Sheet1!E33/Sheet1!E12</f>
        <v>#DIV/0!</v>
      </c>
      <c r="J8" s="38" t="e">
        <f>Sheet1!E12/sheet!E27</f>
        <v>#DIV/0!</v>
      </c>
      <c r="K8" s="38" t="e">
        <f>Sheet1!E30/sheet!E27</f>
        <v>#DIV/0!</v>
      </c>
      <c r="L8" s="38">
        <f>Sheet1!E38</f>
        <v>0</v>
      </c>
      <c r="M8" s="32"/>
      <c r="N8" s="38" t="e">
        <f>sheet!E40/sheet!E27</f>
        <v>#DIV/0!</v>
      </c>
      <c r="O8" s="38" t="e">
        <f>sheet!E51/sheet!E27</f>
        <v>#DIV/0!</v>
      </c>
      <c r="P8" s="38" t="e">
        <f>sheet!E40/sheet!E51</f>
        <v>#DIV/0!</v>
      </c>
      <c r="Q8" s="37" t="e">
        <f>Sheet1!E24/Sheet1!E26</f>
        <v>#DIV/0!</v>
      </c>
      <c r="R8" s="37" t="e">
        <f>ABS(Sheet2!E20/(Sheet1!E26+Sheet2!E30))</f>
        <v>#DIV/0!</v>
      </c>
      <c r="S8" s="37" t="e">
        <f>sheet!E40/Sheet1!E43</f>
        <v>#DIV/0!</v>
      </c>
      <c r="T8" s="37" t="e">
        <f>Sheet2!E20/sheet!E40</f>
        <v>#DIV/0!</v>
      </c>
      <c r="U8" s="15"/>
      <c r="V8" s="37" t="e">
        <f>ABS(Sheet1!E15/sheet!E15)</f>
        <v>#DIV/0!</v>
      </c>
      <c r="W8" s="37" t="e">
        <f>Sheet1!E12/sheet!E14</f>
        <v>#DIV/0!</v>
      </c>
      <c r="X8" s="37" t="e">
        <f>Sheet1!E12/sheet!E27</f>
        <v>#DIV/0!</v>
      </c>
      <c r="Y8" s="37" t="e">
        <f>Sheet1!E12/(sheet!E18-sheet!E35)</f>
        <v>#DIV/0!</v>
      </c>
      <c r="Z8" s="15"/>
      <c r="AA8" s="39">
        <f>Sheet1!E43</f>
        <v>0</v>
      </c>
      <c r="AB8" s="39">
        <f>Sheet3!E17</f>
        <v>0</v>
      </c>
      <c r="AC8" s="39">
        <f>Sheet3!E18</f>
        <v>0</v>
      </c>
      <c r="AD8" s="39">
        <f>Sheet3!E20</f>
        <v>0</v>
      </c>
      <c r="AE8" s="39">
        <f>Sheet3!E21</f>
        <v>0</v>
      </c>
      <c r="AF8" s="39">
        <f>Sheet3!E22</f>
        <v>0</v>
      </c>
      <c r="AG8" s="39">
        <f>Sheet3!E24</f>
        <v>0</v>
      </c>
      <c r="AH8" s="39">
        <f>Sheet3!E25</f>
        <v>0</v>
      </c>
      <c r="AI8" s="39">
        <f>Sheet3!E31</f>
        <v>0</v>
      </c>
      <c r="AK8" s="39">
        <f>Sheet3!E29</f>
        <v>0</v>
      </c>
      <c r="AL8" s="39">
        <f>Sheet3!E30</f>
        <v>0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 ht="18" x14ac:dyDescent="0.2">
      <c r="A9" s="33">
        <v>2015</v>
      </c>
      <c r="B9" s="34" t="e">
        <f>sheet!F18/sheet!F35</f>
        <v>#DIV/0!</v>
      </c>
      <c r="C9" s="34" t="e">
        <f>(sheet!F18-sheet!F15)/sheet!F35</f>
        <v>#DIV/0!</v>
      </c>
      <c r="D9" s="34" t="e">
        <f>sheet!F12/sheet!F35</f>
        <v>#DIV/0!</v>
      </c>
      <c r="E9" s="34" t="e">
        <f>Sheet2!F20/sheet!F35</f>
        <v>#DIV/0!</v>
      </c>
      <c r="F9" s="34" t="e">
        <f>sheet!F18/sheet!F35</f>
        <v>#DIV/0!</v>
      </c>
      <c r="G9" s="32"/>
      <c r="H9" s="35" t="e">
        <f>Sheet1!F33/sheet!F51</f>
        <v>#DIV/0!</v>
      </c>
      <c r="I9" s="35" t="e">
        <f>Sheet1!F33/Sheet1!F12</f>
        <v>#DIV/0!</v>
      </c>
      <c r="J9" s="35" t="e">
        <f>Sheet1!F12/sheet!F27</f>
        <v>#DIV/0!</v>
      </c>
      <c r="K9" s="35" t="e">
        <f>Sheet1!F30/sheet!F27</f>
        <v>#DIV/0!</v>
      </c>
      <c r="L9" s="35">
        <f>Sheet1!F38</f>
        <v>0</v>
      </c>
      <c r="M9" s="32"/>
      <c r="N9" s="35" t="e">
        <f>sheet!F40/sheet!F27</f>
        <v>#DIV/0!</v>
      </c>
      <c r="O9" s="35" t="e">
        <f>sheet!F51/sheet!F27</f>
        <v>#DIV/0!</v>
      </c>
      <c r="P9" s="35" t="e">
        <f>sheet!F40/sheet!F51</f>
        <v>#DIV/0!</v>
      </c>
      <c r="Q9" s="34" t="e">
        <f>Sheet1!F24/Sheet1!F26</f>
        <v>#DIV/0!</v>
      </c>
      <c r="R9" s="34" t="e">
        <f>ABS(Sheet2!F20/(Sheet1!F26+Sheet2!F30))</f>
        <v>#DIV/0!</v>
      </c>
      <c r="S9" s="34" t="e">
        <f>sheet!F40/Sheet1!F43</f>
        <v>#DIV/0!</v>
      </c>
      <c r="T9" s="34" t="e">
        <f>Sheet2!F20/sheet!F40</f>
        <v>#DIV/0!</v>
      </c>
      <c r="V9" s="34" t="e">
        <f>ABS(Sheet1!F15/sheet!F15)</f>
        <v>#DIV/0!</v>
      </c>
      <c r="W9" s="34" t="e">
        <f>Sheet1!F12/sheet!F14</f>
        <v>#DIV/0!</v>
      </c>
      <c r="X9" s="34" t="e">
        <f>Sheet1!F12/sheet!F27</f>
        <v>#DIV/0!</v>
      </c>
      <c r="Y9" s="34" t="e">
        <f>Sheet1!F12/(sheet!F18-sheet!F35)</f>
        <v>#DIV/0!</v>
      </c>
      <c r="AA9" s="20">
        <f>Sheet1!F43</f>
        <v>0</v>
      </c>
      <c r="AB9" s="20">
        <f>Sheet3!F17</f>
        <v>0</v>
      </c>
      <c r="AC9" s="20">
        <f>Sheet3!F18</f>
        <v>0</v>
      </c>
      <c r="AD9" s="20">
        <f>Sheet3!F20</f>
        <v>0</v>
      </c>
      <c r="AE9" s="20">
        <f>Sheet3!F21</f>
        <v>0</v>
      </c>
      <c r="AF9" s="20">
        <f>Sheet3!F22</f>
        <v>0</v>
      </c>
      <c r="AG9" s="20">
        <f>Sheet3!F24</f>
        <v>0</v>
      </c>
      <c r="AH9" s="20">
        <f>Sheet3!F25</f>
        <v>0</v>
      </c>
      <c r="AI9" s="20">
        <f>Sheet3!F31</f>
        <v>0</v>
      </c>
      <c r="AK9" s="20">
        <f>Sheet3!F29</f>
        <v>0</v>
      </c>
      <c r="AL9" s="20">
        <f>Sheet3!F30</f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2" s="40" customFormat="1" ht="18" x14ac:dyDescent="0.2">
      <c r="A10" s="36">
        <v>2016</v>
      </c>
      <c r="B10" s="37" t="e">
        <f>sheet!G18/sheet!G35</f>
        <v>#DIV/0!</v>
      </c>
      <c r="C10" s="37" t="e">
        <f>(sheet!G18-sheet!G15)/sheet!G35</f>
        <v>#DIV/0!</v>
      </c>
      <c r="D10" s="37" t="e">
        <f>sheet!G12/sheet!G35</f>
        <v>#DIV/0!</v>
      </c>
      <c r="E10" s="37" t="e">
        <f>Sheet2!G20/sheet!G35</f>
        <v>#DIV/0!</v>
      </c>
      <c r="F10" s="37" t="e">
        <f>sheet!G18/sheet!G35</f>
        <v>#DIV/0!</v>
      </c>
      <c r="G10" s="32"/>
      <c r="H10" s="38" t="e">
        <f>Sheet1!G33/sheet!G51</f>
        <v>#DIV/0!</v>
      </c>
      <c r="I10" s="38" t="e">
        <f>Sheet1!G33/Sheet1!G12</f>
        <v>#DIV/0!</v>
      </c>
      <c r="J10" s="38" t="e">
        <f>Sheet1!G12/sheet!G27</f>
        <v>#DIV/0!</v>
      </c>
      <c r="K10" s="38" t="e">
        <f>Sheet1!G30/sheet!G27</f>
        <v>#DIV/0!</v>
      </c>
      <c r="L10" s="38">
        <f>Sheet1!G38</f>
        <v>0</v>
      </c>
      <c r="M10" s="32"/>
      <c r="N10" s="38" t="e">
        <f>sheet!G40/sheet!G27</f>
        <v>#DIV/0!</v>
      </c>
      <c r="O10" s="38" t="e">
        <f>sheet!G51/sheet!G27</f>
        <v>#DIV/0!</v>
      </c>
      <c r="P10" s="38" t="e">
        <f>sheet!G40/sheet!G51</f>
        <v>#DIV/0!</v>
      </c>
      <c r="Q10" s="37" t="e">
        <f>Sheet1!G24/Sheet1!G26</f>
        <v>#DIV/0!</v>
      </c>
      <c r="R10" s="37" t="e">
        <f>ABS(Sheet2!G20/(Sheet1!G26+Sheet2!G30))</f>
        <v>#DIV/0!</v>
      </c>
      <c r="S10" s="37" t="e">
        <f>sheet!G40/Sheet1!G43</f>
        <v>#DIV/0!</v>
      </c>
      <c r="T10" s="37" t="e">
        <f>Sheet2!G20/sheet!G40</f>
        <v>#DIV/0!</v>
      </c>
      <c r="U10" s="15"/>
      <c r="V10" s="37" t="e">
        <f>ABS(Sheet1!G15/sheet!G15)</f>
        <v>#DIV/0!</v>
      </c>
      <c r="W10" s="37" t="e">
        <f>Sheet1!G12/sheet!G14</f>
        <v>#DIV/0!</v>
      </c>
      <c r="X10" s="37" t="e">
        <f>Sheet1!G12/sheet!G27</f>
        <v>#DIV/0!</v>
      </c>
      <c r="Y10" s="37" t="e">
        <f>Sheet1!G12/(sheet!G18-sheet!G35)</f>
        <v>#DIV/0!</v>
      </c>
      <c r="Z10" s="15"/>
      <c r="AA10" s="39">
        <f>Sheet1!G43</f>
        <v>0</v>
      </c>
      <c r="AB10" s="39">
        <f>Sheet3!G17</f>
        <v>0</v>
      </c>
      <c r="AC10" s="39">
        <f>Sheet3!G18</f>
        <v>0</v>
      </c>
      <c r="AD10" s="39">
        <f>Sheet3!G20</f>
        <v>0</v>
      </c>
      <c r="AE10" s="39">
        <f>Sheet3!G21</f>
        <v>0</v>
      </c>
      <c r="AF10" s="39">
        <f>Sheet3!G22</f>
        <v>0</v>
      </c>
      <c r="AG10" s="39">
        <f>Sheet3!G24</f>
        <v>0</v>
      </c>
      <c r="AH10" s="39">
        <f>Sheet3!G25</f>
        <v>0</v>
      </c>
      <c r="AI10" s="39">
        <f>Sheet3!G31</f>
        <v>0</v>
      </c>
      <c r="AK10" s="39">
        <f>Sheet3!G29</f>
        <v>0</v>
      </c>
      <c r="AL10" s="39">
        <f>Sheet3!G30</f>
        <v>0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2" ht="18" x14ac:dyDescent="0.2">
      <c r="A11" s="33">
        <v>2017</v>
      </c>
      <c r="B11" s="34" t="e">
        <f>sheet!H18/sheet!H35</f>
        <v>#DIV/0!</v>
      </c>
      <c r="C11" s="34" t="e">
        <f>(sheet!H18-sheet!H15)/sheet!H35</f>
        <v>#DIV/0!</v>
      </c>
      <c r="D11" s="34" t="e">
        <f>sheet!H12/sheet!H35</f>
        <v>#DIV/0!</v>
      </c>
      <c r="E11" s="34" t="e">
        <f>Sheet2!H20/sheet!H35</f>
        <v>#DIV/0!</v>
      </c>
      <c r="F11" s="34" t="e">
        <f>sheet!H18/sheet!H35</f>
        <v>#DIV/0!</v>
      </c>
      <c r="G11" s="32"/>
      <c r="H11" s="35" t="e">
        <f>Sheet1!H33/sheet!H51</f>
        <v>#DIV/0!</v>
      </c>
      <c r="I11" s="35" t="e">
        <f>Sheet1!H33/Sheet1!H12</f>
        <v>#DIV/0!</v>
      </c>
      <c r="J11" s="35" t="e">
        <f>Sheet1!H12/sheet!H27</f>
        <v>#DIV/0!</v>
      </c>
      <c r="K11" s="35" t="e">
        <f>Sheet1!H30/sheet!H27</f>
        <v>#DIV/0!</v>
      </c>
      <c r="L11" s="35">
        <f>Sheet1!H38</f>
        <v>0</v>
      </c>
      <c r="M11" s="32"/>
      <c r="N11" s="35" t="e">
        <f>sheet!H40/sheet!H27</f>
        <v>#DIV/0!</v>
      </c>
      <c r="O11" s="35" t="e">
        <f>sheet!H51/sheet!H27</f>
        <v>#DIV/0!</v>
      </c>
      <c r="P11" s="35" t="e">
        <f>sheet!H40/sheet!H51</f>
        <v>#DIV/0!</v>
      </c>
      <c r="Q11" s="34" t="e">
        <f>Sheet1!H24/Sheet1!H26</f>
        <v>#DIV/0!</v>
      </c>
      <c r="R11" s="34" t="e">
        <f>ABS(Sheet2!H20/(Sheet1!H26+Sheet2!H30))</f>
        <v>#DIV/0!</v>
      </c>
      <c r="S11" s="34" t="e">
        <f>sheet!H40/Sheet1!H43</f>
        <v>#DIV/0!</v>
      </c>
      <c r="T11" s="34" t="e">
        <f>Sheet2!H20/sheet!H40</f>
        <v>#DIV/0!</v>
      </c>
      <c r="V11" s="34" t="e">
        <f>ABS(Sheet1!H15/sheet!H15)</f>
        <v>#DIV/0!</v>
      </c>
      <c r="W11" s="34" t="e">
        <f>Sheet1!H12/sheet!H14</f>
        <v>#DIV/0!</v>
      </c>
      <c r="X11" s="34" t="e">
        <f>Sheet1!H12/sheet!H27</f>
        <v>#DIV/0!</v>
      </c>
      <c r="Y11" s="34" t="e">
        <f>Sheet1!H12/(sheet!H18-sheet!H35)</f>
        <v>#DIV/0!</v>
      </c>
      <c r="AA11" s="20">
        <f>Sheet1!H43</f>
        <v>0</v>
      </c>
      <c r="AB11" s="20">
        <f>Sheet3!H17</f>
        <v>0</v>
      </c>
      <c r="AC11" s="20">
        <f>Sheet3!H18</f>
        <v>0</v>
      </c>
      <c r="AD11" s="20">
        <f>Sheet3!H20</f>
        <v>0</v>
      </c>
      <c r="AE11" s="20">
        <f>Sheet3!H21</f>
        <v>0</v>
      </c>
      <c r="AF11" s="20">
        <f>Sheet3!H22</f>
        <v>0</v>
      </c>
      <c r="AG11" s="20">
        <f>Sheet3!H24</f>
        <v>0</v>
      </c>
      <c r="AH11" s="20">
        <f>Sheet3!H25</f>
        <v>0</v>
      </c>
      <c r="AI11" s="20">
        <f>Sheet3!H31</f>
        <v>0</v>
      </c>
      <c r="AK11" s="20">
        <f>Sheet3!H29</f>
        <v>0</v>
      </c>
      <c r="AL11" s="20">
        <f>Sheet3!H30</f>
        <v>0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2" s="40" customFormat="1" ht="18" x14ac:dyDescent="0.2">
      <c r="A12" s="36">
        <v>2018</v>
      </c>
      <c r="B12" s="37" t="e">
        <f>sheet!I18/sheet!I35</f>
        <v>#VALUE!</v>
      </c>
      <c r="C12" s="37" t="e">
        <f>(sheet!I18-sheet!I15)/sheet!I35</f>
        <v>#VALUE!</v>
      </c>
      <c r="D12" s="37" t="e">
        <f>sheet!I12/sheet!I35</f>
        <v>#VALUE!</v>
      </c>
      <c r="E12" s="37" t="e">
        <f>Sheet2!I20/sheet!I35</f>
        <v>#VALUE!</v>
      </c>
      <c r="F12" s="37" t="e">
        <f>sheet!I18/sheet!I35</f>
        <v>#VALUE!</v>
      </c>
      <c r="G12" s="32"/>
      <c r="H12" s="38" t="e">
        <f>Sheet1!I33/sheet!I51</f>
        <v>#VALUE!</v>
      </c>
      <c r="I12" s="38">
        <f>Sheet1!I33/Sheet1!I12</f>
        <v>0.19372442019099592</v>
      </c>
      <c r="J12" s="38" t="e">
        <f>Sheet1!I12/sheet!I27</f>
        <v>#VALUE!</v>
      </c>
      <c r="K12" s="38" t="e">
        <f>Sheet1!I30/sheet!I27</f>
        <v>#VALUE!</v>
      </c>
      <c r="L12" s="38">
        <f>Sheet1!I38</f>
        <v>0</v>
      </c>
      <c r="M12" s="32"/>
      <c r="N12" s="38" t="e">
        <f>sheet!I40/sheet!I27</f>
        <v>#VALUE!</v>
      </c>
      <c r="O12" s="38" t="e">
        <f>sheet!I51/sheet!I27</f>
        <v>#VALUE!</v>
      </c>
      <c r="P12" s="38" t="e">
        <f>sheet!I40/sheet!I51</f>
        <v>#VALUE!</v>
      </c>
      <c r="Q12" s="37" t="e">
        <f>Sheet1!I24/Sheet1!I26</f>
        <v>#VALUE!</v>
      </c>
      <c r="R12" s="37" t="e">
        <f>ABS(Sheet2!I20/(Sheet1!I26+Sheet2!I30))</f>
        <v>#VALUE!</v>
      </c>
      <c r="S12" s="37" t="e">
        <f>sheet!I40/Sheet1!I43</f>
        <v>#VALUE!</v>
      </c>
      <c r="T12" s="37" t="e">
        <f>Sheet2!I20/sheet!I40</f>
        <v>#VALUE!</v>
      </c>
      <c r="U12" s="15"/>
      <c r="V12" s="37" t="e">
        <f>ABS(Sheet1!I15/sheet!I15)</f>
        <v>#VALUE!</v>
      </c>
      <c r="W12" s="37" t="e">
        <f>Sheet1!I12/sheet!I14</f>
        <v>#VALUE!</v>
      </c>
      <c r="X12" s="37" t="e">
        <f>Sheet1!I12/sheet!I27</f>
        <v>#VALUE!</v>
      </c>
      <c r="Y12" s="37" t="e">
        <f>Sheet1!I12/(sheet!I18-sheet!I35)</f>
        <v>#VALUE!</v>
      </c>
      <c r="Z12" s="15"/>
      <c r="AA12" s="39" t="str">
        <f>Sheet1!I43</f>
        <v>1,258,511.56</v>
      </c>
      <c r="AB12" s="39" t="str">
        <f>Sheet3!I17</f>
        <v>NA</v>
      </c>
      <c r="AC12" s="39" t="str">
        <f>Sheet3!I18</f>
        <v>NA</v>
      </c>
      <c r="AD12" s="39" t="str">
        <f>Sheet3!I20</f>
        <v>NM</v>
      </c>
      <c r="AE12" s="39" t="str">
        <f>Sheet3!I21</f>
        <v>NM</v>
      </c>
      <c r="AF12" s="39" t="str">
        <f>Sheet3!I22</f>
        <v>NA</v>
      </c>
      <c r="AG12" s="39" t="str">
        <f>Sheet3!I24</f>
        <v>NA</v>
      </c>
      <c r="AH12" s="39" t="str">
        <f>Sheet3!I25</f>
        <v>NA</v>
      </c>
      <c r="AI12" s="39" t="str">
        <f>Sheet3!I31</f>
        <v/>
      </c>
      <c r="AK12" s="39" t="str">
        <f>Sheet3!I29</f>
        <v>NA</v>
      </c>
      <c r="AL12" s="39">
        <f>Sheet3!I30</f>
        <v>4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62" ht="18" x14ac:dyDescent="0.2">
      <c r="A13" s="33">
        <v>2019</v>
      </c>
      <c r="B13" s="34">
        <f>sheet!J18/sheet!J35</f>
        <v>1.6376811594202898</v>
      </c>
      <c r="C13" s="34">
        <f>(sheet!J18-sheet!J15)/sheet!J35</f>
        <v>1.0657004830917873</v>
      </c>
      <c r="D13" s="34">
        <f>sheet!J12/sheet!J35</f>
        <v>0.1855072463768116</v>
      </c>
      <c r="E13" s="34">
        <f>Sheet2!J20/sheet!J35</f>
        <v>0.77198067632850242</v>
      </c>
      <c r="F13" s="34">
        <f>sheet!J18/sheet!J35</f>
        <v>1.6376811594202898</v>
      </c>
      <c r="G13" s="32"/>
      <c r="H13" s="35">
        <f>Sheet1!J33/sheet!J51</f>
        <v>2.970494417862839E-2</v>
      </c>
      <c r="I13" s="35">
        <f>Sheet1!J33/Sheet1!J12</f>
        <v>7.8877713075701433E-2</v>
      </c>
      <c r="J13" s="35">
        <f>Sheet1!J12/sheet!J27</f>
        <v>0.32943843739100104</v>
      </c>
      <c r="K13" s="35">
        <f>Sheet1!J30/sheet!J27</f>
        <v>2.6421346355074989E-2</v>
      </c>
      <c r="L13" s="35">
        <f>Sheet1!J38</f>
        <v>0</v>
      </c>
      <c r="M13" s="32"/>
      <c r="N13" s="35">
        <f>sheet!J40/sheet!J27</f>
        <v>0.12521799790722007</v>
      </c>
      <c r="O13" s="35">
        <f>sheet!J51/sheet!J27</f>
        <v>0.8747820020927799</v>
      </c>
      <c r="P13" s="35">
        <f>sheet!J40/sheet!J51</f>
        <v>0.14314194577352471</v>
      </c>
      <c r="Q13" s="34">
        <f>Sheet1!J24/Sheet1!J26</f>
        <v>398</v>
      </c>
      <c r="R13" s="34">
        <f>ABS(Sheet2!J20/(Sheet1!J26+Sheet2!J30))</f>
        <v>799</v>
      </c>
      <c r="S13" s="34">
        <f>sheet!J40/Sheet1!J43</f>
        <v>1.5341880341880343</v>
      </c>
      <c r="T13" s="34">
        <f>Sheet2!J20/sheet!J40</f>
        <v>0.55640668523676884</v>
      </c>
      <c r="V13" s="34">
        <f>ABS(Sheet1!J15/sheet!J15)</f>
        <v>2.2415540540540539</v>
      </c>
      <c r="W13" s="34">
        <f>Sheet1!J12/sheet!J14</f>
        <v>5.2987377279102379</v>
      </c>
      <c r="X13" s="34">
        <f>Sheet1!J12/sheet!J27</f>
        <v>0.32943843739100104</v>
      </c>
      <c r="Y13" s="34">
        <f>Sheet1!J12/(sheet!J18-sheet!J35)</f>
        <v>5.7242424242424246</v>
      </c>
      <c r="AA13" s="20" t="str">
        <f>Sheet1!J43</f>
        <v>1,215,386.64</v>
      </c>
      <c r="AB13" s="20" t="str">
        <f>Sheet3!J17</f>
        <v>NA</v>
      </c>
      <c r="AC13" s="20" t="str">
        <f>Sheet3!J18</f>
        <v>NA</v>
      </c>
      <c r="AD13" s="20" t="str">
        <f>Sheet3!J20</f>
        <v>NM</v>
      </c>
      <c r="AE13" s="20" t="str">
        <f>Sheet3!J21</f>
        <v>NM</v>
      </c>
      <c r="AF13" s="20" t="str">
        <f>Sheet3!J22</f>
        <v>NA</v>
      </c>
      <c r="AG13" s="20" t="str">
        <f>Sheet3!J24</f>
        <v>NA</v>
      </c>
      <c r="AH13" s="20" t="str">
        <f>Sheet3!J25</f>
        <v>NA</v>
      </c>
      <c r="AI13" s="20" t="str">
        <f>Sheet3!J31</f>
        <v/>
      </c>
      <c r="AK13" s="20" t="str">
        <f>Sheet3!J29</f>
        <v>NA</v>
      </c>
      <c r="AL13" s="20">
        <f>Sheet3!J30</f>
        <v>5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2" s="40" customFormat="1" ht="18" x14ac:dyDescent="0.2">
      <c r="A14" s="36">
        <v>2020</v>
      </c>
      <c r="B14" s="37">
        <f>sheet!K18/sheet!K35</f>
        <v>1.8195819581958197</v>
      </c>
      <c r="C14" s="37">
        <f>(sheet!K18-sheet!K15)/sheet!K35</f>
        <v>1.141914191419142</v>
      </c>
      <c r="D14" s="37">
        <f>sheet!K12/sheet!K35</f>
        <v>0.26182618261826185</v>
      </c>
      <c r="E14" s="37">
        <f>Sheet2!K20/sheet!K35</f>
        <v>0.57425742574257421</v>
      </c>
      <c r="F14" s="37">
        <f>sheet!K18/sheet!K35</f>
        <v>1.8195819581958197</v>
      </c>
      <c r="G14" s="32"/>
      <c r="H14" s="38">
        <f>Sheet1!K33/sheet!K51</f>
        <v>-1.802162595114137E-3</v>
      </c>
      <c r="I14" s="38">
        <f>Sheet1!K33/Sheet1!K12</f>
        <v>-5.275498241500586E-3</v>
      </c>
      <c r="J14" s="38">
        <f>Sheet1!K12/sheet!K27</f>
        <v>0.30285815728741344</v>
      </c>
      <c r="K14" s="38">
        <f>Sheet1!K30/sheet!K27</f>
        <v>-1.5089650275164209E-3</v>
      </c>
      <c r="L14" s="38">
        <f>Sheet1!K38</f>
        <v>-6.5000000000000002E-2</v>
      </c>
      <c r="M14" s="32"/>
      <c r="N14" s="38">
        <f>sheet!K40/sheet!K27</f>
        <v>0.11343866500976389</v>
      </c>
      <c r="O14" s="38">
        <f>sheet!K51/sheet!K27</f>
        <v>0.88656133499023615</v>
      </c>
      <c r="P14" s="38">
        <f>sheet!K40/sheet!K51</f>
        <v>0.12795354425310371</v>
      </c>
      <c r="Q14" s="37">
        <f>Sheet1!K24/Sheet1!K26</f>
        <v>95.666666666666657</v>
      </c>
      <c r="R14" s="37">
        <f>ABS(Sheet2!K20/(Sheet1!K26+Sheet2!K30))</f>
        <v>174</v>
      </c>
      <c r="S14" s="37">
        <f>sheet!K40/Sheet1!K43</f>
        <v>1.72936400541272</v>
      </c>
      <c r="T14" s="37">
        <f>Sheet2!K20/sheet!K40</f>
        <v>0.40845070422535212</v>
      </c>
      <c r="U14" s="15"/>
      <c r="V14" s="37">
        <f>ABS(Sheet1!K15/sheet!K15)</f>
        <v>2.0860389610389611</v>
      </c>
      <c r="W14" s="37">
        <f>Sheet1!K12/sheet!K14</f>
        <v>5.289922480620155</v>
      </c>
      <c r="X14" s="37">
        <f>Sheet1!K12/sheet!K27</f>
        <v>0.30285815728741344</v>
      </c>
      <c r="Y14" s="37">
        <f>Sheet1!K12/(sheet!K18-sheet!K35)</f>
        <v>4.5798657718120799</v>
      </c>
      <c r="Z14" s="15"/>
      <c r="AA14" s="39" t="str">
        <f>Sheet1!K43</f>
        <v>940,318.38</v>
      </c>
      <c r="AB14" s="39" t="str">
        <f>Sheet3!K17</f>
        <v>NA</v>
      </c>
      <c r="AC14" s="39" t="str">
        <f>Sheet3!K18</f>
        <v>NA</v>
      </c>
      <c r="AD14" s="39" t="str">
        <f>Sheet3!K20</f>
        <v>NM</v>
      </c>
      <c r="AE14" s="39" t="str">
        <f>Sheet3!K21</f>
        <v>NM</v>
      </c>
      <c r="AF14" s="39" t="str">
        <f>Sheet3!K22</f>
        <v>NA</v>
      </c>
      <c r="AG14" s="39" t="str">
        <f>Sheet3!K24</f>
        <v>NA</v>
      </c>
      <c r="AH14" s="39" t="str">
        <f>Sheet3!K25</f>
        <v>NA</v>
      </c>
      <c r="AI14" s="39" t="str">
        <f>Sheet3!K31</f>
        <v/>
      </c>
      <c r="AK14" s="39">
        <f>Sheet3!K29</f>
        <v>13.2</v>
      </c>
      <c r="AL14" s="39">
        <f>Sheet3!K30</f>
        <v>3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62" ht="18" x14ac:dyDescent="0.2">
      <c r="A15" s="33">
        <v>2021</v>
      </c>
      <c r="B15" s="34">
        <f>sheet!L18/sheet!L35</f>
        <v>1.4877161055505006</v>
      </c>
      <c r="C15" s="34">
        <f>(sheet!L18-sheet!L15)/sheet!L35</f>
        <v>0.96724294813466805</v>
      </c>
      <c r="D15" s="34">
        <f>sheet!L12/sheet!L35</f>
        <v>0.15832575068243859</v>
      </c>
      <c r="E15" s="34">
        <f>Sheet2!L20/sheet!L35</f>
        <v>0.79435850773430394</v>
      </c>
      <c r="F15" s="34">
        <f>sheet!L18/sheet!L35</f>
        <v>1.4877161055505006</v>
      </c>
      <c r="G15" s="32"/>
      <c r="H15" s="35">
        <f>Sheet1!L33/sheet!L51</f>
        <v>1.9357583492873854E-2</v>
      </c>
      <c r="I15" s="35">
        <f>Sheet1!L33/Sheet1!L12</f>
        <v>4.8339973439575031E-2</v>
      </c>
      <c r="J15" s="35">
        <f>Sheet1!L12/sheet!L27</f>
        <v>0.34787027626351291</v>
      </c>
      <c r="K15" s="35">
        <f>Sheet1!L30/sheet!L27</f>
        <v>1.7832393975792296E-2</v>
      </c>
      <c r="L15" s="35">
        <f>Sheet1!L38</f>
        <v>0.66</v>
      </c>
      <c r="M15" s="32"/>
      <c r="N15" s="35">
        <f>sheet!L40/sheet!L27</f>
        <v>0.13129446549015983</v>
      </c>
      <c r="O15" s="35">
        <f>sheet!L51/sheet!L27</f>
        <v>0.86870553450984023</v>
      </c>
      <c r="P15" s="35">
        <f>sheet!L40/sheet!L51</f>
        <v>0.1511380557328228</v>
      </c>
      <c r="Q15" s="34" t="e">
        <f>Sheet1!L24/Sheet1!L26</f>
        <v>#DIV/0!</v>
      </c>
      <c r="R15" s="34" t="e">
        <f>ABS(Sheet2!L20/(Sheet1!L26+Sheet2!L30))</f>
        <v>#DIV/0!</v>
      </c>
      <c r="S15" s="34">
        <f>sheet!L40/Sheet1!L43</f>
        <v>1.8648293963254592</v>
      </c>
      <c r="T15" s="34">
        <f>Sheet2!L20/sheet!L40</f>
        <v>0.61435608726249125</v>
      </c>
      <c r="V15" s="34">
        <f>ABS(Sheet1!L15/sheet!L15)</f>
        <v>2.5646853146853146</v>
      </c>
      <c r="W15" s="34">
        <f>Sheet1!L12/sheet!L14</f>
        <v>5.2219140083217752</v>
      </c>
      <c r="X15" s="34">
        <f>Sheet1!L12/sheet!L27</f>
        <v>0.34787027626351291</v>
      </c>
      <c r="Y15" s="34">
        <f>Sheet1!L12/(sheet!L18-sheet!L35)</f>
        <v>7.0242537313432827</v>
      </c>
      <c r="AA15" s="20" t="str">
        <f>Sheet1!L43</f>
        <v>963,571.86</v>
      </c>
      <c r="AB15" s="20" t="str">
        <f>Sheet3!L17</f>
        <v>NA</v>
      </c>
      <c r="AC15" s="20" t="str">
        <f>Sheet3!L18</f>
        <v>NA</v>
      </c>
      <c r="AD15" s="20" t="str">
        <f>Sheet3!L20</f>
        <v>NM</v>
      </c>
      <c r="AE15" s="20" t="str">
        <f>Sheet3!L21</f>
        <v>NM</v>
      </c>
      <c r="AF15" s="20" t="str">
        <f>Sheet3!L22</f>
        <v>NA</v>
      </c>
      <c r="AG15" s="20" t="str">
        <f>Sheet3!L24</f>
        <v>NA</v>
      </c>
      <c r="AH15" s="20" t="str">
        <f>Sheet3!L25</f>
        <v>0.0x</v>
      </c>
      <c r="AI15" s="20" t="str">
        <f>Sheet3!L31</f>
        <v/>
      </c>
      <c r="AK15" s="20">
        <f>Sheet3!L29</f>
        <v>11.7</v>
      </c>
      <c r="AL15" s="20">
        <f>Sheet3!L30</f>
        <v>5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2" s="40" customFormat="1" ht="18" x14ac:dyDescent="0.2">
      <c r="A16" s="36">
        <v>2022</v>
      </c>
      <c r="B16" s="37">
        <f>sheet!M18/sheet!M35</f>
        <v>1.6489197530864197</v>
      </c>
      <c r="C16" s="37">
        <f>(sheet!M18-sheet!M15)/sheet!M35</f>
        <v>1.1643518518518519</v>
      </c>
      <c r="D16" s="37">
        <f>sheet!M12/sheet!M35</f>
        <v>0.27314814814814814</v>
      </c>
      <c r="E16" s="37">
        <f>Sheet2!M20/sheet!M35</f>
        <v>0.26620370370370372</v>
      </c>
      <c r="F16" s="37">
        <f>sheet!M18/sheet!M35</f>
        <v>1.6489197530864197</v>
      </c>
      <c r="G16" s="32"/>
      <c r="H16" s="38">
        <f>Sheet1!M33/sheet!M51</f>
        <v>8.4495141529362071E-4</v>
      </c>
      <c r="I16" s="38">
        <f>Sheet1!M33/Sheet1!M12</f>
        <v>1.5923566878980893E-3</v>
      </c>
      <c r="J16" s="38">
        <f>Sheet1!M12/sheet!M27</f>
        <v>0.33811916726489588</v>
      </c>
      <c r="K16" s="38">
        <f>Sheet1!M30/sheet!M27</f>
        <v>1.3460157932519742E-3</v>
      </c>
      <c r="L16" s="38">
        <f>Sheet1!M38</f>
        <v>2.3E-2</v>
      </c>
      <c r="M16" s="32"/>
      <c r="N16" s="38">
        <f>sheet!M40/sheet!M27</f>
        <v>0.3627961234745154</v>
      </c>
      <c r="O16" s="38">
        <f>sheet!M51/sheet!M27</f>
        <v>0.63720387652548449</v>
      </c>
      <c r="P16" s="38">
        <f>sheet!M40/sheet!M51</f>
        <v>0.56935642867201808</v>
      </c>
      <c r="Q16" s="37">
        <f>Sheet1!M24/Sheet1!M26</f>
        <v>-1.5214285714285714</v>
      </c>
      <c r="R16" s="37">
        <f>ABS(Sheet2!M20/(Sheet1!M26+Sheet2!M30))</f>
        <v>2.2549019607843137</v>
      </c>
      <c r="S16" s="37">
        <f>sheet!M40/Sheet1!M43</f>
        <v>6.7495826377295485</v>
      </c>
      <c r="T16" s="37">
        <f>Sheet2!M20/sheet!M40</f>
        <v>8.5332673757111066E-2</v>
      </c>
      <c r="U16" s="15"/>
      <c r="V16" s="37">
        <f>ABS(Sheet1!M15/sheet!M15)</f>
        <v>2.4187898089171975</v>
      </c>
      <c r="W16" s="37">
        <f>Sheet1!M12/sheet!M14</f>
        <v>5.2044198895027618</v>
      </c>
      <c r="X16" s="37">
        <f>Sheet1!M12/sheet!M27</f>
        <v>0.33811916726489588</v>
      </c>
      <c r="Y16" s="37">
        <f>Sheet1!M12/(sheet!M18-sheet!M35)</f>
        <v>4.4803804994054692</v>
      </c>
      <c r="Z16" s="15"/>
      <c r="AA16" s="39" t="str">
        <f>Sheet1!M43</f>
        <v>811,016.05</v>
      </c>
      <c r="AB16" s="39" t="str">
        <f>Sheet3!M17</f>
        <v>13.5x</v>
      </c>
      <c r="AC16" s="39" t="str">
        <f>Sheet3!M18</f>
        <v>36.8x</v>
      </c>
      <c r="AD16" s="39" t="str">
        <f>Sheet3!M20</f>
        <v>35.9x</v>
      </c>
      <c r="AE16" s="39" t="str">
        <f>Sheet3!M21</f>
        <v>0.8x</v>
      </c>
      <c r="AF16" s="39" t="str">
        <f>Sheet3!M22</f>
        <v>2.2x</v>
      </c>
      <c r="AG16" s="39" t="str">
        <f>Sheet3!M24</f>
        <v>972.3x</v>
      </c>
      <c r="AH16" s="39" t="str">
        <f>Sheet3!M25</f>
        <v>0.8x</v>
      </c>
      <c r="AI16" s="39" t="str">
        <f>Sheet3!M31</f>
        <v/>
      </c>
      <c r="AK16" s="39">
        <f>Sheet3!M29</f>
        <v>6.6</v>
      </c>
      <c r="AL16" s="39">
        <f>Sheet3!M30</f>
        <v>4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2:62" x14ac:dyDescent="0.2">
      <c r="G17" s="32"/>
      <c r="K17" s="32"/>
      <c r="M17" s="32"/>
      <c r="R17" s="32"/>
      <c r="S17" s="32"/>
      <c r="AC17" s="41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2:62" x14ac:dyDescent="0.2"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2:62" x14ac:dyDescent="0.2">
      <c r="E19" s="32"/>
    </row>
    <row r="21" spans="2:62" x14ac:dyDescent="0.2">
      <c r="D21" s="32"/>
    </row>
    <row r="22" spans="2:62" x14ac:dyDescent="0.2">
      <c r="B22" s="31"/>
      <c r="J22" s="32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2023-04-26T22:47:02Z</dcterms:created>
  <dcterms:modified xsi:type="dcterms:W3CDTF">2023-05-06T16:48:29Z</dcterms:modified>
  <cp:category/>
  <dc:identifier/>
  <cp:version/>
</cp:coreProperties>
</file>