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5"/>
  <workbookPr hidePivotFieldList="1" defaultThemeVersion="124226"/>
  <mc:AlternateContent xmlns:mc="http://schemas.openxmlformats.org/markup-compatibility/2006">
    <mc:Choice Requires="x15">
      <x15ac:absPath xmlns:x15ac="http://schemas.microsoft.com/office/spreadsheetml/2010/11/ac" url="C:\Users\UH.COMPUTER\Documents\"/>
    </mc:Choice>
  </mc:AlternateContent>
  <xr:revisionPtr revIDLastSave="0" documentId="8_{295532CA-8298-42F0-A173-379375A4A430}" xr6:coauthVersionLast="36" xr6:coauthVersionMax="36" xr10:uidLastSave="{00000000-0000-0000-0000-000000000000}"/>
  <bookViews>
    <workbookView xWindow="0" yWindow="0" windowWidth="20490" windowHeight="7425" activeTab="2" xr2:uid="{00000000-000D-0000-FFFF-FFFF00000000}"/>
  </bookViews>
  <sheets>
    <sheet name="Break Even Analysis" sheetId="1" r:id="rId1"/>
    <sheet name="Piviot Table" sheetId="2" r:id="rId2"/>
    <sheet name="Dash Board" sheetId="3" r:id="rId3"/>
  </sheets>
  <definedNames>
    <definedName name="Slicer_Month1">#N/A</definedName>
  </definedNames>
  <calcPr calcId="191029"/>
  <pivotCaches>
    <pivotCache cacheId="4"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calcChain.xml><?xml version="1.0" encoding="utf-8"?>
<calcChain xmlns="http://schemas.openxmlformats.org/spreadsheetml/2006/main">
  <c r="P13" i="3" l="1"/>
  <c r="S7" i="3"/>
  <c r="M7" i="3"/>
</calcChain>
</file>

<file path=xl/sharedStrings.xml><?xml version="1.0" encoding="utf-8"?>
<sst xmlns="http://schemas.openxmlformats.org/spreadsheetml/2006/main" count="91" uniqueCount="40">
  <si>
    <t>Month</t>
  </si>
  <si>
    <t>Units Sold</t>
  </si>
  <si>
    <t>Revenue ($)</t>
  </si>
  <si>
    <t>Total Variable Costs ($)</t>
  </si>
  <si>
    <t>Fixed Costs ($)</t>
  </si>
  <si>
    <t>Total Costs ($)</t>
  </si>
  <si>
    <t>Profit ($)</t>
  </si>
  <si>
    <t>Break-Even Units</t>
  </si>
  <si>
    <t>Break-Even Revenue ($)</t>
  </si>
  <si>
    <t>2023-01</t>
  </si>
  <si>
    <t>2023-02</t>
  </si>
  <si>
    <t>2023-03</t>
  </si>
  <si>
    <t>2023-04</t>
  </si>
  <si>
    <t>2023-05</t>
  </si>
  <si>
    <t>2023-06</t>
  </si>
  <si>
    <t>2023-07</t>
  </si>
  <si>
    <t>2023-08</t>
  </si>
  <si>
    <t>2023-09</t>
  </si>
  <si>
    <t>2023-10</t>
  </si>
  <si>
    <t>2023-11</t>
  </si>
  <si>
    <t>2023-12</t>
  </si>
  <si>
    <t>2024-01</t>
  </si>
  <si>
    <t>2024-02</t>
  </si>
  <si>
    <t>2024-03</t>
  </si>
  <si>
    <t>2024-04</t>
  </si>
  <si>
    <t>2024-05</t>
  </si>
  <si>
    <t>2024-06</t>
  </si>
  <si>
    <t>2024-07</t>
  </si>
  <si>
    <t>2024-08</t>
  </si>
  <si>
    <t>2024-09</t>
  </si>
  <si>
    <t>2024-10</t>
  </si>
  <si>
    <t>2024-11</t>
  </si>
  <si>
    <t>2024-12</t>
  </si>
  <si>
    <t>Row Labels</t>
  </si>
  <si>
    <t>Grand Total</t>
  </si>
  <si>
    <t>Sum of Revenue ($)</t>
  </si>
  <si>
    <t>Sum of Total Costs ($)</t>
  </si>
  <si>
    <t>Sum of Profit ($)</t>
  </si>
  <si>
    <t>Sum of Break-Even Revenue ($)</t>
  </si>
  <si>
    <t>Break Even Analysis Dash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</si>
</sst>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6" formatCode="&quot;$&quot;#,##0.00"/>
  </numFmts>
  <fonts count="5" x14ac:knownFonts="1">
    <font>
      <sz val="11"/>
      <color theme="1"/>
      <name val="Calibri"/>
      <family val="2"/>
      <scheme val="minor"/>
    </font>
    <font>
      <b/>
      <sz val="11"/>
      <color theme="1"/>
      <name val="Calibri"/>
      <family val="2"/>
      <scheme val="minor"/>
    </font>
    <font>
      <sz val="11"/>
      <color theme="1"/>
      <name val="Calibri"/>
      <family val="2"/>
      <scheme val="minor"/>
    </font>
    <font>
      <sz val="16"/>
      <color theme="1"/>
      <name val="Calibri"/>
      <family val="2"/>
      <scheme val="minor"/>
    </font>
    <font>
      <b/>
      <sz val="20"/>
      <color theme="1"/>
      <name val="Calibri"/>
      <family val="2"/>
      <scheme val="minor"/>
    </font>
  </fonts>
  <fills count="6">
    <fill>
      <patternFill patternType="none"/>
    </fill>
    <fill>
      <patternFill patternType="gray125"/>
    </fill>
    <fill>
      <patternFill patternType="solid">
        <fgColor theme="4" tint="0.59999389629810485"/>
        <bgColor indexed="65"/>
      </patternFill>
    </fill>
    <fill>
      <patternFill patternType="solid">
        <fgColor theme="4" tint="-0.499984740745262"/>
        <bgColor indexed="64"/>
      </patternFill>
    </fill>
    <fill>
      <patternFill patternType="solid">
        <fgColor theme="4"/>
        <bgColor indexed="64"/>
      </patternFill>
    </fill>
    <fill>
      <patternFill patternType="solid">
        <fgColor theme="0"/>
        <bgColor indexed="64"/>
      </patternFill>
    </fill>
  </fills>
  <borders count="2">
    <border>
      <left/>
      <right/>
      <top/>
      <bottom/>
      <diagonal/>
    </border>
    <border>
      <left style="thin">
        <color auto="1"/>
      </left>
      <right style="thin">
        <color auto="1"/>
      </right>
      <top/>
      <bottom style="thin">
        <color auto="1"/>
      </bottom>
      <diagonal/>
    </border>
  </borders>
  <cellStyleXfs count="3">
    <xf numFmtId="0" fontId="0" fillId="0" borderId="0"/>
    <xf numFmtId="44" fontId="2" fillId="0" borderId="0" applyFont="0" applyFill="0" applyBorder="0" applyAlignment="0" applyProtection="0"/>
    <xf numFmtId="0" fontId="2" fillId="2" borderId="0" applyNumberFormat="0" applyBorder="0" applyAlignment="0" applyProtection="0"/>
  </cellStyleXfs>
  <cellXfs count="15">
    <xf numFmtId="0" fontId="0" fillId="0" borderId="0" xfId="0"/>
    <xf numFmtId="44" fontId="0" fillId="0" borderId="0" xfId="1" applyFont="1"/>
    <xf numFmtId="0" fontId="1" fillId="0" borderId="1" xfId="0" applyFont="1" applyBorder="1" applyAlignment="1">
      <alignment horizontal="center" vertical="top"/>
    </xf>
    <xf numFmtId="44" fontId="1" fillId="0" borderId="1" xfId="1" applyFont="1" applyBorder="1" applyAlignment="1">
      <alignment horizontal="center" vertical="top"/>
    </xf>
    <xf numFmtId="0" fontId="0" fillId="0" borderId="0" xfId="0" pivotButton="1"/>
    <xf numFmtId="0" fontId="0" fillId="0" borderId="0" xfId="0" applyAlignment="1">
      <alignment horizontal="left"/>
    </xf>
    <xf numFmtId="0" fontId="0" fillId="0" borderId="0" xfId="0" applyNumberFormat="1"/>
    <xf numFmtId="0" fontId="0" fillId="3" borderId="0" xfId="0" applyFill="1"/>
    <xf numFmtId="0" fontId="0" fillId="4" borderId="0" xfId="0" applyFill="1"/>
    <xf numFmtId="0" fontId="4" fillId="4" borderId="0" xfId="0" applyFont="1" applyFill="1"/>
    <xf numFmtId="0" fontId="0" fillId="5" borderId="0" xfId="0" applyFill="1"/>
    <xf numFmtId="0" fontId="2" fillId="2" borderId="0" xfId="2"/>
    <xf numFmtId="166" fontId="3" fillId="2" borderId="0" xfId="2" applyNumberFormat="1" applyFont="1"/>
    <xf numFmtId="0" fontId="2" fillId="3" borderId="0" xfId="2" applyFill="1"/>
    <xf numFmtId="44" fontId="3" fillId="2" borderId="0" xfId="1" applyFont="1" applyFill="1"/>
  </cellXfs>
  <cellStyles count="3">
    <cellStyle name="40% - Accent1" xfId="2" builtinId="31"/>
    <cellStyle name="Currency" xfId="1" builtinId="4"/>
    <cellStyle name="Normal" xfId="0" builtinId="0"/>
  </cellStyles>
  <dxfs count="10">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Break_Even_Analysis.xlsx]Piviot Table!PivotTable1</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Break Even Analysis Overtime</a:t>
            </a:r>
          </a:p>
        </c:rich>
      </c:tx>
      <c:layout>
        <c:manualLayout>
          <c:xMode val="edge"/>
          <c:yMode val="edge"/>
          <c:x val="0.26782633420822405"/>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6"/>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7"/>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10"/>
        <c:spPr>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11"/>
        <c:spPr>
          <a:ln w="28575" cap="rnd">
            <a:solidFill>
              <a:schemeClr val="accent1"/>
            </a:solidFill>
            <a:round/>
          </a:ln>
          <a:effectLst/>
        </c:spPr>
        <c:marker>
          <c:symbol val="circle"/>
          <c:size val="5"/>
          <c:spPr>
            <a:solidFill>
              <a:schemeClr val="accent4"/>
            </a:solidFill>
            <a:ln w="9525">
              <a:solidFill>
                <a:schemeClr val="accent4"/>
              </a:solidFill>
            </a:ln>
            <a:effectLst/>
          </c:spPr>
        </c:marker>
      </c:pivotFmt>
    </c:pivotFmts>
    <c:plotArea>
      <c:layout/>
      <c:lineChart>
        <c:grouping val="standard"/>
        <c:varyColors val="0"/>
        <c:ser>
          <c:idx val="0"/>
          <c:order val="0"/>
          <c:tx>
            <c:strRef>
              <c:f>'Piviot Table'!$B$3</c:f>
              <c:strCache>
                <c:ptCount val="1"/>
                <c:pt idx="0">
                  <c:v>Sum of Revenue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'Piviot Table'!$A$4:$A$28</c:f>
              <c:strCache>
                <c:ptCount val="24"/>
                <c:pt idx="0">
                  <c:v>2023-01</c:v>
                </c:pt>
                <c:pt idx="1">
                  <c:v>2023-02</c:v>
                </c:pt>
                <c:pt idx="2">
                  <c:v>2023-03</c:v>
                </c:pt>
                <c:pt idx="3">
                  <c:v>2023-04</c:v>
                </c:pt>
                <c:pt idx="4">
                  <c:v>2023-05</c:v>
                </c:pt>
                <c:pt idx="5">
                  <c:v>2023-06</c:v>
                </c:pt>
                <c:pt idx="6">
                  <c:v>2023-07</c:v>
                </c:pt>
                <c:pt idx="7">
                  <c:v>2023-08</c:v>
                </c:pt>
                <c:pt idx="8">
                  <c:v>2023-09</c:v>
                </c:pt>
                <c:pt idx="9">
                  <c:v>2023-10</c:v>
                </c:pt>
                <c:pt idx="10">
                  <c:v>2023-11</c:v>
                </c:pt>
                <c:pt idx="11">
                  <c:v>2023-12</c:v>
                </c:pt>
                <c:pt idx="12">
                  <c:v>2024-01</c:v>
                </c:pt>
                <c:pt idx="13">
                  <c:v>2024-02</c:v>
                </c:pt>
                <c:pt idx="14">
                  <c:v>2024-03</c:v>
                </c:pt>
                <c:pt idx="15">
                  <c:v>2024-04</c:v>
                </c:pt>
                <c:pt idx="16">
                  <c:v>2024-05</c:v>
                </c:pt>
                <c:pt idx="17">
                  <c:v>2024-06</c:v>
                </c:pt>
                <c:pt idx="18">
                  <c:v>2024-07</c:v>
                </c:pt>
                <c:pt idx="19">
                  <c:v>2024-08</c:v>
                </c:pt>
                <c:pt idx="20">
                  <c:v>2024-09</c:v>
                </c:pt>
                <c:pt idx="21">
                  <c:v>2024-10</c:v>
                </c:pt>
                <c:pt idx="22">
                  <c:v>2024-11</c:v>
                </c:pt>
                <c:pt idx="23">
                  <c:v>2024-12</c:v>
                </c:pt>
              </c:strCache>
            </c:strRef>
          </c:cat>
          <c:val>
            <c:numRef>
              <c:f>'Piviot Table'!$B$4:$B$28</c:f>
              <c:numCache>
                <c:formatCode>General</c:formatCode>
                <c:ptCount val="24"/>
                <c:pt idx="0">
                  <c:v>20100</c:v>
                </c:pt>
                <c:pt idx="1">
                  <c:v>32400</c:v>
                </c:pt>
                <c:pt idx="2">
                  <c:v>28500</c:v>
                </c:pt>
                <c:pt idx="3">
                  <c:v>20300</c:v>
                </c:pt>
                <c:pt idx="4">
                  <c:v>18550</c:v>
                </c:pt>
                <c:pt idx="5">
                  <c:v>24400</c:v>
                </c:pt>
                <c:pt idx="6">
                  <c:v>16000</c:v>
                </c:pt>
                <c:pt idx="7">
                  <c:v>20100</c:v>
                </c:pt>
                <c:pt idx="8">
                  <c:v>21050</c:v>
                </c:pt>
                <c:pt idx="9">
                  <c:v>25700</c:v>
                </c:pt>
                <c:pt idx="10">
                  <c:v>31500</c:v>
                </c:pt>
                <c:pt idx="11">
                  <c:v>19350</c:v>
                </c:pt>
                <c:pt idx="12">
                  <c:v>33600</c:v>
                </c:pt>
                <c:pt idx="13">
                  <c:v>19950</c:v>
                </c:pt>
                <c:pt idx="14">
                  <c:v>32950</c:v>
                </c:pt>
                <c:pt idx="15">
                  <c:v>22550</c:v>
                </c:pt>
                <c:pt idx="16">
                  <c:v>21500</c:v>
                </c:pt>
                <c:pt idx="17">
                  <c:v>22450</c:v>
                </c:pt>
                <c:pt idx="18">
                  <c:v>30400</c:v>
                </c:pt>
                <c:pt idx="19">
                  <c:v>27850</c:v>
                </c:pt>
                <c:pt idx="20">
                  <c:v>32150</c:v>
                </c:pt>
                <c:pt idx="21">
                  <c:v>29650</c:v>
                </c:pt>
                <c:pt idx="22">
                  <c:v>34250</c:v>
                </c:pt>
                <c:pt idx="23">
                  <c:v>24550</c:v>
                </c:pt>
              </c:numCache>
            </c:numRef>
          </c:val>
          <c:smooth val="0"/>
          <c:extLst>
            <c:ext xmlns:c16="http://schemas.microsoft.com/office/drawing/2014/chart" uri="{C3380CC4-5D6E-409C-BE32-E72D297353CC}">
              <c16:uniqueId val="{00000000-DC01-4BC2-8EE4-098949ED8781}"/>
            </c:ext>
          </c:extLst>
        </c:ser>
        <c:ser>
          <c:idx val="1"/>
          <c:order val="1"/>
          <c:tx>
            <c:strRef>
              <c:f>'Piviot Table'!$C$3</c:f>
              <c:strCache>
                <c:ptCount val="1"/>
                <c:pt idx="0">
                  <c:v>Sum of Total Costs ($)</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'Piviot Table'!$A$4:$A$28</c:f>
              <c:strCache>
                <c:ptCount val="24"/>
                <c:pt idx="0">
                  <c:v>2023-01</c:v>
                </c:pt>
                <c:pt idx="1">
                  <c:v>2023-02</c:v>
                </c:pt>
                <c:pt idx="2">
                  <c:v>2023-03</c:v>
                </c:pt>
                <c:pt idx="3">
                  <c:v>2023-04</c:v>
                </c:pt>
                <c:pt idx="4">
                  <c:v>2023-05</c:v>
                </c:pt>
                <c:pt idx="5">
                  <c:v>2023-06</c:v>
                </c:pt>
                <c:pt idx="6">
                  <c:v>2023-07</c:v>
                </c:pt>
                <c:pt idx="7">
                  <c:v>2023-08</c:v>
                </c:pt>
                <c:pt idx="8">
                  <c:v>2023-09</c:v>
                </c:pt>
                <c:pt idx="9">
                  <c:v>2023-10</c:v>
                </c:pt>
                <c:pt idx="10">
                  <c:v>2023-11</c:v>
                </c:pt>
                <c:pt idx="11">
                  <c:v>2023-12</c:v>
                </c:pt>
                <c:pt idx="12">
                  <c:v>2024-01</c:v>
                </c:pt>
                <c:pt idx="13">
                  <c:v>2024-02</c:v>
                </c:pt>
                <c:pt idx="14">
                  <c:v>2024-03</c:v>
                </c:pt>
                <c:pt idx="15">
                  <c:v>2024-04</c:v>
                </c:pt>
                <c:pt idx="16">
                  <c:v>2024-05</c:v>
                </c:pt>
                <c:pt idx="17">
                  <c:v>2024-06</c:v>
                </c:pt>
                <c:pt idx="18">
                  <c:v>2024-07</c:v>
                </c:pt>
                <c:pt idx="19">
                  <c:v>2024-08</c:v>
                </c:pt>
                <c:pt idx="20">
                  <c:v>2024-09</c:v>
                </c:pt>
                <c:pt idx="21">
                  <c:v>2024-10</c:v>
                </c:pt>
                <c:pt idx="22">
                  <c:v>2024-11</c:v>
                </c:pt>
                <c:pt idx="23">
                  <c:v>2024-12</c:v>
                </c:pt>
              </c:strCache>
            </c:strRef>
          </c:cat>
          <c:val>
            <c:numRef>
              <c:f>'Piviot Table'!$C$4:$C$28</c:f>
              <c:numCache>
                <c:formatCode>General</c:formatCode>
                <c:ptCount val="24"/>
                <c:pt idx="0">
                  <c:v>20050</c:v>
                </c:pt>
                <c:pt idx="1">
                  <c:v>26200</c:v>
                </c:pt>
                <c:pt idx="2">
                  <c:v>24250</c:v>
                </c:pt>
                <c:pt idx="3">
                  <c:v>20150</c:v>
                </c:pt>
                <c:pt idx="4">
                  <c:v>19275</c:v>
                </c:pt>
                <c:pt idx="5">
                  <c:v>22200</c:v>
                </c:pt>
                <c:pt idx="6">
                  <c:v>18000</c:v>
                </c:pt>
                <c:pt idx="7">
                  <c:v>20050</c:v>
                </c:pt>
                <c:pt idx="8">
                  <c:v>20525</c:v>
                </c:pt>
                <c:pt idx="9">
                  <c:v>22850</c:v>
                </c:pt>
                <c:pt idx="10">
                  <c:v>25750</c:v>
                </c:pt>
                <c:pt idx="11">
                  <c:v>19675</c:v>
                </c:pt>
                <c:pt idx="12">
                  <c:v>26800</c:v>
                </c:pt>
                <c:pt idx="13">
                  <c:v>19975</c:v>
                </c:pt>
                <c:pt idx="14">
                  <c:v>26475</c:v>
                </c:pt>
                <c:pt idx="15">
                  <c:v>21275</c:v>
                </c:pt>
                <c:pt idx="16">
                  <c:v>20750</c:v>
                </c:pt>
                <c:pt idx="17">
                  <c:v>21225</c:v>
                </c:pt>
                <c:pt idx="18">
                  <c:v>25200</c:v>
                </c:pt>
                <c:pt idx="19">
                  <c:v>23925</c:v>
                </c:pt>
                <c:pt idx="20">
                  <c:v>26075</c:v>
                </c:pt>
                <c:pt idx="21">
                  <c:v>24825</c:v>
                </c:pt>
                <c:pt idx="22">
                  <c:v>27125</c:v>
                </c:pt>
                <c:pt idx="23">
                  <c:v>22275</c:v>
                </c:pt>
              </c:numCache>
            </c:numRef>
          </c:val>
          <c:smooth val="0"/>
          <c:extLst>
            <c:ext xmlns:c16="http://schemas.microsoft.com/office/drawing/2014/chart" uri="{C3380CC4-5D6E-409C-BE32-E72D297353CC}">
              <c16:uniqueId val="{00000001-DC01-4BC2-8EE4-098949ED8781}"/>
            </c:ext>
          </c:extLst>
        </c:ser>
        <c:ser>
          <c:idx val="2"/>
          <c:order val="2"/>
          <c:tx>
            <c:strRef>
              <c:f>'Piviot Table'!$D$3</c:f>
              <c:strCache>
                <c:ptCount val="1"/>
                <c:pt idx="0">
                  <c:v>Sum of Profit ($)</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'Piviot Table'!$A$4:$A$28</c:f>
              <c:strCache>
                <c:ptCount val="24"/>
                <c:pt idx="0">
                  <c:v>2023-01</c:v>
                </c:pt>
                <c:pt idx="1">
                  <c:v>2023-02</c:v>
                </c:pt>
                <c:pt idx="2">
                  <c:v>2023-03</c:v>
                </c:pt>
                <c:pt idx="3">
                  <c:v>2023-04</c:v>
                </c:pt>
                <c:pt idx="4">
                  <c:v>2023-05</c:v>
                </c:pt>
                <c:pt idx="5">
                  <c:v>2023-06</c:v>
                </c:pt>
                <c:pt idx="6">
                  <c:v>2023-07</c:v>
                </c:pt>
                <c:pt idx="7">
                  <c:v>2023-08</c:v>
                </c:pt>
                <c:pt idx="8">
                  <c:v>2023-09</c:v>
                </c:pt>
                <c:pt idx="9">
                  <c:v>2023-10</c:v>
                </c:pt>
                <c:pt idx="10">
                  <c:v>2023-11</c:v>
                </c:pt>
                <c:pt idx="11">
                  <c:v>2023-12</c:v>
                </c:pt>
                <c:pt idx="12">
                  <c:v>2024-01</c:v>
                </c:pt>
                <c:pt idx="13">
                  <c:v>2024-02</c:v>
                </c:pt>
                <c:pt idx="14">
                  <c:v>2024-03</c:v>
                </c:pt>
                <c:pt idx="15">
                  <c:v>2024-04</c:v>
                </c:pt>
                <c:pt idx="16">
                  <c:v>2024-05</c:v>
                </c:pt>
                <c:pt idx="17">
                  <c:v>2024-06</c:v>
                </c:pt>
                <c:pt idx="18">
                  <c:v>2024-07</c:v>
                </c:pt>
                <c:pt idx="19">
                  <c:v>2024-08</c:v>
                </c:pt>
                <c:pt idx="20">
                  <c:v>2024-09</c:v>
                </c:pt>
                <c:pt idx="21">
                  <c:v>2024-10</c:v>
                </c:pt>
                <c:pt idx="22">
                  <c:v>2024-11</c:v>
                </c:pt>
                <c:pt idx="23">
                  <c:v>2024-12</c:v>
                </c:pt>
              </c:strCache>
            </c:strRef>
          </c:cat>
          <c:val>
            <c:numRef>
              <c:f>'Piviot Table'!$D$4:$D$28</c:f>
              <c:numCache>
                <c:formatCode>General</c:formatCode>
                <c:ptCount val="24"/>
                <c:pt idx="0">
                  <c:v>50</c:v>
                </c:pt>
                <c:pt idx="1">
                  <c:v>6200</c:v>
                </c:pt>
                <c:pt idx="2">
                  <c:v>4250</c:v>
                </c:pt>
                <c:pt idx="3">
                  <c:v>150</c:v>
                </c:pt>
                <c:pt idx="4">
                  <c:v>-725</c:v>
                </c:pt>
                <c:pt idx="5">
                  <c:v>2200</c:v>
                </c:pt>
                <c:pt idx="6">
                  <c:v>-2000</c:v>
                </c:pt>
                <c:pt idx="7">
                  <c:v>50</c:v>
                </c:pt>
                <c:pt idx="8">
                  <c:v>525</c:v>
                </c:pt>
                <c:pt idx="9">
                  <c:v>2850</c:v>
                </c:pt>
                <c:pt idx="10">
                  <c:v>5750</c:v>
                </c:pt>
                <c:pt idx="11">
                  <c:v>-325</c:v>
                </c:pt>
                <c:pt idx="12">
                  <c:v>6800</c:v>
                </c:pt>
                <c:pt idx="13">
                  <c:v>-25</c:v>
                </c:pt>
                <c:pt idx="14">
                  <c:v>6475</c:v>
                </c:pt>
                <c:pt idx="15">
                  <c:v>1275</c:v>
                </c:pt>
                <c:pt idx="16">
                  <c:v>750</c:v>
                </c:pt>
                <c:pt idx="17">
                  <c:v>1225</c:v>
                </c:pt>
                <c:pt idx="18">
                  <c:v>5200</c:v>
                </c:pt>
                <c:pt idx="19">
                  <c:v>3925</c:v>
                </c:pt>
                <c:pt idx="20">
                  <c:v>6075</c:v>
                </c:pt>
                <c:pt idx="21">
                  <c:v>4825</c:v>
                </c:pt>
                <c:pt idx="22">
                  <c:v>7125</c:v>
                </c:pt>
                <c:pt idx="23">
                  <c:v>2275</c:v>
                </c:pt>
              </c:numCache>
            </c:numRef>
          </c:val>
          <c:smooth val="0"/>
          <c:extLst>
            <c:ext xmlns:c16="http://schemas.microsoft.com/office/drawing/2014/chart" uri="{C3380CC4-5D6E-409C-BE32-E72D297353CC}">
              <c16:uniqueId val="{00000002-DC01-4BC2-8EE4-098949ED8781}"/>
            </c:ext>
          </c:extLst>
        </c:ser>
        <c:ser>
          <c:idx val="3"/>
          <c:order val="3"/>
          <c:tx>
            <c:strRef>
              <c:f>'Piviot Table'!$E$3</c:f>
              <c:strCache>
                <c:ptCount val="1"/>
                <c:pt idx="0">
                  <c:v>Sum of Break-Even Revenue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'Piviot Table'!$A$4:$A$28</c:f>
              <c:strCache>
                <c:ptCount val="24"/>
                <c:pt idx="0">
                  <c:v>2023-01</c:v>
                </c:pt>
                <c:pt idx="1">
                  <c:v>2023-02</c:v>
                </c:pt>
                <c:pt idx="2">
                  <c:v>2023-03</c:v>
                </c:pt>
                <c:pt idx="3">
                  <c:v>2023-04</c:v>
                </c:pt>
                <c:pt idx="4">
                  <c:v>2023-05</c:v>
                </c:pt>
                <c:pt idx="5">
                  <c:v>2023-06</c:v>
                </c:pt>
                <c:pt idx="6">
                  <c:v>2023-07</c:v>
                </c:pt>
                <c:pt idx="7">
                  <c:v>2023-08</c:v>
                </c:pt>
                <c:pt idx="8">
                  <c:v>2023-09</c:v>
                </c:pt>
                <c:pt idx="9">
                  <c:v>2023-10</c:v>
                </c:pt>
                <c:pt idx="10">
                  <c:v>2023-11</c:v>
                </c:pt>
                <c:pt idx="11">
                  <c:v>2023-12</c:v>
                </c:pt>
                <c:pt idx="12">
                  <c:v>2024-01</c:v>
                </c:pt>
                <c:pt idx="13">
                  <c:v>2024-02</c:v>
                </c:pt>
                <c:pt idx="14">
                  <c:v>2024-03</c:v>
                </c:pt>
                <c:pt idx="15">
                  <c:v>2024-04</c:v>
                </c:pt>
                <c:pt idx="16">
                  <c:v>2024-05</c:v>
                </c:pt>
                <c:pt idx="17">
                  <c:v>2024-06</c:v>
                </c:pt>
                <c:pt idx="18">
                  <c:v>2024-07</c:v>
                </c:pt>
                <c:pt idx="19">
                  <c:v>2024-08</c:v>
                </c:pt>
                <c:pt idx="20">
                  <c:v>2024-09</c:v>
                </c:pt>
                <c:pt idx="21">
                  <c:v>2024-10</c:v>
                </c:pt>
                <c:pt idx="22">
                  <c:v>2024-11</c:v>
                </c:pt>
                <c:pt idx="23">
                  <c:v>2024-12</c:v>
                </c:pt>
              </c:strCache>
            </c:strRef>
          </c:cat>
          <c:val>
            <c:numRef>
              <c:f>'Piviot Table'!$E$4:$E$28</c:f>
              <c:numCache>
                <c:formatCode>General</c:formatCode>
                <c:ptCount val="24"/>
                <c:pt idx="0">
                  <c:v>20000</c:v>
                </c:pt>
                <c:pt idx="1">
                  <c:v>20000</c:v>
                </c:pt>
                <c:pt idx="2">
                  <c:v>20000</c:v>
                </c:pt>
                <c:pt idx="3">
                  <c:v>20000</c:v>
                </c:pt>
                <c:pt idx="4">
                  <c:v>20000</c:v>
                </c:pt>
                <c:pt idx="5">
                  <c:v>20000</c:v>
                </c:pt>
                <c:pt idx="6">
                  <c:v>20000</c:v>
                </c:pt>
                <c:pt idx="7">
                  <c:v>20000</c:v>
                </c:pt>
                <c:pt idx="8">
                  <c:v>20000</c:v>
                </c:pt>
                <c:pt idx="9">
                  <c:v>20000</c:v>
                </c:pt>
                <c:pt idx="10">
                  <c:v>20000</c:v>
                </c:pt>
                <c:pt idx="11">
                  <c:v>20000</c:v>
                </c:pt>
                <c:pt idx="12">
                  <c:v>20000</c:v>
                </c:pt>
                <c:pt idx="13">
                  <c:v>20000</c:v>
                </c:pt>
                <c:pt idx="14">
                  <c:v>20000</c:v>
                </c:pt>
                <c:pt idx="15">
                  <c:v>20000</c:v>
                </c:pt>
                <c:pt idx="16">
                  <c:v>20000</c:v>
                </c:pt>
                <c:pt idx="17">
                  <c:v>20000</c:v>
                </c:pt>
                <c:pt idx="18">
                  <c:v>20000</c:v>
                </c:pt>
                <c:pt idx="19">
                  <c:v>20000</c:v>
                </c:pt>
                <c:pt idx="20">
                  <c:v>20000</c:v>
                </c:pt>
                <c:pt idx="21">
                  <c:v>20000</c:v>
                </c:pt>
                <c:pt idx="22">
                  <c:v>20000</c:v>
                </c:pt>
                <c:pt idx="23">
                  <c:v>20000</c:v>
                </c:pt>
              </c:numCache>
            </c:numRef>
          </c:val>
          <c:smooth val="0"/>
          <c:extLst>
            <c:ext xmlns:c16="http://schemas.microsoft.com/office/drawing/2014/chart" uri="{C3380CC4-5D6E-409C-BE32-E72D297353CC}">
              <c16:uniqueId val="{00000003-DC01-4BC2-8EE4-098949ED8781}"/>
            </c:ext>
          </c:extLst>
        </c:ser>
        <c:dLbls>
          <c:showLegendKey val="0"/>
          <c:showVal val="0"/>
          <c:showCatName val="0"/>
          <c:showSerName val="0"/>
          <c:showPercent val="0"/>
          <c:showBubbleSize val="0"/>
        </c:dLbls>
        <c:marker val="1"/>
        <c:smooth val="0"/>
        <c:axId val="200849231"/>
        <c:axId val="201876239"/>
      </c:lineChart>
      <c:catAx>
        <c:axId val="200849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876239"/>
        <c:crosses val="autoZero"/>
        <c:auto val="1"/>
        <c:lblAlgn val="ctr"/>
        <c:lblOffset val="100"/>
        <c:noMultiLvlLbl val="0"/>
      </c:catAx>
      <c:valAx>
        <c:axId val="201876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8492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Break_Even_Analysis.xlsx]Piviot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Profit/Loss</a:t>
            </a:r>
            <a:r>
              <a:rPr lang="en-US" b="1" baseline="0"/>
              <a:t> Analysis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'Piviot Table'!$H$3</c:f>
              <c:strCache>
                <c:ptCount val="1"/>
                <c:pt idx="0">
                  <c:v>Total</c:v>
                </c:pt>
              </c:strCache>
            </c:strRef>
          </c:tx>
          <c:spPr>
            <a:solidFill>
              <a:schemeClr val="accent1"/>
            </a:solidFill>
            <a:ln>
              <a:noFill/>
            </a:ln>
            <a:effectLst/>
          </c:spPr>
          <c:invertIfNegative val="0"/>
          <c:cat>
            <c:strRef>
              <c:f>'Piviot Table'!$G$4:$G$28</c:f>
              <c:strCache>
                <c:ptCount val="24"/>
                <c:pt idx="0">
                  <c:v>2023-01</c:v>
                </c:pt>
                <c:pt idx="1">
                  <c:v>2023-02</c:v>
                </c:pt>
                <c:pt idx="2">
                  <c:v>2023-03</c:v>
                </c:pt>
                <c:pt idx="3">
                  <c:v>2023-04</c:v>
                </c:pt>
                <c:pt idx="4">
                  <c:v>2023-05</c:v>
                </c:pt>
                <c:pt idx="5">
                  <c:v>2023-06</c:v>
                </c:pt>
                <c:pt idx="6">
                  <c:v>2023-07</c:v>
                </c:pt>
                <c:pt idx="7">
                  <c:v>2023-08</c:v>
                </c:pt>
                <c:pt idx="8">
                  <c:v>2023-09</c:v>
                </c:pt>
                <c:pt idx="9">
                  <c:v>2023-10</c:v>
                </c:pt>
                <c:pt idx="10">
                  <c:v>2023-11</c:v>
                </c:pt>
                <c:pt idx="11">
                  <c:v>2023-12</c:v>
                </c:pt>
                <c:pt idx="12">
                  <c:v>2024-01</c:v>
                </c:pt>
                <c:pt idx="13">
                  <c:v>2024-02</c:v>
                </c:pt>
                <c:pt idx="14">
                  <c:v>2024-03</c:v>
                </c:pt>
                <c:pt idx="15">
                  <c:v>2024-04</c:v>
                </c:pt>
                <c:pt idx="16">
                  <c:v>2024-05</c:v>
                </c:pt>
                <c:pt idx="17">
                  <c:v>2024-06</c:v>
                </c:pt>
                <c:pt idx="18">
                  <c:v>2024-07</c:v>
                </c:pt>
                <c:pt idx="19">
                  <c:v>2024-08</c:v>
                </c:pt>
                <c:pt idx="20">
                  <c:v>2024-09</c:v>
                </c:pt>
                <c:pt idx="21">
                  <c:v>2024-10</c:v>
                </c:pt>
                <c:pt idx="22">
                  <c:v>2024-11</c:v>
                </c:pt>
                <c:pt idx="23">
                  <c:v>2024-12</c:v>
                </c:pt>
              </c:strCache>
            </c:strRef>
          </c:cat>
          <c:val>
            <c:numRef>
              <c:f>'Piviot Table'!$H$4:$H$28</c:f>
              <c:numCache>
                <c:formatCode>General</c:formatCode>
                <c:ptCount val="24"/>
                <c:pt idx="0">
                  <c:v>50</c:v>
                </c:pt>
                <c:pt idx="1">
                  <c:v>6200</c:v>
                </c:pt>
                <c:pt idx="2">
                  <c:v>4250</c:v>
                </c:pt>
                <c:pt idx="3">
                  <c:v>150</c:v>
                </c:pt>
                <c:pt idx="4">
                  <c:v>-725</c:v>
                </c:pt>
                <c:pt idx="5">
                  <c:v>2200</c:v>
                </c:pt>
                <c:pt idx="6">
                  <c:v>-2000</c:v>
                </c:pt>
                <c:pt idx="7">
                  <c:v>50</c:v>
                </c:pt>
                <c:pt idx="8">
                  <c:v>525</c:v>
                </c:pt>
                <c:pt idx="9">
                  <c:v>2850</c:v>
                </c:pt>
                <c:pt idx="10">
                  <c:v>5750</c:v>
                </c:pt>
                <c:pt idx="11">
                  <c:v>-325</c:v>
                </c:pt>
                <c:pt idx="12">
                  <c:v>6800</c:v>
                </c:pt>
                <c:pt idx="13">
                  <c:v>-25</c:v>
                </c:pt>
                <c:pt idx="14">
                  <c:v>6475</c:v>
                </c:pt>
                <c:pt idx="15">
                  <c:v>1275</c:v>
                </c:pt>
                <c:pt idx="16">
                  <c:v>750</c:v>
                </c:pt>
                <c:pt idx="17">
                  <c:v>1225</c:v>
                </c:pt>
                <c:pt idx="18">
                  <c:v>5200</c:v>
                </c:pt>
                <c:pt idx="19">
                  <c:v>3925</c:v>
                </c:pt>
                <c:pt idx="20">
                  <c:v>6075</c:v>
                </c:pt>
                <c:pt idx="21">
                  <c:v>4825</c:v>
                </c:pt>
                <c:pt idx="22">
                  <c:v>7125</c:v>
                </c:pt>
                <c:pt idx="23">
                  <c:v>2275</c:v>
                </c:pt>
              </c:numCache>
            </c:numRef>
          </c:val>
          <c:extLst>
            <c:ext xmlns:c16="http://schemas.microsoft.com/office/drawing/2014/chart" uri="{C3380CC4-5D6E-409C-BE32-E72D297353CC}">
              <c16:uniqueId val="{00000000-232C-4E43-A280-F5B2A914726D}"/>
            </c:ext>
          </c:extLst>
        </c:ser>
        <c:dLbls>
          <c:showLegendKey val="0"/>
          <c:showVal val="0"/>
          <c:showCatName val="0"/>
          <c:showSerName val="0"/>
          <c:showPercent val="0"/>
          <c:showBubbleSize val="0"/>
        </c:dLbls>
        <c:gapWidth val="150"/>
        <c:axId val="331437775"/>
        <c:axId val="201869583"/>
      </c:barChart>
      <c:catAx>
        <c:axId val="331437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869583"/>
        <c:crosses val="autoZero"/>
        <c:auto val="1"/>
        <c:lblAlgn val="ctr"/>
        <c:lblOffset val="100"/>
        <c:noMultiLvlLbl val="0"/>
      </c:catAx>
      <c:valAx>
        <c:axId val="2018695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1437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361950</xdr:colOff>
      <xdr:row>17</xdr:row>
      <xdr:rowOff>47625</xdr:rowOff>
    </xdr:from>
    <xdr:to>
      <xdr:col>10</xdr:col>
      <xdr:colOff>57150</xdr:colOff>
      <xdr:row>31</xdr:row>
      <xdr:rowOff>123825</xdr:rowOff>
    </xdr:to>
    <xdr:graphicFrame macro="">
      <xdr:nvGraphicFramePr>
        <xdr:cNvPr id="5" name="Chart 4">
          <a:extLst>
            <a:ext uri="{FF2B5EF4-FFF2-40B4-BE49-F238E27FC236}">
              <a16:creationId xmlns:a16="http://schemas.microsoft.com/office/drawing/2014/main" id="{628E6BC4-2027-4B1F-9377-EDDC48D34B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361950</xdr:colOff>
      <xdr:row>2</xdr:row>
      <xdr:rowOff>323850</xdr:rowOff>
    </xdr:from>
    <xdr:to>
      <xdr:col>10</xdr:col>
      <xdr:colOff>57150</xdr:colOff>
      <xdr:row>17</xdr:row>
      <xdr:rowOff>66675</xdr:rowOff>
    </xdr:to>
    <xdr:graphicFrame macro="">
      <xdr:nvGraphicFramePr>
        <xdr:cNvPr id="7" name="Chart 6">
          <a:extLst>
            <a:ext uri="{FF2B5EF4-FFF2-40B4-BE49-F238E27FC236}">
              <a16:creationId xmlns:a16="http://schemas.microsoft.com/office/drawing/2014/main" id="{5E891D56-5110-4988-B455-7696D793FB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3</xdr:row>
      <xdr:rowOff>0</xdr:rowOff>
    </xdr:from>
    <xdr:to>
      <xdr:col>2</xdr:col>
      <xdr:colOff>371475</xdr:colOff>
      <xdr:row>30</xdr:row>
      <xdr:rowOff>171450</xdr:rowOff>
    </xdr:to>
    <mc:AlternateContent xmlns:mc="http://schemas.openxmlformats.org/markup-compatibility/2006">
      <mc:Choice xmlns:a14="http://schemas.microsoft.com/office/drawing/2010/main" Requires="a14">
        <xdr:graphicFrame macro="">
          <xdr:nvGraphicFramePr>
            <xdr:cNvPr id="9" name="Month 1">
              <a:extLst>
                <a:ext uri="{FF2B5EF4-FFF2-40B4-BE49-F238E27FC236}">
                  <a16:creationId xmlns:a16="http://schemas.microsoft.com/office/drawing/2014/main" id="{DE4A25AE-A591-45FF-BFAC-2D6106F8F0F7}"/>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0" y="714375"/>
              <a:ext cx="1590675" cy="5467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10</xdr:col>
      <xdr:colOff>285750</xdr:colOff>
      <xdr:row>9</xdr:row>
      <xdr:rowOff>152400</xdr:rowOff>
    </xdr:from>
    <xdr:ext cx="184731" cy="264560"/>
    <xdr:sp macro="" textlink="">
      <xdr:nvSpPr>
        <xdr:cNvPr id="11" name="TextBox 10">
          <a:extLst>
            <a:ext uri="{FF2B5EF4-FFF2-40B4-BE49-F238E27FC236}">
              <a16:creationId xmlns:a16="http://schemas.microsoft.com/office/drawing/2014/main" id="{8B20E845-52DB-4165-A7DC-686F3E93D239}"/>
            </a:ext>
          </a:extLst>
        </xdr:cNvPr>
        <xdr:cNvSpPr txBox="1"/>
      </xdr:nvSpPr>
      <xdr:spPr>
        <a:xfrm>
          <a:off x="6991350" y="2009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11</xdr:col>
      <xdr:colOff>0</xdr:colOff>
      <xdr:row>3</xdr:row>
      <xdr:rowOff>171450</xdr:rowOff>
    </xdr:from>
    <xdr:to>
      <xdr:col>14</xdr:col>
      <xdr:colOff>600075</xdr:colOff>
      <xdr:row>5</xdr:row>
      <xdr:rowOff>9525</xdr:rowOff>
    </xdr:to>
    <xdr:sp macro="" textlink="">
      <xdr:nvSpPr>
        <xdr:cNvPr id="12" name="TextBox 11">
          <a:extLst>
            <a:ext uri="{FF2B5EF4-FFF2-40B4-BE49-F238E27FC236}">
              <a16:creationId xmlns:a16="http://schemas.microsoft.com/office/drawing/2014/main" id="{A22C9EE2-976E-44E4-9411-057398C95BF5}"/>
            </a:ext>
          </a:extLst>
        </xdr:cNvPr>
        <xdr:cNvSpPr txBox="1"/>
      </xdr:nvSpPr>
      <xdr:spPr>
        <a:xfrm>
          <a:off x="7315200" y="885825"/>
          <a:ext cx="2428875" cy="219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Total Profit</a:t>
          </a:r>
        </a:p>
      </xdr:txBody>
    </xdr:sp>
    <xdr:clientData/>
  </xdr:twoCellAnchor>
  <xdr:twoCellAnchor>
    <xdr:from>
      <xdr:col>14</xdr:col>
      <xdr:colOff>0</xdr:colOff>
      <xdr:row>10</xdr:row>
      <xdr:rowOff>0</xdr:rowOff>
    </xdr:from>
    <xdr:to>
      <xdr:col>16</xdr:col>
      <xdr:colOff>590551</xdr:colOff>
      <xdr:row>11</xdr:row>
      <xdr:rowOff>0</xdr:rowOff>
    </xdr:to>
    <xdr:sp macro="" textlink="">
      <xdr:nvSpPr>
        <xdr:cNvPr id="13" name="TextBox 12">
          <a:extLst>
            <a:ext uri="{FF2B5EF4-FFF2-40B4-BE49-F238E27FC236}">
              <a16:creationId xmlns:a16="http://schemas.microsoft.com/office/drawing/2014/main" id="{B7E58E1C-DFCD-43E2-9429-7D96067E2D00}"/>
            </a:ext>
          </a:extLst>
        </xdr:cNvPr>
        <xdr:cNvSpPr txBox="1"/>
      </xdr:nvSpPr>
      <xdr:spPr>
        <a:xfrm>
          <a:off x="9677400" y="2124075"/>
          <a:ext cx="2333626" cy="19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Total Revencue</a:t>
          </a:r>
        </a:p>
      </xdr:txBody>
    </xdr:sp>
    <xdr:clientData/>
  </xdr:twoCellAnchor>
  <xdr:twoCellAnchor>
    <xdr:from>
      <xdr:col>16</xdr:col>
      <xdr:colOff>0</xdr:colOff>
      <xdr:row>3</xdr:row>
      <xdr:rowOff>180975</xdr:rowOff>
    </xdr:from>
    <xdr:to>
      <xdr:col>19</xdr:col>
      <xdr:colOff>609599</xdr:colOff>
      <xdr:row>5</xdr:row>
      <xdr:rowOff>38100</xdr:rowOff>
    </xdr:to>
    <xdr:sp macro="" textlink="">
      <xdr:nvSpPr>
        <xdr:cNvPr id="14" name="TextBox 13">
          <a:extLst>
            <a:ext uri="{FF2B5EF4-FFF2-40B4-BE49-F238E27FC236}">
              <a16:creationId xmlns:a16="http://schemas.microsoft.com/office/drawing/2014/main" id="{78B82681-CF65-4557-B4FC-BA21829618E3}"/>
            </a:ext>
          </a:extLst>
        </xdr:cNvPr>
        <xdr:cNvSpPr txBox="1"/>
      </xdr:nvSpPr>
      <xdr:spPr>
        <a:xfrm>
          <a:off x="9677400" y="895350"/>
          <a:ext cx="4305299" cy="238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Total</a:t>
          </a:r>
          <a:r>
            <a:rPr lang="en-US" sz="1100" b="1" baseline="0"/>
            <a:t> Cost</a:t>
          </a:r>
          <a:endParaRPr lang="en-US" sz="1100" b="1"/>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H.COMPUTER" refreshedDate="45738.130748842595" createdVersion="6" refreshedVersion="6" minRefreshableVersion="3" recordCount="24" xr:uid="{7CCFBA1A-3A22-4A79-B467-0EED925BDD86}">
  <cacheSource type="worksheet">
    <worksheetSource name="Table1"/>
  </cacheSource>
  <cacheFields count="9">
    <cacheField name="Month" numFmtId="0">
      <sharedItems count="24">
        <s v="2023-01"/>
        <s v="2023-02"/>
        <s v="2023-03"/>
        <s v="2023-04"/>
        <s v="2023-05"/>
        <s v="2023-06"/>
        <s v="2023-07"/>
        <s v="2023-08"/>
        <s v="2023-09"/>
        <s v="2023-10"/>
        <s v="2023-11"/>
        <s v="2023-12"/>
        <s v="2024-01"/>
        <s v="2024-02"/>
        <s v="2024-03"/>
        <s v="2024-04"/>
        <s v="2024-05"/>
        <s v="2024-06"/>
        <s v="2024-07"/>
        <s v="2024-08"/>
        <s v="2024-09"/>
        <s v="2024-10"/>
        <s v="2024-11"/>
        <s v="2024-12"/>
      </sharedItems>
    </cacheField>
    <cacheField name="Units Sold" numFmtId="0">
      <sharedItems containsSemiMixedTypes="0" containsString="0" containsNumber="1" containsInteger="1" minValue="320" maxValue="685"/>
    </cacheField>
    <cacheField name="Revenue ($)" numFmtId="44">
      <sharedItems containsSemiMixedTypes="0" containsString="0" containsNumber="1" containsInteger="1" minValue="16000" maxValue="34250"/>
    </cacheField>
    <cacheField name="Total Variable Costs ($)" numFmtId="44">
      <sharedItems containsSemiMixedTypes="0" containsString="0" containsNumber="1" containsInteger="1" minValue="8000" maxValue="17125"/>
    </cacheField>
    <cacheField name="Fixed Costs ($)" numFmtId="44">
      <sharedItems containsSemiMixedTypes="0" containsString="0" containsNumber="1" containsInteger="1" minValue="10000" maxValue="10000"/>
    </cacheField>
    <cacheField name="Total Costs ($)" numFmtId="44">
      <sharedItems containsSemiMixedTypes="0" containsString="0" containsNumber="1" containsInteger="1" minValue="18000" maxValue="27125"/>
    </cacheField>
    <cacheField name="Profit ($)" numFmtId="44">
      <sharedItems containsSemiMixedTypes="0" containsString="0" containsNumber="1" containsInteger="1" minValue="-2000" maxValue="7125"/>
    </cacheField>
    <cacheField name="Break-Even Units" numFmtId="0">
      <sharedItems containsSemiMixedTypes="0" containsString="0" containsNumber="1" containsInteger="1" minValue="400" maxValue="400" count="1">
        <n v="400"/>
      </sharedItems>
    </cacheField>
    <cacheField name="Break-Even Revenue ($)" numFmtId="44">
      <sharedItems containsSemiMixedTypes="0" containsString="0" containsNumber="1" containsInteger="1" minValue="20000" maxValue="20000"/>
    </cacheField>
  </cacheFields>
  <extLst>
    <ext xmlns:x14="http://schemas.microsoft.com/office/spreadsheetml/2009/9/main" uri="{725AE2AE-9491-48be-B2B4-4EB974FC3084}">
      <x14:pivotCacheDefinition pivotCacheId="8680894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
  <r>
    <x v="0"/>
    <n v="402"/>
    <n v="20100"/>
    <n v="10050"/>
    <n v="10000"/>
    <n v="20050"/>
    <n v="50"/>
    <x v="0"/>
    <n v="20000"/>
  </r>
  <r>
    <x v="1"/>
    <n v="648"/>
    <n v="32400"/>
    <n v="16200"/>
    <n v="10000"/>
    <n v="26200"/>
    <n v="6200"/>
    <x v="0"/>
    <n v="20000"/>
  </r>
  <r>
    <x v="2"/>
    <n v="570"/>
    <n v="28500"/>
    <n v="14250"/>
    <n v="10000"/>
    <n v="24250"/>
    <n v="4250"/>
    <x v="0"/>
    <n v="20000"/>
  </r>
  <r>
    <x v="3"/>
    <n v="406"/>
    <n v="20300"/>
    <n v="10150"/>
    <n v="10000"/>
    <n v="20150"/>
    <n v="150"/>
    <x v="0"/>
    <n v="20000"/>
  </r>
  <r>
    <x v="4"/>
    <n v="371"/>
    <n v="18550"/>
    <n v="9275"/>
    <n v="10000"/>
    <n v="19275"/>
    <n v="-725"/>
    <x v="0"/>
    <n v="20000"/>
  </r>
  <r>
    <x v="5"/>
    <n v="488"/>
    <n v="24400"/>
    <n v="12200"/>
    <n v="10000"/>
    <n v="22200"/>
    <n v="2200"/>
    <x v="0"/>
    <n v="20000"/>
  </r>
  <r>
    <x v="6"/>
    <n v="320"/>
    <n v="16000"/>
    <n v="8000"/>
    <n v="10000"/>
    <n v="18000"/>
    <n v="-2000"/>
    <x v="0"/>
    <n v="20000"/>
  </r>
  <r>
    <x v="7"/>
    <n v="402"/>
    <n v="20100"/>
    <n v="10050"/>
    <n v="10000"/>
    <n v="20050"/>
    <n v="50"/>
    <x v="0"/>
    <n v="20000"/>
  </r>
  <r>
    <x v="8"/>
    <n v="421"/>
    <n v="21050"/>
    <n v="10525"/>
    <n v="10000"/>
    <n v="20525"/>
    <n v="525"/>
    <x v="0"/>
    <n v="20000"/>
  </r>
  <r>
    <x v="9"/>
    <n v="514"/>
    <n v="25700"/>
    <n v="12850"/>
    <n v="10000"/>
    <n v="22850"/>
    <n v="2850"/>
    <x v="0"/>
    <n v="20000"/>
  </r>
  <r>
    <x v="10"/>
    <n v="630"/>
    <n v="31500"/>
    <n v="15750"/>
    <n v="10000"/>
    <n v="25750"/>
    <n v="5750"/>
    <x v="0"/>
    <n v="20000"/>
  </r>
  <r>
    <x v="11"/>
    <n v="387"/>
    <n v="19350"/>
    <n v="9675"/>
    <n v="10000"/>
    <n v="19675"/>
    <n v="-325"/>
    <x v="0"/>
    <n v="20000"/>
  </r>
  <r>
    <x v="12"/>
    <n v="672"/>
    <n v="33600"/>
    <n v="16800"/>
    <n v="10000"/>
    <n v="26800"/>
    <n v="6800"/>
    <x v="0"/>
    <n v="20000"/>
  </r>
  <r>
    <x v="13"/>
    <n v="399"/>
    <n v="19950"/>
    <n v="9975"/>
    <n v="10000"/>
    <n v="19975"/>
    <n v="-25"/>
    <x v="0"/>
    <n v="20000"/>
  </r>
  <r>
    <x v="14"/>
    <n v="659"/>
    <n v="32950"/>
    <n v="16475"/>
    <n v="10000"/>
    <n v="26475"/>
    <n v="6475"/>
    <x v="0"/>
    <n v="20000"/>
  </r>
  <r>
    <x v="15"/>
    <n v="451"/>
    <n v="22550"/>
    <n v="11275"/>
    <n v="10000"/>
    <n v="21275"/>
    <n v="1275"/>
    <x v="0"/>
    <n v="20000"/>
  </r>
  <r>
    <x v="16"/>
    <n v="430"/>
    <n v="21500"/>
    <n v="10750"/>
    <n v="10000"/>
    <n v="20750"/>
    <n v="750"/>
    <x v="0"/>
    <n v="20000"/>
  </r>
  <r>
    <x v="17"/>
    <n v="449"/>
    <n v="22450"/>
    <n v="11225"/>
    <n v="10000"/>
    <n v="21225"/>
    <n v="1225"/>
    <x v="0"/>
    <n v="20000"/>
  </r>
  <r>
    <x v="18"/>
    <n v="608"/>
    <n v="30400"/>
    <n v="15200"/>
    <n v="10000"/>
    <n v="25200"/>
    <n v="5200"/>
    <x v="0"/>
    <n v="20000"/>
  </r>
  <r>
    <x v="19"/>
    <n v="557"/>
    <n v="27850"/>
    <n v="13925"/>
    <n v="10000"/>
    <n v="23925"/>
    <n v="3925"/>
    <x v="0"/>
    <n v="20000"/>
  </r>
  <r>
    <x v="20"/>
    <n v="643"/>
    <n v="32150"/>
    <n v="16075"/>
    <n v="10000"/>
    <n v="26075"/>
    <n v="6075"/>
    <x v="0"/>
    <n v="20000"/>
  </r>
  <r>
    <x v="21"/>
    <n v="593"/>
    <n v="29650"/>
    <n v="14825"/>
    <n v="10000"/>
    <n v="24825"/>
    <n v="4825"/>
    <x v="0"/>
    <n v="20000"/>
  </r>
  <r>
    <x v="22"/>
    <n v="685"/>
    <n v="34250"/>
    <n v="17125"/>
    <n v="10000"/>
    <n v="27125"/>
    <n v="7125"/>
    <x v="0"/>
    <n v="20000"/>
  </r>
  <r>
    <x v="23"/>
    <n v="491"/>
    <n v="24550"/>
    <n v="12275"/>
    <n v="10000"/>
    <n v="22275"/>
    <n v="2275"/>
    <x v="0"/>
    <n v="2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EBB6A2-A2E0-444D-B44B-EBC93ED20B13}" name="PivotTable2"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G3:H28" firstHeaderRow="1" firstDataRow="1" firstDataCol="1"/>
  <pivotFields count="9">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 numFmtId="44" showAll="0"/>
    <pivotField numFmtId="44" showAll="0"/>
    <pivotField numFmtId="44" showAll="0"/>
    <pivotField numFmtId="44" showAll="0"/>
    <pivotField dataField="1" numFmtId="44" showAll="0"/>
    <pivotField showAll="0"/>
    <pivotField numFmtId="44" showAll="0"/>
  </pivotFields>
  <rowFields count="1">
    <field x="0"/>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Sum of Profit ($)" fld="6"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D424A5D-8A38-4CCD-A996-F3EFFFA88E1A}" name="PivotTable1"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9">
  <location ref="A3:E28" firstHeaderRow="0" firstDataRow="1" firstDataCol="1"/>
  <pivotFields count="9">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 dataField="1" numFmtId="44" showAll="0"/>
    <pivotField numFmtId="44" showAll="0"/>
    <pivotField numFmtId="44" showAll="0"/>
    <pivotField dataField="1" numFmtId="44" showAll="0"/>
    <pivotField dataField="1" numFmtId="44" showAll="0"/>
    <pivotField showAll="0">
      <items count="2">
        <item x="0"/>
        <item t="default"/>
      </items>
    </pivotField>
    <pivotField dataField="1" numFmtId="44" showAll="0"/>
  </pivotFields>
  <rowFields count="1">
    <field x="0"/>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2"/>
  </colFields>
  <colItems count="4">
    <i>
      <x/>
    </i>
    <i i="1">
      <x v="1"/>
    </i>
    <i i="2">
      <x v="2"/>
    </i>
    <i i="3">
      <x v="3"/>
    </i>
  </colItems>
  <dataFields count="4">
    <dataField name="Sum of Revenue ($)" fld="2" baseField="0" baseItem="0"/>
    <dataField name="Sum of Total Costs ($)" fld="5" baseField="0" baseItem="0"/>
    <dataField name="Sum of Profit ($)" fld="6" baseField="0" baseItem="0"/>
    <dataField name="Sum of Break-Even Revenue ($)" fld="8" baseField="0" baseItem="0"/>
  </dataFields>
  <chartFormats count="4">
    <chartFormat chart="18" format="8" series="1">
      <pivotArea type="data" outline="0" fieldPosition="0">
        <references count="1">
          <reference field="4294967294" count="1" selected="0">
            <x v="0"/>
          </reference>
        </references>
      </pivotArea>
    </chartFormat>
    <chartFormat chart="18" format="9" series="1">
      <pivotArea type="data" outline="0" fieldPosition="0">
        <references count="1">
          <reference field="4294967294" count="1" selected="0">
            <x v="1"/>
          </reference>
        </references>
      </pivotArea>
    </chartFormat>
    <chartFormat chart="18" format="10" series="1">
      <pivotArea type="data" outline="0" fieldPosition="0">
        <references count="1">
          <reference field="4294967294" count="1" selected="0">
            <x v="2"/>
          </reference>
        </references>
      </pivotArea>
    </chartFormat>
    <chartFormat chart="18"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D1D03B82-26B9-4E0B-B72D-969AC1F259B3}" sourceName="Month">
  <pivotTables>
    <pivotTable tabId="2" name="PivotTable2"/>
    <pivotTable tabId="2" name="PivotTable1"/>
  </pivotTables>
  <data>
    <tabular pivotCacheId="868089405">
      <items count="24">
        <i x="0" s="1"/>
        <i x="1" s="1"/>
        <i x="2" s="1"/>
        <i x="3" s="1"/>
        <i x="4" s="1"/>
        <i x="5" s="1"/>
        <i x="6" s="1"/>
        <i x="7" s="1"/>
        <i x="8" s="1"/>
        <i x="9" s="1"/>
        <i x="10" s="1"/>
        <i x="11" s="1"/>
        <i x="12" s="1"/>
        <i x="13" s="1"/>
        <i x="14" s="1"/>
        <i x="15" s="1"/>
        <i x="16" s="1"/>
        <i x="17" s="1"/>
        <i x="18" s="1"/>
        <i x="19" s="1"/>
        <i x="20" s="1"/>
        <i x="21" s="1"/>
        <i x="22" s="1"/>
        <i x="2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7550B14A-803F-4683-B446-65231DAD64F2}" cache="Slicer_Month1" caption="Month"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B25E4E-D9AB-4078-B3B0-666F41DDD3FC}" name="Table1" displayName="Table1" ref="A1:I25" totalsRowShown="0" headerRowDxfId="0" dataDxfId="1" headerRowBorderDxfId="8" tableBorderDxfId="9" dataCellStyle="Currency">
  <autoFilter ref="A1:I25" xr:uid="{55D097B0-6D22-4033-9BD5-D1362BCB513C}"/>
  <tableColumns count="9">
    <tableColumn id="1" xr3:uid="{FAB57BA2-1B74-4466-B1F4-5F4240CF0FD5}" name="Month"/>
    <tableColumn id="2" xr3:uid="{C272E719-FAFC-4E63-8398-D352EDCEB7E0}" name="Units Sold"/>
    <tableColumn id="3" xr3:uid="{2901622A-372A-4171-B198-5AEC379E7146}" name="Revenue ($)" dataDxfId="7" dataCellStyle="Currency"/>
    <tableColumn id="4" xr3:uid="{923A2663-DEAD-40CC-8796-E4D5B748089C}" name="Total Variable Costs ($)" dataDxfId="6" dataCellStyle="Currency"/>
    <tableColumn id="5" xr3:uid="{EE5743BB-2E93-41AA-A833-F6112A8395BA}" name="Fixed Costs ($)" dataDxfId="5" dataCellStyle="Currency"/>
    <tableColumn id="6" xr3:uid="{A48D594E-9750-4BE6-849A-0D05336EE479}" name="Total Costs ($)" dataDxfId="4" dataCellStyle="Currency"/>
    <tableColumn id="7" xr3:uid="{F47CA82F-FDC2-46FA-8161-FC010B7B6CB0}" name="Profit ($)" dataDxfId="3" dataCellStyle="Currency"/>
    <tableColumn id="8" xr3:uid="{7A77B2EB-BF07-4EDC-911E-A1F7ADB5EFBB}" name="Break-Even Units"/>
    <tableColumn id="9" xr3:uid="{7ED0E30E-9F57-4B1E-9185-99EE17D8C0AB}" name="Break-Even Revenue ($)" dataDxfId="2" dataCellStyle="Currenc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workbookViewId="0">
      <selection sqref="A1:I25"/>
    </sheetView>
  </sheetViews>
  <sheetFormatPr defaultRowHeight="15" x14ac:dyDescent="0.25"/>
  <cols>
    <col min="2" max="2" width="13" customWidth="1"/>
    <col min="3" max="3" width="14.7109375" style="1" customWidth="1"/>
    <col min="4" max="4" width="24.28515625" style="1" customWidth="1"/>
    <col min="5" max="5" width="16.85546875" style="1" customWidth="1"/>
    <col min="6" max="6" width="16.7109375" style="1" customWidth="1"/>
    <col min="7" max="7" width="14.85546875" style="1" customWidth="1"/>
    <col min="8" max="8" width="18.28515625" customWidth="1"/>
    <col min="9" max="9" width="25.140625" style="1" customWidth="1"/>
  </cols>
  <sheetData>
    <row r="1" spans="1:9" x14ac:dyDescent="0.25">
      <c r="A1" s="2" t="s">
        <v>0</v>
      </c>
      <c r="B1" s="2" t="s">
        <v>1</v>
      </c>
      <c r="C1" s="3" t="s">
        <v>2</v>
      </c>
      <c r="D1" s="3" t="s">
        <v>3</v>
      </c>
      <c r="E1" s="3" t="s">
        <v>4</v>
      </c>
      <c r="F1" s="3" t="s">
        <v>5</v>
      </c>
      <c r="G1" s="3" t="s">
        <v>6</v>
      </c>
      <c r="H1" s="2" t="s">
        <v>7</v>
      </c>
      <c r="I1" s="3" t="s">
        <v>8</v>
      </c>
    </row>
    <row r="2" spans="1:9" x14ac:dyDescent="0.25">
      <c r="A2" t="s">
        <v>9</v>
      </c>
      <c r="B2">
        <v>402</v>
      </c>
      <c r="C2" s="1">
        <v>20100</v>
      </c>
      <c r="D2" s="1">
        <v>10050</v>
      </c>
      <c r="E2" s="1">
        <v>10000</v>
      </c>
      <c r="F2" s="1">
        <v>20050</v>
      </c>
      <c r="G2" s="1">
        <v>50</v>
      </c>
      <c r="H2">
        <v>400</v>
      </c>
      <c r="I2" s="1">
        <v>20000</v>
      </c>
    </row>
    <row r="3" spans="1:9" x14ac:dyDescent="0.25">
      <c r="A3" t="s">
        <v>10</v>
      </c>
      <c r="B3">
        <v>648</v>
      </c>
      <c r="C3" s="1">
        <v>32400</v>
      </c>
      <c r="D3" s="1">
        <v>16200</v>
      </c>
      <c r="E3" s="1">
        <v>10000</v>
      </c>
      <c r="F3" s="1">
        <v>26200</v>
      </c>
      <c r="G3" s="1">
        <v>6200</v>
      </c>
      <c r="H3">
        <v>400</v>
      </c>
      <c r="I3" s="1">
        <v>20000</v>
      </c>
    </row>
    <row r="4" spans="1:9" x14ac:dyDescent="0.25">
      <c r="A4" t="s">
        <v>11</v>
      </c>
      <c r="B4">
        <v>570</v>
      </c>
      <c r="C4" s="1">
        <v>28500</v>
      </c>
      <c r="D4" s="1">
        <v>14250</v>
      </c>
      <c r="E4" s="1">
        <v>10000</v>
      </c>
      <c r="F4" s="1">
        <v>24250</v>
      </c>
      <c r="G4" s="1">
        <v>4250</v>
      </c>
      <c r="H4">
        <v>400</v>
      </c>
      <c r="I4" s="1">
        <v>20000</v>
      </c>
    </row>
    <row r="5" spans="1:9" x14ac:dyDescent="0.25">
      <c r="A5" t="s">
        <v>12</v>
      </c>
      <c r="B5">
        <v>406</v>
      </c>
      <c r="C5" s="1">
        <v>20300</v>
      </c>
      <c r="D5" s="1">
        <v>10150</v>
      </c>
      <c r="E5" s="1">
        <v>10000</v>
      </c>
      <c r="F5" s="1">
        <v>20150</v>
      </c>
      <c r="G5" s="1">
        <v>150</v>
      </c>
      <c r="H5">
        <v>400</v>
      </c>
      <c r="I5" s="1">
        <v>20000</v>
      </c>
    </row>
    <row r="6" spans="1:9" x14ac:dyDescent="0.25">
      <c r="A6" t="s">
        <v>13</v>
      </c>
      <c r="B6">
        <v>371</v>
      </c>
      <c r="C6" s="1">
        <v>18550</v>
      </c>
      <c r="D6" s="1">
        <v>9275</v>
      </c>
      <c r="E6" s="1">
        <v>10000</v>
      </c>
      <c r="F6" s="1">
        <v>19275</v>
      </c>
      <c r="G6" s="1">
        <v>-725</v>
      </c>
      <c r="H6">
        <v>400</v>
      </c>
      <c r="I6" s="1">
        <v>20000</v>
      </c>
    </row>
    <row r="7" spans="1:9" x14ac:dyDescent="0.25">
      <c r="A7" t="s">
        <v>14</v>
      </c>
      <c r="B7">
        <v>488</v>
      </c>
      <c r="C7" s="1">
        <v>24400</v>
      </c>
      <c r="D7" s="1">
        <v>12200</v>
      </c>
      <c r="E7" s="1">
        <v>10000</v>
      </c>
      <c r="F7" s="1">
        <v>22200</v>
      </c>
      <c r="G7" s="1">
        <v>2200</v>
      </c>
      <c r="H7">
        <v>400</v>
      </c>
      <c r="I7" s="1">
        <v>20000</v>
      </c>
    </row>
    <row r="8" spans="1:9" x14ac:dyDescent="0.25">
      <c r="A8" t="s">
        <v>15</v>
      </c>
      <c r="B8">
        <v>320</v>
      </c>
      <c r="C8" s="1">
        <v>16000</v>
      </c>
      <c r="D8" s="1">
        <v>8000</v>
      </c>
      <c r="E8" s="1">
        <v>10000</v>
      </c>
      <c r="F8" s="1">
        <v>18000</v>
      </c>
      <c r="G8" s="1">
        <v>-2000</v>
      </c>
      <c r="H8">
        <v>400</v>
      </c>
      <c r="I8" s="1">
        <v>20000</v>
      </c>
    </row>
    <row r="9" spans="1:9" x14ac:dyDescent="0.25">
      <c r="A9" t="s">
        <v>16</v>
      </c>
      <c r="B9">
        <v>402</v>
      </c>
      <c r="C9" s="1">
        <v>20100</v>
      </c>
      <c r="D9" s="1">
        <v>10050</v>
      </c>
      <c r="E9" s="1">
        <v>10000</v>
      </c>
      <c r="F9" s="1">
        <v>20050</v>
      </c>
      <c r="G9" s="1">
        <v>50</v>
      </c>
      <c r="H9">
        <v>400</v>
      </c>
      <c r="I9" s="1">
        <v>20000</v>
      </c>
    </row>
    <row r="10" spans="1:9" x14ac:dyDescent="0.25">
      <c r="A10" t="s">
        <v>17</v>
      </c>
      <c r="B10">
        <v>421</v>
      </c>
      <c r="C10" s="1">
        <v>21050</v>
      </c>
      <c r="D10" s="1">
        <v>10525</v>
      </c>
      <c r="E10" s="1">
        <v>10000</v>
      </c>
      <c r="F10" s="1">
        <v>20525</v>
      </c>
      <c r="G10" s="1">
        <v>525</v>
      </c>
      <c r="H10">
        <v>400</v>
      </c>
      <c r="I10" s="1">
        <v>20000</v>
      </c>
    </row>
    <row r="11" spans="1:9" x14ac:dyDescent="0.25">
      <c r="A11" t="s">
        <v>18</v>
      </c>
      <c r="B11">
        <v>514</v>
      </c>
      <c r="C11" s="1">
        <v>25700</v>
      </c>
      <c r="D11" s="1">
        <v>12850</v>
      </c>
      <c r="E11" s="1">
        <v>10000</v>
      </c>
      <c r="F11" s="1">
        <v>22850</v>
      </c>
      <c r="G11" s="1">
        <v>2850</v>
      </c>
      <c r="H11">
        <v>400</v>
      </c>
      <c r="I11" s="1">
        <v>20000</v>
      </c>
    </row>
    <row r="12" spans="1:9" x14ac:dyDescent="0.25">
      <c r="A12" t="s">
        <v>19</v>
      </c>
      <c r="B12">
        <v>630</v>
      </c>
      <c r="C12" s="1">
        <v>31500</v>
      </c>
      <c r="D12" s="1">
        <v>15750</v>
      </c>
      <c r="E12" s="1">
        <v>10000</v>
      </c>
      <c r="F12" s="1">
        <v>25750</v>
      </c>
      <c r="G12" s="1">
        <v>5750</v>
      </c>
      <c r="H12">
        <v>400</v>
      </c>
      <c r="I12" s="1">
        <v>20000</v>
      </c>
    </row>
    <row r="13" spans="1:9" x14ac:dyDescent="0.25">
      <c r="A13" t="s">
        <v>20</v>
      </c>
      <c r="B13">
        <v>387</v>
      </c>
      <c r="C13" s="1">
        <v>19350</v>
      </c>
      <c r="D13" s="1">
        <v>9675</v>
      </c>
      <c r="E13" s="1">
        <v>10000</v>
      </c>
      <c r="F13" s="1">
        <v>19675</v>
      </c>
      <c r="G13" s="1">
        <v>-325</v>
      </c>
      <c r="H13">
        <v>400</v>
      </c>
      <c r="I13" s="1">
        <v>20000</v>
      </c>
    </row>
    <row r="14" spans="1:9" x14ac:dyDescent="0.25">
      <c r="A14" t="s">
        <v>21</v>
      </c>
      <c r="B14">
        <v>672</v>
      </c>
      <c r="C14" s="1">
        <v>33600</v>
      </c>
      <c r="D14" s="1">
        <v>16800</v>
      </c>
      <c r="E14" s="1">
        <v>10000</v>
      </c>
      <c r="F14" s="1">
        <v>26800</v>
      </c>
      <c r="G14" s="1">
        <v>6800</v>
      </c>
      <c r="H14">
        <v>400</v>
      </c>
      <c r="I14" s="1">
        <v>20000</v>
      </c>
    </row>
    <row r="15" spans="1:9" x14ac:dyDescent="0.25">
      <c r="A15" t="s">
        <v>22</v>
      </c>
      <c r="B15">
        <v>399</v>
      </c>
      <c r="C15" s="1">
        <v>19950</v>
      </c>
      <c r="D15" s="1">
        <v>9975</v>
      </c>
      <c r="E15" s="1">
        <v>10000</v>
      </c>
      <c r="F15" s="1">
        <v>19975</v>
      </c>
      <c r="G15" s="1">
        <v>-25</v>
      </c>
      <c r="H15">
        <v>400</v>
      </c>
      <c r="I15" s="1">
        <v>20000</v>
      </c>
    </row>
    <row r="16" spans="1:9" x14ac:dyDescent="0.25">
      <c r="A16" t="s">
        <v>23</v>
      </c>
      <c r="B16">
        <v>659</v>
      </c>
      <c r="C16" s="1">
        <v>32950</v>
      </c>
      <c r="D16" s="1">
        <v>16475</v>
      </c>
      <c r="E16" s="1">
        <v>10000</v>
      </c>
      <c r="F16" s="1">
        <v>26475</v>
      </c>
      <c r="G16" s="1">
        <v>6475</v>
      </c>
      <c r="H16">
        <v>400</v>
      </c>
      <c r="I16" s="1">
        <v>20000</v>
      </c>
    </row>
    <row r="17" spans="1:9" x14ac:dyDescent="0.25">
      <c r="A17" t="s">
        <v>24</v>
      </c>
      <c r="B17">
        <v>451</v>
      </c>
      <c r="C17" s="1">
        <v>22550</v>
      </c>
      <c r="D17" s="1">
        <v>11275</v>
      </c>
      <c r="E17" s="1">
        <v>10000</v>
      </c>
      <c r="F17" s="1">
        <v>21275</v>
      </c>
      <c r="G17" s="1">
        <v>1275</v>
      </c>
      <c r="H17">
        <v>400</v>
      </c>
      <c r="I17" s="1">
        <v>20000</v>
      </c>
    </row>
    <row r="18" spans="1:9" x14ac:dyDescent="0.25">
      <c r="A18" t="s">
        <v>25</v>
      </c>
      <c r="B18">
        <v>430</v>
      </c>
      <c r="C18" s="1">
        <v>21500</v>
      </c>
      <c r="D18" s="1">
        <v>10750</v>
      </c>
      <c r="E18" s="1">
        <v>10000</v>
      </c>
      <c r="F18" s="1">
        <v>20750</v>
      </c>
      <c r="G18" s="1">
        <v>750</v>
      </c>
      <c r="H18">
        <v>400</v>
      </c>
      <c r="I18" s="1">
        <v>20000</v>
      </c>
    </row>
    <row r="19" spans="1:9" x14ac:dyDescent="0.25">
      <c r="A19" t="s">
        <v>26</v>
      </c>
      <c r="B19">
        <v>449</v>
      </c>
      <c r="C19" s="1">
        <v>22450</v>
      </c>
      <c r="D19" s="1">
        <v>11225</v>
      </c>
      <c r="E19" s="1">
        <v>10000</v>
      </c>
      <c r="F19" s="1">
        <v>21225</v>
      </c>
      <c r="G19" s="1">
        <v>1225</v>
      </c>
      <c r="H19">
        <v>400</v>
      </c>
      <c r="I19" s="1">
        <v>20000</v>
      </c>
    </row>
    <row r="20" spans="1:9" x14ac:dyDescent="0.25">
      <c r="A20" t="s">
        <v>27</v>
      </c>
      <c r="B20">
        <v>608</v>
      </c>
      <c r="C20" s="1">
        <v>30400</v>
      </c>
      <c r="D20" s="1">
        <v>15200</v>
      </c>
      <c r="E20" s="1">
        <v>10000</v>
      </c>
      <c r="F20" s="1">
        <v>25200</v>
      </c>
      <c r="G20" s="1">
        <v>5200</v>
      </c>
      <c r="H20">
        <v>400</v>
      </c>
      <c r="I20" s="1">
        <v>20000</v>
      </c>
    </row>
    <row r="21" spans="1:9" x14ac:dyDescent="0.25">
      <c r="A21" t="s">
        <v>28</v>
      </c>
      <c r="B21">
        <v>557</v>
      </c>
      <c r="C21" s="1">
        <v>27850</v>
      </c>
      <c r="D21" s="1">
        <v>13925</v>
      </c>
      <c r="E21" s="1">
        <v>10000</v>
      </c>
      <c r="F21" s="1">
        <v>23925</v>
      </c>
      <c r="G21" s="1">
        <v>3925</v>
      </c>
      <c r="H21">
        <v>400</v>
      </c>
      <c r="I21" s="1">
        <v>20000</v>
      </c>
    </row>
    <row r="22" spans="1:9" x14ac:dyDescent="0.25">
      <c r="A22" t="s">
        <v>29</v>
      </c>
      <c r="B22">
        <v>643</v>
      </c>
      <c r="C22" s="1">
        <v>32150</v>
      </c>
      <c r="D22" s="1">
        <v>16075</v>
      </c>
      <c r="E22" s="1">
        <v>10000</v>
      </c>
      <c r="F22" s="1">
        <v>26075</v>
      </c>
      <c r="G22" s="1">
        <v>6075</v>
      </c>
      <c r="H22">
        <v>400</v>
      </c>
      <c r="I22" s="1">
        <v>20000</v>
      </c>
    </row>
    <row r="23" spans="1:9" x14ac:dyDescent="0.25">
      <c r="A23" t="s">
        <v>30</v>
      </c>
      <c r="B23">
        <v>593</v>
      </c>
      <c r="C23" s="1">
        <v>29650</v>
      </c>
      <c r="D23" s="1">
        <v>14825</v>
      </c>
      <c r="E23" s="1">
        <v>10000</v>
      </c>
      <c r="F23" s="1">
        <v>24825</v>
      </c>
      <c r="G23" s="1">
        <v>4825</v>
      </c>
      <c r="H23">
        <v>400</v>
      </c>
      <c r="I23" s="1">
        <v>20000</v>
      </c>
    </row>
    <row r="24" spans="1:9" x14ac:dyDescent="0.25">
      <c r="A24" t="s">
        <v>31</v>
      </c>
      <c r="B24">
        <v>685</v>
      </c>
      <c r="C24" s="1">
        <v>34250</v>
      </c>
      <c r="D24" s="1">
        <v>17125</v>
      </c>
      <c r="E24" s="1">
        <v>10000</v>
      </c>
      <c r="F24" s="1">
        <v>27125</v>
      </c>
      <c r="G24" s="1">
        <v>7125</v>
      </c>
      <c r="H24">
        <v>400</v>
      </c>
      <c r="I24" s="1">
        <v>20000</v>
      </c>
    </row>
    <row r="25" spans="1:9" x14ac:dyDescent="0.25">
      <c r="A25" t="s">
        <v>32</v>
      </c>
      <c r="B25">
        <v>491</v>
      </c>
      <c r="C25" s="1">
        <v>24550</v>
      </c>
      <c r="D25" s="1">
        <v>12275</v>
      </c>
      <c r="E25" s="1">
        <v>10000</v>
      </c>
      <c r="F25" s="1">
        <v>22275</v>
      </c>
      <c r="G25" s="1">
        <v>2275</v>
      </c>
      <c r="H25">
        <v>400</v>
      </c>
      <c r="I25" s="1">
        <v>20000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AC44A-9FDB-4E1B-B986-9FDBD73BAA1F}">
  <dimension ref="A3:H28"/>
  <sheetViews>
    <sheetView topLeftCell="A9" workbookViewId="0">
      <selection activeCell="D28" sqref="D28"/>
    </sheetView>
  </sheetViews>
  <sheetFormatPr defaultRowHeight="15" x14ac:dyDescent="0.25"/>
  <cols>
    <col min="1" max="1" width="13.140625" bestFit="1" customWidth="1"/>
    <col min="2" max="2" width="18.5703125" bestFit="1" customWidth="1"/>
    <col min="3" max="3" width="20.28515625" bestFit="1" customWidth="1"/>
    <col min="4" max="4" width="15.5703125" bestFit="1" customWidth="1"/>
    <col min="5" max="5" width="29.28515625" bestFit="1" customWidth="1"/>
    <col min="6" max="6" width="23.5703125" bestFit="1" customWidth="1"/>
    <col min="7" max="7" width="13.140625" bestFit="1" customWidth="1"/>
    <col min="8" max="8" width="15.5703125" bestFit="1" customWidth="1"/>
    <col min="9" max="9" width="34.42578125" bestFit="1" customWidth="1"/>
  </cols>
  <sheetData>
    <row r="3" spans="1:8" x14ac:dyDescent="0.25">
      <c r="A3" s="4" t="s">
        <v>33</v>
      </c>
      <c r="B3" t="s">
        <v>35</v>
      </c>
      <c r="C3" t="s">
        <v>36</v>
      </c>
      <c r="D3" t="s">
        <v>37</v>
      </c>
      <c r="E3" t="s">
        <v>38</v>
      </c>
      <c r="G3" s="4" t="s">
        <v>33</v>
      </c>
      <c r="H3" t="s">
        <v>37</v>
      </c>
    </row>
    <row r="4" spans="1:8" x14ac:dyDescent="0.25">
      <c r="A4" s="5" t="s">
        <v>9</v>
      </c>
      <c r="B4" s="6">
        <v>20100</v>
      </c>
      <c r="C4" s="6">
        <v>20050</v>
      </c>
      <c r="D4" s="6">
        <v>50</v>
      </c>
      <c r="E4" s="6">
        <v>20000</v>
      </c>
      <c r="G4" s="5" t="s">
        <v>9</v>
      </c>
      <c r="H4" s="6">
        <v>50</v>
      </c>
    </row>
    <row r="5" spans="1:8" x14ac:dyDescent="0.25">
      <c r="A5" s="5" t="s">
        <v>10</v>
      </c>
      <c r="B5" s="6">
        <v>32400</v>
      </c>
      <c r="C5" s="6">
        <v>26200</v>
      </c>
      <c r="D5" s="6">
        <v>6200</v>
      </c>
      <c r="E5" s="6">
        <v>20000</v>
      </c>
      <c r="G5" s="5" t="s">
        <v>10</v>
      </c>
      <c r="H5" s="6">
        <v>6200</v>
      </c>
    </row>
    <row r="6" spans="1:8" x14ac:dyDescent="0.25">
      <c r="A6" s="5" t="s">
        <v>11</v>
      </c>
      <c r="B6" s="6">
        <v>28500</v>
      </c>
      <c r="C6" s="6">
        <v>24250</v>
      </c>
      <c r="D6" s="6">
        <v>4250</v>
      </c>
      <c r="E6" s="6">
        <v>20000</v>
      </c>
      <c r="G6" s="5" t="s">
        <v>11</v>
      </c>
      <c r="H6" s="6">
        <v>4250</v>
      </c>
    </row>
    <row r="7" spans="1:8" x14ac:dyDescent="0.25">
      <c r="A7" s="5" t="s">
        <v>12</v>
      </c>
      <c r="B7" s="6">
        <v>20300</v>
      </c>
      <c r="C7" s="6">
        <v>20150</v>
      </c>
      <c r="D7" s="6">
        <v>150</v>
      </c>
      <c r="E7" s="6">
        <v>20000</v>
      </c>
      <c r="G7" s="5" t="s">
        <v>12</v>
      </c>
      <c r="H7" s="6">
        <v>150</v>
      </c>
    </row>
    <row r="8" spans="1:8" x14ac:dyDescent="0.25">
      <c r="A8" s="5" t="s">
        <v>13</v>
      </c>
      <c r="B8" s="6">
        <v>18550</v>
      </c>
      <c r="C8" s="6">
        <v>19275</v>
      </c>
      <c r="D8" s="6">
        <v>-725</v>
      </c>
      <c r="E8" s="6">
        <v>20000</v>
      </c>
      <c r="G8" s="5" t="s">
        <v>13</v>
      </c>
      <c r="H8" s="6">
        <v>-725</v>
      </c>
    </row>
    <row r="9" spans="1:8" x14ac:dyDescent="0.25">
      <c r="A9" s="5" t="s">
        <v>14</v>
      </c>
      <c r="B9" s="6">
        <v>24400</v>
      </c>
      <c r="C9" s="6">
        <v>22200</v>
      </c>
      <c r="D9" s="6">
        <v>2200</v>
      </c>
      <c r="E9" s="6">
        <v>20000</v>
      </c>
      <c r="G9" s="5" t="s">
        <v>14</v>
      </c>
      <c r="H9" s="6">
        <v>2200</v>
      </c>
    </row>
    <row r="10" spans="1:8" x14ac:dyDescent="0.25">
      <c r="A10" s="5" t="s">
        <v>15</v>
      </c>
      <c r="B10" s="6">
        <v>16000</v>
      </c>
      <c r="C10" s="6">
        <v>18000</v>
      </c>
      <c r="D10" s="6">
        <v>-2000</v>
      </c>
      <c r="E10" s="6">
        <v>20000</v>
      </c>
      <c r="G10" s="5" t="s">
        <v>15</v>
      </c>
      <c r="H10" s="6">
        <v>-2000</v>
      </c>
    </row>
    <row r="11" spans="1:8" x14ac:dyDescent="0.25">
      <c r="A11" s="5" t="s">
        <v>16</v>
      </c>
      <c r="B11" s="6">
        <v>20100</v>
      </c>
      <c r="C11" s="6">
        <v>20050</v>
      </c>
      <c r="D11" s="6">
        <v>50</v>
      </c>
      <c r="E11" s="6">
        <v>20000</v>
      </c>
      <c r="G11" s="5" t="s">
        <v>16</v>
      </c>
      <c r="H11" s="6">
        <v>50</v>
      </c>
    </row>
    <row r="12" spans="1:8" x14ac:dyDescent="0.25">
      <c r="A12" s="5" t="s">
        <v>17</v>
      </c>
      <c r="B12" s="6">
        <v>21050</v>
      </c>
      <c r="C12" s="6">
        <v>20525</v>
      </c>
      <c r="D12" s="6">
        <v>525</v>
      </c>
      <c r="E12" s="6">
        <v>20000</v>
      </c>
      <c r="G12" s="5" t="s">
        <v>17</v>
      </c>
      <c r="H12" s="6">
        <v>525</v>
      </c>
    </row>
    <row r="13" spans="1:8" x14ac:dyDescent="0.25">
      <c r="A13" s="5" t="s">
        <v>18</v>
      </c>
      <c r="B13" s="6">
        <v>25700</v>
      </c>
      <c r="C13" s="6">
        <v>22850</v>
      </c>
      <c r="D13" s="6">
        <v>2850</v>
      </c>
      <c r="E13" s="6">
        <v>20000</v>
      </c>
      <c r="G13" s="5" t="s">
        <v>18</v>
      </c>
      <c r="H13" s="6">
        <v>2850</v>
      </c>
    </row>
    <row r="14" spans="1:8" x14ac:dyDescent="0.25">
      <c r="A14" s="5" t="s">
        <v>19</v>
      </c>
      <c r="B14" s="6">
        <v>31500</v>
      </c>
      <c r="C14" s="6">
        <v>25750</v>
      </c>
      <c r="D14" s="6">
        <v>5750</v>
      </c>
      <c r="E14" s="6">
        <v>20000</v>
      </c>
      <c r="G14" s="5" t="s">
        <v>19</v>
      </c>
      <c r="H14" s="6">
        <v>5750</v>
      </c>
    </row>
    <row r="15" spans="1:8" x14ac:dyDescent="0.25">
      <c r="A15" s="5" t="s">
        <v>20</v>
      </c>
      <c r="B15" s="6">
        <v>19350</v>
      </c>
      <c r="C15" s="6">
        <v>19675</v>
      </c>
      <c r="D15" s="6">
        <v>-325</v>
      </c>
      <c r="E15" s="6">
        <v>20000</v>
      </c>
      <c r="G15" s="5" t="s">
        <v>20</v>
      </c>
      <c r="H15" s="6">
        <v>-325</v>
      </c>
    </row>
    <row r="16" spans="1:8" x14ac:dyDescent="0.25">
      <c r="A16" s="5" t="s">
        <v>21</v>
      </c>
      <c r="B16" s="6">
        <v>33600</v>
      </c>
      <c r="C16" s="6">
        <v>26800</v>
      </c>
      <c r="D16" s="6">
        <v>6800</v>
      </c>
      <c r="E16" s="6">
        <v>20000</v>
      </c>
      <c r="G16" s="5" t="s">
        <v>21</v>
      </c>
      <c r="H16" s="6">
        <v>6800</v>
      </c>
    </row>
    <row r="17" spans="1:8" x14ac:dyDescent="0.25">
      <c r="A17" s="5" t="s">
        <v>22</v>
      </c>
      <c r="B17" s="6">
        <v>19950</v>
      </c>
      <c r="C17" s="6">
        <v>19975</v>
      </c>
      <c r="D17" s="6">
        <v>-25</v>
      </c>
      <c r="E17" s="6">
        <v>20000</v>
      </c>
      <c r="G17" s="5" t="s">
        <v>22</v>
      </c>
      <c r="H17" s="6">
        <v>-25</v>
      </c>
    </row>
    <row r="18" spans="1:8" x14ac:dyDescent="0.25">
      <c r="A18" s="5" t="s">
        <v>23</v>
      </c>
      <c r="B18" s="6">
        <v>32950</v>
      </c>
      <c r="C18" s="6">
        <v>26475</v>
      </c>
      <c r="D18" s="6">
        <v>6475</v>
      </c>
      <c r="E18" s="6">
        <v>20000</v>
      </c>
      <c r="G18" s="5" t="s">
        <v>23</v>
      </c>
      <c r="H18" s="6">
        <v>6475</v>
      </c>
    </row>
    <row r="19" spans="1:8" x14ac:dyDescent="0.25">
      <c r="A19" s="5" t="s">
        <v>24</v>
      </c>
      <c r="B19" s="6">
        <v>22550</v>
      </c>
      <c r="C19" s="6">
        <v>21275</v>
      </c>
      <c r="D19" s="6">
        <v>1275</v>
      </c>
      <c r="E19" s="6">
        <v>20000</v>
      </c>
      <c r="G19" s="5" t="s">
        <v>24</v>
      </c>
      <c r="H19" s="6">
        <v>1275</v>
      </c>
    </row>
    <row r="20" spans="1:8" x14ac:dyDescent="0.25">
      <c r="A20" s="5" t="s">
        <v>25</v>
      </c>
      <c r="B20" s="6">
        <v>21500</v>
      </c>
      <c r="C20" s="6">
        <v>20750</v>
      </c>
      <c r="D20" s="6">
        <v>750</v>
      </c>
      <c r="E20" s="6">
        <v>20000</v>
      </c>
      <c r="G20" s="5" t="s">
        <v>25</v>
      </c>
      <c r="H20" s="6">
        <v>750</v>
      </c>
    </row>
    <row r="21" spans="1:8" x14ac:dyDescent="0.25">
      <c r="A21" s="5" t="s">
        <v>26</v>
      </c>
      <c r="B21" s="6">
        <v>22450</v>
      </c>
      <c r="C21" s="6">
        <v>21225</v>
      </c>
      <c r="D21" s="6">
        <v>1225</v>
      </c>
      <c r="E21" s="6">
        <v>20000</v>
      </c>
      <c r="G21" s="5" t="s">
        <v>26</v>
      </c>
      <c r="H21" s="6">
        <v>1225</v>
      </c>
    </row>
    <row r="22" spans="1:8" x14ac:dyDescent="0.25">
      <c r="A22" s="5" t="s">
        <v>27</v>
      </c>
      <c r="B22" s="6">
        <v>30400</v>
      </c>
      <c r="C22" s="6">
        <v>25200</v>
      </c>
      <c r="D22" s="6">
        <v>5200</v>
      </c>
      <c r="E22" s="6">
        <v>20000</v>
      </c>
      <c r="G22" s="5" t="s">
        <v>27</v>
      </c>
      <c r="H22" s="6">
        <v>5200</v>
      </c>
    </row>
    <row r="23" spans="1:8" x14ac:dyDescent="0.25">
      <c r="A23" s="5" t="s">
        <v>28</v>
      </c>
      <c r="B23" s="6">
        <v>27850</v>
      </c>
      <c r="C23" s="6">
        <v>23925</v>
      </c>
      <c r="D23" s="6">
        <v>3925</v>
      </c>
      <c r="E23" s="6">
        <v>20000</v>
      </c>
      <c r="G23" s="5" t="s">
        <v>28</v>
      </c>
      <c r="H23" s="6">
        <v>3925</v>
      </c>
    </row>
    <row r="24" spans="1:8" x14ac:dyDescent="0.25">
      <c r="A24" s="5" t="s">
        <v>29</v>
      </c>
      <c r="B24" s="6">
        <v>32150</v>
      </c>
      <c r="C24" s="6">
        <v>26075</v>
      </c>
      <c r="D24" s="6">
        <v>6075</v>
      </c>
      <c r="E24" s="6">
        <v>20000</v>
      </c>
      <c r="G24" s="5" t="s">
        <v>29</v>
      </c>
      <c r="H24" s="6">
        <v>6075</v>
      </c>
    </row>
    <row r="25" spans="1:8" x14ac:dyDescent="0.25">
      <c r="A25" s="5" t="s">
        <v>30</v>
      </c>
      <c r="B25" s="6">
        <v>29650</v>
      </c>
      <c r="C25" s="6">
        <v>24825</v>
      </c>
      <c r="D25" s="6">
        <v>4825</v>
      </c>
      <c r="E25" s="6">
        <v>20000</v>
      </c>
      <c r="G25" s="5" t="s">
        <v>30</v>
      </c>
      <c r="H25" s="6">
        <v>4825</v>
      </c>
    </row>
    <row r="26" spans="1:8" x14ac:dyDescent="0.25">
      <c r="A26" s="5" t="s">
        <v>31</v>
      </c>
      <c r="B26" s="6">
        <v>34250</v>
      </c>
      <c r="C26" s="6">
        <v>27125</v>
      </c>
      <c r="D26" s="6">
        <v>7125</v>
      </c>
      <c r="E26" s="6">
        <v>20000</v>
      </c>
      <c r="G26" s="5" t="s">
        <v>31</v>
      </c>
      <c r="H26" s="6">
        <v>7125</v>
      </c>
    </row>
    <row r="27" spans="1:8" x14ac:dyDescent="0.25">
      <c r="A27" s="5" t="s">
        <v>32</v>
      </c>
      <c r="B27" s="6">
        <v>24550</v>
      </c>
      <c r="C27" s="6">
        <v>22275</v>
      </c>
      <c r="D27" s="6">
        <v>2275</v>
      </c>
      <c r="E27" s="6">
        <v>20000</v>
      </c>
      <c r="G27" s="5" t="s">
        <v>32</v>
      </c>
      <c r="H27" s="6">
        <v>2275</v>
      </c>
    </row>
    <row r="28" spans="1:8" x14ac:dyDescent="0.25">
      <c r="A28" s="5" t="s">
        <v>34</v>
      </c>
      <c r="B28" s="6">
        <v>609800</v>
      </c>
      <c r="C28" s="6">
        <v>544900</v>
      </c>
      <c r="D28" s="6">
        <v>64900</v>
      </c>
      <c r="E28" s="6">
        <v>480000</v>
      </c>
      <c r="G28" s="5" t="s">
        <v>34</v>
      </c>
      <c r="H28" s="6">
        <v>64900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25C59-7DAB-4EDC-8047-EA263B88265C}">
  <dimension ref="A1:U13"/>
  <sheetViews>
    <sheetView tabSelected="1" workbookViewId="0">
      <selection activeCell="L15" sqref="L15"/>
    </sheetView>
  </sheetViews>
  <sheetFormatPr defaultRowHeight="15" x14ac:dyDescent="0.25"/>
  <cols>
    <col min="1" max="11" width="9.140625" style="7"/>
    <col min="12" max="12" width="10.140625" style="7" bestFit="1" customWidth="1"/>
    <col min="13" max="13" width="16.140625" style="7" customWidth="1"/>
    <col min="14" max="15" width="9.140625" style="7"/>
    <col min="16" max="16" width="17" style="7" bestFit="1" customWidth="1"/>
    <col min="17" max="17" width="9.140625" style="7" customWidth="1"/>
    <col min="18" max="18" width="9" style="7" customWidth="1"/>
    <col min="19" max="19" width="19.140625" style="7" customWidth="1"/>
    <col min="20" max="16384" width="9.140625" style="7"/>
  </cols>
  <sheetData>
    <row r="1" spans="1:21" x14ac:dyDescent="0.25">
      <c r="A1" s="8"/>
      <c r="B1" s="8"/>
      <c r="C1" s="8"/>
      <c r="D1" s="8"/>
      <c r="E1" s="8"/>
      <c r="F1" s="8"/>
      <c r="G1" s="8"/>
      <c r="H1" s="8"/>
      <c r="I1" s="8"/>
      <c r="J1" s="8"/>
      <c r="K1" s="8"/>
      <c r="L1" s="8"/>
      <c r="M1" s="8"/>
      <c r="N1" s="8"/>
      <c r="O1" s="8"/>
      <c r="P1" s="8"/>
      <c r="Q1" s="8"/>
      <c r="R1" s="8"/>
      <c r="S1" s="8"/>
      <c r="T1" s="8"/>
      <c r="U1" s="8"/>
    </row>
    <row r="2" spans="1:21" x14ac:dyDescent="0.25">
      <c r="A2" s="8"/>
      <c r="B2" s="8"/>
      <c r="C2" s="8"/>
      <c r="D2" s="8"/>
      <c r="E2" s="8"/>
      <c r="F2" s="8"/>
      <c r="G2" s="8"/>
      <c r="H2" s="8"/>
      <c r="I2" s="8"/>
      <c r="J2" s="8"/>
      <c r="K2" s="8"/>
      <c r="L2" s="8"/>
      <c r="M2" s="8"/>
      <c r="N2" s="8"/>
      <c r="O2" s="8"/>
      <c r="P2" s="8"/>
      <c r="Q2" s="8"/>
      <c r="R2" s="8"/>
      <c r="S2" s="8"/>
      <c r="T2" s="8"/>
      <c r="U2" s="8"/>
    </row>
    <row r="3" spans="1:21" ht="26.25" x14ac:dyDescent="0.4">
      <c r="A3" s="9" t="s">
        <v>39</v>
      </c>
      <c r="B3" s="8"/>
      <c r="C3" s="8"/>
      <c r="D3" s="8"/>
      <c r="E3" s="8"/>
      <c r="F3" s="8"/>
      <c r="G3" s="8"/>
      <c r="H3" s="8"/>
      <c r="I3" s="8"/>
      <c r="J3" s="8"/>
      <c r="K3" s="8"/>
      <c r="L3" s="8"/>
      <c r="M3" s="8"/>
      <c r="N3" s="8"/>
      <c r="O3" s="8"/>
      <c r="P3" s="8"/>
      <c r="Q3" s="8"/>
      <c r="R3" s="8"/>
      <c r="S3" s="8"/>
      <c r="T3" s="8"/>
      <c r="U3" s="8"/>
    </row>
    <row r="5" spans="1:21" x14ac:dyDescent="0.25">
      <c r="L5" s="10"/>
      <c r="M5" s="10"/>
      <c r="N5" s="10"/>
      <c r="O5" s="10"/>
      <c r="Q5" s="10"/>
      <c r="R5" s="10"/>
      <c r="S5" s="10"/>
      <c r="T5" s="10"/>
    </row>
    <row r="6" spans="1:21" x14ac:dyDescent="0.25">
      <c r="L6" s="11"/>
      <c r="M6" s="11"/>
      <c r="N6" s="11"/>
      <c r="O6" s="11"/>
      <c r="Q6" s="11"/>
      <c r="R6" s="11"/>
      <c r="S6" s="11"/>
      <c r="T6" s="11"/>
    </row>
    <row r="7" spans="1:21" ht="21" x14ac:dyDescent="0.35">
      <c r="L7" s="11"/>
      <c r="M7" s="12">
        <f>GETPIVOTDATA("Sum of Profit ($)",'Piviot Table'!$A$3)</f>
        <v>64900</v>
      </c>
      <c r="N7" s="11"/>
      <c r="O7" s="11"/>
      <c r="Q7" s="11"/>
      <c r="R7" s="11"/>
      <c r="S7" s="14">
        <f>GETPIVOTDATA("Sum of Total Costs ($)",'Piviot Table'!$A$3)</f>
        <v>544900</v>
      </c>
      <c r="T7" s="11"/>
    </row>
    <row r="8" spans="1:21" x14ac:dyDescent="0.25">
      <c r="L8" s="13"/>
      <c r="M8" s="13"/>
      <c r="N8" s="13"/>
      <c r="O8" s="13"/>
    </row>
    <row r="11" spans="1:21" x14ac:dyDescent="0.25">
      <c r="O11" s="10"/>
      <c r="P11" s="10"/>
      <c r="Q11" s="10"/>
    </row>
    <row r="12" spans="1:21" x14ac:dyDescent="0.25">
      <c r="O12" s="11"/>
      <c r="P12" s="11"/>
      <c r="Q12" s="11"/>
    </row>
    <row r="13" spans="1:21" ht="21" x14ac:dyDescent="0.35">
      <c r="O13" s="11"/>
      <c r="P13" s="12">
        <f>GETPIVOTDATA("Sum of Revenue ($)",'Piviot Table'!$A$3)</f>
        <v>609800</v>
      </c>
      <c r="Q13" s="11"/>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Break Even Analysis</vt:lpstr>
      <vt:lpstr>Piviot Table</vt:lpstr>
      <vt:lpstr>Dash 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UH.COMPUTER</dc:creator>
  <cp:lastModifiedBy>UH.COMPUTER</cp:lastModifiedBy>
  <dcterms:created xsi:type="dcterms:W3CDTF">2025-03-22T10:06:21Z</dcterms:created>
  <dcterms:modified xsi:type="dcterms:W3CDTF">2025-03-22T10:47:12Z</dcterms:modified>
</cp:coreProperties>
</file>