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cts\llm_custom_apps\datasets\test_datasets\"/>
    </mc:Choice>
  </mc:AlternateContent>
  <xr:revisionPtr revIDLastSave="0" documentId="8_{F99818F2-0084-4AA0-A575-B6E7C82BDFCC}" xr6:coauthVersionLast="47" xr6:coauthVersionMax="47" xr10:uidLastSave="{00000000-0000-0000-0000-000000000000}"/>
  <bookViews>
    <workbookView xWindow="-108" yWindow="-108" windowWidth="23256" windowHeight="12456" firstSheet="4" activeTab="4" xr2:uid="{5D970C03-2CB2-4C7A-96AF-7AC3DF351EAC}"/>
  </bookViews>
  <sheets>
    <sheet name="SalesInfo" sheetId="1" r:id="rId1"/>
    <sheet name="RegionInfo" sheetId="2" r:id="rId2"/>
    <sheet name="StoreInfo" sheetId="3" r:id="rId3"/>
    <sheet name="SaleGrowthReport1" sheetId="4" r:id="rId4"/>
    <sheet name="SaleGrowthReport2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5" l="1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F2" i="5"/>
  <c r="E2" i="5"/>
  <c r="B2" i="4"/>
  <c r="B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A1" i="5" a="1"/>
  <c r="A1" i="5" s="1"/>
  <c r="D3" i="4" a="1"/>
  <c r="D3" i="4"/>
  <c r="D4" i="4" a="1"/>
  <c r="D4" i="4"/>
  <c r="D5" i="4" a="1"/>
  <c r="D5" i="4"/>
  <c r="D6" i="4" a="1"/>
  <c r="D6" i="4"/>
  <c r="D7" i="4" a="1"/>
  <c r="D7" i="4"/>
  <c r="D8" i="4" a="1"/>
  <c r="D8" i="4"/>
  <c r="D9" i="4" a="1"/>
  <c r="D9" i="4"/>
  <c r="D10" i="4" a="1"/>
  <c r="D10" i="4"/>
  <c r="D11" i="4" a="1"/>
  <c r="D11" i="4"/>
  <c r="D12" i="4" a="1"/>
  <c r="D12" i="4" s="1"/>
  <c r="D13" i="4" a="1"/>
  <c r="D13" i="4" s="1"/>
  <c r="D14" i="4" a="1"/>
  <c r="D14" i="4"/>
  <c r="D15" i="4" a="1"/>
  <c r="D15" i="4" s="1"/>
  <c r="D16" i="4" a="1"/>
  <c r="D16" i="4" s="1"/>
  <c r="D17" i="4" a="1"/>
  <c r="D17" i="4" s="1"/>
  <c r="D18" i="4" a="1"/>
  <c r="D18" i="4" s="1"/>
  <c r="D19" i="4" a="1"/>
  <c r="D19" i="4" s="1"/>
  <c r="D20" i="4" a="1"/>
  <c r="D20" i="4" s="1"/>
  <c r="D21" i="4" a="1"/>
  <c r="D21" i="4" s="1"/>
  <c r="D2" i="4" a="1"/>
  <c r="D2" i="4"/>
  <c r="C2" i="4" a="1"/>
  <c r="C2" i="4"/>
  <c r="C3" i="4" a="1"/>
  <c r="C3" i="4"/>
  <c r="C4" i="4" a="1"/>
  <c r="C4" i="4"/>
  <c r="C5" i="4" a="1"/>
  <c r="C5" i="4"/>
  <c r="C6" i="4" a="1"/>
  <c r="C6" i="4"/>
  <c r="C7" i="4" a="1"/>
  <c r="C7" i="4"/>
  <c r="C8" i="4" a="1"/>
  <c r="C8" i="4"/>
  <c r="C9" i="4" a="1"/>
  <c r="C9" i="4"/>
  <c r="C10" i="4" a="1"/>
  <c r="C10" i="4"/>
  <c r="C11" i="4" a="1"/>
  <c r="C11" i="4"/>
  <c r="C12" i="4" a="1"/>
  <c r="C12" i="4" s="1"/>
  <c r="C13" i="4" a="1"/>
  <c r="C13" i="4"/>
  <c r="C14" i="4" a="1"/>
  <c r="C14" i="4" s="1"/>
  <c r="C15" i="4" a="1"/>
  <c r="C15" i="4" s="1"/>
  <c r="C16" i="4" a="1"/>
  <c r="C16" i="4"/>
  <c r="C17" i="4" a="1"/>
  <c r="C17" i="4" s="1"/>
  <c r="C18" i="4" a="1"/>
  <c r="C18" i="4" s="1"/>
  <c r="C19" i="4" a="1"/>
  <c r="C19" i="4"/>
  <c r="C20" i="4" a="1"/>
  <c r="C20" i="4" s="1"/>
  <c r="C21" i="4" a="1"/>
  <c r="C21" i="4" s="1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A1" i="4" a="1"/>
  <c r="A1" i="4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2" i="1"/>
  <c r="D17" i="5" l="1"/>
  <c r="D14" i="5"/>
  <c r="D11" i="5"/>
  <c r="D8" i="5"/>
  <c r="D5" i="5"/>
  <c r="D16" i="5"/>
  <c r="D13" i="5"/>
  <c r="D10" i="5"/>
  <c r="D7" i="5"/>
  <c r="D4" i="5"/>
  <c r="D15" i="5"/>
  <c r="D12" i="5"/>
  <c r="D9" i="5"/>
  <c r="D6" i="5"/>
  <c r="D3" i="5"/>
  <c r="D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<sst xmlns="http://schemas.openxmlformats.org/spreadsheetml/2006/main" count="42" uniqueCount="37">
  <si>
    <t>StoreID</t>
  </si>
  <si>
    <t>SalesYear</t>
  </si>
  <si>
    <t>SalesValue</t>
  </si>
  <si>
    <t>StoreLocation</t>
  </si>
  <si>
    <t>Owner</t>
  </si>
  <si>
    <t>ID</t>
  </si>
  <si>
    <t>Location</t>
  </si>
  <si>
    <t>Halifax</t>
  </si>
  <si>
    <t>Toronto</t>
  </si>
  <si>
    <t>New York</t>
  </si>
  <si>
    <t>Paris</t>
  </si>
  <si>
    <t>RegionID</t>
  </si>
  <si>
    <t>StoreOwner</t>
  </si>
  <si>
    <t>Ethan Carter</t>
  </si>
  <si>
    <t>Sophia Bennett</t>
  </si>
  <si>
    <t>Liam Harrison</t>
  </si>
  <si>
    <t>Emily Dawson</t>
  </si>
  <si>
    <t>Oliver Brooks</t>
  </si>
  <si>
    <t>Ava Mitchell</t>
  </si>
  <si>
    <t>Noah Reed</t>
  </si>
  <si>
    <t>Charlotte Gray</t>
  </si>
  <si>
    <t>James Turner</t>
  </si>
  <si>
    <t>Amelia Hayes</t>
  </si>
  <si>
    <t>Mason Walker</t>
  </si>
  <si>
    <t>Isabella Clark</t>
  </si>
  <si>
    <t>Benjamin Scott</t>
  </si>
  <si>
    <t>Grace Adams</t>
  </si>
  <si>
    <t>Lucas Parker</t>
  </si>
  <si>
    <t>Chloe Evans</t>
  </si>
  <si>
    <t>Alexander Morgan</t>
  </si>
  <si>
    <t>Ella Cooper</t>
  </si>
  <si>
    <t>Henry White</t>
  </si>
  <si>
    <t>Victoria Lewis</t>
  </si>
  <si>
    <t>AverageSales</t>
  </si>
  <si>
    <t>MinSales</t>
  </si>
  <si>
    <t>MaxSales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</si>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</sst>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7E517-8300-4771-9E21-180EEFB9D0B8}">
  <dimension ref="A1:E81"/>
  <sheetViews>
    <sheetView workbookViewId="0">
      <selection sqref="A1:E1"/>
    </sheetView>
  </sheetViews>
  <sheetFormatPr defaultRowHeight="14.45"/>
  <cols>
    <col min="3" max="3" width="23.7109375" customWidth="1"/>
    <col min="4" max="4" width="35.7109375" customWidth="1"/>
    <col min="5" max="5" width="1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</v>
      </c>
      <c r="B2">
        <v>2020</v>
      </c>
      <c r="C2">
        <v>15789</v>
      </c>
      <c r="D2" s="2" t="str">
        <f>IFERROR(INDEX(RegionInfo!B:B, MATCH(INDEX(StoreInfo!B:B, MATCH(A2, StoreInfo!A:A, 0)), RegionInfo!A:A, 0)), "")</f>
        <v>Halifax</v>
      </c>
      <c r="E2" t="str">
        <f>IFERROR(INDEX(StoreInfo!C:C, MATCH(A2, StoreInfo!A:A, 0)), "")</f>
        <v>Ethan Carter</v>
      </c>
    </row>
    <row r="3" spans="1:5">
      <c r="A3">
        <v>12</v>
      </c>
      <c r="B3">
        <v>2020</v>
      </c>
      <c r="C3">
        <v>55447</v>
      </c>
      <c r="D3" s="2" t="str">
        <f>IFERROR(INDEX(RegionInfo!B:B, MATCH(INDEX(StoreInfo!B:B, MATCH(A3, StoreInfo!A:A, 0)), RegionInfo!A:A, 0)), "")</f>
        <v>Toronto</v>
      </c>
      <c r="E3" t="str">
        <f>IFERROR(INDEX(StoreInfo!C:C, MATCH(A3, StoreInfo!A:A, 0)), "")</f>
        <v>Sophia Bennett</v>
      </c>
    </row>
    <row r="4" spans="1:5">
      <c r="A4">
        <v>13</v>
      </c>
      <c r="B4">
        <v>2020</v>
      </c>
      <c r="C4">
        <v>58899</v>
      </c>
      <c r="D4" s="2" t="str">
        <f>IFERROR(INDEX(RegionInfo!B:B, MATCH(INDEX(StoreInfo!B:B, MATCH(A4, StoreInfo!A:A, 0)), RegionInfo!A:A, 0)), "")</f>
        <v>New York</v>
      </c>
      <c r="E4" t="str">
        <f>IFERROR(INDEX(StoreInfo!C:C, MATCH(A4, StoreInfo!A:A, 0)), "")</f>
        <v>Liam Harrison</v>
      </c>
    </row>
    <row r="5" spans="1:5">
      <c r="A5">
        <v>14</v>
      </c>
      <c r="B5">
        <v>2020</v>
      </c>
      <c r="C5">
        <v>15009</v>
      </c>
      <c r="D5" s="2" t="str">
        <f>IFERROR(INDEX(RegionInfo!B:B, MATCH(INDEX(StoreInfo!B:B, MATCH(A5, StoreInfo!A:A, 0)), RegionInfo!A:A, 0)), "")</f>
        <v>Paris</v>
      </c>
      <c r="E5" t="str">
        <f>IFERROR(INDEX(StoreInfo!C:C, MATCH(A5, StoreInfo!A:A, 0)), "")</f>
        <v>Emily Dawson</v>
      </c>
    </row>
    <row r="6" spans="1:5">
      <c r="A6">
        <v>15</v>
      </c>
      <c r="B6">
        <v>2020</v>
      </c>
      <c r="C6">
        <v>55007</v>
      </c>
      <c r="D6" s="2" t="str">
        <f>IFERROR(INDEX(RegionInfo!B:B, MATCH(INDEX(StoreInfo!B:B, MATCH(A6, StoreInfo!A:A, 0)), RegionInfo!A:A, 0)), "")</f>
        <v>Halifax</v>
      </c>
      <c r="E6" t="str">
        <f>IFERROR(INDEX(StoreInfo!C:C, MATCH(A6, StoreInfo!A:A, 0)), "")</f>
        <v>Oliver Brooks</v>
      </c>
    </row>
    <row r="7" spans="1:5">
      <c r="A7">
        <v>16</v>
      </c>
      <c r="B7">
        <v>2020</v>
      </c>
      <c r="C7">
        <v>51199</v>
      </c>
      <c r="D7" s="2" t="str">
        <f>IFERROR(INDEX(RegionInfo!B:B, MATCH(INDEX(StoreInfo!B:B, MATCH(A7, StoreInfo!A:A, 0)), RegionInfo!A:A, 0)), "")</f>
        <v>Toronto</v>
      </c>
      <c r="E7" t="str">
        <f>IFERROR(INDEX(StoreInfo!C:C, MATCH(A7, StoreInfo!A:A, 0)), "")</f>
        <v>Ava Mitchell</v>
      </c>
    </row>
    <row r="8" spans="1:5">
      <c r="A8">
        <v>17</v>
      </c>
      <c r="B8">
        <v>2020</v>
      </c>
      <c r="C8">
        <v>15789</v>
      </c>
      <c r="D8" s="2" t="str">
        <f>IFERROR(INDEX(RegionInfo!B:B, MATCH(INDEX(StoreInfo!B:B, MATCH(A8, StoreInfo!A:A, 0)), RegionInfo!A:A, 0)), "")</f>
        <v>New York</v>
      </c>
      <c r="E8" t="str">
        <f>IFERROR(INDEX(StoreInfo!C:C, MATCH(A8, StoreInfo!A:A, 0)), "")</f>
        <v>Noah Reed</v>
      </c>
    </row>
    <row r="9" spans="1:5">
      <c r="A9">
        <v>18</v>
      </c>
      <c r="B9">
        <v>2020</v>
      </c>
      <c r="C9">
        <v>55007</v>
      </c>
      <c r="D9" s="2" t="str">
        <f>IFERROR(INDEX(RegionInfo!B:B, MATCH(INDEX(StoreInfo!B:B, MATCH(A9, StoreInfo!A:A, 0)), RegionInfo!A:A, 0)), "")</f>
        <v>Paris</v>
      </c>
      <c r="E9" t="str">
        <f>IFERROR(INDEX(StoreInfo!C:C, MATCH(A9, StoreInfo!A:A, 0)), "")</f>
        <v>Charlotte Gray</v>
      </c>
    </row>
    <row r="10" spans="1:5">
      <c r="A10">
        <v>19</v>
      </c>
      <c r="B10">
        <v>2020</v>
      </c>
      <c r="C10">
        <v>58000</v>
      </c>
      <c r="D10" s="2" t="str">
        <f>IFERROR(INDEX(RegionInfo!B:B, MATCH(INDEX(StoreInfo!B:B, MATCH(A10, StoreInfo!A:A, 0)), RegionInfo!A:A, 0)), "")</f>
        <v>Halifax</v>
      </c>
      <c r="E10" t="str">
        <f>IFERROR(INDEX(StoreInfo!C:C, MATCH(A10, StoreInfo!A:A, 0)), "")</f>
        <v>James Turner</v>
      </c>
    </row>
    <row r="11" spans="1:5">
      <c r="A11">
        <v>20</v>
      </c>
      <c r="B11">
        <v>2020</v>
      </c>
      <c r="C11">
        <v>12509</v>
      </c>
      <c r="D11" s="2" t="str">
        <f>IFERROR(INDEX(RegionInfo!B:B, MATCH(INDEX(StoreInfo!B:B, MATCH(A11, StoreInfo!A:A, 0)), RegionInfo!A:A, 0)), "")</f>
        <v>Toronto</v>
      </c>
      <c r="E11" t="str">
        <f>IFERROR(INDEX(StoreInfo!C:C, MATCH(A11, StoreInfo!A:A, 0)), "")</f>
        <v>Amelia Hayes</v>
      </c>
    </row>
    <row r="12" spans="1:5">
      <c r="A12">
        <v>21</v>
      </c>
      <c r="B12">
        <v>2020</v>
      </c>
      <c r="C12">
        <v>55337</v>
      </c>
      <c r="D12" s="2" t="str">
        <f>IFERROR(INDEX(RegionInfo!B:B, MATCH(INDEX(StoreInfo!B:B, MATCH(A12, StoreInfo!A:A, 0)), RegionInfo!A:A, 0)), "")</f>
        <v>New York</v>
      </c>
      <c r="E12" t="str">
        <f>IFERROR(INDEX(StoreInfo!C:C, MATCH(A12, StoreInfo!A:A, 0)), "")</f>
        <v>Mason Walker</v>
      </c>
    </row>
    <row r="13" spans="1:5">
      <c r="A13">
        <v>22</v>
      </c>
      <c r="B13">
        <v>2020</v>
      </c>
      <c r="C13">
        <v>77799</v>
      </c>
      <c r="D13" s="2" t="str">
        <f>IFERROR(INDEX(RegionInfo!B:B, MATCH(INDEX(StoreInfo!B:B, MATCH(A13, StoreInfo!A:A, 0)), RegionInfo!A:A, 0)), "")</f>
        <v>Paris</v>
      </c>
      <c r="E13" t="str">
        <f>IFERROR(INDEX(StoreInfo!C:C, MATCH(A13, StoreInfo!A:A, 0)), "")</f>
        <v>Isabella Clark</v>
      </c>
    </row>
    <row r="14" spans="1:5">
      <c r="A14">
        <v>23</v>
      </c>
      <c r="B14">
        <v>2020</v>
      </c>
      <c r="C14">
        <v>15789</v>
      </c>
      <c r="D14" s="2" t="str">
        <f>IFERROR(INDEX(RegionInfo!B:B, MATCH(INDEX(StoreInfo!B:B, MATCH(A14, StoreInfo!A:A, 0)), RegionInfo!A:A, 0)), "")</f>
        <v>Halifax</v>
      </c>
      <c r="E14" t="str">
        <f>IFERROR(INDEX(StoreInfo!C:C, MATCH(A14, StoreInfo!A:A, 0)), "")</f>
        <v>Benjamin Scott</v>
      </c>
    </row>
    <row r="15" spans="1:5">
      <c r="A15">
        <v>24</v>
      </c>
      <c r="B15">
        <v>2020</v>
      </c>
      <c r="C15">
        <v>30447</v>
      </c>
      <c r="D15" s="2" t="str">
        <f>IFERROR(INDEX(RegionInfo!B:B, MATCH(INDEX(StoreInfo!B:B, MATCH(A15, StoreInfo!A:A, 0)), RegionInfo!A:A, 0)), "")</f>
        <v>Toronto</v>
      </c>
      <c r="E15" t="str">
        <f>IFERROR(INDEX(StoreInfo!C:C, MATCH(A15, StoreInfo!A:A, 0)), "")</f>
        <v>Grace Adams</v>
      </c>
    </row>
    <row r="16" spans="1:5">
      <c r="A16">
        <v>25</v>
      </c>
      <c r="B16">
        <v>2020</v>
      </c>
      <c r="C16">
        <v>27899</v>
      </c>
      <c r="D16" s="2" t="str">
        <f>IFERROR(INDEX(RegionInfo!B:B, MATCH(INDEX(StoreInfo!B:B, MATCH(A16, StoreInfo!A:A, 0)), RegionInfo!A:A, 0)), "")</f>
        <v>New York</v>
      </c>
      <c r="E16" t="str">
        <f>IFERROR(INDEX(StoreInfo!C:C, MATCH(A16, StoreInfo!A:A, 0)), "")</f>
        <v>Lucas Parker</v>
      </c>
    </row>
    <row r="17" spans="1:5">
      <c r="A17">
        <v>26</v>
      </c>
      <c r="B17">
        <v>2020</v>
      </c>
      <c r="C17">
        <v>55009</v>
      </c>
      <c r="D17" s="2" t="str">
        <f>IFERROR(INDEX(RegionInfo!B:B, MATCH(INDEX(StoreInfo!B:B, MATCH(A17, StoreInfo!A:A, 0)), RegionInfo!A:A, 0)), "")</f>
        <v>Paris</v>
      </c>
      <c r="E17" t="str">
        <f>IFERROR(INDEX(StoreInfo!C:C, MATCH(A17, StoreInfo!A:A, 0)), "")</f>
        <v>Chloe Evans</v>
      </c>
    </row>
    <row r="18" spans="1:5">
      <c r="A18">
        <v>27</v>
      </c>
      <c r="B18">
        <v>2020</v>
      </c>
      <c r="C18">
        <v>11007</v>
      </c>
      <c r="D18" s="2" t="str">
        <f>IFERROR(INDEX(RegionInfo!B:B, MATCH(INDEX(StoreInfo!B:B, MATCH(A18, StoreInfo!A:A, 0)), RegionInfo!A:A, 0)), "")</f>
        <v>Halifax</v>
      </c>
      <c r="E18" t="str">
        <f>IFERROR(INDEX(StoreInfo!C:C, MATCH(A18, StoreInfo!A:A, 0)), "")</f>
        <v>Alexander Morgan</v>
      </c>
    </row>
    <row r="19" spans="1:5">
      <c r="A19">
        <v>28</v>
      </c>
      <c r="B19">
        <v>2020</v>
      </c>
      <c r="C19">
        <v>64199</v>
      </c>
      <c r="D19" s="2" t="str">
        <f>IFERROR(INDEX(RegionInfo!B:B, MATCH(INDEX(StoreInfo!B:B, MATCH(A19, StoreInfo!A:A, 0)), RegionInfo!A:A, 0)), "")</f>
        <v>Toronto</v>
      </c>
      <c r="E19" t="str">
        <f>IFERROR(INDEX(StoreInfo!C:C, MATCH(A19, StoreInfo!A:A, 0)), "")</f>
        <v>Ella Cooper</v>
      </c>
    </row>
    <row r="20" spans="1:5">
      <c r="A20">
        <v>29</v>
      </c>
      <c r="B20">
        <v>2020</v>
      </c>
      <c r="C20">
        <v>99789</v>
      </c>
      <c r="D20" s="2" t="str">
        <f>IFERROR(INDEX(RegionInfo!B:B, MATCH(INDEX(StoreInfo!B:B, MATCH(A20, StoreInfo!A:A, 0)), RegionInfo!A:A, 0)), "")</f>
        <v>New York</v>
      </c>
      <c r="E20" t="str">
        <f>IFERROR(INDEX(StoreInfo!C:C, MATCH(A20, StoreInfo!A:A, 0)), "")</f>
        <v>Henry White</v>
      </c>
    </row>
    <row r="21" spans="1:5">
      <c r="A21">
        <v>30</v>
      </c>
      <c r="B21">
        <v>2020</v>
      </c>
      <c r="C21">
        <v>22007</v>
      </c>
      <c r="D21" s="2" t="str">
        <f>IFERROR(INDEX(RegionInfo!B:B, MATCH(INDEX(StoreInfo!B:B, MATCH(A21, StoreInfo!A:A, 0)), RegionInfo!A:A, 0)), "")</f>
        <v>Paris</v>
      </c>
      <c r="E21" t="str">
        <f>IFERROR(INDEX(StoreInfo!C:C, MATCH(A21, StoreInfo!A:A, 0)), "")</f>
        <v>Victoria Lewis</v>
      </c>
    </row>
    <row r="22" spans="1:5">
      <c r="A22">
        <v>11</v>
      </c>
      <c r="B22">
        <v>2021</v>
      </c>
      <c r="C22">
        <v>11350</v>
      </c>
      <c r="D22" s="2" t="str">
        <f>IFERROR(INDEX(RegionInfo!B:B, MATCH(INDEX(StoreInfo!B:B, MATCH(A22, StoreInfo!A:A, 0)), RegionInfo!A:A, 0)), "")</f>
        <v>Halifax</v>
      </c>
      <c r="E22" t="str">
        <f>IFERROR(INDEX(StoreInfo!C:C, MATCH(A22, StoreInfo!A:A, 0)), "")</f>
        <v>Ethan Carter</v>
      </c>
    </row>
    <row r="23" spans="1:5">
      <c r="A23">
        <v>12</v>
      </c>
      <c r="B23">
        <v>2021</v>
      </c>
      <c r="C23">
        <v>22509</v>
      </c>
      <c r="D23" s="2" t="str">
        <f>IFERROR(INDEX(RegionInfo!B:B, MATCH(INDEX(StoreInfo!B:B, MATCH(A23, StoreInfo!A:A, 0)), RegionInfo!A:A, 0)), "")</f>
        <v>Toronto</v>
      </c>
      <c r="E23" t="str">
        <f>IFERROR(INDEX(StoreInfo!C:C, MATCH(A23, StoreInfo!A:A, 0)), "")</f>
        <v>Sophia Bennett</v>
      </c>
    </row>
    <row r="24" spans="1:5">
      <c r="A24">
        <v>13</v>
      </c>
      <c r="B24">
        <v>2021</v>
      </c>
      <c r="C24">
        <v>44597</v>
      </c>
      <c r="D24" s="2" t="str">
        <f>IFERROR(INDEX(RegionInfo!B:B, MATCH(INDEX(StoreInfo!B:B, MATCH(A24, StoreInfo!A:A, 0)), RegionInfo!A:A, 0)), "")</f>
        <v>New York</v>
      </c>
      <c r="E24" t="str">
        <f>IFERROR(INDEX(StoreInfo!C:C, MATCH(A24, StoreInfo!A:A, 0)), "")</f>
        <v>Liam Harrison</v>
      </c>
    </row>
    <row r="25" spans="1:5">
      <c r="A25">
        <v>14</v>
      </c>
      <c r="B25">
        <v>2021</v>
      </c>
      <c r="C25">
        <v>70009</v>
      </c>
      <c r="D25" s="2" t="str">
        <f>IFERROR(INDEX(RegionInfo!B:B, MATCH(INDEX(StoreInfo!B:B, MATCH(A25, StoreInfo!A:A, 0)), RegionInfo!A:A, 0)), "")</f>
        <v>Paris</v>
      </c>
      <c r="E25" t="str">
        <f>IFERROR(INDEX(StoreInfo!C:C, MATCH(A25, StoreInfo!A:A, 0)), "")</f>
        <v>Emily Dawson</v>
      </c>
    </row>
    <row r="26" spans="1:5">
      <c r="A26">
        <v>15</v>
      </c>
      <c r="B26">
        <v>2021</v>
      </c>
      <c r="C26">
        <v>25789</v>
      </c>
      <c r="D26" s="2" t="str">
        <f>IFERROR(INDEX(RegionInfo!B:B, MATCH(INDEX(StoreInfo!B:B, MATCH(A26, StoreInfo!A:A, 0)), RegionInfo!A:A, 0)), "")</f>
        <v>Halifax</v>
      </c>
      <c r="E26" t="str">
        <f>IFERROR(INDEX(StoreInfo!C:C, MATCH(A26, StoreInfo!A:A, 0)), "")</f>
        <v>Oliver Brooks</v>
      </c>
    </row>
    <row r="27" spans="1:5">
      <c r="A27">
        <v>16</v>
      </c>
      <c r="B27">
        <v>2021</v>
      </c>
      <c r="C27">
        <v>75447</v>
      </c>
      <c r="D27" s="2" t="str">
        <f>IFERROR(INDEX(RegionInfo!B:B, MATCH(INDEX(StoreInfo!B:B, MATCH(A27, StoreInfo!A:A, 0)), RegionInfo!A:A, 0)), "")</f>
        <v>Toronto</v>
      </c>
      <c r="E27" t="str">
        <f>IFERROR(INDEX(StoreInfo!C:C, MATCH(A27, StoreInfo!A:A, 0)), "")</f>
        <v>Ava Mitchell</v>
      </c>
    </row>
    <row r="28" spans="1:5">
      <c r="A28">
        <v>17</v>
      </c>
      <c r="B28">
        <v>2021</v>
      </c>
      <c r="C28">
        <v>98899</v>
      </c>
      <c r="D28" s="2" t="str">
        <f>IFERROR(INDEX(RegionInfo!B:B, MATCH(INDEX(StoreInfo!B:B, MATCH(A28, StoreInfo!A:A, 0)), RegionInfo!A:A, 0)), "")</f>
        <v>New York</v>
      </c>
      <c r="E28" t="str">
        <f>IFERROR(INDEX(StoreInfo!C:C, MATCH(A28, StoreInfo!A:A, 0)), "")</f>
        <v>Noah Reed</v>
      </c>
    </row>
    <row r="29" spans="1:5">
      <c r="A29">
        <v>18</v>
      </c>
      <c r="B29">
        <v>2021</v>
      </c>
      <c r="C29">
        <v>25009</v>
      </c>
      <c r="D29" s="2" t="str">
        <f>IFERROR(INDEX(RegionInfo!B:B, MATCH(INDEX(StoreInfo!B:B, MATCH(A29, StoreInfo!A:A, 0)), RegionInfo!A:A, 0)), "")</f>
        <v>Paris</v>
      </c>
      <c r="E29" t="str">
        <f>IFERROR(INDEX(StoreInfo!C:C, MATCH(A29, StoreInfo!A:A, 0)), "")</f>
        <v>Charlotte Gray</v>
      </c>
    </row>
    <row r="30" spans="1:5">
      <c r="A30">
        <v>19</v>
      </c>
      <c r="B30">
        <v>2021</v>
      </c>
      <c r="C30">
        <v>34607</v>
      </c>
      <c r="D30" s="2" t="str">
        <f>IFERROR(INDEX(RegionInfo!B:B, MATCH(INDEX(StoreInfo!B:B, MATCH(A30, StoreInfo!A:A, 0)), RegionInfo!A:A, 0)), "")</f>
        <v>Halifax</v>
      </c>
      <c r="E30" t="str">
        <f>IFERROR(INDEX(StoreInfo!C:C, MATCH(A30, StoreInfo!A:A, 0)), "")</f>
        <v>James Turner</v>
      </c>
    </row>
    <row r="31" spans="1:5">
      <c r="A31">
        <v>20</v>
      </c>
      <c r="B31">
        <v>2021</v>
      </c>
      <c r="C31">
        <v>25599</v>
      </c>
      <c r="D31" s="2" t="str">
        <f>IFERROR(INDEX(RegionInfo!B:B, MATCH(INDEX(StoreInfo!B:B, MATCH(A31, StoreInfo!A:A, 0)), RegionInfo!A:A, 0)), "")</f>
        <v>Toronto</v>
      </c>
      <c r="E31" t="str">
        <f>IFERROR(INDEX(StoreInfo!C:C, MATCH(A31, StoreInfo!A:A, 0)), "")</f>
        <v>Amelia Hayes</v>
      </c>
    </row>
    <row r="32" spans="1:5">
      <c r="A32">
        <v>21</v>
      </c>
      <c r="B32">
        <v>2021</v>
      </c>
      <c r="C32">
        <v>25789</v>
      </c>
      <c r="D32" s="2" t="str">
        <f>IFERROR(INDEX(RegionInfo!B:B, MATCH(INDEX(StoreInfo!B:B, MATCH(A32, StoreInfo!A:A, 0)), RegionInfo!A:A, 0)), "")</f>
        <v>New York</v>
      </c>
      <c r="E32" t="str">
        <f>IFERROR(INDEX(StoreInfo!C:C, MATCH(A32, StoreInfo!A:A, 0)), "")</f>
        <v>Mason Walker</v>
      </c>
    </row>
    <row r="33" spans="1:5">
      <c r="A33">
        <v>22</v>
      </c>
      <c r="B33">
        <v>2021</v>
      </c>
      <c r="C33">
        <v>75007</v>
      </c>
      <c r="D33" s="2" t="str">
        <f>IFERROR(INDEX(RegionInfo!B:B, MATCH(INDEX(StoreInfo!B:B, MATCH(A33, StoreInfo!A:A, 0)), RegionInfo!A:A, 0)), "")</f>
        <v>Paris</v>
      </c>
      <c r="E33" t="str">
        <f>IFERROR(INDEX(StoreInfo!C:C, MATCH(A33, StoreInfo!A:A, 0)), "")</f>
        <v>Isabella Clark</v>
      </c>
    </row>
    <row r="34" spans="1:5">
      <c r="A34">
        <v>23</v>
      </c>
      <c r="B34">
        <v>2021</v>
      </c>
      <c r="C34">
        <v>98000</v>
      </c>
      <c r="D34" s="2" t="str">
        <f>IFERROR(INDEX(RegionInfo!B:B, MATCH(INDEX(StoreInfo!B:B, MATCH(A34, StoreInfo!A:A, 0)), RegionInfo!A:A, 0)), "")</f>
        <v>Halifax</v>
      </c>
      <c r="E34" t="str">
        <f>IFERROR(INDEX(StoreInfo!C:C, MATCH(A34, StoreInfo!A:A, 0)), "")</f>
        <v>Benjamin Scott</v>
      </c>
    </row>
    <row r="35" spans="1:5">
      <c r="A35">
        <v>24</v>
      </c>
      <c r="B35">
        <v>2021</v>
      </c>
      <c r="C35">
        <v>39509</v>
      </c>
      <c r="D35" s="2" t="str">
        <f>IFERROR(INDEX(RegionInfo!B:B, MATCH(INDEX(StoreInfo!B:B, MATCH(A35, StoreInfo!A:A, 0)), RegionInfo!A:A, 0)), "")</f>
        <v>Toronto</v>
      </c>
      <c r="E35" t="str">
        <f>IFERROR(INDEX(StoreInfo!C:C, MATCH(A35, StoreInfo!A:A, 0)), "")</f>
        <v>Grace Adams</v>
      </c>
    </row>
    <row r="36" spans="1:5">
      <c r="A36">
        <v>25</v>
      </c>
      <c r="B36">
        <v>2021</v>
      </c>
      <c r="C36">
        <v>22337</v>
      </c>
      <c r="D36" s="2" t="str">
        <f>IFERROR(INDEX(RegionInfo!B:B, MATCH(INDEX(StoreInfo!B:B, MATCH(A36, StoreInfo!A:A, 0)), RegionInfo!A:A, 0)), "")</f>
        <v>New York</v>
      </c>
      <c r="E36" t="str">
        <f>IFERROR(INDEX(StoreInfo!C:C, MATCH(A36, StoreInfo!A:A, 0)), "")</f>
        <v>Lucas Parker</v>
      </c>
    </row>
    <row r="37" spans="1:5">
      <c r="A37">
        <v>26</v>
      </c>
      <c r="B37">
        <v>2021</v>
      </c>
      <c r="C37">
        <v>88799</v>
      </c>
      <c r="D37" s="2" t="str">
        <f>IFERROR(INDEX(RegionInfo!B:B, MATCH(INDEX(StoreInfo!B:B, MATCH(A37, StoreInfo!A:A, 0)), RegionInfo!A:A, 0)), "")</f>
        <v>Paris</v>
      </c>
      <c r="E37" t="str">
        <f>IFERROR(INDEX(StoreInfo!C:C, MATCH(A37, StoreInfo!A:A, 0)), "")</f>
        <v>Chloe Evans</v>
      </c>
    </row>
    <row r="38" spans="1:5">
      <c r="A38">
        <v>27</v>
      </c>
      <c r="B38">
        <v>2021</v>
      </c>
      <c r="C38">
        <v>66789</v>
      </c>
      <c r="D38" s="2" t="str">
        <f>IFERROR(INDEX(RegionInfo!B:B, MATCH(INDEX(StoreInfo!B:B, MATCH(A38, StoreInfo!A:A, 0)), RegionInfo!A:A, 0)), "")</f>
        <v>Halifax</v>
      </c>
      <c r="E38" t="str">
        <f>IFERROR(INDEX(StoreInfo!C:C, MATCH(A38, StoreInfo!A:A, 0)), "")</f>
        <v>Alexander Morgan</v>
      </c>
    </row>
    <row r="39" spans="1:5">
      <c r="A39">
        <v>28</v>
      </c>
      <c r="B39">
        <v>2021</v>
      </c>
      <c r="C39">
        <v>40447</v>
      </c>
      <c r="D39" s="2" t="str">
        <f>IFERROR(INDEX(RegionInfo!B:B, MATCH(INDEX(StoreInfo!B:B, MATCH(A39, StoreInfo!A:A, 0)), RegionInfo!A:A, 0)), "")</f>
        <v>Toronto</v>
      </c>
      <c r="E39" t="str">
        <f>IFERROR(INDEX(StoreInfo!C:C, MATCH(A39, StoreInfo!A:A, 0)), "")</f>
        <v>Ella Cooper</v>
      </c>
    </row>
    <row r="40" spans="1:5">
      <c r="A40">
        <v>29</v>
      </c>
      <c r="B40">
        <v>2021</v>
      </c>
      <c r="C40">
        <v>88899</v>
      </c>
      <c r="D40" s="2" t="str">
        <f>IFERROR(INDEX(RegionInfo!B:B, MATCH(INDEX(StoreInfo!B:B, MATCH(A40, StoreInfo!A:A, 0)), RegionInfo!A:A, 0)), "")</f>
        <v>New York</v>
      </c>
      <c r="E40" t="str">
        <f>IFERROR(INDEX(StoreInfo!C:C, MATCH(A40, StoreInfo!A:A, 0)), "")</f>
        <v>Henry White</v>
      </c>
    </row>
    <row r="41" spans="1:5">
      <c r="A41">
        <v>30</v>
      </c>
      <c r="B41">
        <v>2021</v>
      </c>
      <c r="C41">
        <v>57709</v>
      </c>
      <c r="D41" s="2" t="str">
        <f>IFERROR(INDEX(RegionInfo!B:B, MATCH(INDEX(StoreInfo!B:B, MATCH(A41, StoreInfo!A:A, 0)), RegionInfo!A:A, 0)), "")</f>
        <v>Paris</v>
      </c>
      <c r="E41" t="str">
        <f>IFERROR(INDEX(StoreInfo!C:C, MATCH(A41, StoreInfo!A:A, 0)), "")</f>
        <v>Victoria Lewis</v>
      </c>
    </row>
    <row r="42" spans="1:5">
      <c r="A42">
        <v>11</v>
      </c>
      <c r="B42">
        <v>2022</v>
      </c>
      <c r="C42">
        <v>15507</v>
      </c>
      <c r="D42" s="2" t="str">
        <f>IFERROR(INDEX(RegionInfo!B:B, MATCH(INDEX(StoreInfo!B:B, MATCH(A42, StoreInfo!A:A, 0)), RegionInfo!A:A, 0)), "")</f>
        <v>Halifax</v>
      </c>
      <c r="E42" t="str">
        <f>IFERROR(INDEX(StoreInfo!C:C, MATCH(A42, StoreInfo!A:A, 0)), "")</f>
        <v>Ethan Carter</v>
      </c>
    </row>
    <row r="43" spans="1:5">
      <c r="A43">
        <v>12</v>
      </c>
      <c r="B43">
        <v>2022</v>
      </c>
      <c r="C43">
        <v>64669</v>
      </c>
      <c r="D43" s="2" t="str">
        <f>IFERROR(INDEX(RegionInfo!B:B, MATCH(INDEX(StoreInfo!B:B, MATCH(A43, StoreInfo!A:A, 0)), RegionInfo!A:A, 0)), "")</f>
        <v>Toronto</v>
      </c>
      <c r="E43" t="str">
        <f>IFERROR(INDEX(StoreInfo!C:C, MATCH(A43, StoreInfo!A:A, 0)), "")</f>
        <v>Sophia Bennett</v>
      </c>
    </row>
    <row r="44" spans="1:5">
      <c r="A44">
        <v>13</v>
      </c>
      <c r="B44">
        <v>2022</v>
      </c>
      <c r="C44">
        <v>77789</v>
      </c>
      <c r="D44" s="2" t="str">
        <f>IFERROR(INDEX(RegionInfo!B:B, MATCH(INDEX(StoreInfo!B:B, MATCH(A44, StoreInfo!A:A, 0)), RegionInfo!A:A, 0)), "")</f>
        <v>New York</v>
      </c>
      <c r="E44" t="str">
        <f>IFERROR(INDEX(StoreInfo!C:C, MATCH(A44, StoreInfo!A:A, 0)), "")</f>
        <v>Liam Harrison</v>
      </c>
    </row>
    <row r="45" spans="1:5">
      <c r="A45">
        <v>14</v>
      </c>
      <c r="B45">
        <v>2022</v>
      </c>
      <c r="C45">
        <v>44007</v>
      </c>
      <c r="D45" s="2" t="str">
        <f>IFERROR(INDEX(RegionInfo!B:B, MATCH(INDEX(StoreInfo!B:B, MATCH(A45, StoreInfo!A:A, 0)), RegionInfo!A:A, 0)), "")</f>
        <v>Paris</v>
      </c>
      <c r="E45" t="str">
        <f>IFERROR(INDEX(StoreInfo!C:C, MATCH(A45, StoreInfo!A:A, 0)), "")</f>
        <v>Emily Dawson</v>
      </c>
    </row>
    <row r="46" spans="1:5">
      <c r="A46">
        <v>15</v>
      </c>
      <c r="B46">
        <v>2022</v>
      </c>
      <c r="C46">
        <v>55350</v>
      </c>
      <c r="D46" s="2" t="str">
        <f>IFERROR(INDEX(RegionInfo!B:B, MATCH(INDEX(StoreInfo!B:B, MATCH(A46, StoreInfo!A:A, 0)), RegionInfo!A:A, 0)), "")</f>
        <v>Halifax</v>
      </c>
      <c r="E46" t="str">
        <f>IFERROR(INDEX(StoreInfo!C:C, MATCH(A46, StoreInfo!A:A, 0)), "")</f>
        <v>Oliver Brooks</v>
      </c>
    </row>
    <row r="47" spans="1:5">
      <c r="A47">
        <v>16</v>
      </c>
      <c r="B47">
        <v>2022</v>
      </c>
      <c r="C47">
        <v>66509</v>
      </c>
      <c r="D47" s="2" t="str">
        <f>IFERROR(INDEX(RegionInfo!B:B, MATCH(INDEX(StoreInfo!B:B, MATCH(A47, StoreInfo!A:A, 0)), RegionInfo!A:A, 0)), "")</f>
        <v>Toronto</v>
      </c>
      <c r="E47" t="str">
        <f>IFERROR(INDEX(StoreInfo!C:C, MATCH(A47, StoreInfo!A:A, 0)), "")</f>
        <v>Ava Mitchell</v>
      </c>
    </row>
    <row r="48" spans="1:5">
      <c r="A48">
        <v>17</v>
      </c>
      <c r="B48">
        <v>2022</v>
      </c>
      <c r="C48">
        <v>77597</v>
      </c>
      <c r="D48" s="2" t="str">
        <f>IFERROR(INDEX(RegionInfo!B:B, MATCH(INDEX(StoreInfo!B:B, MATCH(A48, StoreInfo!A:A, 0)), RegionInfo!A:A, 0)), "")</f>
        <v>New York</v>
      </c>
      <c r="E48" t="str">
        <f>IFERROR(INDEX(StoreInfo!C:C, MATCH(A48, StoreInfo!A:A, 0)), "")</f>
        <v>Noah Reed</v>
      </c>
    </row>
    <row r="49" spans="1:5">
      <c r="A49">
        <v>18</v>
      </c>
      <c r="B49">
        <v>2022</v>
      </c>
      <c r="C49">
        <v>11109</v>
      </c>
      <c r="D49" s="2" t="str">
        <f>IFERROR(INDEX(RegionInfo!B:B, MATCH(INDEX(StoreInfo!B:B, MATCH(A49, StoreInfo!A:A, 0)), RegionInfo!A:A, 0)), "")</f>
        <v>Paris</v>
      </c>
      <c r="E49" t="str">
        <f>IFERROR(INDEX(StoreInfo!C:C, MATCH(A49, StoreInfo!A:A, 0)), "")</f>
        <v>Charlotte Gray</v>
      </c>
    </row>
    <row r="50" spans="1:5">
      <c r="A50">
        <v>19</v>
      </c>
      <c r="B50">
        <v>2022</v>
      </c>
      <c r="C50">
        <v>37897</v>
      </c>
      <c r="D50" s="2" t="str">
        <f>IFERROR(INDEX(RegionInfo!B:B, MATCH(INDEX(StoreInfo!B:B, MATCH(A50, StoreInfo!A:A, 0)), RegionInfo!A:A, 0)), "")</f>
        <v>Halifax</v>
      </c>
      <c r="E50" t="str">
        <f>IFERROR(INDEX(StoreInfo!C:C, MATCH(A50, StoreInfo!A:A, 0)), "")</f>
        <v>James Turner</v>
      </c>
    </row>
    <row r="51" spans="1:5">
      <c r="A51">
        <v>20</v>
      </c>
      <c r="B51">
        <v>2022</v>
      </c>
      <c r="C51">
        <v>89599</v>
      </c>
      <c r="D51" s="2" t="str">
        <f>IFERROR(INDEX(RegionInfo!B:B, MATCH(INDEX(StoreInfo!B:B, MATCH(A51, StoreInfo!A:A, 0)), RegionInfo!A:A, 0)), "")</f>
        <v>Toronto</v>
      </c>
      <c r="E51" t="str">
        <f>IFERROR(INDEX(StoreInfo!C:C, MATCH(A51, StoreInfo!A:A, 0)), "")</f>
        <v>Amelia Hayes</v>
      </c>
    </row>
    <row r="52" spans="1:5">
      <c r="A52">
        <v>21</v>
      </c>
      <c r="B52">
        <v>2022</v>
      </c>
      <c r="C52">
        <v>25465</v>
      </c>
      <c r="D52" s="2" t="str">
        <f>IFERROR(INDEX(RegionInfo!B:B, MATCH(INDEX(StoreInfo!B:B, MATCH(A52, StoreInfo!A:A, 0)), RegionInfo!A:A, 0)), "")</f>
        <v>New York</v>
      </c>
      <c r="E52" t="str">
        <f>IFERROR(INDEX(StoreInfo!C:C, MATCH(A52, StoreInfo!A:A, 0)), "")</f>
        <v>Mason Walker</v>
      </c>
    </row>
    <row r="53" spans="1:5">
      <c r="A53">
        <v>22</v>
      </c>
      <c r="B53">
        <v>2022</v>
      </c>
      <c r="C53">
        <v>58962</v>
      </c>
      <c r="D53" s="2" t="str">
        <f>IFERROR(INDEX(RegionInfo!B:B, MATCH(INDEX(StoreInfo!B:B, MATCH(A53, StoreInfo!A:A, 0)), RegionInfo!A:A, 0)), "")</f>
        <v>Paris</v>
      </c>
      <c r="E53" t="str">
        <f>IFERROR(INDEX(StoreInfo!C:C, MATCH(A53, StoreInfo!A:A, 0)), "")</f>
        <v>Isabella Clark</v>
      </c>
    </row>
    <row r="54" spans="1:5">
      <c r="A54">
        <v>23</v>
      </c>
      <c r="B54">
        <v>2022</v>
      </c>
      <c r="C54">
        <v>45800</v>
      </c>
      <c r="D54" s="2" t="str">
        <f>IFERROR(INDEX(RegionInfo!B:B, MATCH(INDEX(StoreInfo!B:B, MATCH(A54, StoreInfo!A:A, 0)), RegionInfo!A:A, 0)), "")</f>
        <v>Halifax</v>
      </c>
      <c r="E54" t="str">
        <f>IFERROR(INDEX(StoreInfo!C:C, MATCH(A54, StoreInfo!A:A, 0)), "")</f>
        <v>Benjamin Scott</v>
      </c>
    </row>
    <row r="55" spans="1:5">
      <c r="A55">
        <v>24</v>
      </c>
      <c r="B55">
        <v>2022</v>
      </c>
      <c r="C55">
        <v>40509</v>
      </c>
      <c r="D55" s="2" t="str">
        <f>IFERROR(INDEX(RegionInfo!B:B, MATCH(INDEX(StoreInfo!B:B, MATCH(A55, StoreInfo!A:A, 0)), RegionInfo!A:A, 0)), "")</f>
        <v>Toronto</v>
      </c>
      <c r="E55" t="str">
        <f>IFERROR(INDEX(StoreInfo!C:C, MATCH(A55, StoreInfo!A:A, 0)), "")</f>
        <v>Grace Adams</v>
      </c>
    </row>
    <row r="56" spans="1:5">
      <c r="A56">
        <v>25</v>
      </c>
      <c r="B56">
        <v>2022</v>
      </c>
      <c r="C56">
        <v>58337</v>
      </c>
      <c r="D56" s="2" t="str">
        <f>IFERROR(INDEX(RegionInfo!B:B, MATCH(INDEX(StoreInfo!B:B, MATCH(A56, StoreInfo!A:A, 0)), RegionInfo!A:A, 0)), "")</f>
        <v>New York</v>
      </c>
      <c r="E56" t="str">
        <f>IFERROR(INDEX(StoreInfo!C:C, MATCH(A56, StoreInfo!A:A, 0)), "")</f>
        <v>Lucas Parker</v>
      </c>
    </row>
    <row r="57" spans="1:5">
      <c r="A57">
        <v>26</v>
      </c>
      <c r="B57">
        <v>2022</v>
      </c>
      <c r="C57">
        <v>69799</v>
      </c>
      <c r="D57" s="2" t="str">
        <f>IFERROR(INDEX(RegionInfo!B:B, MATCH(INDEX(StoreInfo!B:B, MATCH(A57, StoreInfo!A:A, 0)), RegionInfo!A:A, 0)), "")</f>
        <v>Paris</v>
      </c>
      <c r="E57" t="str">
        <f>IFERROR(INDEX(StoreInfo!C:C, MATCH(A57, StoreInfo!A:A, 0)), "")</f>
        <v>Chloe Evans</v>
      </c>
    </row>
    <row r="58" spans="1:5">
      <c r="A58">
        <v>27</v>
      </c>
      <c r="B58">
        <v>2022</v>
      </c>
      <c r="C58">
        <v>60089</v>
      </c>
      <c r="D58" s="2" t="str">
        <f>IFERROR(INDEX(RegionInfo!B:B, MATCH(INDEX(StoreInfo!B:B, MATCH(A58, StoreInfo!A:A, 0)), RegionInfo!A:A, 0)), "")</f>
        <v>Halifax</v>
      </c>
      <c r="E58" t="str">
        <f>IFERROR(INDEX(StoreInfo!C:C, MATCH(A58, StoreInfo!A:A, 0)), "")</f>
        <v>Alexander Morgan</v>
      </c>
    </row>
    <row r="59" spans="1:5">
      <c r="A59">
        <v>28</v>
      </c>
      <c r="B59">
        <v>2022</v>
      </c>
      <c r="C59">
        <v>41447</v>
      </c>
      <c r="D59" s="2" t="str">
        <f>IFERROR(INDEX(RegionInfo!B:B, MATCH(INDEX(StoreInfo!B:B, MATCH(A59, StoreInfo!A:A, 0)), RegionInfo!A:A, 0)), "")</f>
        <v>Toronto</v>
      </c>
      <c r="E59" t="str">
        <f>IFERROR(INDEX(StoreInfo!C:C, MATCH(A59, StoreInfo!A:A, 0)), "")</f>
        <v>Ella Cooper</v>
      </c>
    </row>
    <row r="60" spans="1:5">
      <c r="A60">
        <v>29</v>
      </c>
      <c r="B60">
        <v>2022</v>
      </c>
      <c r="C60">
        <v>80099</v>
      </c>
      <c r="D60" s="2" t="str">
        <f>IFERROR(INDEX(RegionInfo!B:B, MATCH(INDEX(StoreInfo!B:B, MATCH(A60, StoreInfo!A:A, 0)), RegionInfo!A:A, 0)), "")</f>
        <v>New York</v>
      </c>
      <c r="E60" t="str">
        <f>IFERROR(INDEX(StoreInfo!C:C, MATCH(A60, StoreInfo!A:A, 0)), "")</f>
        <v>Henry White</v>
      </c>
    </row>
    <row r="61" spans="1:5">
      <c r="A61">
        <v>30</v>
      </c>
      <c r="B61">
        <v>2022</v>
      </c>
      <c r="C61">
        <v>58809</v>
      </c>
      <c r="D61" s="2" t="str">
        <f>IFERROR(INDEX(RegionInfo!B:B, MATCH(INDEX(StoreInfo!B:B, MATCH(A61, StoreInfo!A:A, 0)), RegionInfo!A:A, 0)), "")</f>
        <v>Paris</v>
      </c>
      <c r="E61" t="str">
        <f>IFERROR(INDEX(StoreInfo!C:C, MATCH(A61, StoreInfo!A:A, 0)), "")</f>
        <v>Victoria Lewis</v>
      </c>
    </row>
    <row r="62" spans="1:5">
      <c r="A62">
        <v>11</v>
      </c>
      <c r="B62">
        <v>2023</v>
      </c>
      <c r="C62">
        <v>44407</v>
      </c>
      <c r="D62" s="2" t="str">
        <f>IFERROR(INDEX(RegionInfo!B:B, MATCH(INDEX(StoreInfo!B:B, MATCH(A62, StoreInfo!A:A, 0)), RegionInfo!A:A, 0)), "")</f>
        <v>Halifax</v>
      </c>
      <c r="E62" t="str">
        <f>IFERROR(INDEX(StoreInfo!C:C, MATCH(A62, StoreInfo!A:A, 0)), "")</f>
        <v>Ethan Carter</v>
      </c>
    </row>
    <row r="63" spans="1:5">
      <c r="A63">
        <v>12</v>
      </c>
      <c r="B63">
        <v>2023</v>
      </c>
      <c r="C63">
        <v>61119</v>
      </c>
      <c r="D63" s="2" t="str">
        <f>IFERROR(INDEX(RegionInfo!B:B, MATCH(INDEX(StoreInfo!B:B, MATCH(A63, StoreInfo!A:A, 0)), RegionInfo!A:A, 0)), "")</f>
        <v>Toronto</v>
      </c>
      <c r="E63" t="str">
        <f>IFERROR(INDEX(StoreInfo!C:C, MATCH(A63, StoreInfo!A:A, 0)), "")</f>
        <v>Sophia Bennett</v>
      </c>
    </row>
    <row r="64" spans="1:5">
      <c r="A64">
        <v>13</v>
      </c>
      <c r="B64">
        <v>2023</v>
      </c>
      <c r="C64">
        <v>44489</v>
      </c>
      <c r="D64" s="2" t="str">
        <f>IFERROR(INDEX(RegionInfo!B:B, MATCH(INDEX(StoreInfo!B:B, MATCH(A64, StoreInfo!A:A, 0)), RegionInfo!A:A, 0)), "")</f>
        <v>New York</v>
      </c>
      <c r="E64" t="str">
        <f>IFERROR(INDEX(StoreInfo!C:C, MATCH(A64, StoreInfo!A:A, 0)), "")</f>
        <v>Liam Harrison</v>
      </c>
    </row>
    <row r="65" spans="1:5">
      <c r="A65">
        <v>14</v>
      </c>
      <c r="B65">
        <v>2023</v>
      </c>
      <c r="C65">
        <v>11107</v>
      </c>
      <c r="D65" s="2" t="str">
        <f>IFERROR(INDEX(RegionInfo!B:B, MATCH(INDEX(StoreInfo!B:B, MATCH(A65, StoreInfo!A:A, 0)), RegionInfo!A:A, 0)), "")</f>
        <v>Paris</v>
      </c>
      <c r="E65" t="str">
        <f>IFERROR(INDEX(StoreInfo!C:C, MATCH(A65, StoreInfo!A:A, 0)), "")</f>
        <v>Emily Dawson</v>
      </c>
    </row>
    <row r="66" spans="1:5">
      <c r="A66">
        <v>15</v>
      </c>
      <c r="B66">
        <v>2023</v>
      </c>
      <c r="C66">
        <v>22250</v>
      </c>
      <c r="D66" s="2" t="str">
        <f>IFERROR(INDEX(RegionInfo!B:B, MATCH(INDEX(StoreInfo!B:B, MATCH(A66, StoreInfo!A:A, 0)), RegionInfo!A:A, 0)), "")</f>
        <v>Halifax</v>
      </c>
      <c r="E66" t="str">
        <f>IFERROR(INDEX(StoreInfo!C:C, MATCH(A66, StoreInfo!A:A, 0)), "")</f>
        <v>Oliver Brooks</v>
      </c>
    </row>
    <row r="67" spans="1:5">
      <c r="A67">
        <v>16</v>
      </c>
      <c r="B67">
        <v>2023</v>
      </c>
      <c r="C67">
        <v>74709</v>
      </c>
      <c r="D67" s="2" t="str">
        <f>IFERROR(INDEX(RegionInfo!B:B, MATCH(INDEX(StoreInfo!B:B, MATCH(A67, StoreInfo!A:A, 0)), RegionInfo!A:A, 0)), "")</f>
        <v>Toronto</v>
      </c>
      <c r="E67" t="str">
        <f>IFERROR(INDEX(StoreInfo!C:C, MATCH(A67, StoreInfo!A:A, 0)), "")</f>
        <v>Ava Mitchell</v>
      </c>
    </row>
    <row r="68" spans="1:5">
      <c r="A68">
        <v>17</v>
      </c>
      <c r="B68">
        <v>2023</v>
      </c>
      <c r="C68">
        <v>88897</v>
      </c>
      <c r="D68" s="2" t="str">
        <f>IFERROR(INDEX(RegionInfo!B:B, MATCH(INDEX(StoreInfo!B:B, MATCH(A68, StoreInfo!A:A, 0)), RegionInfo!A:A, 0)), "")</f>
        <v>New York</v>
      </c>
      <c r="E68" t="str">
        <f>IFERROR(INDEX(StoreInfo!C:C, MATCH(A68, StoreInfo!A:A, 0)), "")</f>
        <v>Noah Reed</v>
      </c>
    </row>
    <row r="69" spans="1:5">
      <c r="A69">
        <v>18</v>
      </c>
      <c r="B69">
        <v>2023</v>
      </c>
      <c r="C69">
        <v>33309</v>
      </c>
      <c r="D69" s="2" t="str">
        <f>IFERROR(INDEX(RegionInfo!B:B, MATCH(INDEX(StoreInfo!B:B, MATCH(A69, StoreInfo!A:A, 0)), RegionInfo!A:A, 0)), "")</f>
        <v>Paris</v>
      </c>
      <c r="E69" t="str">
        <f>IFERROR(INDEX(StoreInfo!C:C, MATCH(A69, StoreInfo!A:A, 0)), "")</f>
        <v>Charlotte Gray</v>
      </c>
    </row>
    <row r="70" spans="1:5">
      <c r="A70">
        <v>19</v>
      </c>
      <c r="B70">
        <v>2023</v>
      </c>
      <c r="C70">
        <v>55555</v>
      </c>
      <c r="D70" s="2" t="str">
        <f>IFERROR(INDEX(RegionInfo!B:B, MATCH(INDEX(StoreInfo!B:B, MATCH(A70, StoreInfo!A:A, 0)), RegionInfo!A:A, 0)), "")</f>
        <v>Halifax</v>
      </c>
      <c r="E70" t="str">
        <f>IFERROR(INDEX(StoreInfo!C:C, MATCH(A70, StoreInfo!A:A, 0)), "")</f>
        <v>James Turner</v>
      </c>
    </row>
    <row r="71" spans="1:5">
      <c r="A71">
        <v>20</v>
      </c>
      <c r="B71">
        <v>2023</v>
      </c>
      <c r="C71">
        <v>77119</v>
      </c>
      <c r="D71" s="2" t="str">
        <f>IFERROR(INDEX(RegionInfo!B:B, MATCH(INDEX(StoreInfo!B:B, MATCH(A71, StoreInfo!A:A, 0)), RegionInfo!A:A, 0)), "")</f>
        <v>Toronto</v>
      </c>
      <c r="E71" t="str">
        <f>IFERROR(INDEX(StoreInfo!C:C, MATCH(A71, StoreInfo!A:A, 0)), "")</f>
        <v>Amelia Hayes</v>
      </c>
    </row>
    <row r="72" spans="1:5">
      <c r="A72">
        <v>21</v>
      </c>
      <c r="B72">
        <v>2023</v>
      </c>
      <c r="C72">
        <v>22489</v>
      </c>
      <c r="D72" s="2" t="str">
        <f>IFERROR(INDEX(RegionInfo!B:B, MATCH(INDEX(StoreInfo!B:B, MATCH(A72, StoreInfo!A:A, 0)), RegionInfo!A:A, 0)), "")</f>
        <v>New York</v>
      </c>
      <c r="E72" t="str">
        <f>IFERROR(INDEX(StoreInfo!C:C, MATCH(A72, StoreInfo!A:A, 0)), "")</f>
        <v>Mason Walker</v>
      </c>
    </row>
    <row r="73" spans="1:5">
      <c r="A73">
        <v>22</v>
      </c>
      <c r="B73">
        <v>2023</v>
      </c>
      <c r="C73">
        <v>14407</v>
      </c>
      <c r="D73" s="2" t="str">
        <f>IFERROR(INDEX(RegionInfo!B:B, MATCH(INDEX(StoreInfo!B:B, MATCH(A73, StoreInfo!A:A, 0)), RegionInfo!A:A, 0)), "")</f>
        <v>Paris</v>
      </c>
      <c r="E73" t="str">
        <f>IFERROR(INDEX(StoreInfo!C:C, MATCH(A73, StoreInfo!A:A, 0)), "")</f>
        <v>Isabella Clark</v>
      </c>
    </row>
    <row r="74" spans="1:5">
      <c r="A74">
        <v>23</v>
      </c>
      <c r="B74">
        <v>2023</v>
      </c>
      <c r="C74">
        <v>33350</v>
      </c>
      <c r="D74" s="2" t="str">
        <f>IFERROR(INDEX(RegionInfo!B:B, MATCH(INDEX(StoreInfo!B:B, MATCH(A74, StoreInfo!A:A, 0)), RegionInfo!A:A, 0)), "")</f>
        <v>Halifax</v>
      </c>
      <c r="E74" t="str">
        <f>IFERROR(INDEX(StoreInfo!C:C, MATCH(A74, StoreInfo!A:A, 0)), "")</f>
        <v>Benjamin Scott</v>
      </c>
    </row>
    <row r="75" spans="1:5">
      <c r="A75">
        <v>24</v>
      </c>
      <c r="B75">
        <v>2023</v>
      </c>
      <c r="C75">
        <v>45709</v>
      </c>
      <c r="D75" s="2" t="str">
        <f>IFERROR(INDEX(RegionInfo!B:B, MATCH(INDEX(StoreInfo!B:B, MATCH(A75, StoreInfo!A:A, 0)), RegionInfo!A:A, 0)), "")</f>
        <v>Toronto</v>
      </c>
      <c r="E75" t="str">
        <f>IFERROR(INDEX(StoreInfo!C:C, MATCH(A75, StoreInfo!A:A, 0)), "")</f>
        <v>Grace Adams</v>
      </c>
    </row>
    <row r="76" spans="1:5">
      <c r="A76">
        <v>25</v>
      </c>
      <c r="B76">
        <v>2023</v>
      </c>
      <c r="C76">
        <v>78897</v>
      </c>
      <c r="D76" s="2" t="str">
        <f>IFERROR(INDEX(RegionInfo!B:B, MATCH(INDEX(StoreInfo!B:B, MATCH(A76, StoreInfo!A:A, 0)), RegionInfo!A:A, 0)), "")</f>
        <v>New York</v>
      </c>
      <c r="E76" t="str">
        <f>IFERROR(INDEX(StoreInfo!C:C, MATCH(A76, StoreInfo!A:A, 0)), "")</f>
        <v>Lucas Parker</v>
      </c>
    </row>
    <row r="77" spans="1:5">
      <c r="A77">
        <v>26</v>
      </c>
      <c r="B77">
        <v>2023</v>
      </c>
      <c r="C77">
        <v>65509</v>
      </c>
      <c r="D77" s="2" t="str">
        <f>IFERROR(INDEX(RegionInfo!B:B, MATCH(INDEX(StoreInfo!B:B, MATCH(A77, StoreInfo!A:A, 0)), RegionInfo!A:A, 0)), "")</f>
        <v>Paris</v>
      </c>
      <c r="E77" t="str">
        <f>IFERROR(INDEX(StoreInfo!C:C, MATCH(A77, StoreInfo!A:A, 0)), "")</f>
        <v>Chloe Evans</v>
      </c>
    </row>
    <row r="78" spans="1:5">
      <c r="A78">
        <v>27</v>
      </c>
      <c r="B78">
        <v>2023</v>
      </c>
      <c r="C78">
        <v>22555</v>
      </c>
      <c r="D78" s="2" t="str">
        <f>IFERROR(INDEX(RegionInfo!B:B, MATCH(INDEX(StoreInfo!B:B, MATCH(A78, StoreInfo!A:A, 0)), RegionInfo!A:A, 0)), "")</f>
        <v>Halifax</v>
      </c>
      <c r="E78" t="str">
        <f>IFERROR(INDEX(StoreInfo!C:C, MATCH(A78, StoreInfo!A:A, 0)), "")</f>
        <v>Alexander Morgan</v>
      </c>
    </row>
    <row r="79" spans="1:5">
      <c r="A79">
        <v>28</v>
      </c>
      <c r="B79">
        <v>2023</v>
      </c>
      <c r="C79">
        <v>15111</v>
      </c>
      <c r="D79" s="2" t="str">
        <f>IFERROR(INDEX(RegionInfo!B:B, MATCH(INDEX(StoreInfo!B:B, MATCH(A79, StoreInfo!A:A, 0)), RegionInfo!A:A, 0)), "")</f>
        <v>Toronto</v>
      </c>
      <c r="E79" t="str">
        <f>IFERROR(INDEX(StoreInfo!C:C, MATCH(A79, StoreInfo!A:A, 0)), "")</f>
        <v>Ella Cooper</v>
      </c>
    </row>
    <row r="80" spans="1:5">
      <c r="A80">
        <v>29</v>
      </c>
      <c r="B80">
        <v>2023</v>
      </c>
      <c r="C80">
        <v>78970</v>
      </c>
      <c r="D80" s="2" t="str">
        <f>IFERROR(INDEX(RegionInfo!B:B, MATCH(INDEX(StoreInfo!B:B, MATCH(A80, StoreInfo!A:A, 0)), RegionInfo!A:A, 0)), "")</f>
        <v>New York</v>
      </c>
      <c r="E80" t="str">
        <f>IFERROR(INDEX(StoreInfo!C:C, MATCH(A80, StoreInfo!A:A, 0)), "")</f>
        <v>Henry White</v>
      </c>
    </row>
    <row r="81" spans="1:5">
      <c r="A81">
        <v>30</v>
      </c>
      <c r="B81">
        <v>2023</v>
      </c>
      <c r="C81">
        <v>45666</v>
      </c>
      <c r="D81" s="2" t="str">
        <f>IFERROR(INDEX(RegionInfo!B:B, MATCH(INDEX(StoreInfo!B:B, MATCH(A81, StoreInfo!A:A, 0)), RegionInfo!A:A, 0)), "")</f>
        <v>Paris</v>
      </c>
      <c r="E81" t="str">
        <f>IFERROR(INDEX(StoreInfo!C:C, MATCH(A81, StoreInfo!A:A, 0)), "")</f>
        <v>Victoria Lewis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E9648-A713-461B-99A8-FB98A6C5901C}">
  <dimension ref="A1:B5"/>
  <sheetViews>
    <sheetView workbookViewId="0">
      <selection activeCell="E11" sqref="E11"/>
    </sheetView>
  </sheetViews>
  <sheetFormatPr defaultRowHeight="14.45"/>
  <sheetData>
    <row r="1" spans="1:2">
      <c r="A1" t="s">
        <v>5</v>
      </c>
      <c r="B1" t="s">
        <v>6</v>
      </c>
    </row>
    <row r="2" spans="1:2">
      <c r="A2">
        <v>1</v>
      </c>
      <c r="B2" t="s">
        <v>7</v>
      </c>
    </row>
    <row r="3" spans="1:2">
      <c r="A3">
        <v>2</v>
      </c>
      <c r="B3" t="s">
        <v>8</v>
      </c>
    </row>
    <row r="4" spans="1:2">
      <c r="A4">
        <v>3</v>
      </c>
      <c r="B4" t="s">
        <v>9</v>
      </c>
    </row>
    <row r="5" spans="1:2">
      <c r="A5">
        <v>4</v>
      </c>
      <c r="B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7867D-6A23-40B5-8D64-476AE51A1718}">
  <dimension ref="A1:C21"/>
  <sheetViews>
    <sheetView workbookViewId="0">
      <selection activeCell="C23" sqref="C23"/>
    </sheetView>
  </sheetViews>
  <sheetFormatPr defaultRowHeight="14.45"/>
  <cols>
    <col min="2" max="2" width="26.5703125" customWidth="1"/>
    <col min="3" max="3" width="33.42578125" customWidth="1"/>
  </cols>
  <sheetData>
    <row r="1" spans="1:3">
      <c r="A1" t="s">
        <v>5</v>
      </c>
      <c r="B1" t="s">
        <v>11</v>
      </c>
      <c r="C1" t="s">
        <v>12</v>
      </c>
    </row>
    <row r="2" spans="1:3">
      <c r="A2">
        <v>11</v>
      </c>
      <c r="B2">
        <v>1</v>
      </c>
      <c r="C2" s="1" t="s">
        <v>13</v>
      </c>
    </row>
    <row r="3" spans="1:3">
      <c r="A3">
        <v>12</v>
      </c>
      <c r="B3">
        <v>2</v>
      </c>
      <c r="C3" s="1" t="s">
        <v>14</v>
      </c>
    </row>
    <row r="4" spans="1:3">
      <c r="A4">
        <v>13</v>
      </c>
      <c r="B4">
        <v>3</v>
      </c>
      <c r="C4" s="1" t="s">
        <v>15</v>
      </c>
    </row>
    <row r="5" spans="1:3">
      <c r="A5">
        <v>14</v>
      </c>
      <c r="B5">
        <v>4</v>
      </c>
      <c r="C5" s="1" t="s">
        <v>16</v>
      </c>
    </row>
    <row r="6" spans="1:3">
      <c r="A6">
        <v>15</v>
      </c>
      <c r="B6">
        <v>1</v>
      </c>
      <c r="C6" s="1" t="s">
        <v>17</v>
      </c>
    </row>
    <row r="7" spans="1:3">
      <c r="A7">
        <v>16</v>
      </c>
      <c r="B7">
        <v>2</v>
      </c>
      <c r="C7" s="1" t="s">
        <v>18</v>
      </c>
    </row>
    <row r="8" spans="1:3">
      <c r="A8">
        <v>17</v>
      </c>
      <c r="B8">
        <v>3</v>
      </c>
      <c r="C8" s="1" t="s">
        <v>19</v>
      </c>
    </row>
    <row r="9" spans="1:3">
      <c r="A9">
        <v>18</v>
      </c>
      <c r="B9">
        <v>4</v>
      </c>
      <c r="C9" s="1" t="s">
        <v>20</v>
      </c>
    </row>
    <row r="10" spans="1:3">
      <c r="A10">
        <v>19</v>
      </c>
      <c r="B10">
        <v>1</v>
      </c>
      <c r="C10" s="1" t="s">
        <v>21</v>
      </c>
    </row>
    <row r="11" spans="1:3">
      <c r="A11">
        <v>20</v>
      </c>
      <c r="B11">
        <v>2</v>
      </c>
      <c r="C11" s="1" t="s">
        <v>22</v>
      </c>
    </row>
    <row r="12" spans="1:3">
      <c r="A12">
        <v>21</v>
      </c>
      <c r="B12">
        <v>3</v>
      </c>
      <c r="C12" s="1" t="s">
        <v>23</v>
      </c>
    </row>
    <row r="13" spans="1:3">
      <c r="A13">
        <v>22</v>
      </c>
      <c r="B13">
        <v>4</v>
      </c>
      <c r="C13" s="1" t="s">
        <v>24</v>
      </c>
    </row>
    <row r="14" spans="1:3">
      <c r="A14">
        <v>23</v>
      </c>
      <c r="B14">
        <v>1</v>
      </c>
      <c r="C14" s="1" t="s">
        <v>25</v>
      </c>
    </row>
    <row r="15" spans="1:3">
      <c r="A15">
        <v>24</v>
      </c>
      <c r="B15">
        <v>2</v>
      </c>
      <c r="C15" s="1" t="s">
        <v>26</v>
      </c>
    </row>
    <row r="16" spans="1:3">
      <c r="A16">
        <v>25</v>
      </c>
      <c r="B16">
        <v>3</v>
      </c>
      <c r="C16" s="1" t="s">
        <v>27</v>
      </c>
    </row>
    <row r="17" spans="1:3">
      <c r="A17">
        <v>26</v>
      </c>
      <c r="B17">
        <v>4</v>
      </c>
      <c r="C17" s="1" t="s">
        <v>28</v>
      </c>
    </row>
    <row r="18" spans="1:3">
      <c r="A18">
        <v>27</v>
      </c>
      <c r="B18">
        <v>1</v>
      </c>
      <c r="C18" s="1" t="s">
        <v>29</v>
      </c>
    </row>
    <row r="19" spans="1:3">
      <c r="A19">
        <v>28</v>
      </c>
      <c r="B19">
        <v>2</v>
      </c>
      <c r="C19" s="1" t="s">
        <v>30</v>
      </c>
    </row>
    <row r="20" spans="1:3">
      <c r="A20">
        <v>29</v>
      </c>
      <c r="B20">
        <v>3</v>
      </c>
      <c r="C20" s="1" t="s">
        <v>31</v>
      </c>
    </row>
    <row r="21" spans="1:3">
      <c r="A21">
        <v>30</v>
      </c>
      <c r="B21">
        <v>4</v>
      </c>
      <c r="C21" s="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C076A-04F9-4FD9-B4CA-8284E1BE31C3}">
  <dimension ref="A1:D21"/>
  <sheetViews>
    <sheetView workbookViewId="0">
      <selection activeCell="N22" sqref="N22"/>
    </sheetView>
  </sheetViews>
  <sheetFormatPr defaultRowHeight="14.45"/>
  <cols>
    <col min="1" max="1" width="31.28515625" customWidth="1"/>
    <col min="2" max="2" width="21.28515625" customWidth="1"/>
    <col min="3" max="3" width="22.28515625" customWidth="1"/>
    <col min="4" max="4" width="19.7109375" customWidth="1"/>
  </cols>
  <sheetData>
    <row r="1" spans="1:4" ht="15">
      <c r="A1" t="str" cm="1">
        <f t="array" ref="A1:A21">_xlfn.UNIQUE(_xlfn._xlws.FILTER(SalesInfo!A:A, SalesInfo!A:A&lt;&gt;""))</f>
        <v>StoreID</v>
      </c>
      <c r="B1" t="s">
        <v>33</v>
      </c>
      <c r="C1" t="s">
        <v>34</v>
      </c>
      <c r="D1" t="s">
        <v>35</v>
      </c>
    </row>
    <row r="2" spans="1:4" ht="15">
      <c r="A2">
        <v>11</v>
      </c>
      <c r="B2">
        <f>AVERAGEIF(SalesInfo!A:A, A2, SalesInfo!C:C)</f>
        <v>21763.25</v>
      </c>
      <c r="C2" cm="1">
        <f t="array" ref="C2">MIN(IF(SalesInfo!A:A=A2, SalesInfo!C:C))</f>
        <v>11350</v>
      </c>
      <c r="D2" cm="1">
        <f t="array" ref="D2">MAX(IF(SalesInfo!A:A=A2, SalesInfo!C:C))</f>
        <v>44407</v>
      </c>
    </row>
    <row r="3" spans="1:4">
      <c r="A3">
        <v>12</v>
      </c>
      <c r="B3">
        <f>AVERAGEIF(SalesInfo!A:A, A3, SalesInfo!C:C)</f>
        <v>50936</v>
      </c>
      <c r="C3" cm="1">
        <f t="array" ref="C3">MIN(IF(SalesInfo!A:A=A3, SalesInfo!C:C))</f>
        <v>22509</v>
      </c>
      <c r="D3" cm="1">
        <f t="array" ref="D3">MAX(IF(SalesInfo!A:A=A3, SalesInfo!C:C))</f>
        <v>64669</v>
      </c>
    </row>
    <row r="4" spans="1:4">
      <c r="A4">
        <v>13</v>
      </c>
      <c r="B4">
        <f>AVERAGEIF(SalesInfo!A:A, A4, SalesInfo!C:C)</f>
        <v>56443.5</v>
      </c>
      <c r="C4" cm="1">
        <f t="array" ref="C4">MIN(IF(SalesInfo!A:A=A4, SalesInfo!C:C))</f>
        <v>44489</v>
      </c>
      <c r="D4" cm="1">
        <f t="array" ref="D4">MAX(IF(SalesInfo!A:A=A4, SalesInfo!C:C))</f>
        <v>77789</v>
      </c>
    </row>
    <row r="5" spans="1:4">
      <c r="A5">
        <v>14</v>
      </c>
      <c r="B5">
        <f>AVERAGEIF(SalesInfo!A:A, A5, SalesInfo!C:C)</f>
        <v>35033</v>
      </c>
      <c r="C5" cm="1">
        <f t="array" ref="C5">MIN(IF(SalesInfo!A:A=A5, SalesInfo!C:C))</f>
        <v>11107</v>
      </c>
      <c r="D5" cm="1">
        <f t="array" ref="D5">MAX(IF(SalesInfo!A:A=A5, SalesInfo!C:C))</f>
        <v>70009</v>
      </c>
    </row>
    <row r="6" spans="1:4">
      <c r="A6">
        <v>15</v>
      </c>
      <c r="B6">
        <f>AVERAGEIF(SalesInfo!A:A, A6, SalesInfo!C:C)</f>
        <v>39599</v>
      </c>
      <c r="C6" cm="1">
        <f t="array" ref="C6">MIN(IF(SalesInfo!A:A=A6, SalesInfo!C:C))</f>
        <v>22250</v>
      </c>
      <c r="D6" cm="1">
        <f t="array" ref="D6">MAX(IF(SalesInfo!A:A=A6, SalesInfo!C:C))</f>
        <v>55350</v>
      </c>
    </row>
    <row r="7" spans="1:4">
      <c r="A7">
        <v>16</v>
      </c>
      <c r="B7">
        <f>AVERAGEIF(SalesInfo!A:A, A7, SalesInfo!C:C)</f>
        <v>66966</v>
      </c>
      <c r="C7" cm="1">
        <f t="array" ref="C7">MIN(IF(SalesInfo!A:A=A7, SalesInfo!C:C))</f>
        <v>51199</v>
      </c>
      <c r="D7" cm="1">
        <f t="array" ref="D7">MAX(IF(SalesInfo!A:A=A7, SalesInfo!C:C))</f>
        <v>75447</v>
      </c>
    </row>
    <row r="8" spans="1:4">
      <c r="A8">
        <v>17</v>
      </c>
      <c r="B8">
        <f>AVERAGEIF(SalesInfo!A:A, A8, SalesInfo!C:C)</f>
        <v>70295.5</v>
      </c>
      <c r="C8" cm="1">
        <f t="array" ref="C8">MIN(IF(SalesInfo!A:A=A8, SalesInfo!C:C))</f>
        <v>15789</v>
      </c>
      <c r="D8" cm="1">
        <f t="array" ref="D8">MAX(IF(SalesInfo!A:A=A8, SalesInfo!C:C))</f>
        <v>98899</v>
      </c>
    </row>
    <row r="9" spans="1:4">
      <c r="A9">
        <v>18</v>
      </c>
      <c r="B9">
        <f>AVERAGEIF(SalesInfo!A:A, A9, SalesInfo!C:C)</f>
        <v>31108.5</v>
      </c>
      <c r="C9" cm="1">
        <f t="array" ref="C9">MIN(IF(SalesInfo!A:A=A9, SalesInfo!C:C))</f>
        <v>11109</v>
      </c>
      <c r="D9" cm="1">
        <f t="array" ref="D9">MAX(IF(SalesInfo!A:A=A9, SalesInfo!C:C))</f>
        <v>55007</v>
      </c>
    </row>
    <row r="10" spans="1:4">
      <c r="A10">
        <v>19</v>
      </c>
      <c r="B10">
        <f>AVERAGEIF(SalesInfo!A:A, A10, SalesInfo!C:C)</f>
        <v>46514.75</v>
      </c>
      <c r="C10" cm="1">
        <f t="array" ref="C10">MIN(IF(SalesInfo!A:A=A10, SalesInfo!C:C))</f>
        <v>34607</v>
      </c>
      <c r="D10" cm="1">
        <f t="array" ref="D10">MAX(IF(SalesInfo!A:A=A10, SalesInfo!C:C))</f>
        <v>58000</v>
      </c>
    </row>
    <row r="11" spans="1:4">
      <c r="A11">
        <v>20</v>
      </c>
      <c r="B11">
        <f>AVERAGEIF(SalesInfo!A:A, A11, SalesInfo!C:C)</f>
        <v>51206.5</v>
      </c>
      <c r="C11" cm="1">
        <f t="array" ref="C11">MIN(IF(SalesInfo!A:A=A11, SalesInfo!C:C))</f>
        <v>12509</v>
      </c>
      <c r="D11" cm="1">
        <f t="array" ref="D11">MAX(IF(SalesInfo!A:A=A11, SalesInfo!C:C))</f>
        <v>89599</v>
      </c>
    </row>
    <row r="12" spans="1:4">
      <c r="A12">
        <v>21</v>
      </c>
      <c r="B12">
        <f>AVERAGEIF(SalesInfo!A:A, A12, SalesInfo!C:C)</f>
        <v>32270</v>
      </c>
      <c r="C12" cm="1">
        <f t="array" ref="C12">MIN(IF(SalesInfo!A:A=A12, SalesInfo!C:C))</f>
        <v>22489</v>
      </c>
      <c r="D12" cm="1">
        <f t="array" ref="D12">MAX(IF(SalesInfo!A:A=A12, SalesInfo!C:C))</f>
        <v>55337</v>
      </c>
    </row>
    <row r="13" spans="1:4">
      <c r="A13">
        <v>22</v>
      </c>
      <c r="B13">
        <f>AVERAGEIF(SalesInfo!A:A, A13, SalesInfo!C:C)</f>
        <v>56543.75</v>
      </c>
      <c r="C13" cm="1">
        <f t="array" ref="C13">MIN(IF(SalesInfo!A:A=A13, SalesInfo!C:C))</f>
        <v>14407</v>
      </c>
      <c r="D13" cm="1">
        <f t="array" ref="D13">MAX(IF(SalesInfo!A:A=A13, SalesInfo!C:C))</f>
        <v>77799</v>
      </c>
    </row>
    <row r="14" spans="1:4">
      <c r="A14">
        <v>23</v>
      </c>
      <c r="B14">
        <f>AVERAGEIF(SalesInfo!A:A, A14, SalesInfo!C:C)</f>
        <v>48234.75</v>
      </c>
      <c r="C14" cm="1">
        <f t="array" ref="C14">MIN(IF(SalesInfo!A:A=A14, SalesInfo!C:C))</f>
        <v>15789</v>
      </c>
      <c r="D14" cm="1">
        <f t="array" ref="D14">MAX(IF(SalesInfo!A:A=A14, SalesInfo!C:C))</f>
        <v>98000</v>
      </c>
    </row>
    <row r="15" spans="1:4">
      <c r="A15">
        <v>24</v>
      </c>
      <c r="B15">
        <f>AVERAGEIF(SalesInfo!A:A, A15, SalesInfo!C:C)</f>
        <v>39043.5</v>
      </c>
      <c r="C15" cm="1">
        <f t="array" ref="C15">MIN(IF(SalesInfo!A:A=A15, SalesInfo!C:C))</f>
        <v>30447</v>
      </c>
      <c r="D15" cm="1">
        <f t="array" ref="D15">MAX(IF(SalesInfo!A:A=A15, SalesInfo!C:C))</f>
        <v>45709</v>
      </c>
    </row>
    <row r="16" spans="1:4">
      <c r="A16">
        <v>25</v>
      </c>
      <c r="B16">
        <f>AVERAGEIF(SalesInfo!A:A, A16, SalesInfo!C:C)</f>
        <v>46867.5</v>
      </c>
      <c r="C16" cm="1">
        <f t="array" ref="C16">MIN(IF(SalesInfo!A:A=A16, SalesInfo!C:C))</f>
        <v>22337</v>
      </c>
      <c r="D16" cm="1">
        <f t="array" ref="D16">MAX(IF(SalesInfo!A:A=A16, SalesInfo!C:C))</f>
        <v>78897</v>
      </c>
    </row>
    <row r="17" spans="1:4">
      <c r="A17">
        <v>26</v>
      </c>
      <c r="B17">
        <f>AVERAGEIF(SalesInfo!A:A, A17, SalesInfo!C:C)</f>
        <v>69779</v>
      </c>
      <c r="C17" cm="1">
        <f t="array" ref="C17">MIN(IF(SalesInfo!A:A=A17, SalesInfo!C:C))</f>
        <v>55009</v>
      </c>
      <c r="D17" cm="1">
        <f t="array" ref="D17">MAX(IF(SalesInfo!A:A=A17, SalesInfo!C:C))</f>
        <v>88799</v>
      </c>
    </row>
    <row r="18" spans="1:4">
      <c r="A18">
        <v>27</v>
      </c>
      <c r="B18">
        <f>AVERAGEIF(SalesInfo!A:A, A18, SalesInfo!C:C)</f>
        <v>40110</v>
      </c>
      <c r="C18" cm="1">
        <f t="array" ref="C18">MIN(IF(SalesInfo!A:A=A18, SalesInfo!C:C))</f>
        <v>11007</v>
      </c>
      <c r="D18" cm="1">
        <f t="array" ref="D18">MAX(IF(SalesInfo!A:A=A18, SalesInfo!C:C))</f>
        <v>66789</v>
      </c>
    </row>
    <row r="19" spans="1:4">
      <c r="A19">
        <v>28</v>
      </c>
      <c r="B19">
        <f>AVERAGEIF(SalesInfo!A:A, A19, SalesInfo!C:C)</f>
        <v>40301</v>
      </c>
      <c r="C19" cm="1">
        <f t="array" ref="C19">MIN(IF(SalesInfo!A:A=A19, SalesInfo!C:C))</f>
        <v>15111</v>
      </c>
      <c r="D19" cm="1">
        <f t="array" ref="D19">MAX(IF(SalesInfo!A:A=A19, SalesInfo!C:C))</f>
        <v>64199</v>
      </c>
    </row>
    <row r="20" spans="1:4">
      <c r="A20">
        <v>29</v>
      </c>
      <c r="B20">
        <f>AVERAGEIF(SalesInfo!A:A, A20, SalesInfo!C:C)</f>
        <v>86939.25</v>
      </c>
      <c r="C20" cm="1">
        <f t="array" ref="C20">MIN(IF(SalesInfo!A:A=A20, SalesInfo!C:C))</f>
        <v>78970</v>
      </c>
      <c r="D20" cm="1">
        <f t="array" ref="D20">MAX(IF(SalesInfo!A:A=A20, SalesInfo!C:C))</f>
        <v>99789</v>
      </c>
    </row>
    <row r="21" spans="1:4">
      <c r="A21">
        <v>30</v>
      </c>
      <c r="B21">
        <f>AVERAGEIF(SalesInfo!A:A, A21, SalesInfo!C:C)</f>
        <v>46047.75</v>
      </c>
      <c r="C21" cm="1">
        <f t="array" ref="C21">MIN(IF(SalesInfo!A:A=A21, SalesInfo!C:C))</f>
        <v>22007</v>
      </c>
      <c r="D21" cm="1">
        <f t="array" ref="D21">MAX(IF(SalesInfo!A:A=A21, SalesInfo!C:C))</f>
        <v>58809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9246E-BFBA-4AEE-A483-C0E70B9D624D}">
  <dimension ref="A1:F18"/>
  <sheetViews>
    <sheetView tabSelected="1" workbookViewId="0">
      <selection activeCell="H21" sqref="H21"/>
    </sheetView>
  </sheetViews>
  <sheetFormatPr defaultRowHeight="14.45"/>
  <cols>
    <col min="1" max="1" width="22.85546875" customWidth="1"/>
    <col min="4" max="4" width="35" customWidth="1"/>
  </cols>
  <sheetData>
    <row r="1" spans="1:6">
      <c r="A1" t="str" cm="1">
        <f t="array" ref="A1:A18">_xlfn.UNIQUE(SalesInfo!D:D &amp; "-" &amp; SalesInfo!B:B)</f>
        <v>StoreLocation-SalesYear</v>
      </c>
      <c r="B1" t="s">
        <v>36</v>
      </c>
      <c r="C1" t="s">
        <v>6</v>
      </c>
      <c r="D1" t="s">
        <v>33</v>
      </c>
      <c r="E1" t="s">
        <v>34</v>
      </c>
      <c r="F1" t="s">
        <v>35</v>
      </c>
    </row>
    <row r="2" spans="1:6" ht="15">
      <c r="A2" t="str">
        <v>Halifax-2020</v>
      </c>
      <c r="B2" t="str">
        <f>RIGHT(A2, LEN(A2) - FIND("-", A2))</f>
        <v>2020</v>
      </c>
      <c r="C2" t="str">
        <f>LEFT(A2, FIND("-", A2) - 1)</f>
        <v>Halifax</v>
      </c>
      <c r="D2">
        <f>AVERAGEIFS(SalesInfo!C:C, SalesInfo!B:B, B2, SalesInfo!D:D, C2)</f>
        <v>31118.400000000001</v>
      </c>
      <c r="E2">
        <f>_xlfn.MINIFS(SalesInfo!C:C, SalesInfo!B:B, B2, SalesInfo!D:D, C2)</f>
        <v>11007</v>
      </c>
      <c r="F2">
        <f>_xlfn.MAXIFS(SalesInfo!C:C, SalesInfo!B:B, B2, SalesInfo!D:D, C2)</f>
        <v>58000</v>
      </c>
    </row>
    <row r="3" spans="1:6">
      <c r="A3" t="str">
        <v>Toronto-2020</v>
      </c>
      <c r="B3" t="str">
        <f t="shared" ref="B3:B17" si="0">RIGHT(A3, LEN(A3) - FIND("-", A3))</f>
        <v>2020</v>
      </c>
      <c r="C3" t="str">
        <f t="shared" ref="C3:C17" si="1">LEFT(A3, FIND("-", A3) - 1)</f>
        <v>Toronto</v>
      </c>
      <c r="D3">
        <f>AVERAGEIFS(SalesInfo!C:C, SalesInfo!B:B, B3, SalesInfo!D:D, C3)</f>
        <v>42760.2</v>
      </c>
      <c r="E3">
        <f>_xlfn.MINIFS(SalesInfo!C:C, SalesInfo!B:B, B3, SalesInfo!D:D, C3)</f>
        <v>12509</v>
      </c>
      <c r="F3">
        <f>_xlfn.MAXIFS(SalesInfo!C:C, SalesInfo!B:B, B3, SalesInfo!D:D, C3)</f>
        <v>64199</v>
      </c>
    </row>
    <row r="4" spans="1:6">
      <c r="A4" t="str">
        <v>New York-2020</v>
      </c>
      <c r="B4" t="str">
        <f t="shared" si="0"/>
        <v>2020</v>
      </c>
      <c r="C4" t="str">
        <f t="shared" si="1"/>
        <v>New York</v>
      </c>
      <c r="D4">
        <f>AVERAGEIFS(SalesInfo!C:C, SalesInfo!B:B, B4, SalesInfo!D:D, C4)</f>
        <v>51542.6</v>
      </c>
      <c r="E4">
        <f>_xlfn.MINIFS(SalesInfo!C:C, SalesInfo!B:B, B4, SalesInfo!D:D, C4)</f>
        <v>15789</v>
      </c>
      <c r="F4">
        <f>_xlfn.MAXIFS(SalesInfo!C:C, SalesInfo!B:B, B4, SalesInfo!D:D, C4)</f>
        <v>99789</v>
      </c>
    </row>
    <row r="5" spans="1:6">
      <c r="A5" t="str">
        <v>Paris-2020</v>
      </c>
      <c r="B5" t="str">
        <f t="shared" si="0"/>
        <v>2020</v>
      </c>
      <c r="C5" t="str">
        <f t="shared" si="1"/>
        <v>Paris</v>
      </c>
      <c r="D5">
        <f>AVERAGEIFS(SalesInfo!C:C, SalesInfo!B:B, B5, SalesInfo!D:D, C5)</f>
        <v>44966.2</v>
      </c>
      <c r="E5">
        <f>_xlfn.MINIFS(SalesInfo!C:C, SalesInfo!B:B, B5, SalesInfo!D:D, C5)</f>
        <v>15009</v>
      </c>
      <c r="F5">
        <f>_xlfn.MAXIFS(SalesInfo!C:C, SalesInfo!B:B, B5, SalesInfo!D:D, C5)</f>
        <v>77799</v>
      </c>
    </row>
    <row r="6" spans="1:6">
      <c r="A6" t="str">
        <v>Halifax-2021</v>
      </c>
      <c r="B6" t="str">
        <f t="shared" si="0"/>
        <v>2021</v>
      </c>
      <c r="C6" t="str">
        <f t="shared" si="1"/>
        <v>Halifax</v>
      </c>
      <c r="D6">
        <f>AVERAGEIFS(SalesInfo!C:C, SalesInfo!B:B, B6, SalesInfo!D:D, C6)</f>
        <v>47307</v>
      </c>
      <c r="E6">
        <f>_xlfn.MINIFS(SalesInfo!C:C, SalesInfo!B:B, B6, SalesInfo!D:D, C6)</f>
        <v>11350</v>
      </c>
      <c r="F6">
        <f>_xlfn.MAXIFS(SalesInfo!C:C, SalesInfo!B:B, B6, SalesInfo!D:D, C6)</f>
        <v>98000</v>
      </c>
    </row>
    <row r="7" spans="1:6">
      <c r="A7" t="str">
        <v>Toronto-2021</v>
      </c>
      <c r="B7" t="str">
        <f t="shared" si="0"/>
        <v>2021</v>
      </c>
      <c r="C7" t="str">
        <f t="shared" si="1"/>
        <v>Toronto</v>
      </c>
      <c r="D7">
        <f>AVERAGEIFS(SalesInfo!C:C, SalesInfo!B:B, B7, SalesInfo!D:D, C7)</f>
        <v>40702.199999999997</v>
      </c>
      <c r="E7">
        <f>_xlfn.MINIFS(SalesInfo!C:C, SalesInfo!B:B, B7, SalesInfo!D:D, C7)</f>
        <v>22509</v>
      </c>
      <c r="F7">
        <f>_xlfn.MAXIFS(SalesInfo!C:C, SalesInfo!B:B, B7, SalesInfo!D:D, C7)</f>
        <v>75447</v>
      </c>
    </row>
    <row r="8" spans="1:6">
      <c r="A8" t="str">
        <v>New York-2021</v>
      </c>
      <c r="B8" t="str">
        <f t="shared" si="0"/>
        <v>2021</v>
      </c>
      <c r="C8" t="str">
        <f t="shared" si="1"/>
        <v>New York</v>
      </c>
      <c r="D8">
        <f>AVERAGEIFS(SalesInfo!C:C, SalesInfo!B:B, B8, SalesInfo!D:D, C8)</f>
        <v>56104.2</v>
      </c>
      <c r="E8">
        <f>_xlfn.MINIFS(SalesInfo!C:C, SalesInfo!B:B, B8, SalesInfo!D:D, C8)</f>
        <v>22337</v>
      </c>
      <c r="F8">
        <f>_xlfn.MAXIFS(SalesInfo!C:C, SalesInfo!B:B, B8, SalesInfo!D:D, C8)</f>
        <v>98899</v>
      </c>
    </row>
    <row r="9" spans="1:6">
      <c r="A9" t="str">
        <v>Paris-2021</v>
      </c>
      <c r="B9" t="str">
        <f t="shared" si="0"/>
        <v>2021</v>
      </c>
      <c r="C9" t="str">
        <f t="shared" si="1"/>
        <v>Paris</v>
      </c>
      <c r="D9">
        <f>AVERAGEIFS(SalesInfo!C:C, SalesInfo!B:B, B9, SalesInfo!D:D, C9)</f>
        <v>63306.6</v>
      </c>
      <c r="E9">
        <f>_xlfn.MINIFS(SalesInfo!C:C, SalesInfo!B:B, B9, SalesInfo!D:D, C9)</f>
        <v>25009</v>
      </c>
      <c r="F9">
        <f>_xlfn.MAXIFS(SalesInfo!C:C, SalesInfo!B:B, B9, SalesInfo!D:D, C9)</f>
        <v>88799</v>
      </c>
    </row>
    <row r="10" spans="1:6">
      <c r="A10" t="str">
        <v>Halifax-2022</v>
      </c>
      <c r="B10" t="str">
        <f t="shared" si="0"/>
        <v>2022</v>
      </c>
      <c r="C10" t="str">
        <f t="shared" si="1"/>
        <v>Halifax</v>
      </c>
      <c r="D10">
        <f>AVERAGEIFS(SalesInfo!C:C, SalesInfo!B:B, B10, SalesInfo!D:D, C10)</f>
        <v>42928.6</v>
      </c>
      <c r="E10">
        <f>_xlfn.MINIFS(SalesInfo!C:C, SalesInfo!B:B, B10, SalesInfo!D:D, C10)</f>
        <v>15507</v>
      </c>
      <c r="F10">
        <f>_xlfn.MAXIFS(SalesInfo!C:C, SalesInfo!B:B, B10, SalesInfo!D:D, C10)</f>
        <v>60089</v>
      </c>
    </row>
    <row r="11" spans="1:6">
      <c r="A11" t="str">
        <v>Toronto-2022</v>
      </c>
      <c r="B11" t="str">
        <f t="shared" si="0"/>
        <v>2022</v>
      </c>
      <c r="C11" t="str">
        <f t="shared" si="1"/>
        <v>Toronto</v>
      </c>
      <c r="D11">
        <f>AVERAGEIFS(SalesInfo!C:C, SalesInfo!B:B, B11, SalesInfo!D:D, C11)</f>
        <v>60546.6</v>
      </c>
      <c r="E11">
        <f>_xlfn.MINIFS(SalesInfo!C:C, SalesInfo!B:B, B11, SalesInfo!D:D, C11)</f>
        <v>40509</v>
      </c>
      <c r="F11">
        <f>_xlfn.MAXIFS(SalesInfo!C:C, SalesInfo!B:B, B11, SalesInfo!D:D, C11)</f>
        <v>89599</v>
      </c>
    </row>
    <row r="12" spans="1:6">
      <c r="A12" t="str">
        <v>New York-2022</v>
      </c>
      <c r="B12" t="str">
        <f t="shared" si="0"/>
        <v>2022</v>
      </c>
      <c r="C12" t="str">
        <f t="shared" si="1"/>
        <v>New York</v>
      </c>
      <c r="D12">
        <f>AVERAGEIFS(SalesInfo!C:C, SalesInfo!B:B, B12, SalesInfo!D:D, C12)</f>
        <v>63857.4</v>
      </c>
      <c r="E12">
        <f>_xlfn.MINIFS(SalesInfo!C:C, SalesInfo!B:B, B12, SalesInfo!D:D, C12)</f>
        <v>25465</v>
      </c>
      <c r="F12">
        <f>_xlfn.MAXIFS(SalesInfo!C:C, SalesInfo!B:B, B12, SalesInfo!D:D, C12)</f>
        <v>80099</v>
      </c>
    </row>
    <row r="13" spans="1:6">
      <c r="A13" t="str">
        <v>Paris-2022</v>
      </c>
      <c r="B13" t="str">
        <f t="shared" si="0"/>
        <v>2022</v>
      </c>
      <c r="C13" t="str">
        <f t="shared" si="1"/>
        <v>Paris</v>
      </c>
      <c r="D13">
        <f>AVERAGEIFS(SalesInfo!C:C, SalesInfo!B:B, B13, SalesInfo!D:D, C13)</f>
        <v>48537.2</v>
      </c>
      <c r="E13">
        <f>_xlfn.MINIFS(SalesInfo!C:C, SalesInfo!B:B, B13, SalesInfo!D:D, C13)</f>
        <v>11109</v>
      </c>
      <c r="F13">
        <f>_xlfn.MAXIFS(SalesInfo!C:C, SalesInfo!B:B, B13, SalesInfo!D:D, C13)</f>
        <v>69799</v>
      </c>
    </row>
    <row r="14" spans="1:6">
      <c r="A14" t="str">
        <v>Halifax-2023</v>
      </c>
      <c r="B14" t="str">
        <f t="shared" si="0"/>
        <v>2023</v>
      </c>
      <c r="C14" t="str">
        <f t="shared" si="1"/>
        <v>Halifax</v>
      </c>
      <c r="D14">
        <f>AVERAGEIFS(SalesInfo!C:C, SalesInfo!B:B, B14, SalesInfo!D:D, C14)</f>
        <v>35623.4</v>
      </c>
      <c r="E14">
        <f>_xlfn.MINIFS(SalesInfo!C:C, SalesInfo!B:B, B14, SalesInfo!D:D, C14)</f>
        <v>22250</v>
      </c>
      <c r="F14">
        <f>_xlfn.MAXIFS(SalesInfo!C:C, SalesInfo!B:B, B14, SalesInfo!D:D, C14)</f>
        <v>55555</v>
      </c>
    </row>
    <row r="15" spans="1:6">
      <c r="A15" t="str">
        <v>Toronto-2023</v>
      </c>
      <c r="B15" t="str">
        <f t="shared" si="0"/>
        <v>2023</v>
      </c>
      <c r="C15" t="str">
        <f t="shared" si="1"/>
        <v>Toronto</v>
      </c>
      <c r="D15">
        <f>AVERAGEIFS(SalesInfo!C:C, SalesInfo!B:B, B15, SalesInfo!D:D, C15)</f>
        <v>54753.4</v>
      </c>
      <c r="E15">
        <f>_xlfn.MINIFS(SalesInfo!C:C, SalesInfo!B:B, B15, SalesInfo!D:D, C15)</f>
        <v>15111</v>
      </c>
      <c r="F15">
        <f>_xlfn.MAXIFS(SalesInfo!C:C, SalesInfo!B:B, B15, SalesInfo!D:D, C15)</f>
        <v>77119</v>
      </c>
    </row>
    <row r="16" spans="1:6">
      <c r="A16" t="str">
        <v>New York-2023</v>
      </c>
      <c r="B16" t="str">
        <f t="shared" si="0"/>
        <v>2023</v>
      </c>
      <c r="C16" t="str">
        <f t="shared" si="1"/>
        <v>New York</v>
      </c>
      <c r="D16">
        <f>AVERAGEIFS(SalesInfo!C:C, SalesInfo!B:B, B16, SalesInfo!D:D, C16)</f>
        <v>62748.4</v>
      </c>
      <c r="E16">
        <f>_xlfn.MINIFS(SalesInfo!C:C, SalesInfo!B:B, B16, SalesInfo!D:D, C16)</f>
        <v>22489</v>
      </c>
      <c r="F16">
        <f>_xlfn.MAXIFS(SalesInfo!C:C, SalesInfo!B:B, B16, SalesInfo!D:D, C16)</f>
        <v>88897</v>
      </c>
    </row>
    <row r="17" spans="1:6">
      <c r="A17" t="str">
        <v>Paris-2023</v>
      </c>
      <c r="B17" t="str">
        <f t="shared" si="0"/>
        <v>2023</v>
      </c>
      <c r="C17" t="str">
        <f t="shared" si="1"/>
        <v>Paris</v>
      </c>
      <c r="D17">
        <f>AVERAGEIFS(SalesInfo!C:C, SalesInfo!B:B, B17, SalesInfo!D:D, C17)</f>
        <v>33999.599999999999</v>
      </c>
      <c r="E17">
        <f>_xlfn.MINIFS(SalesInfo!C:C, SalesInfo!B:B, B17, SalesInfo!D:D, C17)</f>
        <v>11107</v>
      </c>
      <c r="F17">
        <f>_xlfn.MAXIFS(SalesInfo!C:C, SalesInfo!B:B, B17, SalesInfo!D:D, C17)</f>
        <v>65509</v>
      </c>
    </row>
    <row r="18" spans="1:6">
      <c r="A18" t="str">
        <v>-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Jasjyot Jaswal</dc:creator>
  <cp:keywords/>
  <dc:description/>
  <cp:lastModifiedBy/>
  <cp:revision/>
  <dcterms:created xsi:type="dcterms:W3CDTF">2024-12-31T04:31:11Z</dcterms:created>
  <dcterms:modified xsi:type="dcterms:W3CDTF">2025-01-01T21:28:00Z</dcterms:modified>
  <cp:category/>
  <cp:contentStatus/>
</cp:coreProperties>
</file>