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alabs\Analytics\BA\Clustering and factoring\K-means (SAS)\"/>
    </mc:Choice>
  </mc:AlternateContent>
  <bookViews>
    <workbookView xWindow="120" yWindow="30" windowWidth="14640" windowHeight="8055" activeTab="3"/>
  </bookViews>
  <sheets>
    <sheet name="Contents" sheetId="4" r:id="rId1"/>
    <sheet name="Factor" sheetId="5" r:id="rId2"/>
    <sheet name="Descriptives" sheetId="6" r:id="rId3"/>
    <sheet name="Profiling" sheetId="1" r:id="rId4"/>
  </sheets>
  <calcPr calcId="152511"/>
</workbook>
</file>

<file path=xl/calcChain.xml><?xml version="1.0" encoding="utf-8"?>
<calcChain xmlns="http://schemas.openxmlformats.org/spreadsheetml/2006/main">
  <c r="K7" i="6" l="1"/>
  <c r="K8" i="6"/>
  <c r="K9" i="6"/>
  <c r="K10" i="6"/>
  <c r="K6" i="6"/>
  <c r="I7" i="6"/>
  <c r="I8" i="6"/>
  <c r="I9" i="6"/>
  <c r="I10" i="6"/>
  <c r="I6" i="6"/>
  <c r="H7" i="6"/>
  <c r="H8" i="6"/>
  <c r="H9" i="6"/>
  <c r="H10" i="6"/>
  <c r="H6" i="6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Z8" i="1"/>
</calcChain>
</file>

<file path=xl/sharedStrings.xml><?xml version="1.0" encoding="utf-8"?>
<sst xmlns="http://schemas.openxmlformats.org/spreadsheetml/2006/main" count="235" uniqueCount="103">
  <si>
    <t>0 No</t>
  </si>
  <si>
    <t>1 Yes</t>
  </si>
  <si>
    <t>0 Unmarried</t>
  </si>
  <si>
    <t>1 Married</t>
  </si>
  <si>
    <t>0 Male</t>
  </si>
  <si>
    <t>1 Female</t>
  </si>
  <si>
    <t>1 Zone 1</t>
  </si>
  <si>
    <t>2 Zone 2</t>
  </si>
  <si>
    <t>3 Zone 3</t>
  </si>
  <si>
    <t>6 Cluster K-means</t>
  </si>
  <si>
    <t>5 Cluster K-means</t>
  </si>
  <si>
    <t>4 Cluster K-means</t>
  </si>
  <si>
    <t>3 Cluster K-means</t>
  </si>
  <si>
    <t>Overall</t>
  </si>
  <si>
    <t>Retired</t>
  </si>
  <si>
    <t>Marital status</t>
  </si>
  <si>
    <t>Gender</t>
  </si>
  <si>
    <t>Geographic indicator</t>
  </si>
  <si>
    <t>Long distance last month</t>
  </si>
  <si>
    <t>Toll free last month</t>
  </si>
  <si>
    <t>Equipment last month</t>
  </si>
  <si>
    <t>Calling card last month</t>
  </si>
  <si>
    <t>Wireless last month</t>
  </si>
  <si>
    <t>Multiple lines</t>
  </si>
  <si>
    <t>Voice mail</t>
  </si>
  <si>
    <t>Paging service</t>
  </si>
  <si>
    <t>Internet</t>
  </si>
  <si>
    <t>Caller ID</t>
  </si>
  <si>
    <t>Call waiting</t>
  </si>
  <si>
    <t>Call forwarding</t>
  </si>
  <si>
    <t>3-way calling</t>
  </si>
  <si>
    <t>Electronic billing</t>
  </si>
  <si>
    <t>Months with service</t>
  </si>
  <si>
    <t>Age in years</t>
  </si>
  <si>
    <t>Household income (USD '000)</t>
  </si>
  <si>
    <t>Avg</t>
  </si>
  <si>
    <t>Yes%</t>
  </si>
  <si>
    <t>Segment size</t>
  </si>
  <si>
    <t>Customer category</t>
  </si>
  <si>
    <t>Num</t>
  </si>
  <si>
    <t>custcat</t>
  </si>
  <si>
    <t>ebill</t>
  </si>
  <si>
    <t>confer</t>
  </si>
  <si>
    <t>forward</t>
  </si>
  <si>
    <t>callwait</t>
  </si>
  <si>
    <t>callid</t>
  </si>
  <si>
    <t>internet</t>
  </si>
  <si>
    <t>pager</t>
  </si>
  <si>
    <t>voice</t>
  </si>
  <si>
    <t>multline</t>
  </si>
  <si>
    <t>wiremon</t>
  </si>
  <si>
    <t>cardmon</t>
  </si>
  <si>
    <t>equipmon</t>
  </si>
  <si>
    <t>tollmon</t>
  </si>
  <si>
    <t>longmon</t>
  </si>
  <si>
    <t>Wireless service</t>
  </si>
  <si>
    <t>wireless</t>
  </si>
  <si>
    <t>Calling card service</t>
  </si>
  <si>
    <t>callcard</t>
  </si>
  <si>
    <t>Equipment rental</t>
  </si>
  <si>
    <t>equip</t>
  </si>
  <si>
    <t>Toll free service</t>
  </si>
  <si>
    <t>tollfree</t>
  </si>
  <si>
    <t>Number of people in household</t>
  </si>
  <si>
    <t>reside</t>
  </si>
  <si>
    <t>gender</t>
  </si>
  <si>
    <t>retire</t>
  </si>
  <si>
    <t>Years with current employer</t>
  </si>
  <si>
    <t>employ</t>
  </si>
  <si>
    <t>Level of education</t>
  </si>
  <si>
    <t>ed</t>
  </si>
  <si>
    <t>Household income in thousands</t>
  </si>
  <si>
    <t>income</t>
  </si>
  <si>
    <t>Years at current address</t>
  </si>
  <si>
    <t>address</t>
  </si>
  <si>
    <t>marital</t>
  </si>
  <si>
    <t>age</t>
  </si>
  <si>
    <t>tenure</t>
  </si>
  <si>
    <t>region</t>
  </si>
  <si>
    <t>Label</t>
  </si>
  <si>
    <t>Len</t>
  </si>
  <si>
    <t>Type</t>
  </si>
  <si>
    <t>Variable</t>
  </si>
  <si>
    <t>#</t>
  </si>
  <si>
    <t>Alphabetic List of Variables and Attributes</t>
  </si>
  <si>
    <t>Factor4</t>
  </si>
  <si>
    <t>Factor3</t>
  </si>
  <si>
    <t>Factor2</t>
  </si>
  <si>
    <t>Factor1</t>
  </si>
  <si>
    <t>Rotated Factor Pattern</t>
  </si>
  <si>
    <t>Variance</t>
  </si>
  <si>
    <t>Std Dev</t>
  </si>
  <si>
    <t>Mean</t>
  </si>
  <si>
    <t>Maximum</t>
  </si>
  <si>
    <t>Minimum</t>
  </si>
  <si>
    <t>The MEANS Procedure</t>
  </si>
  <si>
    <t>The SAS System</t>
  </si>
  <si>
    <t>2 STD</t>
  </si>
  <si>
    <t>L. limit</t>
  </si>
  <si>
    <t>U. limit</t>
  </si>
  <si>
    <t>3 STD</t>
  </si>
  <si>
    <t>25% or more above Overall</t>
  </si>
  <si>
    <t>25% or less below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</si>
</sst>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%"/>
    <numFmt numFmtId="166" formatCode="###0.00"/>
    <numFmt numFmtId="167" formatCode="0.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2"/>
      <color rgb="FF002288"/>
      <name val="Arial"/>
      <family val="2"/>
    </font>
    <font>
      <b/>
      <sz val="12"/>
      <color rgb="FF002288"/>
      <name val="Arial"/>
      <family val="2"/>
    </font>
    <font>
      <sz val="12"/>
      <name val="Arial"/>
      <family val="2"/>
    </font>
    <font>
      <sz val="12"/>
      <color theme="0" tint="-0.249977111117893"/>
      <name val="Arial"/>
      <family val="2"/>
    </font>
    <font>
      <b/>
      <sz val="12"/>
      <name val="Arial"/>
      <family val="2"/>
    </font>
    <font>
      <sz val="11"/>
      <color rgb="FF002288"/>
      <name val="Calibri"/>
      <family val="2"/>
      <scheme val="minor"/>
    </font>
    <font>
      <b/>
      <sz val="11"/>
      <color rgb="FF00228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145">
    <xf numFmtId="0" fontId="0" fillId="0" borderId="0" xfId="0"/>
    <xf numFmtId="166" fontId="4" fillId="0" borderId="1" xfId="0" applyNumberFormat="1" applyFont="1" applyBorder="1" applyAlignment="1">
      <alignment horizontal="right" vertical="top"/>
    </xf>
    <xf numFmtId="9" fontId="4" fillId="0" borderId="1" xfId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166" fontId="4" fillId="0" borderId="5" xfId="0" applyNumberFormat="1" applyFont="1" applyBorder="1" applyAlignment="1">
      <alignment horizontal="right" vertical="top"/>
    </xf>
    <xf numFmtId="9" fontId="4" fillId="0" borderId="5" xfId="1" applyFont="1" applyBorder="1" applyAlignment="1">
      <alignment horizontal="right" vertical="top"/>
    </xf>
    <xf numFmtId="0" fontId="4" fillId="0" borderId="7" xfId="0" applyFont="1" applyBorder="1" applyAlignment="1">
      <alignment horizontal="left" vertical="top" wrapText="1"/>
    </xf>
    <xf numFmtId="9" fontId="4" fillId="0" borderId="7" xfId="1" applyFont="1" applyBorder="1" applyAlignment="1">
      <alignment horizontal="right" vertical="top"/>
    </xf>
    <xf numFmtId="9" fontId="4" fillId="0" borderId="8" xfId="1" applyFont="1" applyBorder="1" applyAlignment="1">
      <alignment horizontal="right" vertical="top"/>
    </xf>
    <xf numFmtId="0" fontId="0" fillId="0" borderId="9" xfId="0" applyBorder="1"/>
    <xf numFmtId="0" fontId="0" fillId="0" borderId="10" xfId="0" applyBorder="1"/>
    <xf numFmtId="166" fontId="4" fillId="0" borderId="10" xfId="0" applyNumberFormat="1" applyFont="1" applyBorder="1" applyAlignment="1">
      <alignment horizontal="right" vertical="top"/>
    </xf>
    <xf numFmtId="9" fontId="4" fillId="0" borderId="10" xfId="1" applyFont="1" applyBorder="1" applyAlignment="1">
      <alignment horizontal="right" vertical="top"/>
    </xf>
    <xf numFmtId="164" fontId="4" fillId="0" borderId="10" xfId="0" applyNumberFormat="1" applyFont="1" applyBorder="1" applyAlignment="1">
      <alignment horizontal="right" vertical="top"/>
    </xf>
    <xf numFmtId="165" fontId="4" fillId="0" borderId="10" xfId="0" applyNumberFormat="1" applyFont="1" applyBorder="1" applyAlignment="1">
      <alignment horizontal="right" vertical="top"/>
    </xf>
    <xf numFmtId="165" fontId="4" fillId="0" borderId="11" xfId="0" applyNumberFormat="1" applyFont="1" applyBorder="1" applyAlignment="1">
      <alignment horizontal="right" vertical="top"/>
    </xf>
    <xf numFmtId="9" fontId="4" fillId="0" borderId="11" xfId="1" applyFont="1" applyBorder="1" applyAlignment="1">
      <alignment horizontal="right" vertical="top"/>
    </xf>
    <xf numFmtId="166" fontId="4" fillId="0" borderId="13" xfId="0" applyNumberFormat="1" applyFont="1" applyBorder="1" applyAlignment="1">
      <alignment horizontal="right" vertical="top"/>
    </xf>
    <xf numFmtId="9" fontId="4" fillId="0" borderId="13" xfId="1" applyFont="1" applyBorder="1" applyAlignment="1">
      <alignment horizontal="right" vertical="top"/>
    </xf>
    <xf numFmtId="9" fontId="4" fillId="0" borderId="14" xfId="1" applyFont="1" applyBorder="1" applyAlignment="1">
      <alignment horizontal="right" vertical="top"/>
    </xf>
    <xf numFmtId="166" fontId="4" fillId="0" borderId="4" xfId="0" applyNumberFormat="1" applyFont="1" applyBorder="1" applyAlignment="1">
      <alignment horizontal="right" vertical="top"/>
    </xf>
    <xf numFmtId="9" fontId="4" fillId="0" borderId="4" xfId="1" applyFont="1" applyBorder="1" applyAlignment="1">
      <alignment horizontal="right" vertical="top"/>
    </xf>
    <xf numFmtId="9" fontId="4" fillId="0" borderId="6" xfId="1" applyFont="1" applyBorder="1" applyAlignment="1">
      <alignment horizontal="right" vertical="top"/>
    </xf>
    <xf numFmtId="166" fontId="4" fillId="0" borderId="16" xfId="0" applyNumberFormat="1" applyFont="1" applyBorder="1" applyAlignment="1">
      <alignment horizontal="right" vertical="top"/>
    </xf>
    <xf numFmtId="166" fontId="4" fillId="0" borderId="17" xfId="0" applyNumberFormat="1" applyFont="1" applyBorder="1" applyAlignment="1">
      <alignment horizontal="right" vertical="top"/>
    </xf>
    <xf numFmtId="166" fontId="4" fillId="0" borderId="18" xfId="0" applyNumberFormat="1" applyFont="1" applyBorder="1" applyAlignment="1">
      <alignment horizontal="right" vertical="top"/>
    </xf>
    <xf numFmtId="166" fontId="4" fillId="0" borderId="19" xfId="0" applyNumberFormat="1" applyFont="1" applyBorder="1" applyAlignment="1">
      <alignment horizontal="right" vertical="top"/>
    </xf>
    <xf numFmtId="166" fontId="4" fillId="0" borderId="20" xfId="0" applyNumberFormat="1" applyFont="1" applyBorder="1" applyAlignment="1">
      <alignment horizontal="right" vertical="top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9" fontId="4" fillId="0" borderId="26" xfId="1" applyFont="1" applyBorder="1" applyAlignment="1">
      <alignment horizontal="right" vertical="top"/>
    </xf>
    <xf numFmtId="0" fontId="4" fillId="0" borderId="2" xfId="0" applyFont="1" applyBorder="1" applyAlignment="1">
      <alignment vertical="top" wrapText="1"/>
    </xf>
    <xf numFmtId="164" fontId="4" fillId="0" borderId="9" xfId="0" applyNumberFormat="1" applyFont="1" applyBorder="1" applyAlignment="1">
      <alignment horizontal="right" vertical="top"/>
    </xf>
    <xf numFmtId="166" fontId="4" fillId="0" borderId="15" xfId="0" applyNumberFormat="1" applyFont="1" applyBorder="1" applyAlignment="1">
      <alignment horizontal="right" vertical="top"/>
    </xf>
    <xf numFmtId="166" fontId="4" fillId="0" borderId="2" xfId="0" applyNumberFormat="1" applyFont="1" applyBorder="1" applyAlignment="1">
      <alignment horizontal="right" vertical="top"/>
    </xf>
    <xf numFmtId="166" fontId="4" fillId="0" borderId="3" xfId="0" applyNumberFormat="1" applyFont="1" applyBorder="1" applyAlignment="1">
      <alignment horizontal="right" vertical="top"/>
    </xf>
    <xf numFmtId="166" fontId="4" fillId="0" borderId="12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9" fontId="4" fillId="0" borderId="14" xfId="1" applyFont="1" applyBorder="1" applyAlignment="1"/>
    <xf numFmtId="9" fontId="4" fillId="0" borderId="7" xfId="1" applyFont="1" applyBorder="1" applyAlignment="1"/>
    <xf numFmtId="9" fontId="4" fillId="0" borderId="8" xfId="1" applyFont="1" applyBorder="1" applyAlignment="1"/>
    <xf numFmtId="9" fontId="4" fillId="0" borderId="11" xfId="1" applyFont="1" applyBorder="1" applyAlignment="1"/>
    <xf numFmtId="9" fontId="4" fillId="0" borderId="6" xfId="1" applyFont="1" applyBorder="1" applyAlignment="1"/>
    <xf numFmtId="0" fontId="4" fillId="0" borderId="1" xfId="0" applyNumberFormat="1" applyFont="1" applyBorder="1" applyAlignment="1"/>
    <xf numFmtId="0" fontId="4" fillId="0" borderId="5" xfId="0" applyNumberFormat="1" applyFont="1" applyBorder="1" applyAlignment="1"/>
    <xf numFmtId="0" fontId="0" fillId="3" borderId="6" xfId="0" applyFill="1" applyBorder="1" applyAlignment="1">
      <alignment horizontal="center"/>
    </xf>
    <xf numFmtId="0" fontId="4" fillId="0" borderId="10" xfId="0" applyNumberFormat="1" applyFont="1" applyBorder="1" applyAlignment="1"/>
    <xf numFmtId="0" fontId="4" fillId="0" borderId="13" xfId="0" applyNumberFormat="1" applyFont="1" applyBorder="1" applyAlignment="1"/>
    <xf numFmtId="0" fontId="4" fillId="0" borderId="4" xfId="0" applyNumberFormat="1" applyFont="1" applyBorder="1" applyAlignment="1"/>
    <xf numFmtId="0" fontId="2" fillId="0" borderId="0" xfId="2"/>
    <xf numFmtId="0" fontId="6" fillId="4" borderId="30" xfId="2" applyFont="1" applyFill="1" applyBorder="1" applyAlignment="1">
      <alignment vertical="top" wrapText="1"/>
    </xf>
    <xf numFmtId="0" fontId="6" fillId="4" borderId="31" xfId="2" applyFont="1" applyFill="1" applyBorder="1" applyAlignment="1">
      <alignment vertical="top" wrapText="1"/>
    </xf>
    <xf numFmtId="0" fontId="7" fillId="4" borderId="32" xfId="2" applyFont="1" applyFill="1" applyBorder="1" applyAlignment="1">
      <alignment horizontal="center" vertical="top" wrapText="1"/>
    </xf>
    <xf numFmtId="0" fontId="6" fillId="4" borderId="33" xfId="2" applyFont="1" applyFill="1" applyBorder="1" applyAlignment="1">
      <alignment vertical="top" wrapText="1"/>
    </xf>
    <xf numFmtId="0" fontId="6" fillId="4" borderId="34" xfId="2" applyFont="1" applyFill="1" applyBorder="1" applyAlignment="1">
      <alignment vertical="top" wrapText="1"/>
    </xf>
    <xf numFmtId="0" fontId="7" fillId="4" borderId="35" xfId="2" applyFont="1" applyFill="1" applyBorder="1" applyAlignment="1">
      <alignment horizontal="center" vertical="top" wrapText="1"/>
    </xf>
    <xf numFmtId="0" fontId="7" fillId="4" borderId="33" xfId="2" applyFont="1" applyFill="1" applyBorder="1" applyAlignment="1">
      <alignment horizontal="center" vertical="top" wrapText="1"/>
    </xf>
    <xf numFmtId="0" fontId="7" fillId="4" borderId="34" xfId="2" applyFont="1" applyFill="1" applyBorder="1" applyAlignment="1">
      <alignment horizontal="center" vertical="top" wrapText="1"/>
    </xf>
    <xf numFmtId="167" fontId="8" fillId="5" borderId="30" xfId="2" applyNumberFormat="1" applyFont="1" applyFill="1" applyBorder="1" applyAlignment="1">
      <alignment vertical="top" wrapText="1"/>
    </xf>
    <xf numFmtId="167" fontId="9" fillId="5" borderId="31" xfId="2" applyNumberFormat="1" applyFont="1" applyFill="1" applyBorder="1" applyAlignment="1">
      <alignment vertical="top" wrapText="1"/>
    </xf>
    <xf numFmtId="167" fontId="9" fillId="5" borderId="31" xfId="2" applyNumberFormat="1" applyFont="1" applyFill="1" applyBorder="1" applyAlignment="1">
      <alignment vertical="top"/>
    </xf>
    <xf numFmtId="0" fontId="10" fillId="5" borderId="31" xfId="2" applyFont="1" applyFill="1" applyBorder="1" applyAlignment="1">
      <alignment horizontal="center" vertical="top" wrapText="1"/>
    </xf>
    <xf numFmtId="0" fontId="10" fillId="5" borderId="32" xfId="2" applyFont="1" applyFill="1" applyBorder="1" applyAlignment="1">
      <alignment horizontal="center" vertical="top" wrapText="1"/>
    </xf>
    <xf numFmtId="167" fontId="8" fillId="5" borderId="33" xfId="2" applyNumberFormat="1" applyFont="1" applyFill="1" applyBorder="1" applyAlignment="1">
      <alignment vertical="top" wrapText="1"/>
    </xf>
    <xf numFmtId="167" fontId="9" fillId="5" borderId="34" xfId="2" applyNumberFormat="1" applyFont="1" applyFill="1" applyBorder="1" applyAlignment="1">
      <alignment vertical="top" wrapText="1"/>
    </xf>
    <xf numFmtId="0" fontId="10" fillId="5" borderId="34" xfId="2" applyFont="1" applyFill="1" applyBorder="1" applyAlignment="1">
      <alignment horizontal="center" vertical="top" wrapText="1"/>
    </xf>
    <xf numFmtId="0" fontId="10" fillId="5" borderId="35" xfId="2" applyFont="1" applyFill="1" applyBorder="1" applyAlignment="1">
      <alignment horizontal="center" vertical="top" wrapText="1"/>
    </xf>
    <xf numFmtId="167" fontId="9" fillId="0" borderId="33" xfId="2" applyNumberFormat="1" applyFont="1" applyFill="1" applyBorder="1" applyAlignment="1">
      <alignment vertical="top" wrapText="1"/>
    </xf>
    <xf numFmtId="167" fontId="8" fillId="5" borderId="34" xfId="2" applyNumberFormat="1" applyFont="1" applyFill="1" applyBorder="1" applyAlignment="1">
      <alignment vertical="top" wrapText="1"/>
    </xf>
    <xf numFmtId="167" fontId="9" fillId="5" borderId="34" xfId="2" applyNumberFormat="1" applyFont="1" applyFill="1" applyBorder="1" applyAlignment="1">
      <alignment vertical="top"/>
    </xf>
    <xf numFmtId="167" fontId="9" fillId="0" borderId="33" xfId="2" applyNumberFormat="1" applyFont="1" applyFill="1" applyBorder="1" applyAlignment="1">
      <alignment vertical="top"/>
    </xf>
    <xf numFmtId="167" fontId="9" fillId="0" borderId="34" xfId="2" applyNumberFormat="1" applyFont="1" applyFill="1" applyBorder="1" applyAlignment="1">
      <alignment vertical="top" wrapText="1"/>
    </xf>
    <xf numFmtId="167" fontId="8" fillId="6" borderId="34" xfId="2" applyNumberFormat="1" applyFont="1" applyFill="1" applyBorder="1" applyAlignment="1">
      <alignment vertical="top" wrapText="1"/>
    </xf>
    <xf numFmtId="167" fontId="9" fillId="6" borderId="34" xfId="2" applyNumberFormat="1" applyFont="1" applyFill="1" applyBorder="1" applyAlignment="1">
      <alignment vertical="top" wrapText="1"/>
    </xf>
    <xf numFmtId="0" fontId="10" fillId="6" borderId="34" xfId="2" applyFont="1" applyFill="1" applyBorder="1" applyAlignment="1">
      <alignment horizontal="center" vertical="top" wrapText="1"/>
    </xf>
    <xf numFmtId="0" fontId="10" fillId="6" borderId="35" xfId="2" applyFont="1" applyFill="1" applyBorder="1" applyAlignment="1">
      <alignment horizontal="center" vertical="top" wrapText="1"/>
    </xf>
    <xf numFmtId="167" fontId="9" fillId="0" borderId="34" xfId="2" applyNumberFormat="1" applyFont="1" applyFill="1" applyBorder="1" applyAlignment="1">
      <alignment vertical="top"/>
    </xf>
    <xf numFmtId="167" fontId="9" fillId="6" borderId="34" xfId="2" applyNumberFormat="1" applyFont="1" applyFill="1" applyBorder="1" applyAlignment="1">
      <alignment vertical="top"/>
    </xf>
    <xf numFmtId="167" fontId="9" fillId="0" borderId="39" xfId="2" applyNumberFormat="1" applyFont="1" applyFill="1" applyBorder="1" applyAlignment="1">
      <alignment vertical="top" wrapText="1"/>
    </xf>
    <xf numFmtId="167" fontId="8" fillId="7" borderId="34" xfId="2" applyNumberFormat="1" applyFont="1" applyFill="1" applyBorder="1" applyAlignment="1">
      <alignment vertical="top" wrapText="1"/>
    </xf>
    <xf numFmtId="0" fontId="10" fillId="7" borderId="34" xfId="2" applyFont="1" applyFill="1" applyBorder="1" applyAlignment="1">
      <alignment horizontal="center" vertical="top" wrapText="1"/>
    </xf>
    <xf numFmtId="0" fontId="10" fillId="7" borderId="35" xfId="2" applyFont="1" applyFill="1" applyBorder="1" applyAlignment="1">
      <alignment horizontal="center" vertical="top" wrapText="1"/>
    </xf>
    <xf numFmtId="167" fontId="8" fillId="0" borderId="33" xfId="2" applyNumberFormat="1" applyFont="1" applyFill="1" applyBorder="1" applyAlignment="1">
      <alignment vertical="top" wrapText="1"/>
    </xf>
    <xf numFmtId="167" fontId="8" fillId="0" borderId="34" xfId="2" applyNumberFormat="1" applyFont="1" applyFill="1" applyBorder="1" applyAlignment="1">
      <alignment vertical="top" wrapText="1"/>
    </xf>
    <xf numFmtId="0" fontId="10" fillId="0" borderId="33" xfId="2" applyFont="1" applyFill="1" applyBorder="1" applyAlignment="1">
      <alignment horizontal="center" vertical="top" wrapText="1"/>
    </xf>
    <xf numFmtId="0" fontId="10" fillId="0" borderId="34" xfId="2" applyFont="1" applyFill="1" applyBorder="1" applyAlignment="1">
      <alignment horizontal="center" vertical="top" wrapText="1"/>
    </xf>
    <xf numFmtId="0" fontId="11" fillId="4" borderId="42" xfId="2" applyFont="1" applyFill="1" applyBorder="1" applyAlignment="1">
      <alignment vertical="top" wrapText="1"/>
    </xf>
    <xf numFmtId="0" fontId="11" fillId="4" borderId="43" xfId="2" applyFont="1" applyFill="1" applyBorder="1" applyAlignment="1">
      <alignment vertical="top" wrapText="1"/>
    </xf>
    <xf numFmtId="0" fontId="12" fillId="4" borderId="43" xfId="2" applyFont="1" applyFill="1" applyBorder="1" applyAlignment="1">
      <alignment horizontal="center" vertical="top" wrapText="1"/>
    </xf>
    <xf numFmtId="0" fontId="12" fillId="4" borderId="44" xfId="2" applyFont="1" applyFill="1" applyBorder="1" applyAlignment="1">
      <alignment horizontal="center" vertical="top" wrapText="1"/>
    </xf>
    <xf numFmtId="0" fontId="11" fillId="4" borderId="45" xfId="2" applyFont="1" applyFill="1" applyBorder="1" applyAlignment="1">
      <alignment vertical="top" wrapText="1"/>
    </xf>
    <xf numFmtId="0" fontId="11" fillId="4" borderId="46" xfId="2" applyFont="1" applyFill="1" applyBorder="1" applyAlignment="1">
      <alignment vertical="top" wrapText="1"/>
    </xf>
    <xf numFmtId="0" fontId="12" fillId="4" borderId="46" xfId="2" applyFont="1" applyFill="1" applyBorder="1" applyAlignment="1">
      <alignment horizontal="center" vertical="top" wrapText="1"/>
    </xf>
    <xf numFmtId="0" fontId="12" fillId="4" borderId="47" xfId="2" applyFont="1" applyFill="1" applyBorder="1" applyAlignment="1">
      <alignment horizontal="center" vertical="top" wrapText="1"/>
    </xf>
    <xf numFmtId="0" fontId="11" fillId="4" borderId="48" xfId="2" applyFont="1" applyFill="1" applyBorder="1" applyAlignment="1">
      <alignment vertical="top" wrapText="1"/>
    </xf>
    <xf numFmtId="0" fontId="11" fillId="4" borderId="49" xfId="2" applyFont="1" applyFill="1" applyBorder="1" applyAlignment="1">
      <alignment vertical="top" wrapText="1"/>
    </xf>
    <xf numFmtId="0" fontId="12" fillId="4" borderId="49" xfId="2" applyFont="1" applyFill="1" applyBorder="1" applyAlignment="1">
      <alignment horizontal="center" vertical="top" wrapText="1"/>
    </xf>
    <xf numFmtId="0" fontId="12" fillId="4" borderId="50" xfId="2" applyFont="1" applyFill="1" applyBorder="1" applyAlignment="1">
      <alignment horizontal="center" vertical="top" wrapText="1"/>
    </xf>
    <xf numFmtId="0" fontId="7" fillId="4" borderId="51" xfId="2" applyFont="1" applyFill="1" applyBorder="1" applyAlignment="1">
      <alignment horizontal="center" vertical="top" wrapText="1"/>
    </xf>
    <xf numFmtId="0" fontId="7" fillId="4" borderId="52" xfId="2" applyFont="1" applyFill="1" applyBorder="1" applyAlignment="1">
      <alignment horizontal="center" vertical="top" wrapText="1"/>
    </xf>
    <xf numFmtId="0" fontId="7" fillId="4" borderId="53" xfId="2" applyFont="1" applyFill="1" applyBorder="1" applyAlignment="1">
      <alignment horizontal="center" vertical="top" wrapText="1"/>
    </xf>
    <xf numFmtId="0" fontId="6" fillId="8" borderId="0" xfId="2" applyFont="1" applyFill="1" applyAlignment="1">
      <alignment horizontal="center"/>
    </xf>
    <xf numFmtId="0" fontId="6" fillId="8" borderId="0" xfId="2" applyFont="1" applyFill="1"/>
    <xf numFmtId="0" fontId="6" fillId="8" borderId="0" xfId="2" applyFont="1" applyFill="1" applyAlignment="1">
      <alignment vertical="top" wrapText="1"/>
    </xf>
    <xf numFmtId="0" fontId="1" fillId="0" borderId="0" xfId="2" applyFont="1"/>
    <xf numFmtId="9" fontId="4" fillId="0" borderId="27" xfId="1" applyFont="1" applyBorder="1" applyAlignment="1">
      <alignment horizontal="right" vertical="top"/>
    </xf>
    <xf numFmtId="9" fontId="4" fillId="0" borderId="25" xfId="1" applyFont="1" applyBorder="1" applyAlignment="1">
      <alignment horizontal="right" vertical="top"/>
    </xf>
    <xf numFmtId="9" fontId="4" fillId="0" borderId="28" xfId="1" applyFont="1" applyBorder="1" applyAlignment="1">
      <alignment horizontal="right" vertical="top"/>
    </xf>
    <xf numFmtId="0" fontId="0" fillId="3" borderId="27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6" xfId="0" applyBorder="1"/>
    <xf numFmtId="0" fontId="4" fillId="0" borderId="27" xfId="0" applyNumberFormat="1" applyFont="1" applyBorder="1" applyAlignment="1"/>
    <xf numFmtId="0" fontId="4" fillId="0" borderId="25" xfId="0" applyNumberFormat="1" applyFont="1" applyBorder="1" applyAlignment="1"/>
    <xf numFmtId="0" fontId="4" fillId="0" borderId="28" xfId="0" applyNumberFormat="1" applyFont="1" applyBorder="1" applyAlignment="1"/>
    <xf numFmtId="0" fontId="4" fillId="0" borderId="29" xfId="0" applyNumberFormat="1" applyFont="1" applyBorder="1" applyAlignment="1"/>
    <xf numFmtId="0" fontId="4" fillId="0" borderId="26" xfId="0" applyNumberFormat="1" applyFont="1" applyBorder="1" applyAlignment="1"/>
    <xf numFmtId="9" fontId="4" fillId="0" borderId="29" xfId="1" applyFont="1" applyBorder="1" applyAlignment="1">
      <alignment horizontal="right" vertical="top"/>
    </xf>
    <xf numFmtId="0" fontId="7" fillId="4" borderId="38" xfId="2" applyFont="1" applyFill="1" applyBorder="1" applyAlignment="1">
      <alignment horizontal="center" vertical="top" wrapText="1"/>
    </xf>
    <xf numFmtId="0" fontId="7" fillId="4" borderId="37" xfId="2" applyFont="1" applyFill="1" applyBorder="1" applyAlignment="1">
      <alignment horizontal="center" vertical="top" wrapText="1"/>
    </xf>
    <xf numFmtId="0" fontId="7" fillId="4" borderId="36" xfId="2" applyFont="1" applyFill="1" applyBorder="1" applyAlignment="1">
      <alignment horizontal="center" vertical="top" wrapText="1"/>
    </xf>
    <xf numFmtId="0" fontId="10" fillId="0" borderId="38" xfId="2" applyFont="1" applyFill="1" applyBorder="1" applyAlignment="1">
      <alignment horizontal="center" vertical="top" wrapText="1"/>
    </xf>
    <xf numFmtId="0" fontId="10" fillId="0" borderId="37" xfId="2" applyFont="1" applyFill="1" applyBorder="1" applyAlignment="1">
      <alignment horizontal="center" vertical="top" wrapText="1"/>
    </xf>
    <xf numFmtId="0" fontId="10" fillId="0" borderId="36" xfId="2" applyFont="1" applyFill="1" applyBorder="1" applyAlignment="1">
      <alignment horizontal="center" vertical="top" wrapText="1"/>
    </xf>
    <xf numFmtId="0" fontId="10" fillId="0" borderId="41" xfId="2" applyFont="1" applyFill="1" applyBorder="1" applyAlignment="1">
      <alignment horizontal="center" vertical="top" wrapText="1"/>
    </xf>
    <xf numFmtId="0" fontId="10" fillId="0" borderId="40" xfId="2" applyFont="1" applyFill="1" applyBorder="1" applyAlignment="1">
      <alignment horizontal="center" vertical="top" wrapText="1"/>
    </xf>
    <xf numFmtId="0" fontId="1" fillId="0" borderId="0" xfId="2" applyFont="1" applyAlignment="1">
      <alignment horizontal="center"/>
    </xf>
    <xf numFmtId="0" fontId="2" fillId="0" borderId="0" xfId="2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"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opLeftCell="A15" workbookViewId="0">
      <selection activeCell="J29" sqref="J29"/>
    </sheetView>
  </sheetViews>
  <sheetFormatPr defaultRowHeight="15" x14ac:dyDescent="0.25"/>
  <cols>
    <col min="1" max="1" width="9.140625" style="54"/>
    <col min="2" max="2" width="3.85546875" style="54" bestFit="1" customWidth="1"/>
    <col min="3" max="3" width="11.140625" style="54" bestFit="1" customWidth="1"/>
    <col min="4" max="4" width="6.7109375" style="54" bestFit="1" customWidth="1"/>
    <col min="5" max="5" width="5.42578125" style="54" bestFit="1" customWidth="1"/>
    <col min="6" max="6" width="50.85546875" style="54" customWidth="1"/>
    <col min="7" max="16384" width="9.140625" style="54"/>
  </cols>
  <sheetData>
    <row r="1" spans="2:6" ht="15.75" thickBot="1" x14ac:dyDescent="0.3"/>
    <row r="2" spans="2:6" ht="15.75" x14ac:dyDescent="0.25">
      <c r="B2" s="122" t="s">
        <v>84</v>
      </c>
      <c r="C2" s="123"/>
      <c r="D2" s="123"/>
      <c r="E2" s="123"/>
      <c r="F2" s="124"/>
    </row>
    <row r="3" spans="2:6" ht="15.75" x14ac:dyDescent="0.25">
      <c r="B3" s="60" t="s">
        <v>83</v>
      </c>
      <c r="C3" s="62" t="s">
        <v>82</v>
      </c>
      <c r="D3" s="62" t="s">
        <v>81</v>
      </c>
      <c r="E3" s="62" t="s">
        <v>80</v>
      </c>
      <c r="F3" s="61" t="s">
        <v>79</v>
      </c>
    </row>
    <row r="4" spans="2:6" ht="15.75" x14ac:dyDescent="0.25">
      <c r="B4" s="60">
        <v>1</v>
      </c>
      <c r="C4" s="59" t="s">
        <v>78</v>
      </c>
      <c r="D4" s="59" t="s">
        <v>39</v>
      </c>
      <c r="E4" s="59">
        <v>8</v>
      </c>
      <c r="F4" s="58" t="s">
        <v>17</v>
      </c>
    </row>
    <row r="5" spans="2:6" ht="15.75" x14ac:dyDescent="0.25">
      <c r="B5" s="60">
        <v>2</v>
      </c>
      <c r="C5" s="59" t="s">
        <v>77</v>
      </c>
      <c r="D5" s="59" t="s">
        <v>39</v>
      </c>
      <c r="E5" s="59">
        <v>8</v>
      </c>
      <c r="F5" s="58" t="s">
        <v>32</v>
      </c>
    </row>
    <row r="6" spans="2:6" ht="15.75" x14ac:dyDescent="0.25">
      <c r="B6" s="60">
        <v>3</v>
      </c>
      <c r="C6" s="59" t="s">
        <v>76</v>
      </c>
      <c r="D6" s="59" t="s">
        <v>39</v>
      </c>
      <c r="E6" s="59">
        <v>8</v>
      </c>
      <c r="F6" s="58" t="s">
        <v>33</v>
      </c>
    </row>
    <row r="7" spans="2:6" ht="15.75" x14ac:dyDescent="0.25">
      <c r="B7" s="60">
        <v>4</v>
      </c>
      <c r="C7" s="59" t="s">
        <v>75</v>
      </c>
      <c r="D7" s="59" t="s">
        <v>39</v>
      </c>
      <c r="E7" s="59">
        <v>8</v>
      </c>
      <c r="F7" s="58" t="s">
        <v>15</v>
      </c>
    </row>
    <row r="8" spans="2:6" ht="15.75" x14ac:dyDescent="0.25">
      <c r="B8" s="60">
        <v>5</v>
      </c>
      <c r="C8" s="59" t="s">
        <v>74</v>
      </c>
      <c r="D8" s="59" t="s">
        <v>39</v>
      </c>
      <c r="E8" s="59">
        <v>8</v>
      </c>
      <c r="F8" s="58" t="s">
        <v>73</v>
      </c>
    </row>
    <row r="9" spans="2:6" ht="15.75" x14ac:dyDescent="0.25">
      <c r="B9" s="60">
        <v>6</v>
      </c>
      <c r="C9" s="59" t="s">
        <v>72</v>
      </c>
      <c r="D9" s="59" t="s">
        <v>39</v>
      </c>
      <c r="E9" s="59">
        <v>8</v>
      </c>
      <c r="F9" s="58" t="s">
        <v>71</v>
      </c>
    </row>
    <row r="10" spans="2:6" ht="15.75" x14ac:dyDescent="0.25">
      <c r="B10" s="60">
        <v>7</v>
      </c>
      <c r="C10" s="59" t="s">
        <v>70</v>
      </c>
      <c r="D10" s="59" t="s">
        <v>39</v>
      </c>
      <c r="E10" s="59">
        <v>8</v>
      </c>
      <c r="F10" s="58" t="s">
        <v>69</v>
      </c>
    </row>
    <row r="11" spans="2:6" ht="15.75" x14ac:dyDescent="0.25">
      <c r="B11" s="60">
        <v>8</v>
      </c>
      <c r="C11" s="59" t="s">
        <v>68</v>
      </c>
      <c r="D11" s="59" t="s">
        <v>39</v>
      </c>
      <c r="E11" s="59">
        <v>8</v>
      </c>
      <c r="F11" s="58" t="s">
        <v>67</v>
      </c>
    </row>
    <row r="12" spans="2:6" ht="15.75" x14ac:dyDescent="0.25">
      <c r="B12" s="60">
        <v>9</v>
      </c>
      <c r="C12" s="59" t="s">
        <v>66</v>
      </c>
      <c r="D12" s="59" t="s">
        <v>39</v>
      </c>
      <c r="E12" s="59">
        <v>8</v>
      </c>
      <c r="F12" s="58" t="s">
        <v>14</v>
      </c>
    </row>
    <row r="13" spans="2:6" ht="15.75" x14ac:dyDescent="0.25">
      <c r="B13" s="60">
        <v>10</v>
      </c>
      <c r="C13" s="59" t="s">
        <v>65</v>
      </c>
      <c r="D13" s="59" t="s">
        <v>39</v>
      </c>
      <c r="E13" s="59">
        <v>8</v>
      </c>
      <c r="F13" s="58" t="s">
        <v>16</v>
      </c>
    </row>
    <row r="14" spans="2:6" ht="15.75" x14ac:dyDescent="0.25">
      <c r="B14" s="60">
        <v>11</v>
      </c>
      <c r="C14" s="59" t="s">
        <v>64</v>
      </c>
      <c r="D14" s="59" t="s">
        <v>39</v>
      </c>
      <c r="E14" s="59">
        <v>8</v>
      </c>
      <c r="F14" s="58" t="s">
        <v>63</v>
      </c>
    </row>
    <row r="15" spans="2:6" ht="15.75" x14ac:dyDescent="0.25">
      <c r="B15" s="60">
        <v>12</v>
      </c>
      <c r="C15" s="59" t="s">
        <v>62</v>
      </c>
      <c r="D15" s="59" t="s">
        <v>39</v>
      </c>
      <c r="E15" s="59">
        <v>8</v>
      </c>
      <c r="F15" s="58" t="s">
        <v>61</v>
      </c>
    </row>
    <row r="16" spans="2:6" ht="15.75" x14ac:dyDescent="0.25">
      <c r="B16" s="60">
        <v>13</v>
      </c>
      <c r="C16" s="59" t="s">
        <v>60</v>
      </c>
      <c r="D16" s="59" t="s">
        <v>39</v>
      </c>
      <c r="E16" s="59">
        <v>8</v>
      </c>
      <c r="F16" s="58" t="s">
        <v>59</v>
      </c>
    </row>
    <row r="17" spans="2:7" ht="15.75" x14ac:dyDescent="0.25">
      <c r="B17" s="60">
        <v>14</v>
      </c>
      <c r="C17" s="59" t="s">
        <v>58</v>
      </c>
      <c r="D17" s="59" t="s">
        <v>39</v>
      </c>
      <c r="E17" s="59">
        <v>8</v>
      </c>
      <c r="F17" s="58" t="s">
        <v>57</v>
      </c>
    </row>
    <row r="18" spans="2:7" ht="15.75" x14ac:dyDescent="0.25">
      <c r="B18" s="60">
        <v>15</v>
      </c>
      <c r="C18" s="59" t="s">
        <v>56</v>
      </c>
      <c r="D18" s="59" t="s">
        <v>39</v>
      </c>
      <c r="E18" s="59">
        <v>8</v>
      </c>
      <c r="F18" s="58" t="s">
        <v>55</v>
      </c>
    </row>
    <row r="19" spans="2:7" ht="15.75" x14ac:dyDescent="0.25">
      <c r="B19" s="60">
        <v>16</v>
      </c>
      <c r="C19" s="59" t="s">
        <v>54</v>
      </c>
      <c r="D19" s="59" t="s">
        <v>39</v>
      </c>
      <c r="E19" s="59">
        <v>8</v>
      </c>
      <c r="F19" s="58" t="s">
        <v>18</v>
      </c>
      <c r="G19" s="54">
        <v>1</v>
      </c>
    </row>
    <row r="20" spans="2:7" ht="15.75" x14ac:dyDescent="0.25">
      <c r="B20" s="60">
        <v>17</v>
      </c>
      <c r="C20" s="59" t="s">
        <v>53</v>
      </c>
      <c r="D20" s="59" t="s">
        <v>39</v>
      </c>
      <c r="E20" s="59">
        <v>8</v>
      </c>
      <c r="F20" s="58" t="s">
        <v>19</v>
      </c>
      <c r="G20" s="54">
        <v>1</v>
      </c>
    </row>
    <row r="21" spans="2:7" ht="15.75" x14ac:dyDescent="0.25">
      <c r="B21" s="60">
        <v>18</v>
      </c>
      <c r="C21" s="59" t="s">
        <v>52</v>
      </c>
      <c r="D21" s="59" t="s">
        <v>39</v>
      </c>
      <c r="E21" s="59">
        <v>8</v>
      </c>
      <c r="F21" s="58" t="s">
        <v>20</v>
      </c>
      <c r="G21" s="54">
        <v>1</v>
      </c>
    </row>
    <row r="22" spans="2:7" ht="15.75" x14ac:dyDescent="0.25">
      <c r="B22" s="60">
        <v>19</v>
      </c>
      <c r="C22" s="59" t="s">
        <v>51</v>
      </c>
      <c r="D22" s="59" t="s">
        <v>39</v>
      </c>
      <c r="E22" s="59">
        <v>8</v>
      </c>
      <c r="F22" s="58" t="s">
        <v>21</v>
      </c>
      <c r="G22" s="54">
        <v>1</v>
      </c>
    </row>
    <row r="23" spans="2:7" ht="15.75" x14ac:dyDescent="0.25">
      <c r="B23" s="60">
        <v>20</v>
      </c>
      <c r="C23" s="59" t="s">
        <v>50</v>
      </c>
      <c r="D23" s="59" t="s">
        <v>39</v>
      </c>
      <c r="E23" s="59">
        <v>8</v>
      </c>
      <c r="F23" s="58" t="s">
        <v>22</v>
      </c>
      <c r="G23" s="54">
        <v>1</v>
      </c>
    </row>
    <row r="24" spans="2:7" ht="15.75" x14ac:dyDescent="0.25">
      <c r="B24" s="60">
        <v>21</v>
      </c>
      <c r="C24" s="59" t="s">
        <v>49</v>
      </c>
      <c r="D24" s="59" t="s">
        <v>39</v>
      </c>
      <c r="E24" s="59">
        <v>8</v>
      </c>
      <c r="F24" s="58" t="s">
        <v>23</v>
      </c>
      <c r="G24" s="54">
        <v>1</v>
      </c>
    </row>
    <row r="25" spans="2:7" ht="15.75" x14ac:dyDescent="0.25">
      <c r="B25" s="60">
        <v>22</v>
      </c>
      <c r="C25" s="59" t="s">
        <v>48</v>
      </c>
      <c r="D25" s="59" t="s">
        <v>39</v>
      </c>
      <c r="E25" s="59">
        <v>8</v>
      </c>
      <c r="F25" s="58" t="s">
        <v>24</v>
      </c>
      <c r="G25" s="54">
        <v>1</v>
      </c>
    </row>
    <row r="26" spans="2:7" ht="15.75" x14ac:dyDescent="0.25">
      <c r="B26" s="60">
        <v>23</v>
      </c>
      <c r="C26" s="59" t="s">
        <v>47</v>
      </c>
      <c r="D26" s="59" t="s">
        <v>39</v>
      </c>
      <c r="E26" s="59">
        <v>8</v>
      </c>
      <c r="F26" s="58" t="s">
        <v>25</v>
      </c>
      <c r="G26" s="54">
        <v>1</v>
      </c>
    </row>
    <row r="27" spans="2:7" ht="15.75" x14ac:dyDescent="0.25">
      <c r="B27" s="60">
        <v>24</v>
      </c>
      <c r="C27" s="59" t="s">
        <v>46</v>
      </c>
      <c r="D27" s="59" t="s">
        <v>39</v>
      </c>
      <c r="E27" s="59">
        <v>8</v>
      </c>
      <c r="F27" s="58" t="s">
        <v>26</v>
      </c>
      <c r="G27" s="54">
        <v>1</v>
      </c>
    </row>
    <row r="28" spans="2:7" ht="15.75" x14ac:dyDescent="0.25">
      <c r="B28" s="60">
        <v>25</v>
      </c>
      <c r="C28" s="59" t="s">
        <v>45</v>
      </c>
      <c r="D28" s="59" t="s">
        <v>39</v>
      </c>
      <c r="E28" s="59">
        <v>8</v>
      </c>
      <c r="F28" s="58" t="s">
        <v>27</v>
      </c>
      <c r="G28" s="54">
        <v>1</v>
      </c>
    </row>
    <row r="29" spans="2:7" ht="15.75" x14ac:dyDescent="0.25">
      <c r="B29" s="60">
        <v>26</v>
      </c>
      <c r="C29" s="59" t="s">
        <v>44</v>
      </c>
      <c r="D29" s="59" t="s">
        <v>39</v>
      </c>
      <c r="E29" s="59">
        <v>8</v>
      </c>
      <c r="F29" s="58" t="s">
        <v>28</v>
      </c>
      <c r="G29" s="54">
        <v>1</v>
      </c>
    </row>
    <row r="30" spans="2:7" ht="15.75" x14ac:dyDescent="0.25">
      <c r="B30" s="60">
        <v>27</v>
      </c>
      <c r="C30" s="59" t="s">
        <v>43</v>
      </c>
      <c r="D30" s="59" t="s">
        <v>39</v>
      </c>
      <c r="E30" s="59">
        <v>8</v>
      </c>
      <c r="F30" s="58" t="s">
        <v>29</v>
      </c>
      <c r="G30" s="54">
        <v>1</v>
      </c>
    </row>
    <row r="31" spans="2:7" ht="15.75" x14ac:dyDescent="0.25">
      <c r="B31" s="60">
        <v>28</v>
      </c>
      <c r="C31" s="59" t="s">
        <v>42</v>
      </c>
      <c r="D31" s="59" t="s">
        <v>39</v>
      </c>
      <c r="E31" s="59">
        <v>8</v>
      </c>
      <c r="F31" s="58" t="s">
        <v>30</v>
      </c>
      <c r="G31" s="54">
        <v>1</v>
      </c>
    </row>
    <row r="32" spans="2:7" ht="15.75" x14ac:dyDescent="0.25">
      <c r="B32" s="60">
        <v>29</v>
      </c>
      <c r="C32" s="59" t="s">
        <v>41</v>
      </c>
      <c r="D32" s="59" t="s">
        <v>39</v>
      </c>
      <c r="E32" s="59">
        <v>8</v>
      </c>
      <c r="F32" s="58" t="s">
        <v>31</v>
      </c>
      <c r="G32" s="54">
        <v>1</v>
      </c>
    </row>
    <row r="33" spans="2:6" ht="16.5" thickBot="1" x14ac:dyDescent="0.3">
      <c r="B33" s="57">
        <v>30</v>
      </c>
      <c r="C33" s="56" t="s">
        <v>40</v>
      </c>
      <c r="D33" s="56" t="s">
        <v>39</v>
      </c>
      <c r="E33" s="56">
        <v>8</v>
      </c>
      <c r="F33" s="55" t="s">
        <v>38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0" zoomScaleNormal="80" workbookViewId="0">
      <selection activeCell="G14" sqref="G14:G32"/>
    </sheetView>
  </sheetViews>
  <sheetFormatPr defaultColWidth="20.28515625" defaultRowHeight="15" x14ac:dyDescent="0.25"/>
  <cols>
    <col min="1" max="1" width="12.28515625" style="54" bestFit="1" customWidth="1"/>
    <col min="2" max="2" width="24.42578125" style="54" customWidth="1"/>
    <col min="3" max="6" width="11" style="54" bestFit="1" customWidth="1"/>
    <col min="7" max="16384" width="20.28515625" style="54"/>
  </cols>
  <sheetData>
    <row r="1" spans="1:7" ht="15.75" thickBot="1" x14ac:dyDescent="0.3"/>
    <row r="2" spans="1:7" ht="15.75" x14ac:dyDescent="0.25">
      <c r="A2" s="125" t="s">
        <v>89</v>
      </c>
      <c r="B2" s="126"/>
      <c r="C2" s="126"/>
      <c r="D2" s="126"/>
      <c r="E2" s="126"/>
      <c r="F2" s="127"/>
    </row>
    <row r="3" spans="1:7" ht="15.75" x14ac:dyDescent="0.25">
      <c r="A3" s="128"/>
      <c r="B3" s="129"/>
      <c r="C3" s="90" t="s">
        <v>88</v>
      </c>
      <c r="D3" s="90" t="s">
        <v>87</v>
      </c>
      <c r="E3" s="90" t="s">
        <v>86</v>
      </c>
      <c r="F3" s="89" t="s">
        <v>85</v>
      </c>
    </row>
    <row r="4" spans="1:7" ht="15.75" x14ac:dyDescent="0.25">
      <c r="A4" s="86" t="s">
        <v>62</v>
      </c>
      <c r="B4" s="85" t="s">
        <v>61</v>
      </c>
      <c r="C4" s="84">
        <v>0.85553999999999997</v>
      </c>
      <c r="D4" s="88">
        <v>2.63E-2</v>
      </c>
      <c r="E4" s="88">
        <v>5.0160000000000003E-2</v>
      </c>
      <c r="F4" s="87">
        <v>5.5309999999999998E-2</v>
      </c>
    </row>
    <row r="5" spans="1:7" ht="15.75" x14ac:dyDescent="0.25">
      <c r="A5" s="86" t="s">
        <v>53</v>
      </c>
      <c r="B5" s="85" t="s">
        <v>19</v>
      </c>
      <c r="C5" s="84">
        <v>0.82457999999999998</v>
      </c>
      <c r="D5" s="81">
        <v>-1.4109999999999999E-2</v>
      </c>
      <c r="E5" s="76">
        <v>0.10272000000000001</v>
      </c>
      <c r="F5" s="72">
        <v>0.18260999999999999</v>
      </c>
      <c r="G5" s="54">
        <v>1</v>
      </c>
    </row>
    <row r="6" spans="1:7" ht="15.75" x14ac:dyDescent="0.25">
      <c r="A6" s="86" t="s">
        <v>44</v>
      </c>
      <c r="B6" s="85" t="s">
        <v>28</v>
      </c>
      <c r="C6" s="84">
        <v>0.80976999999999999</v>
      </c>
      <c r="D6" s="76">
        <v>3.3210000000000003E-2</v>
      </c>
      <c r="E6" s="76">
        <v>0.11083999999999999</v>
      </c>
      <c r="F6" s="72">
        <v>1.7229999999999999E-2</v>
      </c>
      <c r="G6" s="83">
        <v>1</v>
      </c>
    </row>
    <row r="7" spans="1:7" ht="15.75" x14ac:dyDescent="0.25">
      <c r="A7" s="86" t="s">
        <v>45</v>
      </c>
      <c r="B7" s="85" t="s">
        <v>27</v>
      </c>
      <c r="C7" s="84">
        <v>0.78852999999999995</v>
      </c>
      <c r="D7" s="76">
        <v>7.1319999999999995E-2</v>
      </c>
      <c r="E7" s="76">
        <v>0.15322</v>
      </c>
      <c r="F7" s="75">
        <v>-7.2950000000000001E-2</v>
      </c>
      <c r="G7" s="54">
        <v>1</v>
      </c>
    </row>
    <row r="8" spans="1:7" ht="15.75" x14ac:dyDescent="0.25">
      <c r="A8" s="86" t="s">
        <v>43</v>
      </c>
      <c r="B8" s="85" t="s">
        <v>29</v>
      </c>
      <c r="C8" s="84">
        <v>0.76788999999999996</v>
      </c>
      <c r="D8" s="76">
        <v>7.4209999999999998E-2</v>
      </c>
      <c r="E8" s="76">
        <v>0.17907999999999999</v>
      </c>
      <c r="F8" s="75">
        <v>-4.088E-2</v>
      </c>
      <c r="G8" s="54">
        <v>1</v>
      </c>
    </row>
    <row r="9" spans="1:7" ht="15.75" x14ac:dyDescent="0.25">
      <c r="A9" s="86" t="s">
        <v>42</v>
      </c>
      <c r="B9" s="85" t="s">
        <v>30</v>
      </c>
      <c r="C9" s="84">
        <v>0.76153000000000004</v>
      </c>
      <c r="D9" s="76">
        <v>5.4420000000000003E-2</v>
      </c>
      <c r="E9" s="76">
        <v>0.15487000000000001</v>
      </c>
      <c r="F9" s="72">
        <v>1.4160000000000001E-2</v>
      </c>
      <c r="G9" s="83">
        <v>1</v>
      </c>
    </row>
    <row r="10" spans="1:7" ht="31.5" x14ac:dyDescent="0.25">
      <c r="A10" s="80" t="s">
        <v>52</v>
      </c>
      <c r="B10" s="79" t="s">
        <v>20</v>
      </c>
      <c r="C10" s="78">
        <v>4.7050000000000002E-2</v>
      </c>
      <c r="D10" s="77">
        <v>0.89541999999999999</v>
      </c>
      <c r="E10" s="81">
        <v>-1.525E-2</v>
      </c>
      <c r="F10" s="72">
        <v>0.11990000000000001</v>
      </c>
      <c r="G10" s="54">
        <v>1</v>
      </c>
    </row>
    <row r="11" spans="1:7" ht="15.75" x14ac:dyDescent="0.25">
      <c r="A11" s="80" t="s">
        <v>60</v>
      </c>
      <c r="B11" s="79" t="s">
        <v>59</v>
      </c>
      <c r="C11" s="82">
        <v>-8.616E-2</v>
      </c>
      <c r="D11" s="77">
        <v>0.84765000000000001</v>
      </c>
      <c r="E11" s="81">
        <v>-0.11258</v>
      </c>
      <c r="F11" s="72">
        <v>9.6780000000000005E-2</v>
      </c>
    </row>
    <row r="12" spans="1:7" ht="15.75" x14ac:dyDescent="0.25">
      <c r="A12" s="80" t="s">
        <v>46</v>
      </c>
      <c r="B12" s="79" t="s">
        <v>26</v>
      </c>
      <c r="C12" s="82">
        <v>-6.1190000000000001E-2</v>
      </c>
      <c r="D12" s="77">
        <v>0.76176999999999995</v>
      </c>
      <c r="E12" s="81">
        <v>-5.8729999999999997E-2</v>
      </c>
      <c r="F12" s="72">
        <v>3.3680000000000002E-2</v>
      </c>
      <c r="G12" s="54">
        <v>1</v>
      </c>
    </row>
    <row r="13" spans="1:7" ht="15.75" x14ac:dyDescent="0.25">
      <c r="A13" s="80" t="s">
        <v>41</v>
      </c>
      <c r="B13" s="79" t="s">
        <v>31</v>
      </c>
      <c r="C13" s="82">
        <v>-0.11662</v>
      </c>
      <c r="D13" s="77">
        <v>0.73202</v>
      </c>
      <c r="E13" s="81">
        <v>-0.10836</v>
      </c>
      <c r="F13" s="72">
        <v>3.3500000000000001E-3</v>
      </c>
      <c r="G13" s="54">
        <v>1</v>
      </c>
    </row>
    <row r="14" spans="1:7" ht="15.75" x14ac:dyDescent="0.25">
      <c r="A14" s="80" t="s">
        <v>50</v>
      </c>
      <c r="B14" s="79" t="s">
        <v>22</v>
      </c>
      <c r="C14" s="78">
        <v>0.50897000000000003</v>
      </c>
      <c r="D14" s="77">
        <v>0.66657</v>
      </c>
      <c r="E14" s="76">
        <v>0.23033000000000001</v>
      </c>
      <c r="F14" s="72">
        <v>3.7170000000000002E-2</v>
      </c>
      <c r="G14" s="54">
        <v>1</v>
      </c>
    </row>
    <row r="15" spans="1:7" ht="15.75" x14ac:dyDescent="0.25">
      <c r="A15" s="80" t="s">
        <v>56</v>
      </c>
      <c r="B15" s="79" t="s">
        <v>55</v>
      </c>
      <c r="C15" s="78">
        <v>0.49802000000000002</v>
      </c>
      <c r="D15" s="77">
        <v>0.66439000000000004</v>
      </c>
      <c r="E15" s="76">
        <v>0.21235999999999999</v>
      </c>
      <c r="F15" s="75">
        <v>-4.9390000000000003E-2</v>
      </c>
    </row>
    <row r="16" spans="1:7" ht="15.75" x14ac:dyDescent="0.25">
      <c r="A16" s="80" t="s">
        <v>47</v>
      </c>
      <c r="B16" s="79" t="s">
        <v>25</v>
      </c>
      <c r="C16" s="78">
        <v>0.46873999999999999</v>
      </c>
      <c r="D16" s="77">
        <v>0.59950000000000003</v>
      </c>
      <c r="E16" s="76">
        <v>0.12872</v>
      </c>
      <c r="F16" s="75">
        <v>-2.8160000000000001E-2</v>
      </c>
      <c r="G16" s="54">
        <v>1</v>
      </c>
    </row>
    <row r="17" spans="1:7" ht="15.75" x14ac:dyDescent="0.25">
      <c r="A17" s="80" t="s">
        <v>48</v>
      </c>
      <c r="B17" s="79" t="s">
        <v>24</v>
      </c>
      <c r="C17" s="78">
        <v>0.42503000000000002</v>
      </c>
      <c r="D17" s="77">
        <v>0.58204</v>
      </c>
      <c r="E17" s="76">
        <v>0.19459000000000001</v>
      </c>
      <c r="F17" s="75">
        <v>-5.3830000000000003E-2</v>
      </c>
      <c r="G17" s="54">
        <v>1</v>
      </c>
    </row>
    <row r="18" spans="1:7" ht="31.5" x14ac:dyDescent="0.25">
      <c r="A18" s="71" t="s">
        <v>51</v>
      </c>
      <c r="B18" s="70" t="s">
        <v>21</v>
      </c>
      <c r="C18" s="69">
        <v>0.19506000000000001</v>
      </c>
      <c r="D18" s="74">
        <v>-5.9699999999999996E-3</v>
      </c>
      <c r="E18" s="73">
        <v>0.86851999999999996</v>
      </c>
      <c r="F18" s="72">
        <v>0.17133000000000001</v>
      </c>
      <c r="G18" s="54">
        <v>1</v>
      </c>
    </row>
    <row r="19" spans="1:7" ht="15.75" x14ac:dyDescent="0.25">
      <c r="A19" s="71" t="s">
        <v>58</v>
      </c>
      <c r="B19" s="70" t="s">
        <v>57</v>
      </c>
      <c r="C19" s="69">
        <v>0.30556</v>
      </c>
      <c r="D19" s="74">
        <v>-1.269E-2</v>
      </c>
      <c r="E19" s="73">
        <v>0.82340999999999998</v>
      </c>
      <c r="F19" s="72">
        <v>0.1202</v>
      </c>
    </row>
    <row r="20" spans="1:7" ht="15.75" x14ac:dyDescent="0.25">
      <c r="A20" s="71" t="s">
        <v>49</v>
      </c>
      <c r="B20" s="70" t="s">
        <v>23</v>
      </c>
      <c r="C20" s="69">
        <v>4.4000000000000003E-3</v>
      </c>
      <c r="D20" s="69">
        <v>0.36165000000000003</v>
      </c>
      <c r="E20" s="69">
        <v>1.9060000000000001E-2</v>
      </c>
      <c r="F20" s="68">
        <v>0.78746000000000005</v>
      </c>
      <c r="G20" s="54">
        <v>1</v>
      </c>
    </row>
    <row r="21" spans="1:7" ht="32.25" thickBot="1" x14ac:dyDescent="0.3">
      <c r="A21" s="67" t="s">
        <v>54</v>
      </c>
      <c r="B21" s="66" t="s">
        <v>18</v>
      </c>
      <c r="C21" s="64">
        <v>6.966E-2</v>
      </c>
      <c r="D21" s="65">
        <v>-0.16869999999999999</v>
      </c>
      <c r="E21" s="64">
        <v>0.35959000000000002</v>
      </c>
      <c r="F21" s="63">
        <v>0.76202000000000003</v>
      </c>
      <c r="G21" s="54">
        <v>1</v>
      </c>
    </row>
  </sheetData>
  <mergeCells count="2">
    <mergeCell ref="A2:F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4" workbookViewId="0">
      <selection activeCell="D8" sqref="D8"/>
    </sheetView>
  </sheetViews>
  <sheetFormatPr defaultRowHeight="15" x14ac:dyDescent="0.25"/>
  <cols>
    <col min="1" max="1" width="11.5703125" style="54" customWidth="1"/>
    <col min="2" max="2" width="26" style="54" customWidth="1"/>
    <col min="3" max="7" width="9.140625" style="54"/>
    <col min="8" max="8" width="9.140625" style="54" hidden="1" customWidth="1"/>
    <col min="9" max="9" width="9.140625" style="54"/>
    <col min="10" max="10" width="9.140625" style="54" hidden="1" customWidth="1"/>
    <col min="11" max="16384" width="9.140625" style="54"/>
  </cols>
  <sheetData>
    <row r="1" spans="1:11" ht="45" x14ac:dyDescent="0.25">
      <c r="A1" s="108" t="s">
        <v>96</v>
      </c>
    </row>
    <row r="3" spans="1:11" ht="15.75" x14ac:dyDescent="0.25">
      <c r="A3" s="107" t="s">
        <v>95</v>
      </c>
    </row>
    <row r="4" spans="1:11" ht="16.5" thickBot="1" x14ac:dyDescent="0.3">
      <c r="A4" s="106"/>
      <c r="H4" s="130" t="s">
        <v>97</v>
      </c>
      <c r="I4" s="131"/>
      <c r="J4" s="130" t="s">
        <v>100</v>
      </c>
      <c r="K4" s="131"/>
    </row>
    <row r="5" spans="1:11" ht="31.5" x14ac:dyDescent="0.25">
      <c r="A5" s="105" t="s">
        <v>82</v>
      </c>
      <c r="B5" s="104" t="s">
        <v>79</v>
      </c>
      <c r="C5" s="104" t="s">
        <v>94</v>
      </c>
      <c r="D5" s="104" t="s">
        <v>93</v>
      </c>
      <c r="E5" s="104" t="s">
        <v>92</v>
      </c>
      <c r="F5" s="104" t="s">
        <v>91</v>
      </c>
      <c r="G5" s="103" t="s">
        <v>90</v>
      </c>
      <c r="H5" s="109" t="s">
        <v>98</v>
      </c>
      <c r="I5" s="109" t="s">
        <v>99</v>
      </c>
      <c r="J5" s="109" t="s">
        <v>98</v>
      </c>
      <c r="K5" s="109" t="s">
        <v>99</v>
      </c>
    </row>
    <row r="6" spans="1:11" x14ac:dyDescent="0.25">
      <c r="A6" s="102" t="s">
        <v>54</v>
      </c>
      <c r="B6" s="101" t="s">
        <v>18</v>
      </c>
      <c r="C6" s="100">
        <v>0.9</v>
      </c>
      <c r="D6" s="100">
        <v>99.95</v>
      </c>
      <c r="E6" s="100">
        <v>11.723100000000001</v>
      </c>
      <c r="F6" s="100">
        <v>10.3634863</v>
      </c>
      <c r="G6" s="99">
        <v>107.4018482</v>
      </c>
      <c r="H6" s="54">
        <f>$E6-2*$F6</f>
        <v>-9.0038725999999993</v>
      </c>
      <c r="I6" s="54">
        <f>$E6+2*$F6</f>
        <v>32.450072599999999</v>
      </c>
      <c r="K6" s="54">
        <f>$E6+3*$F6</f>
        <v>42.813558900000004</v>
      </c>
    </row>
    <row r="7" spans="1:11" x14ac:dyDescent="0.25">
      <c r="A7" s="98" t="s">
        <v>53</v>
      </c>
      <c r="B7" s="97" t="s">
        <v>19</v>
      </c>
      <c r="C7" s="96">
        <v>0</v>
      </c>
      <c r="D7" s="96">
        <v>173</v>
      </c>
      <c r="E7" s="96">
        <v>13.273999999999999</v>
      </c>
      <c r="F7" s="96">
        <v>16.9021221</v>
      </c>
      <c r="G7" s="95">
        <v>285.6817307</v>
      </c>
      <c r="H7" s="54">
        <f t="shared" ref="H7:H10" si="0">$E7-2*$F7</f>
        <v>-20.530244199999999</v>
      </c>
      <c r="I7" s="54">
        <f t="shared" ref="I7:I10" si="1">$E7+2*$F7</f>
        <v>47.0782442</v>
      </c>
      <c r="K7" s="54">
        <f t="shared" ref="K7:K10" si="2">$E7+3*$F7</f>
        <v>63.9803663</v>
      </c>
    </row>
    <row r="8" spans="1:11" x14ac:dyDescent="0.25">
      <c r="A8" s="98" t="s">
        <v>52</v>
      </c>
      <c r="B8" s="97" t="s">
        <v>20</v>
      </c>
      <c r="C8" s="96">
        <v>0</v>
      </c>
      <c r="D8" s="96">
        <v>77.7</v>
      </c>
      <c r="E8" s="96">
        <v>14.219799999999999</v>
      </c>
      <c r="F8" s="96">
        <v>19.068538799999999</v>
      </c>
      <c r="G8" s="95">
        <v>363.60917210000002</v>
      </c>
      <c r="H8" s="54">
        <f t="shared" si="0"/>
        <v>-23.917277599999998</v>
      </c>
      <c r="I8" s="54">
        <f t="shared" si="1"/>
        <v>52.356877599999997</v>
      </c>
      <c r="K8" s="54">
        <f t="shared" si="2"/>
        <v>71.425416399999989</v>
      </c>
    </row>
    <row r="9" spans="1:11" x14ac:dyDescent="0.25">
      <c r="A9" s="98" t="s">
        <v>51</v>
      </c>
      <c r="B9" s="97" t="s">
        <v>21</v>
      </c>
      <c r="C9" s="96">
        <v>0</v>
      </c>
      <c r="D9" s="96">
        <v>109.25</v>
      </c>
      <c r="E9" s="96">
        <v>13.781000000000001</v>
      </c>
      <c r="F9" s="96">
        <v>14.0844963</v>
      </c>
      <c r="G9" s="95">
        <v>198.37303700000001</v>
      </c>
      <c r="H9" s="54">
        <f t="shared" si="0"/>
        <v>-14.387992599999999</v>
      </c>
      <c r="I9" s="54">
        <f t="shared" si="1"/>
        <v>41.949992600000002</v>
      </c>
      <c r="K9" s="54">
        <f t="shared" si="2"/>
        <v>56.034488899999999</v>
      </c>
    </row>
    <row r="10" spans="1:11" x14ac:dyDescent="0.25">
      <c r="A10" s="98" t="s">
        <v>50</v>
      </c>
      <c r="B10" s="97" t="s">
        <v>22</v>
      </c>
      <c r="C10" s="96">
        <v>0</v>
      </c>
      <c r="D10" s="96">
        <v>111.95</v>
      </c>
      <c r="E10" s="96">
        <v>11.5839</v>
      </c>
      <c r="F10" s="96">
        <v>19.719425600000001</v>
      </c>
      <c r="G10" s="95">
        <v>388.85574650000001</v>
      </c>
      <c r="H10" s="54">
        <f t="shared" si="0"/>
        <v>-27.854951200000002</v>
      </c>
      <c r="I10" s="54">
        <f t="shared" si="1"/>
        <v>51.022751200000002</v>
      </c>
      <c r="K10" s="54">
        <f t="shared" si="2"/>
        <v>70.74217680000001</v>
      </c>
    </row>
    <row r="11" spans="1:11" x14ac:dyDescent="0.25">
      <c r="A11" s="98" t="s">
        <v>49</v>
      </c>
      <c r="B11" s="97" t="s">
        <v>23</v>
      </c>
      <c r="C11" s="96">
        <v>0</v>
      </c>
      <c r="D11" s="96">
        <v>1</v>
      </c>
      <c r="E11" s="96">
        <v>0.47499999999999998</v>
      </c>
      <c r="F11" s="96">
        <v>0.49962450000000003</v>
      </c>
      <c r="G11" s="95">
        <v>0.2496246</v>
      </c>
    </row>
    <row r="12" spans="1:11" x14ac:dyDescent="0.25">
      <c r="A12" s="98" t="s">
        <v>48</v>
      </c>
      <c r="B12" s="97" t="s">
        <v>24</v>
      </c>
      <c r="C12" s="96">
        <v>0</v>
      </c>
      <c r="D12" s="96">
        <v>1</v>
      </c>
      <c r="E12" s="96">
        <v>0.30399999999999999</v>
      </c>
      <c r="F12" s="96">
        <v>0.46021279999999998</v>
      </c>
      <c r="G12" s="95">
        <v>0.21179580000000001</v>
      </c>
    </row>
    <row r="13" spans="1:11" x14ac:dyDescent="0.25">
      <c r="A13" s="98" t="s">
        <v>47</v>
      </c>
      <c r="B13" s="97" t="s">
        <v>25</v>
      </c>
      <c r="C13" s="96">
        <v>0</v>
      </c>
      <c r="D13" s="96">
        <v>1</v>
      </c>
      <c r="E13" s="96">
        <v>0.26100000000000001</v>
      </c>
      <c r="F13" s="96">
        <v>0.4393997</v>
      </c>
      <c r="G13" s="95">
        <v>0.1930721</v>
      </c>
    </row>
    <row r="14" spans="1:11" x14ac:dyDescent="0.25">
      <c r="A14" s="98" t="s">
        <v>46</v>
      </c>
      <c r="B14" s="97" t="s">
        <v>26</v>
      </c>
      <c r="C14" s="96">
        <v>0</v>
      </c>
      <c r="D14" s="96">
        <v>1</v>
      </c>
      <c r="E14" s="96">
        <v>0.36799999999999999</v>
      </c>
      <c r="F14" s="96">
        <v>0.48250270000000001</v>
      </c>
      <c r="G14" s="95">
        <v>0.23280880000000001</v>
      </c>
    </row>
    <row r="15" spans="1:11" x14ac:dyDescent="0.25">
      <c r="A15" s="98" t="s">
        <v>45</v>
      </c>
      <c r="B15" s="97" t="s">
        <v>27</v>
      </c>
      <c r="C15" s="96">
        <v>0</v>
      </c>
      <c r="D15" s="96">
        <v>1</v>
      </c>
      <c r="E15" s="96">
        <v>0.48099999999999998</v>
      </c>
      <c r="F15" s="96">
        <v>0.49988890000000002</v>
      </c>
      <c r="G15" s="95">
        <v>0.2498889</v>
      </c>
    </row>
    <row r="16" spans="1:11" x14ac:dyDescent="0.25">
      <c r="A16" s="98" t="s">
        <v>44</v>
      </c>
      <c r="B16" s="97" t="s">
        <v>28</v>
      </c>
      <c r="C16" s="96">
        <v>0</v>
      </c>
      <c r="D16" s="96">
        <v>1</v>
      </c>
      <c r="E16" s="96">
        <v>0.48499999999999999</v>
      </c>
      <c r="F16" s="96">
        <v>0.50002500000000005</v>
      </c>
      <c r="G16" s="95">
        <v>0.250025</v>
      </c>
    </row>
    <row r="17" spans="1:7" x14ac:dyDescent="0.25">
      <c r="A17" s="98" t="s">
        <v>43</v>
      </c>
      <c r="B17" s="97" t="s">
        <v>29</v>
      </c>
      <c r="C17" s="96">
        <v>0</v>
      </c>
      <c r="D17" s="96">
        <v>1</v>
      </c>
      <c r="E17" s="96">
        <v>0.49299999999999999</v>
      </c>
      <c r="F17" s="96">
        <v>0.50020120000000001</v>
      </c>
      <c r="G17" s="95">
        <v>0.25020120000000001</v>
      </c>
    </row>
    <row r="18" spans="1:7" x14ac:dyDescent="0.25">
      <c r="A18" s="98" t="s">
        <v>42</v>
      </c>
      <c r="B18" s="97" t="s">
        <v>30</v>
      </c>
      <c r="C18" s="96">
        <v>0</v>
      </c>
      <c r="D18" s="96">
        <v>1</v>
      </c>
      <c r="E18" s="96">
        <v>0.502</v>
      </c>
      <c r="F18" s="96">
        <v>0.50024619999999997</v>
      </c>
      <c r="G18" s="95">
        <v>0.25024619999999997</v>
      </c>
    </row>
    <row r="19" spans="1:7" ht="15.75" thickBot="1" x14ac:dyDescent="0.3">
      <c r="A19" s="94" t="s">
        <v>41</v>
      </c>
      <c r="B19" s="93" t="s">
        <v>31</v>
      </c>
      <c r="C19" s="92">
        <v>0</v>
      </c>
      <c r="D19" s="92">
        <v>1</v>
      </c>
      <c r="E19" s="92">
        <v>0.371</v>
      </c>
      <c r="F19" s="92">
        <v>0.48331420000000003</v>
      </c>
      <c r="G19" s="91">
        <v>0.23359260000000001</v>
      </c>
    </row>
  </sheetData>
  <mergeCells count="2">
    <mergeCell ref="H4:I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H21" sqref="H21"/>
    </sheetView>
  </sheetViews>
  <sheetFormatPr defaultColWidth="10.140625" defaultRowHeight="12.75" x14ac:dyDescent="0.2"/>
  <cols>
    <col min="1" max="1" width="17.5703125" bestFit="1" customWidth="1"/>
    <col min="2" max="2" width="10.85546875" bestFit="1" customWidth="1"/>
    <col min="3" max="3" width="6.5703125" bestFit="1" customWidth="1"/>
    <col min="4" max="6" width="5.42578125" bestFit="1" customWidth="1"/>
    <col min="7" max="7" width="6.42578125" customWidth="1"/>
    <col min="8" max="14" width="5.42578125" customWidth="1"/>
    <col min="15" max="15" width="6.42578125" customWidth="1"/>
    <col min="16" max="20" width="5.42578125" customWidth="1"/>
    <col min="21" max="21" width="6.42578125" customWidth="1"/>
  </cols>
  <sheetData>
    <row r="1" spans="1:26" x14ac:dyDescent="0.2">
      <c r="A1" s="143" t="s">
        <v>101</v>
      </c>
      <c r="B1" s="142"/>
      <c r="C1" s="9"/>
      <c r="D1" s="140" t="s">
        <v>12</v>
      </c>
      <c r="E1" s="138"/>
      <c r="F1" s="139"/>
      <c r="G1" s="137" t="s">
        <v>11</v>
      </c>
      <c r="H1" s="138"/>
      <c r="I1" s="138"/>
      <c r="J1" s="141"/>
      <c r="K1" s="140" t="s">
        <v>10</v>
      </c>
      <c r="L1" s="138"/>
      <c r="M1" s="138"/>
      <c r="N1" s="138"/>
      <c r="O1" s="139"/>
      <c r="P1" s="137" t="s">
        <v>9</v>
      </c>
      <c r="Q1" s="138"/>
      <c r="R1" s="138"/>
      <c r="S1" s="138"/>
      <c r="T1" s="138"/>
      <c r="U1" s="139"/>
    </row>
    <row r="2" spans="1:26" x14ac:dyDescent="0.2">
      <c r="A2" s="144" t="s">
        <v>102</v>
      </c>
      <c r="B2" s="136"/>
      <c r="C2" s="10" t="s">
        <v>13</v>
      </c>
      <c r="D2" s="53">
        <v>1</v>
      </c>
      <c r="E2" s="48">
        <v>2</v>
      </c>
      <c r="F2" s="49">
        <v>3</v>
      </c>
      <c r="G2" s="52">
        <v>1</v>
      </c>
      <c r="H2" s="48">
        <v>2</v>
      </c>
      <c r="I2" s="48">
        <v>3</v>
      </c>
      <c r="J2" s="51">
        <v>4</v>
      </c>
      <c r="K2" s="53">
        <v>1</v>
      </c>
      <c r="L2" s="48">
        <v>2</v>
      </c>
      <c r="M2" s="48">
        <v>3</v>
      </c>
      <c r="N2" s="48">
        <v>4</v>
      </c>
      <c r="O2" s="49">
        <v>5</v>
      </c>
      <c r="P2" s="52">
        <v>1</v>
      </c>
      <c r="Q2" s="48">
        <v>2</v>
      </c>
      <c r="R2" s="48">
        <v>3</v>
      </c>
      <c r="S2" s="48">
        <v>4</v>
      </c>
      <c r="T2" s="48">
        <v>5</v>
      </c>
      <c r="U2" s="49">
        <v>6</v>
      </c>
    </row>
    <row r="3" spans="1:26" x14ac:dyDescent="0.2">
      <c r="A3" s="113"/>
      <c r="B3" s="114"/>
      <c r="C3" s="115">
        <v>951</v>
      </c>
      <c r="D3" s="116">
        <f>D4*$C$3</f>
        <v>471.99999999999994</v>
      </c>
      <c r="E3" s="117">
        <f t="shared" ref="E3:U3" si="0">E4*$C$3</f>
        <v>201</v>
      </c>
      <c r="F3" s="118">
        <f t="shared" si="0"/>
        <v>278</v>
      </c>
      <c r="G3" s="119">
        <f t="shared" si="0"/>
        <v>93</v>
      </c>
      <c r="H3" s="117">
        <f t="shared" si="0"/>
        <v>223</v>
      </c>
      <c r="I3" s="117">
        <f t="shared" si="0"/>
        <v>189</v>
      </c>
      <c r="J3" s="120">
        <f t="shared" si="0"/>
        <v>446</v>
      </c>
      <c r="K3" s="116">
        <f t="shared" si="0"/>
        <v>297</v>
      </c>
      <c r="L3" s="117">
        <f t="shared" si="0"/>
        <v>195</v>
      </c>
      <c r="M3" s="117">
        <f t="shared" si="0"/>
        <v>201.99999999999997</v>
      </c>
      <c r="N3" s="117">
        <f t="shared" si="0"/>
        <v>169</v>
      </c>
      <c r="O3" s="118">
        <f t="shared" si="0"/>
        <v>88</v>
      </c>
      <c r="P3" s="119">
        <f t="shared" si="0"/>
        <v>230</v>
      </c>
      <c r="Q3" s="117">
        <f t="shared" si="0"/>
        <v>201.99999999999997</v>
      </c>
      <c r="R3" s="117">
        <f t="shared" si="0"/>
        <v>148</v>
      </c>
      <c r="S3" s="117">
        <f t="shared" si="0"/>
        <v>98.999999999999986</v>
      </c>
      <c r="T3" s="117">
        <f t="shared" si="0"/>
        <v>183.00000000000003</v>
      </c>
      <c r="U3" s="118">
        <f t="shared" si="0"/>
        <v>89</v>
      </c>
    </row>
    <row r="4" spans="1:26" ht="13.5" thickBot="1" x14ac:dyDescent="0.25">
      <c r="A4" s="50"/>
      <c r="B4" s="132" t="s">
        <v>37</v>
      </c>
      <c r="C4" s="133"/>
      <c r="D4" s="47">
        <v>0.4963196635120925</v>
      </c>
      <c r="E4" s="44">
        <v>0.2113564668769716</v>
      </c>
      <c r="F4" s="45">
        <v>0.29232386961093587</v>
      </c>
      <c r="G4" s="43">
        <v>9.7791798107255523E-2</v>
      </c>
      <c r="H4" s="44">
        <v>0.23449001051524709</v>
      </c>
      <c r="I4" s="44">
        <v>0.19873817034700317</v>
      </c>
      <c r="J4" s="46">
        <v>0.46898002103049419</v>
      </c>
      <c r="K4" s="47">
        <v>0.31230283911671924</v>
      </c>
      <c r="L4" s="44">
        <v>0.20504731861198738</v>
      </c>
      <c r="M4" s="44">
        <v>0.2124079915878023</v>
      </c>
      <c r="N4" s="44">
        <v>0.17770767613038907</v>
      </c>
      <c r="O4" s="45">
        <v>9.2534174553101992E-2</v>
      </c>
      <c r="P4" s="43">
        <v>0.24185068349106204</v>
      </c>
      <c r="Q4" s="44">
        <v>0.2124079915878023</v>
      </c>
      <c r="R4" s="44">
        <v>0.15562565720294427</v>
      </c>
      <c r="S4" s="44">
        <v>0.10410094637223974</v>
      </c>
      <c r="T4" s="44">
        <v>0.19242902208201895</v>
      </c>
      <c r="U4" s="45">
        <v>9.3585699263932703E-2</v>
      </c>
    </row>
    <row r="5" spans="1:26" ht="12.75" customHeight="1" x14ac:dyDescent="0.2">
      <c r="A5" s="31" t="s">
        <v>18</v>
      </c>
      <c r="B5" s="32" t="s">
        <v>35</v>
      </c>
      <c r="C5" s="23">
        <v>10.486540483701381</v>
      </c>
      <c r="D5" s="24">
        <v>9.515254237288147</v>
      </c>
      <c r="E5" s="25">
        <v>10.478358208955228</v>
      </c>
      <c r="F5" s="26">
        <v>12.141546762589922</v>
      </c>
      <c r="G5" s="27">
        <v>23.241397849462356</v>
      </c>
      <c r="H5" s="25">
        <v>8.3867713004484266</v>
      </c>
      <c r="I5" s="25">
        <v>10.041005291005293</v>
      </c>
      <c r="J5" s="23">
        <v>9.0655829596412456</v>
      </c>
      <c r="K5" s="24">
        <v>9.6171717171717148</v>
      </c>
      <c r="L5" s="25">
        <v>8.4833333333333307</v>
      </c>
      <c r="M5" s="25">
        <v>8.4893564356435665</v>
      </c>
      <c r="N5" s="25">
        <v>10.149704142011835</v>
      </c>
      <c r="O5" s="26">
        <v>23.09090909090909</v>
      </c>
      <c r="P5" s="27">
        <v>7.2960869565217426</v>
      </c>
      <c r="Q5" s="25">
        <v>9.9633663366336638</v>
      </c>
      <c r="R5" s="25">
        <v>9.4749999999999996</v>
      </c>
      <c r="S5" s="25">
        <v>21.252020202020205</v>
      </c>
      <c r="T5" s="25">
        <v>8.1114754098360642</v>
      </c>
      <c r="U5" s="26">
        <v>14.509550561797754</v>
      </c>
    </row>
    <row r="6" spans="1:26" x14ac:dyDescent="0.2">
      <c r="A6" s="29" t="s">
        <v>19</v>
      </c>
      <c r="B6" s="30" t="s">
        <v>35</v>
      </c>
      <c r="C6" s="11">
        <v>12.112513144058875</v>
      </c>
      <c r="D6" s="20">
        <v>1.8914194915254234</v>
      </c>
      <c r="E6" s="1">
        <v>22.579601990049749</v>
      </c>
      <c r="F6" s="4">
        <v>21.898381294964004</v>
      </c>
      <c r="G6" s="17">
        <v>24.895161290322573</v>
      </c>
      <c r="H6" s="1">
        <v>18.742152466367706</v>
      </c>
      <c r="I6" s="1">
        <v>22.757936507936503</v>
      </c>
      <c r="J6" s="11">
        <v>1.6210762331838569</v>
      </c>
      <c r="K6" s="20">
        <v>1.7550505050505043</v>
      </c>
      <c r="L6" s="1">
        <v>2.4653846153846133</v>
      </c>
      <c r="M6" s="1">
        <v>19.980198019801975</v>
      </c>
      <c r="N6" s="1">
        <v>25.032544378698223</v>
      </c>
      <c r="O6" s="4">
        <v>25.57386363636363</v>
      </c>
      <c r="P6" s="17">
        <v>1.80108695652174</v>
      </c>
      <c r="Q6" s="1">
        <v>20.298267326732667</v>
      </c>
      <c r="R6" s="1">
        <v>21.961148648648646</v>
      </c>
      <c r="S6" s="1">
        <v>4.9722222222222214</v>
      </c>
      <c r="T6" s="1">
        <v>2.077868852459015</v>
      </c>
      <c r="U6" s="4">
        <v>32.37921348314606</v>
      </c>
    </row>
    <row r="7" spans="1:26" ht="12.75" customHeight="1" x14ac:dyDescent="0.2">
      <c r="A7" s="29" t="s">
        <v>20</v>
      </c>
      <c r="B7" s="30" t="s">
        <v>35</v>
      </c>
      <c r="C7" s="11">
        <v>13.827024185068362</v>
      </c>
      <c r="D7" s="20">
        <v>10.910699152542369</v>
      </c>
      <c r="E7" s="1">
        <v>35.753731343283583</v>
      </c>
      <c r="F7" s="4">
        <v>2.9249999999999998</v>
      </c>
      <c r="G7" s="17">
        <v>4.9209677419354847</v>
      </c>
      <c r="H7" s="1">
        <v>3.3609865470851998</v>
      </c>
      <c r="I7" s="1">
        <v>36.858465608465622</v>
      </c>
      <c r="J7" s="11">
        <v>11.157174887892372</v>
      </c>
      <c r="K7" s="20">
        <v>3.0021885521885499</v>
      </c>
      <c r="L7" s="1">
        <v>26.100512820512819</v>
      </c>
      <c r="M7" s="1">
        <v>2.8975247524752454</v>
      </c>
      <c r="N7" s="1">
        <v>36.495857988165682</v>
      </c>
      <c r="O7" s="4">
        <v>4.7176136363636383</v>
      </c>
      <c r="P7" s="17">
        <v>3.5580434782608688</v>
      </c>
      <c r="Q7" s="1">
        <v>3.2034653465346534</v>
      </c>
      <c r="R7" s="1">
        <v>42.097297297297295</v>
      </c>
      <c r="S7" s="1">
        <v>5.8712121212121211</v>
      </c>
      <c r="T7" s="1">
        <v>24.60327868852459</v>
      </c>
      <c r="U7" s="4">
        <v>4.1573033707865168</v>
      </c>
    </row>
    <row r="8" spans="1:26" ht="12.75" customHeight="1" x14ac:dyDescent="0.2">
      <c r="A8" s="29" t="s">
        <v>21</v>
      </c>
      <c r="B8" s="30" t="s">
        <v>35</v>
      </c>
      <c r="C8" s="11">
        <v>12.544689800210321</v>
      </c>
      <c r="D8" s="20">
        <v>7.8585805084745761</v>
      </c>
      <c r="E8" s="1">
        <v>17.012437810945258</v>
      </c>
      <c r="F8" s="4">
        <v>17.2706834532374</v>
      </c>
      <c r="G8" s="17">
        <v>23.720430107526884</v>
      </c>
      <c r="H8" s="1">
        <v>14.59304932735426</v>
      </c>
      <c r="I8" s="1">
        <v>17.042328042328055</v>
      </c>
      <c r="J8" s="11">
        <v>7.2841928251121075</v>
      </c>
      <c r="K8" s="20">
        <v>8.2415824915824913</v>
      </c>
      <c r="L8" s="1">
        <v>6.8205128205128212</v>
      </c>
      <c r="M8" s="1">
        <v>15.073019801980196</v>
      </c>
      <c r="N8" s="1">
        <v>18.038461538461526</v>
      </c>
      <c r="O8" s="4">
        <v>23.397727272727263</v>
      </c>
      <c r="P8" s="17">
        <v>4.4239130434782625</v>
      </c>
      <c r="Q8" s="1">
        <v>14.035891089108913</v>
      </c>
      <c r="R8" s="1">
        <v>16.251689189189182</v>
      </c>
      <c r="S8" s="1">
        <v>25.388888888888903</v>
      </c>
      <c r="T8" s="1">
        <v>6.0409836065573774</v>
      </c>
      <c r="U8" s="4">
        <v>23.067415730337089</v>
      </c>
      <c r="Z8" t="e">
        <f>AVERAGE(Y6:Y15)</f>
        <v>#DIV/0!</v>
      </c>
    </row>
    <row r="9" spans="1:26" x14ac:dyDescent="0.2">
      <c r="A9" s="29" t="s">
        <v>22</v>
      </c>
      <c r="B9" s="30" t="s">
        <v>35</v>
      </c>
      <c r="C9" s="11">
        <v>10.509726603575174</v>
      </c>
      <c r="D9" s="20">
        <v>1.3842161016949153</v>
      </c>
      <c r="E9" s="1">
        <v>38.314427860696526</v>
      </c>
      <c r="F9" s="4">
        <v>5.9</v>
      </c>
      <c r="G9" s="17">
        <v>9.7118279569892465</v>
      </c>
      <c r="H9" s="1">
        <v>5.0327354260089692</v>
      </c>
      <c r="I9" s="1">
        <v>39.0283068783069</v>
      </c>
      <c r="J9" s="11">
        <v>1.3293721973094172</v>
      </c>
      <c r="K9" s="20">
        <v>0.1739057239057239</v>
      </c>
      <c r="L9" s="1">
        <v>6.2212820512820537</v>
      </c>
      <c r="M9" s="1">
        <v>5.2190594059405955</v>
      </c>
      <c r="N9" s="1">
        <v>40.317751479289896</v>
      </c>
      <c r="O9" s="4">
        <v>9.7954545454545485</v>
      </c>
      <c r="P9" s="17">
        <v>0.2367391304347827</v>
      </c>
      <c r="Q9" s="1">
        <v>2.6903465346534641</v>
      </c>
      <c r="R9" s="1">
        <v>40.358445945945938</v>
      </c>
      <c r="S9" s="1">
        <v>1.2318181818181817</v>
      </c>
      <c r="T9" s="1">
        <v>4.7579234972677611</v>
      </c>
      <c r="U9" s="4">
        <v>27.316292134831453</v>
      </c>
    </row>
    <row r="10" spans="1:26" x14ac:dyDescent="0.2">
      <c r="A10" s="29" t="s">
        <v>23</v>
      </c>
      <c r="B10" s="30" t="s">
        <v>36</v>
      </c>
      <c r="C10" s="12">
        <v>0.45531019978969506</v>
      </c>
      <c r="D10" s="21">
        <v>0.43855932203389814</v>
      </c>
      <c r="E10" s="2">
        <v>0.70149253731343286</v>
      </c>
      <c r="F10" s="5">
        <v>0.30575539568345333</v>
      </c>
      <c r="G10" s="18">
        <v>0.89247311827956999</v>
      </c>
      <c r="H10" s="2">
        <v>0.10762331838565017</v>
      </c>
      <c r="I10" s="2">
        <v>0.70370370370370372</v>
      </c>
      <c r="J10" s="12">
        <v>0.43273542600896836</v>
      </c>
      <c r="K10" s="21">
        <v>0.29292929292929304</v>
      </c>
      <c r="L10" s="2">
        <v>0.68205128205128185</v>
      </c>
      <c r="M10" s="2">
        <v>9.4059405940594046E-2</v>
      </c>
      <c r="N10" s="2">
        <v>0.68047337278106512</v>
      </c>
      <c r="O10" s="5">
        <v>0.89772727272727293</v>
      </c>
      <c r="P10" s="18">
        <v>0.15652173913043468</v>
      </c>
      <c r="Q10" s="2">
        <v>0.18316831683168316</v>
      </c>
      <c r="R10" s="2">
        <v>0.70945945945945965</v>
      </c>
      <c r="S10" s="2">
        <v>0.78787878787878807</v>
      </c>
      <c r="T10" s="2">
        <v>0.67213114754098335</v>
      </c>
      <c r="U10" s="5">
        <v>0.6067415730337079</v>
      </c>
    </row>
    <row r="11" spans="1:26" x14ac:dyDescent="0.2">
      <c r="A11" s="29" t="s">
        <v>24</v>
      </c>
      <c r="B11" s="30" t="s">
        <v>36</v>
      </c>
      <c r="C11" s="12">
        <v>0.29337539432176657</v>
      </c>
      <c r="D11" s="21">
        <v>9.110169491525423E-2</v>
      </c>
      <c r="E11" s="2">
        <v>0.87064676616915382</v>
      </c>
      <c r="F11" s="5">
        <v>0.21942446043165459</v>
      </c>
      <c r="G11" s="18">
        <v>0.29032258064516137</v>
      </c>
      <c r="H11" s="2">
        <v>0.20627802690582958</v>
      </c>
      <c r="I11" s="2">
        <v>0.87301587301587291</v>
      </c>
      <c r="J11" s="12">
        <v>9.1928251121076235E-2</v>
      </c>
      <c r="K11" s="21">
        <v>2.6936026936026928E-2</v>
      </c>
      <c r="L11" s="2">
        <v>0.27692307692307699</v>
      </c>
      <c r="M11" s="2">
        <v>0.20792079207920788</v>
      </c>
      <c r="N11" s="2">
        <v>0.88165680473372732</v>
      </c>
      <c r="O11" s="5">
        <v>0.29545454545454564</v>
      </c>
      <c r="P11" s="18">
        <v>2.6086956521739129E-2</v>
      </c>
      <c r="Q11" s="2">
        <v>0.12871287128712866</v>
      </c>
      <c r="R11" s="2">
        <v>0.86486486486486447</v>
      </c>
      <c r="S11" s="2">
        <v>5.050505050505049E-2</v>
      </c>
      <c r="T11" s="2">
        <v>0.25136612021857935</v>
      </c>
      <c r="U11" s="5">
        <v>0.7640449438202247</v>
      </c>
    </row>
    <row r="12" spans="1:26" x14ac:dyDescent="0.2">
      <c r="A12" s="29" t="s">
        <v>25</v>
      </c>
      <c r="B12" s="30" t="s">
        <v>36</v>
      </c>
      <c r="C12" s="12">
        <v>0.24815983175604611</v>
      </c>
      <c r="D12" s="21">
        <v>5.296610169491528E-2</v>
      </c>
      <c r="E12" s="2">
        <v>0.85572139303482542</v>
      </c>
      <c r="F12" s="5">
        <v>0.14028776978417257</v>
      </c>
      <c r="G12" s="18">
        <v>0.20430107526881722</v>
      </c>
      <c r="H12" s="2">
        <v>0.12107623318385653</v>
      </c>
      <c r="I12" s="2">
        <v>0.87830687830687759</v>
      </c>
      <c r="J12" s="12">
        <v>5.3811659192825101E-2</v>
      </c>
      <c r="K12" s="21">
        <v>1.346801346801346E-2</v>
      </c>
      <c r="L12" s="2">
        <v>0.16923076923076924</v>
      </c>
      <c r="M12" s="2">
        <v>0.13366336633663367</v>
      </c>
      <c r="N12" s="2">
        <v>0.91715976331360916</v>
      </c>
      <c r="O12" s="5">
        <v>0.19318181818181826</v>
      </c>
      <c r="P12" s="18">
        <v>2.6086956521739119E-2</v>
      </c>
      <c r="Q12" s="2">
        <v>7.4257425742574296E-2</v>
      </c>
      <c r="R12" s="2">
        <v>0.93918918918918892</v>
      </c>
      <c r="S12" s="2">
        <v>2.0202020202020207E-2</v>
      </c>
      <c r="T12" s="2">
        <v>0.12568306010928965</v>
      </c>
      <c r="U12" s="5">
        <v>0.57303370786516816</v>
      </c>
    </row>
    <row r="13" spans="1:26" x14ac:dyDescent="0.2">
      <c r="A13" s="29" t="s">
        <v>26</v>
      </c>
      <c r="B13" s="30" t="s">
        <v>36</v>
      </c>
      <c r="C13" s="12">
        <v>0.36698212407991615</v>
      </c>
      <c r="D13" s="21">
        <v>0.35169491525423724</v>
      </c>
      <c r="E13" s="2">
        <v>0.79104477611940294</v>
      </c>
      <c r="F13" s="5">
        <v>8.633093525179858E-2</v>
      </c>
      <c r="G13" s="18">
        <v>4.3010752688172053E-2</v>
      </c>
      <c r="H13" s="2">
        <v>0.13452914798206275</v>
      </c>
      <c r="I13" s="2">
        <v>0.82010582010581989</v>
      </c>
      <c r="J13" s="12">
        <v>0.35874439461883412</v>
      </c>
      <c r="K13" s="21">
        <v>6.7340067340067408E-2</v>
      </c>
      <c r="L13" s="2">
        <v>0.86153846153846159</v>
      </c>
      <c r="M13" s="2">
        <v>0.11881188118811879</v>
      </c>
      <c r="N13" s="2">
        <v>0.79289940828402328</v>
      </c>
      <c r="O13" s="5">
        <v>3.4090909090909081E-2</v>
      </c>
      <c r="P13" s="18">
        <v>5.2173913043478272E-2</v>
      </c>
      <c r="Q13" s="2">
        <v>0.10396039603960398</v>
      </c>
      <c r="R13" s="2">
        <v>0.87837837837837818</v>
      </c>
      <c r="S13" s="2">
        <v>8.0808080808080787E-2</v>
      </c>
      <c r="T13" s="2">
        <v>0.89071038251366119</v>
      </c>
      <c r="U13" s="5">
        <v>0.16853932584269665</v>
      </c>
    </row>
    <row r="14" spans="1:26" x14ac:dyDescent="0.2">
      <c r="A14" s="29" t="s">
        <v>27</v>
      </c>
      <c r="B14" s="30" t="s">
        <v>36</v>
      </c>
      <c r="C14" s="12">
        <v>0.47318611987381731</v>
      </c>
      <c r="D14" s="21">
        <v>8.8983050847457612E-2</v>
      </c>
      <c r="E14" s="2">
        <v>0.845771144278607</v>
      </c>
      <c r="F14" s="5">
        <v>0.8561151079136694</v>
      </c>
      <c r="G14" s="18">
        <v>0.74193548387096775</v>
      </c>
      <c r="H14" s="2">
        <v>0.86098654708520161</v>
      </c>
      <c r="I14" s="2">
        <v>0.84126984126984139</v>
      </c>
      <c r="J14" s="12">
        <v>6.7264573991031446E-2</v>
      </c>
      <c r="K14" s="21">
        <v>9.4276094276094249E-2</v>
      </c>
      <c r="L14" s="2">
        <v>0.11794871794871793</v>
      </c>
      <c r="M14" s="2">
        <v>0.87128712871287084</v>
      </c>
      <c r="N14" s="2">
        <v>0.91715976331360893</v>
      </c>
      <c r="O14" s="5">
        <v>0.7727272727272726</v>
      </c>
      <c r="P14" s="18">
        <v>9.1304347826086943E-2</v>
      </c>
      <c r="Q14" s="2">
        <v>0.86633663366336577</v>
      </c>
      <c r="R14" s="2">
        <v>0.8783783783783784</v>
      </c>
      <c r="S14" s="2">
        <v>0.16161616161616174</v>
      </c>
      <c r="T14" s="2">
        <v>0.12021857923497271</v>
      </c>
      <c r="U14" s="5">
        <v>0.96629213483146104</v>
      </c>
    </row>
    <row r="15" spans="1:26" x14ac:dyDescent="0.2">
      <c r="A15" s="29" t="s">
        <v>28</v>
      </c>
      <c r="B15" s="30" t="s">
        <v>36</v>
      </c>
      <c r="C15" s="12">
        <v>0.47528916929547882</v>
      </c>
      <c r="D15" s="21">
        <v>9.9576271186440662E-2</v>
      </c>
      <c r="E15" s="2">
        <v>0.82089552238805918</v>
      </c>
      <c r="F15" s="5">
        <v>0.86330935251798557</v>
      </c>
      <c r="G15" s="18">
        <v>0.76344086021505342</v>
      </c>
      <c r="H15" s="2">
        <v>0.84304932735425964</v>
      </c>
      <c r="I15" s="2">
        <v>0.81481481481481444</v>
      </c>
      <c r="J15" s="12">
        <v>8.7443946188340838E-2</v>
      </c>
      <c r="K15" s="21">
        <v>9.0909090909090912E-2</v>
      </c>
      <c r="L15" s="2">
        <v>0.13846153846153844</v>
      </c>
      <c r="M15" s="2">
        <v>0.87623762376237635</v>
      </c>
      <c r="N15" s="2">
        <v>0.89349112426035437</v>
      </c>
      <c r="O15" s="5">
        <v>0.79545454545454553</v>
      </c>
      <c r="P15" s="18">
        <v>8.6956521739130418E-2</v>
      </c>
      <c r="Q15" s="2">
        <v>0.86633663366336633</v>
      </c>
      <c r="R15" s="2">
        <v>0.85135135135135109</v>
      </c>
      <c r="S15" s="2">
        <v>0.17171717171717174</v>
      </c>
      <c r="T15" s="2">
        <v>0.14754098360655746</v>
      </c>
      <c r="U15" s="5">
        <v>0.97752808988764073</v>
      </c>
    </row>
    <row r="16" spans="1:26" x14ac:dyDescent="0.2">
      <c r="A16" s="29" t="s">
        <v>29</v>
      </c>
      <c r="B16" s="30" t="s">
        <v>36</v>
      </c>
      <c r="C16" s="12">
        <v>0.48159831756046245</v>
      </c>
      <c r="D16" s="21">
        <v>0.11016949152542369</v>
      </c>
      <c r="E16" s="2">
        <v>0.845771144278607</v>
      </c>
      <c r="F16" s="5">
        <v>0.84892086330935246</v>
      </c>
      <c r="G16" s="18">
        <v>0.77419354838709675</v>
      </c>
      <c r="H16" s="2">
        <v>0.82062780269058266</v>
      </c>
      <c r="I16" s="2">
        <v>0.84656084656084685</v>
      </c>
      <c r="J16" s="12">
        <v>9.6412556053811702E-2</v>
      </c>
      <c r="K16" s="21">
        <v>8.4175084175084236E-2</v>
      </c>
      <c r="L16" s="2">
        <v>0.18974358974358979</v>
      </c>
      <c r="M16" s="2">
        <v>0.85148514851485146</v>
      </c>
      <c r="N16" s="2">
        <v>0.90532544378698221</v>
      </c>
      <c r="O16" s="5">
        <v>0.80681818181818199</v>
      </c>
      <c r="P16" s="18">
        <v>7.8260869565217411E-2</v>
      </c>
      <c r="Q16" s="2">
        <v>0.83663366336633638</v>
      </c>
      <c r="R16" s="2">
        <v>0.85810810810810789</v>
      </c>
      <c r="S16" s="2">
        <v>0.23232323232323229</v>
      </c>
      <c r="T16" s="2">
        <v>0.18579234972677602</v>
      </c>
      <c r="U16" s="5">
        <v>0.97752808988764051</v>
      </c>
    </row>
    <row r="17" spans="1:21" x14ac:dyDescent="0.2">
      <c r="A17" s="29" t="s">
        <v>30</v>
      </c>
      <c r="B17" s="30" t="s">
        <v>36</v>
      </c>
      <c r="C17" s="12">
        <v>0.4931650893796003</v>
      </c>
      <c r="D17" s="21">
        <v>0.12288135593220346</v>
      </c>
      <c r="E17" s="2">
        <v>0.85074626865671665</v>
      </c>
      <c r="F17" s="5">
        <v>0.86330935251798535</v>
      </c>
      <c r="G17" s="18">
        <v>0.83870967741935487</v>
      </c>
      <c r="H17" s="2">
        <v>0.81165919282511279</v>
      </c>
      <c r="I17" s="2">
        <v>0.8412698412698415</v>
      </c>
      <c r="J17" s="12">
        <v>0.11434977578475336</v>
      </c>
      <c r="K17" s="21">
        <v>0.1212121212121212</v>
      </c>
      <c r="L17" s="2">
        <v>0.17948717948717946</v>
      </c>
      <c r="M17" s="2">
        <v>0.84158415841584178</v>
      </c>
      <c r="N17" s="2">
        <v>0.89940828402366857</v>
      </c>
      <c r="O17" s="5">
        <v>0.86363636363636331</v>
      </c>
      <c r="P17" s="18">
        <v>0.10434782608695649</v>
      </c>
      <c r="Q17" s="2">
        <v>0.84158415841584155</v>
      </c>
      <c r="R17" s="2">
        <v>0.85135135135135132</v>
      </c>
      <c r="S17" s="2">
        <v>0.28282828282828304</v>
      </c>
      <c r="T17" s="2">
        <v>0.17486338797814213</v>
      </c>
      <c r="U17" s="5">
        <v>1</v>
      </c>
    </row>
    <row r="18" spans="1:21" ht="13.5" thickBot="1" x14ac:dyDescent="0.25">
      <c r="A18" s="33" t="s">
        <v>31</v>
      </c>
      <c r="B18" s="34" t="s">
        <v>36</v>
      </c>
      <c r="C18" s="35">
        <v>0.37434279705573109</v>
      </c>
      <c r="D18" s="110">
        <v>0.38983050847457629</v>
      </c>
      <c r="E18" s="111">
        <v>0.76119402985074647</v>
      </c>
      <c r="F18" s="112">
        <v>6.8345323741007241E-2</v>
      </c>
      <c r="G18" s="121">
        <v>7.5268817204301064E-2</v>
      </c>
      <c r="H18" s="111">
        <v>9.8654708520179379E-2</v>
      </c>
      <c r="I18" s="111">
        <v>0.78306878306878291</v>
      </c>
      <c r="J18" s="35">
        <v>0.40134529147982029</v>
      </c>
      <c r="K18" s="110">
        <v>0.14141414141414152</v>
      </c>
      <c r="L18" s="111">
        <v>0.84102564102564115</v>
      </c>
      <c r="M18" s="111">
        <v>7.9207920792079209E-2</v>
      </c>
      <c r="N18" s="111">
        <v>0.75147928994082813</v>
      </c>
      <c r="O18" s="112">
        <v>7.9545454545454544E-2</v>
      </c>
      <c r="P18" s="121">
        <v>0.17826086956521736</v>
      </c>
      <c r="Q18" s="111">
        <v>7.4257425742574296E-2</v>
      </c>
      <c r="R18" s="111">
        <v>0.83783783783783738</v>
      </c>
      <c r="S18" s="111">
        <v>0.11111111111111112</v>
      </c>
      <c r="T18" s="111">
        <v>0.81967213114754123</v>
      </c>
      <c r="U18" s="112">
        <v>0.16853932584269665</v>
      </c>
    </row>
    <row r="19" spans="1:21" x14ac:dyDescent="0.2">
      <c r="A19" s="28" t="s">
        <v>32</v>
      </c>
      <c r="B19" s="36" t="s">
        <v>35</v>
      </c>
      <c r="C19" s="37">
        <v>34.171398527865335</v>
      </c>
      <c r="D19" s="38">
        <v>31.824152542372889</v>
      </c>
      <c r="E19" s="39">
        <v>33.98507462686571</v>
      </c>
      <c r="F19" s="40">
        <v>38.291366906474842</v>
      </c>
      <c r="G19" s="41">
        <v>60.720430107526866</v>
      </c>
      <c r="H19" s="39">
        <v>29.224215246636774</v>
      </c>
      <c r="I19" s="39">
        <v>33.560846560846571</v>
      </c>
      <c r="J19" s="42">
        <v>31.367713004484312</v>
      </c>
      <c r="K19" s="38">
        <v>32.666666666666679</v>
      </c>
      <c r="L19" s="39">
        <v>28.984615384615381</v>
      </c>
      <c r="M19" s="39">
        <v>29.78712871287129</v>
      </c>
      <c r="N19" s="39">
        <v>34.165680473372767</v>
      </c>
      <c r="O19" s="40">
        <v>60.818181818181813</v>
      </c>
      <c r="P19" s="41">
        <v>25.973913043478255</v>
      </c>
      <c r="Q19" s="39">
        <v>34.188118811881175</v>
      </c>
      <c r="R19" s="39">
        <v>31.75</v>
      </c>
      <c r="S19" s="39">
        <v>59.888888888888893</v>
      </c>
      <c r="T19" s="39">
        <v>28.229508196721326</v>
      </c>
      <c r="U19" s="40">
        <v>42.955056179775269</v>
      </c>
    </row>
    <row r="20" spans="1:21" x14ac:dyDescent="0.2">
      <c r="A20" s="29" t="s">
        <v>33</v>
      </c>
      <c r="B20" s="30" t="s">
        <v>35</v>
      </c>
      <c r="C20" s="13">
        <v>41.170347003154539</v>
      </c>
      <c r="D20" s="20">
        <v>40.175847457627114</v>
      </c>
      <c r="E20" s="1">
        <v>39.577114427860714</v>
      </c>
      <c r="F20" s="4">
        <v>44.010791366906417</v>
      </c>
      <c r="G20" s="17">
        <v>49.172043010752702</v>
      </c>
      <c r="H20" s="1">
        <v>41.417040358744408</v>
      </c>
      <c r="I20" s="1">
        <v>39.338624338624342</v>
      </c>
      <c r="J20" s="11">
        <v>40.154708520179419</v>
      </c>
      <c r="K20" s="20">
        <v>40.632996632996608</v>
      </c>
      <c r="L20" s="1">
        <v>38.574358974358965</v>
      </c>
      <c r="M20" s="1">
        <v>42</v>
      </c>
      <c r="N20" s="1">
        <v>39.78106508875738</v>
      </c>
      <c r="O20" s="4">
        <v>49.5</v>
      </c>
      <c r="P20" s="17">
        <v>38.917391304347845</v>
      </c>
      <c r="Q20" s="1">
        <v>42.782178217821809</v>
      </c>
      <c r="R20" s="1">
        <v>39.202702702702716</v>
      </c>
      <c r="S20" s="1">
        <v>47.767676767676768</v>
      </c>
      <c r="T20" s="1">
        <v>38.180327868852466</v>
      </c>
      <c r="U20" s="4">
        <v>45.415730337078649</v>
      </c>
    </row>
    <row r="21" spans="1:21" ht="12.75" customHeight="1" x14ac:dyDescent="0.2">
      <c r="A21" s="29" t="s">
        <v>34</v>
      </c>
      <c r="B21" s="30" t="s">
        <v>35</v>
      </c>
      <c r="C21" s="13">
        <v>75.331230283911566</v>
      </c>
      <c r="D21" s="20">
        <v>62.622881355932222</v>
      </c>
      <c r="E21" s="1">
        <v>88.288557213930346</v>
      </c>
      <c r="F21" s="4">
        <v>87.539568345323758</v>
      </c>
      <c r="G21" s="17">
        <v>112.84946236559142</v>
      </c>
      <c r="H21" s="1">
        <v>74.914798206278036</v>
      </c>
      <c r="I21" s="1">
        <v>86.550264550264544</v>
      </c>
      <c r="J21" s="11">
        <v>62.961883408071799</v>
      </c>
      <c r="K21" s="20">
        <v>56.673400673400671</v>
      </c>
      <c r="L21" s="1">
        <v>68.712820512820542</v>
      </c>
      <c r="M21" s="1">
        <v>78.698019801980195</v>
      </c>
      <c r="N21" s="1">
        <v>89.923076923076906</v>
      </c>
      <c r="O21" s="4">
        <v>117.21590909090908</v>
      </c>
      <c r="P21" s="17">
        <v>51.86521739130432</v>
      </c>
      <c r="Q21" s="1">
        <v>77.207920792079193</v>
      </c>
      <c r="R21" s="1">
        <v>85.695945945945923</v>
      </c>
      <c r="S21" s="1">
        <v>83.464646464646464</v>
      </c>
      <c r="T21" s="1">
        <v>68.546448087431671</v>
      </c>
      <c r="U21" s="4">
        <v>119.38202247191013</v>
      </c>
    </row>
    <row r="22" spans="1:21" x14ac:dyDescent="0.2">
      <c r="A22" s="134" t="s">
        <v>14</v>
      </c>
      <c r="B22" s="3" t="s">
        <v>0</v>
      </c>
      <c r="C22" s="14">
        <v>0.96109358569926395</v>
      </c>
      <c r="D22" s="21">
        <v>0.96822033898305082</v>
      </c>
      <c r="E22" s="2">
        <v>0.98009950248756217</v>
      </c>
      <c r="F22" s="5">
        <v>0.93525179856115104</v>
      </c>
      <c r="G22" s="18">
        <v>0.89247311827956988</v>
      </c>
      <c r="H22" s="2">
        <v>0.95515695067264572</v>
      </c>
      <c r="I22" s="2">
        <v>0.97883597883597884</v>
      </c>
      <c r="J22" s="12">
        <v>0.97085201793721976</v>
      </c>
      <c r="K22" s="21">
        <v>0.95959595959595956</v>
      </c>
      <c r="L22" s="2">
        <v>0.98974358974358978</v>
      </c>
      <c r="M22" s="2">
        <v>0.95049504950495045</v>
      </c>
      <c r="N22" s="2">
        <v>0.97041420118343202</v>
      </c>
      <c r="O22" s="5">
        <v>0.90909090909090906</v>
      </c>
      <c r="P22" s="18">
        <v>0.96086956521739131</v>
      </c>
      <c r="Q22" s="2">
        <v>0.95049504950495045</v>
      </c>
      <c r="R22" s="2">
        <v>0.9864864864864864</v>
      </c>
      <c r="S22" s="2">
        <v>0.91919191919191912</v>
      </c>
      <c r="T22" s="2">
        <v>0.99453551912568305</v>
      </c>
      <c r="U22" s="5">
        <v>0.9213483146067416</v>
      </c>
    </row>
    <row r="23" spans="1:21" x14ac:dyDescent="0.2">
      <c r="A23" s="134"/>
      <c r="B23" s="3" t="s">
        <v>1</v>
      </c>
      <c r="C23" s="14">
        <v>3.8906414300736068E-2</v>
      </c>
      <c r="D23" s="21">
        <v>3.1779661016949151E-2</v>
      </c>
      <c r="E23" s="2">
        <v>1.9900497512437811E-2</v>
      </c>
      <c r="F23" s="5">
        <v>6.4748201438848921E-2</v>
      </c>
      <c r="G23" s="18">
        <v>0.1075268817204301</v>
      </c>
      <c r="H23" s="2">
        <v>4.4843049327354258E-2</v>
      </c>
      <c r="I23" s="2">
        <v>2.1164021164021163E-2</v>
      </c>
      <c r="J23" s="12">
        <v>2.914798206278027E-2</v>
      </c>
      <c r="K23" s="21">
        <v>4.0404040404040407E-2</v>
      </c>
      <c r="L23" s="2">
        <v>1.0256410256410255E-2</v>
      </c>
      <c r="M23" s="2">
        <v>4.9504950495049507E-2</v>
      </c>
      <c r="N23" s="2">
        <v>2.9585798816568046E-2</v>
      </c>
      <c r="O23" s="5">
        <v>9.0909090909090912E-2</v>
      </c>
      <c r="P23" s="18">
        <v>3.9130434782608699E-2</v>
      </c>
      <c r="Q23" s="2">
        <v>4.9504950495049507E-2</v>
      </c>
      <c r="R23" s="2">
        <v>1.3513513513513513E-2</v>
      </c>
      <c r="S23" s="2">
        <v>8.0808080808080815E-2</v>
      </c>
      <c r="T23" s="2">
        <v>5.4644808743169408E-3</v>
      </c>
      <c r="U23" s="5">
        <v>7.8651685393258425E-2</v>
      </c>
    </row>
    <row r="24" spans="1:21" x14ac:dyDescent="0.2">
      <c r="A24" s="134" t="s">
        <v>15</v>
      </c>
      <c r="B24" s="3" t="s">
        <v>2</v>
      </c>
      <c r="C24" s="14">
        <v>0.51209253417455303</v>
      </c>
      <c r="D24" s="21">
        <v>0.53177966101694918</v>
      </c>
      <c r="E24" s="2">
        <v>0.46766169154228854</v>
      </c>
      <c r="F24" s="5">
        <v>0.51079136690647475</v>
      </c>
      <c r="G24" s="18">
        <v>0.40860215053763438</v>
      </c>
      <c r="H24" s="2">
        <v>0.54260089686098656</v>
      </c>
      <c r="I24" s="2">
        <v>0.46560846560846564</v>
      </c>
      <c r="J24" s="12">
        <v>0.53811659192825112</v>
      </c>
      <c r="K24" s="21">
        <v>0.52861952861952866</v>
      </c>
      <c r="L24" s="2">
        <v>0.5641025641025641</v>
      </c>
      <c r="M24" s="2">
        <v>0.53465346534653468</v>
      </c>
      <c r="N24" s="2">
        <v>0.44970414201183428</v>
      </c>
      <c r="O24" s="5">
        <v>0.40909090909090906</v>
      </c>
      <c r="P24" s="18">
        <v>0.55217391304347829</v>
      </c>
      <c r="Q24" s="2">
        <v>0.53465346534653468</v>
      </c>
      <c r="R24" s="2">
        <v>0.4932432432432432</v>
      </c>
      <c r="S24" s="2">
        <v>0.41414141414141414</v>
      </c>
      <c r="T24" s="2">
        <v>0.56284153005464477</v>
      </c>
      <c r="U24" s="5">
        <v>0.39325842696629215</v>
      </c>
    </row>
    <row r="25" spans="1:21" x14ac:dyDescent="0.2">
      <c r="A25" s="134"/>
      <c r="B25" s="3" t="s">
        <v>3</v>
      </c>
      <c r="C25" s="14">
        <v>0.48790746582544692</v>
      </c>
      <c r="D25" s="21">
        <v>0.46822033898305088</v>
      </c>
      <c r="E25" s="2">
        <v>0.53233830845771146</v>
      </c>
      <c r="F25" s="5">
        <v>0.48920863309352519</v>
      </c>
      <c r="G25" s="18">
        <v>0.59139784946236562</v>
      </c>
      <c r="H25" s="2">
        <v>0.4573991031390135</v>
      </c>
      <c r="I25" s="2">
        <v>0.53439153439153442</v>
      </c>
      <c r="J25" s="12">
        <v>0.46188340807174888</v>
      </c>
      <c r="K25" s="21">
        <v>0.47138047138047134</v>
      </c>
      <c r="L25" s="2">
        <v>0.4358974358974359</v>
      </c>
      <c r="M25" s="2">
        <v>0.46534653465346537</v>
      </c>
      <c r="N25" s="2">
        <v>0.55029585798816572</v>
      </c>
      <c r="O25" s="5">
        <v>0.59090909090909094</v>
      </c>
      <c r="P25" s="18">
        <v>0.44782608695652171</v>
      </c>
      <c r="Q25" s="2">
        <v>0.46534653465346537</v>
      </c>
      <c r="R25" s="2">
        <v>0.5067567567567568</v>
      </c>
      <c r="S25" s="2">
        <v>0.58585858585858586</v>
      </c>
      <c r="T25" s="2">
        <v>0.43715846994535518</v>
      </c>
      <c r="U25" s="5">
        <v>0.60674157303370779</v>
      </c>
    </row>
    <row r="26" spans="1:21" x14ac:dyDescent="0.2">
      <c r="A26" s="134" t="s">
        <v>16</v>
      </c>
      <c r="B26" s="3" t="s">
        <v>4</v>
      </c>
      <c r="C26" s="14">
        <v>0.48475289169295477</v>
      </c>
      <c r="D26" s="21">
        <v>0.47245762711864409</v>
      </c>
      <c r="E26" s="2">
        <v>0.49751243781094528</v>
      </c>
      <c r="F26" s="5">
        <v>0.49640287769784175</v>
      </c>
      <c r="G26" s="18">
        <v>0.4838709677419355</v>
      </c>
      <c r="H26" s="2">
        <v>0.49327354260089684</v>
      </c>
      <c r="I26" s="2">
        <v>0.49735449735449733</v>
      </c>
      <c r="J26" s="12">
        <v>0.47533632286995514</v>
      </c>
      <c r="K26" s="21">
        <v>0.46801346801346805</v>
      </c>
      <c r="L26" s="2">
        <v>0.51282051282051289</v>
      </c>
      <c r="M26" s="2">
        <v>0.49504950495049505</v>
      </c>
      <c r="N26" s="2">
        <v>0.47928994082840232</v>
      </c>
      <c r="O26" s="5">
        <v>0.46590909090909094</v>
      </c>
      <c r="P26" s="18">
        <v>0.46956521739130436</v>
      </c>
      <c r="Q26" s="2">
        <v>0.48019801980198018</v>
      </c>
      <c r="R26" s="2">
        <v>0.4932432432432432</v>
      </c>
      <c r="S26" s="2">
        <v>0.47474747474747475</v>
      </c>
      <c r="T26" s="2">
        <v>0.48087431693989069</v>
      </c>
      <c r="U26" s="5">
        <v>0.5393258426966292</v>
      </c>
    </row>
    <row r="27" spans="1:21" x14ac:dyDescent="0.2">
      <c r="A27" s="134"/>
      <c r="B27" s="3" t="s">
        <v>5</v>
      </c>
      <c r="C27" s="14">
        <v>0.51524710830704523</v>
      </c>
      <c r="D27" s="21">
        <v>0.52754237288135597</v>
      </c>
      <c r="E27" s="2">
        <v>0.50248756218905466</v>
      </c>
      <c r="F27" s="5">
        <v>0.50359712230215825</v>
      </c>
      <c r="G27" s="18">
        <v>0.5161290322580645</v>
      </c>
      <c r="H27" s="2">
        <v>0.50672645739910316</v>
      </c>
      <c r="I27" s="2">
        <v>0.50264550264550267</v>
      </c>
      <c r="J27" s="12">
        <v>0.52466367713004491</v>
      </c>
      <c r="K27" s="21">
        <v>0.53198653198653201</v>
      </c>
      <c r="L27" s="2">
        <v>0.48717948717948717</v>
      </c>
      <c r="M27" s="2">
        <v>0.50495049504950495</v>
      </c>
      <c r="N27" s="2">
        <v>0.52071005917159763</v>
      </c>
      <c r="O27" s="5">
        <v>0.53409090909090906</v>
      </c>
      <c r="P27" s="18">
        <v>0.53043478260869559</v>
      </c>
      <c r="Q27" s="2">
        <v>0.51980198019801982</v>
      </c>
      <c r="R27" s="2">
        <v>0.5067567567567568</v>
      </c>
      <c r="S27" s="2">
        <v>0.5252525252525253</v>
      </c>
      <c r="T27" s="2">
        <v>0.51912568306010931</v>
      </c>
      <c r="U27" s="5">
        <v>0.4606741573033708</v>
      </c>
    </row>
    <row r="28" spans="1:21" x14ac:dyDescent="0.2">
      <c r="A28" s="134" t="s">
        <v>17</v>
      </c>
      <c r="B28" s="3" t="s">
        <v>6</v>
      </c>
      <c r="C28" s="14">
        <v>0.32702418506834907</v>
      </c>
      <c r="D28" s="21">
        <v>0.3114406779661017</v>
      </c>
      <c r="E28" s="2">
        <v>0.33830845771144274</v>
      </c>
      <c r="F28" s="5">
        <v>0.34532374100719421</v>
      </c>
      <c r="G28" s="18">
        <v>0.35483870967741937</v>
      </c>
      <c r="H28" s="2">
        <v>0.34080717488789242</v>
      </c>
      <c r="I28" s="2">
        <v>0.34920634920634919</v>
      </c>
      <c r="J28" s="12">
        <v>0.30493273542600896</v>
      </c>
      <c r="K28" s="21">
        <v>0.30303030303030304</v>
      </c>
      <c r="L28" s="2">
        <v>0.33846153846153848</v>
      </c>
      <c r="M28" s="2">
        <v>0.3316831683168317</v>
      </c>
      <c r="N28" s="2">
        <v>0.34319526627218933</v>
      </c>
      <c r="O28" s="5">
        <v>0.34090909090909094</v>
      </c>
      <c r="P28" s="18">
        <v>0.28695652173913044</v>
      </c>
      <c r="Q28" s="2">
        <v>0.34653465346534651</v>
      </c>
      <c r="R28" s="2">
        <v>0.30405405405405406</v>
      </c>
      <c r="S28" s="2">
        <v>0.34343434343434348</v>
      </c>
      <c r="T28" s="2">
        <v>0.34426229508196721</v>
      </c>
      <c r="U28" s="5">
        <v>0.3707865168539326</v>
      </c>
    </row>
    <row r="29" spans="1:21" x14ac:dyDescent="0.2">
      <c r="A29" s="134"/>
      <c r="B29" s="3" t="s">
        <v>7</v>
      </c>
      <c r="C29" s="14">
        <v>0.33228180862250262</v>
      </c>
      <c r="D29" s="21">
        <v>0.34322033898305088</v>
      </c>
      <c r="E29" s="2">
        <v>0.33830845771144274</v>
      </c>
      <c r="F29" s="5">
        <v>0.30935251798561153</v>
      </c>
      <c r="G29" s="18">
        <v>0.27956989247311825</v>
      </c>
      <c r="H29" s="2">
        <v>0.34080717488789242</v>
      </c>
      <c r="I29" s="2">
        <v>0.32804232804232802</v>
      </c>
      <c r="J29" s="12">
        <v>0.34080717488789242</v>
      </c>
      <c r="K29" s="21">
        <v>0.367003367003367</v>
      </c>
      <c r="L29" s="2">
        <v>0.28717948717948721</v>
      </c>
      <c r="M29" s="2">
        <v>0.34653465346534651</v>
      </c>
      <c r="N29" s="2">
        <v>0.3313609467455621</v>
      </c>
      <c r="O29" s="5">
        <v>0.28409090909090912</v>
      </c>
      <c r="P29" s="18">
        <v>0.38260869565217392</v>
      </c>
      <c r="Q29" s="2">
        <v>0.32178217821782179</v>
      </c>
      <c r="R29" s="2">
        <v>0.36486486486486486</v>
      </c>
      <c r="S29" s="2">
        <v>0.31313131313131309</v>
      </c>
      <c r="T29" s="2">
        <v>0.27868852459016397</v>
      </c>
      <c r="U29" s="5">
        <v>0.3033707865168539</v>
      </c>
    </row>
    <row r="30" spans="1:21" ht="13.5" thickBot="1" x14ac:dyDescent="0.25">
      <c r="A30" s="135"/>
      <c r="B30" s="6" t="s">
        <v>8</v>
      </c>
      <c r="C30" s="15">
        <v>0.34069400630914826</v>
      </c>
      <c r="D30" s="22">
        <v>0.34533898305084748</v>
      </c>
      <c r="E30" s="7">
        <v>0.3233830845771144</v>
      </c>
      <c r="F30" s="8">
        <v>0.34532374100719421</v>
      </c>
      <c r="G30" s="19">
        <v>0.36559139784946237</v>
      </c>
      <c r="H30" s="7">
        <v>0.31838565022421522</v>
      </c>
      <c r="I30" s="7">
        <v>0.32275132275132273</v>
      </c>
      <c r="J30" s="16">
        <v>0.35426008968609862</v>
      </c>
      <c r="K30" s="22">
        <v>0.32996632996632996</v>
      </c>
      <c r="L30" s="7">
        <v>0.37435897435897436</v>
      </c>
      <c r="M30" s="7">
        <v>0.32178217821782179</v>
      </c>
      <c r="N30" s="7">
        <v>0.32544378698224852</v>
      </c>
      <c r="O30" s="8">
        <v>0.375</v>
      </c>
      <c r="P30" s="19">
        <v>0.33043478260869563</v>
      </c>
      <c r="Q30" s="7">
        <v>0.3316831683168317</v>
      </c>
      <c r="R30" s="7">
        <v>0.33108108108108103</v>
      </c>
      <c r="S30" s="7">
        <v>0.34343434343434348</v>
      </c>
      <c r="T30" s="7">
        <v>0.37704918032786883</v>
      </c>
      <c r="U30" s="8">
        <v>0.3258426966292135</v>
      </c>
    </row>
  </sheetData>
  <mergeCells count="11">
    <mergeCell ref="A2:B2"/>
    <mergeCell ref="P1:U1"/>
    <mergeCell ref="K1:O1"/>
    <mergeCell ref="G1:J1"/>
    <mergeCell ref="D1:F1"/>
    <mergeCell ref="A1:B1"/>
    <mergeCell ref="B4:C4"/>
    <mergeCell ref="A22:A23"/>
    <mergeCell ref="A24:A25"/>
    <mergeCell ref="A26:A27"/>
    <mergeCell ref="A28:A30"/>
  </mergeCells>
  <phoneticPr fontId="5" type="noConversion"/>
  <conditionalFormatting sqref="D5:U30">
    <cfRule type="cellIs" dxfId="1" priority="1" stopIfTrue="1" operator="greaterThan">
      <formula>1.25*$C5</formula>
    </cfRule>
    <cfRule type="cellIs" dxfId="0" priority="2" stopIfTrue="1" operator="lessThan">
      <formula>0.75*$C5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Factor</vt:lpstr>
      <vt:lpstr>Descriptives</vt:lpstr>
      <vt:lpstr>Profiling</vt:lpstr>
    </vt:vector>
  </TitlesOfParts>
  <Company>Corporate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Bansal</dc:creator>
  <cp:lastModifiedBy>SB</cp:lastModifiedBy>
  <dcterms:created xsi:type="dcterms:W3CDTF">2012-08-29T01:19:00Z</dcterms:created>
  <dcterms:modified xsi:type="dcterms:W3CDTF">2014-11-16T07:12:28Z</dcterms:modified>
</cp:coreProperties>
</file>