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minefalk/Documents/Work/HRI Lab/Anaphora/data/data_analysis/"/>
    </mc:Choice>
  </mc:AlternateContent>
  <xr:revisionPtr revIDLastSave="0" documentId="13_ncr:1_{0117BB3C-4951-FE4C-91B0-521F16B36B7E}" xr6:coauthVersionLast="45" xr6:coauthVersionMax="45" xr10:uidLastSave="{00000000-0000-0000-0000-000000000000}"/>
  <bookViews>
    <workbookView xWindow="680" yWindow="640" windowWidth="27240" windowHeight="16040" xr2:uid="{BD21698A-41FA-E74B-B483-B8674F477B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7" i="1" l="1"/>
  <c r="B17" i="1"/>
  <c r="AB17" i="1" l="1"/>
  <c r="AH20" i="1"/>
  <c r="AH19" i="1"/>
  <c r="AH18" i="1"/>
  <c r="AH17" i="1"/>
  <c r="AG20" i="1"/>
  <c r="AG19" i="1"/>
  <c r="AG18" i="1"/>
  <c r="AG17" i="1"/>
  <c r="AF20" i="1"/>
  <c r="AF19" i="1"/>
  <c r="AF18" i="1"/>
  <c r="AF17" i="1"/>
  <c r="AE20" i="1"/>
  <c r="AE19" i="1"/>
  <c r="AE18" i="1"/>
  <c r="AE17" i="1"/>
  <c r="AD20" i="1"/>
  <c r="AD19" i="1"/>
  <c r="AD18" i="1"/>
  <c r="AD17" i="1"/>
  <c r="AC20" i="1"/>
  <c r="AC19" i="1"/>
  <c r="AC18" i="1"/>
  <c r="AC17" i="1"/>
  <c r="AB20" i="1"/>
  <c r="AB19" i="1"/>
  <c r="AB18" i="1"/>
  <c r="AA20" i="1"/>
  <c r="AA19" i="1"/>
  <c r="AA18" i="1"/>
  <c r="AA17" i="1"/>
  <c r="Z17" i="1"/>
  <c r="Z20" i="1"/>
  <c r="Z19" i="1"/>
  <c r="Z18" i="1"/>
  <c r="P20" i="1"/>
  <c r="P19" i="1"/>
  <c r="P18" i="1"/>
  <c r="P17" i="1"/>
  <c r="O20" i="1"/>
  <c r="O19" i="1"/>
  <c r="O18" i="1"/>
  <c r="O17" i="1"/>
  <c r="N20" i="1"/>
  <c r="N19" i="1"/>
  <c r="N18" i="1"/>
  <c r="N17" i="1"/>
  <c r="M20" i="1"/>
  <c r="M19" i="1"/>
  <c r="M18" i="1"/>
  <c r="M17" i="1"/>
  <c r="L20" i="1"/>
  <c r="L19" i="1"/>
  <c r="L18" i="1"/>
  <c r="L17" i="1"/>
  <c r="K20" i="1"/>
  <c r="K19" i="1"/>
  <c r="K18" i="1"/>
  <c r="K17" i="1"/>
  <c r="J20" i="1"/>
  <c r="J19" i="1"/>
  <c r="J18" i="1"/>
  <c r="J17" i="1"/>
  <c r="I20" i="1"/>
  <c r="I19" i="1"/>
  <c r="I18" i="1"/>
  <c r="I17" i="1"/>
  <c r="H17" i="1"/>
  <c r="H20" i="1"/>
  <c r="H19" i="1"/>
  <c r="H18" i="1"/>
  <c r="Y20" i="1" l="1"/>
  <c r="Y19" i="1"/>
  <c r="Y18" i="1"/>
  <c r="Y17" i="1"/>
  <c r="X20" i="1"/>
  <c r="X19" i="1"/>
  <c r="X18" i="1"/>
  <c r="X17" i="1"/>
  <c r="W20" i="1"/>
  <c r="W19" i="1"/>
  <c r="W18" i="1"/>
  <c r="W17" i="1"/>
  <c r="V20" i="1"/>
  <c r="V19" i="1"/>
  <c r="V18" i="1"/>
  <c r="V17" i="1"/>
  <c r="U20" i="1"/>
  <c r="U19" i="1"/>
  <c r="U18" i="1"/>
  <c r="U17" i="1"/>
  <c r="D17" i="1"/>
  <c r="G20" i="1"/>
  <c r="G19" i="1"/>
  <c r="G18" i="1"/>
  <c r="G17" i="1"/>
  <c r="F20" i="1"/>
  <c r="F19" i="1"/>
  <c r="F18" i="1"/>
  <c r="F17" i="1"/>
  <c r="E20" i="1"/>
  <c r="E19" i="1"/>
  <c r="E18" i="1"/>
  <c r="E17" i="1"/>
  <c r="D20" i="1"/>
  <c r="D19" i="1"/>
  <c r="D18" i="1"/>
  <c r="C20" i="1"/>
  <c r="C19" i="1"/>
  <c r="C18" i="1"/>
  <c r="C17" i="1"/>
</calcChain>
</file>

<file path=xl/sharedStrings.xml><?xml version="1.0" encoding="utf-8"?>
<sst xmlns="http://schemas.openxmlformats.org/spreadsheetml/2006/main" count="40" uniqueCount="20">
  <si>
    <t>subID</t>
  </si>
  <si>
    <t>MCDI ProdTotal</t>
  </si>
  <si>
    <t>parent speech rate</t>
  </si>
  <si>
    <t>anaphora utterance rate</t>
  </si>
  <si>
    <t>anaphora use ratio</t>
  </si>
  <si>
    <t>child-driven prop</t>
  </si>
  <si>
    <t>visual cue prop</t>
  </si>
  <si>
    <t>mean</t>
  </si>
  <si>
    <t>stdev</t>
  </si>
  <si>
    <t>min</t>
  </si>
  <si>
    <t>max</t>
  </si>
  <si>
    <t>overall accuracy</t>
  </si>
  <si>
    <t>one accuracy</t>
  </si>
  <si>
    <t>split accuracy</t>
  </si>
  <si>
    <t>pronoun accuracy</t>
  </si>
  <si>
    <t>verbal cue accuracy</t>
  </si>
  <si>
    <t>parent instigated accuracy</t>
  </si>
  <si>
    <t>extra cue accuracy</t>
  </si>
  <si>
    <t>required extra cue accuracy</t>
  </si>
  <si>
    <t>not required extra cue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</si>
</sst>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8568-295E-EA44-9568-9FABF29F3F01}">
  <dimension ref="A1:AH20"/>
  <sheetViews>
    <sheetView tabSelected="1" topLeftCell="B1" workbookViewId="0">
      <selection activeCell="I14" sqref="I14"/>
    </sheetView>
  </sheetViews>
  <sheetFormatPr baseColWidth="10" defaultRowHeight="16" x14ac:dyDescent="0.2"/>
  <sheetData>
    <row r="1" spans="1:3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S1" t="s">
        <v>0</v>
      </c>
      <c r="T1" t="s">
        <v>1</v>
      </c>
      <c r="U1" t="s">
        <v>2</v>
      </c>
      <c r="V1" t="s">
        <v>3</v>
      </c>
      <c r="W1" t="s">
        <v>4</v>
      </c>
      <c r="X1" t="s">
        <v>5</v>
      </c>
      <c r="Y1" t="s">
        <v>6</v>
      </c>
      <c r="Z1" t="s">
        <v>11</v>
      </c>
      <c r="AA1" t="s">
        <v>12</v>
      </c>
      <c r="AB1" t="s">
        <v>13</v>
      </c>
      <c r="AC1" t="s">
        <v>14</v>
      </c>
      <c r="AD1" t="s">
        <v>15</v>
      </c>
      <c r="AE1" t="s">
        <v>16</v>
      </c>
      <c r="AF1" t="s">
        <v>17</v>
      </c>
      <c r="AG1" t="s">
        <v>18</v>
      </c>
      <c r="AH1" t="s">
        <v>19</v>
      </c>
    </row>
    <row r="2" spans="1:34" x14ac:dyDescent="0.2">
      <c r="A2">
        <v>1206</v>
      </c>
      <c r="B2">
        <v>9</v>
      </c>
      <c r="C2">
        <v>17.56209672</v>
      </c>
      <c r="D2">
        <v>5.1052606730000001</v>
      </c>
      <c r="E2">
        <v>0.29069767400000002</v>
      </c>
      <c r="F2">
        <v>0.35483871</v>
      </c>
      <c r="G2">
        <v>0.77419354799999995</v>
      </c>
      <c r="H2">
        <v>0.90322580600000002</v>
      </c>
      <c r="I2">
        <v>1</v>
      </c>
      <c r="J2">
        <v>0</v>
      </c>
      <c r="K2">
        <v>0.89285714299999996</v>
      </c>
      <c r="L2">
        <v>0.8</v>
      </c>
      <c r="M2">
        <v>0.85</v>
      </c>
      <c r="N2">
        <v>0.875</v>
      </c>
      <c r="O2">
        <v>0.85714285700000004</v>
      </c>
      <c r="P2">
        <v>1</v>
      </c>
      <c r="S2">
        <v>1204</v>
      </c>
      <c r="T2">
        <v>81</v>
      </c>
      <c r="U2">
        <v>15.04503379</v>
      </c>
      <c r="V2">
        <v>1.367730345</v>
      </c>
      <c r="W2">
        <v>9.0909090999999997E-2</v>
      </c>
      <c r="X2">
        <v>0.77777777800000003</v>
      </c>
      <c r="Y2">
        <v>1</v>
      </c>
      <c r="Z2">
        <v>0.66666666699999999</v>
      </c>
      <c r="AA2">
        <v>0</v>
      </c>
      <c r="AB2">
        <v>0</v>
      </c>
      <c r="AC2">
        <v>0.66666666699999999</v>
      </c>
      <c r="AD2">
        <v>0.625</v>
      </c>
      <c r="AE2">
        <v>0</v>
      </c>
      <c r="AF2">
        <v>0.66666666699999999</v>
      </c>
      <c r="AG2">
        <v>1</v>
      </c>
      <c r="AH2">
        <v>0.625</v>
      </c>
    </row>
    <row r="3" spans="1:34" x14ac:dyDescent="0.2">
      <c r="A3">
        <v>1213</v>
      </c>
      <c r="B3">
        <v>16</v>
      </c>
      <c r="C3">
        <v>16.792320709999998</v>
      </c>
      <c r="D3">
        <v>3.9702773759999999</v>
      </c>
      <c r="E3">
        <v>0.236434109</v>
      </c>
      <c r="F3">
        <v>0.47761194000000001</v>
      </c>
      <c r="G3">
        <v>0.52238806000000004</v>
      </c>
      <c r="H3">
        <v>0.56716417900000005</v>
      </c>
      <c r="I3">
        <v>0.85714285700000004</v>
      </c>
      <c r="J3">
        <v>0.30769230800000003</v>
      </c>
      <c r="K3">
        <v>0.595744681</v>
      </c>
      <c r="L3">
        <v>0.52173913000000005</v>
      </c>
      <c r="M3">
        <v>0.54285714299999999</v>
      </c>
      <c r="N3">
        <v>0.54285714299999999</v>
      </c>
      <c r="O3">
        <v>0.55555555599999995</v>
      </c>
      <c r="P3">
        <v>0.5</v>
      </c>
      <c r="S3">
        <v>1219</v>
      </c>
      <c r="T3">
        <v>88</v>
      </c>
      <c r="U3">
        <v>18.21337707</v>
      </c>
      <c r="V3">
        <v>3.01545978</v>
      </c>
      <c r="W3">
        <v>0.16556291400000001</v>
      </c>
      <c r="X3">
        <v>0.55172413799999998</v>
      </c>
      <c r="Y3">
        <v>0.58620689699999995</v>
      </c>
      <c r="Z3">
        <v>0.79310344799999999</v>
      </c>
      <c r="AA3">
        <v>0</v>
      </c>
      <c r="AB3">
        <v>0</v>
      </c>
      <c r="AC3">
        <v>0.821428571</v>
      </c>
      <c r="AD3">
        <v>0.85714285700000004</v>
      </c>
      <c r="AE3">
        <v>0.84615384599999999</v>
      </c>
      <c r="AF3">
        <v>0.82352941199999996</v>
      </c>
      <c r="AG3">
        <v>0.83333333300000001</v>
      </c>
      <c r="AH3">
        <v>0.8</v>
      </c>
    </row>
    <row r="4" spans="1:34" x14ac:dyDescent="0.2">
      <c r="A4">
        <v>1225</v>
      </c>
      <c r="B4">
        <v>22</v>
      </c>
      <c r="C4">
        <v>13.788511850000001</v>
      </c>
      <c r="D4">
        <v>4.4962538649999999</v>
      </c>
      <c r="E4">
        <v>0.32608695700000001</v>
      </c>
      <c r="F4">
        <v>0.34782608700000001</v>
      </c>
      <c r="G4">
        <v>0.67391304399999996</v>
      </c>
      <c r="H4">
        <v>0.69565217400000001</v>
      </c>
      <c r="I4">
        <v>1</v>
      </c>
      <c r="J4">
        <v>0</v>
      </c>
      <c r="K4">
        <v>0.68181818199999999</v>
      </c>
      <c r="L4">
        <v>0.75</v>
      </c>
      <c r="M4">
        <v>0.6</v>
      </c>
      <c r="N4">
        <v>0.61290322600000002</v>
      </c>
      <c r="O4">
        <v>0.56521739100000001</v>
      </c>
      <c r="P4">
        <v>0.75</v>
      </c>
      <c r="S4">
        <v>1220</v>
      </c>
      <c r="T4">
        <v>92</v>
      </c>
      <c r="U4">
        <v>16.848395279999998</v>
      </c>
      <c r="V4">
        <v>4.5773096989999997</v>
      </c>
      <c r="W4">
        <v>0.27167630100000001</v>
      </c>
      <c r="X4">
        <v>0.73076923100000002</v>
      </c>
      <c r="Y4">
        <v>0.30769230800000003</v>
      </c>
      <c r="Z4">
        <v>0.55769230800000003</v>
      </c>
      <c r="AA4">
        <v>0.8</v>
      </c>
      <c r="AB4">
        <v>0</v>
      </c>
      <c r="AC4">
        <v>0.53191489400000003</v>
      </c>
      <c r="AD4">
        <v>0.34782608700000001</v>
      </c>
      <c r="AE4">
        <v>0.71428571399999996</v>
      </c>
      <c r="AF4">
        <v>0.6875</v>
      </c>
      <c r="AG4">
        <v>0.63636363600000001</v>
      </c>
      <c r="AH4">
        <v>0.8</v>
      </c>
    </row>
    <row r="5" spans="1:34" x14ac:dyDescent="0.2">
      <c r="A5">
        <v>1224</v>
      </c>
      <c r="B5">
        <v>25</v>
      </c>
      <c r="C5">
        <v>13.55871829</v>
      </c>
      <c r="D5">
        <v>3.766310636</v>
      </c>
      <c r="E5">
        <v>0.27777777799999998</v>
      </c>
      <c r="F5">
        <v>0.77142857099999995</v>
      </c>
      <c r="G5">
        <v>0.28571428599999998</v>
      </c>
      <c r="H5">
        <v>0.65714285699999997</v>
      </c>
      <c r="I5">
        <v>1</v>
      </c>
      <c r="J5">
        <v>1</v>
      </c>
      <c r="K5">
        <v>0.625</v>
      </c>
      <c r="L5">
        <v>0.64</v>
      </c>
      <c r="M5">
        <v>0.75</v>
      </c>
      <c r="N5">
        <v>0.9</v>
      </c>
      <c r="O5">
        <v>0.88888888899999996</v>
      </c>
      <c r="P5">
        <v>1</v>
      </c>
      <c r="S5">
        <v>1222</v>
      </c>
      <c r="T5">
        <v>114</v>
      </c>
      <c r="U5">
        <v>16.036306880000001</v>
      </c>
      <c r="V5">
        <v>2.6388859419999999</v>
      </c>
      <c r="W5">
        <v>0.164556962</v>
      </c>
      <c r="X5">
        <v>0.83870967699999999</v>
      </c>
      <c r="Y5">
        <v>0.35483871</v>
      </c>
      <c r="Z5">
        <v>0.87096774200000004</v>
      </c>
      <c r="AA5">
        <v>0</v>
      </c>
      <c r="AB5">
        <v>0</v>
      </c>
      <c r="AC5">
        <v>0.87096774200000004</v>
      </c>
      <c r="AD5">
        <v>0.89655172400000005</v>
      </c>
      <c r="AE5">
        <v>0.8</v>
      </c>
      <c r="AF5">
        <v>0.909090909</v>
      </c>
      <c r="AG5">
        <v>1</v>
      </c>
      <c r="AH5">
        <v>0.875</v>
      </c>
    </row>
    <row r="6" spans="1:34" x14ac:dyDescent="0.2">
      <c r="A6">
        <v>1215</v>
      </c>
      <c r="B6">
        <v>30</v>
      </c>
      <c r="C6">
        <v>7.5030450799999997</v>
      </c>
      <c r="D6">
        <v>1.7507105190000001</v>
      </c>
      <c r="E6">
        <v>0.233333333</v>
      </c>
      <c r="F6">
        <v>0.16666666699999999</v>
      </c>
      <c r="G6">
        <v>0.72222222199999997</v>
      </c>
      <c r="H6">
        <v>0.5</v>
      </c>
      <c r="I6">
        <v>0</v>
      </c>
      <c r="J6">
        <v>0</v>
      </c>
      <c r="K6">
        <v>0.5</v>
      </c>
      <c r="L6">
        <v>0.58333333300000001</v>
      </c>
      <c r="M6">
        <v>0.46666666699999998</v>
      </c>
      <c r="N6">
        <v>0.53846153799999996</v>
      </c>
      <c r="O6">
        <v>0.33333333300000001</v>
      </c>
      <c r="P6">
        <v>1</v>
      </c>
      <c r="S6">
        <v>1230</v>
      </c>
      <c r="T6">
        <v>127</v>
      </c>
      <c r="U6">
        <v>22.54526225</v>
      </c>
      <c r="V6">
        <v>4.9052453429999998</v>
      </c>
      <c r="W6">
        <v>0.21757322200000001</v>
      </c>
      <c r="X6">
        <v>0.61016949200000004</v>
      </c>
      <c r="Y6">
        <v>0.66101694899999996</v>
      </c>
      <c r="Z6">
        <v>0.57627118600000005</v>
      </c>
      <c r="AA6">
        <v>0.75</v>
      </c>
      <c r="AB6">
        <v>0.25</v>
      </c>
      <c r="AC6">
        <v>0.69230769199999997</v>
      </c>
      <c r="AD6">
        <v>0.48</v>
      </c>
      <c r="AE6">
        <v>0.65217391300000005</v>
      </c>
      <c r="AF6">
        <v>0.58974358999999998</v>
      </c>
      <c r="AG6">
        <v>0.61111111100000004</v>
      </c>
      <c r="AH6">
        <v>0.33333333300000001</v>
      </c>
    </row>
    <row r="7" spans="1:34" x14ac:dyDescent="0.2">
      <c r="A7">
        <v>1229</v>
      </c>
      <c r="B7">
        <v>36</v>
      </c>
      <c r="C7">
        <v>20.666163009999998</v>
      </c>
      <c r="D7">
        <v>4.4199308180000001</v>
      </c>
      <c r="E7">
        <v>0.21387283200000001</v>
      </c>
      <c r="F7">
        <v>0.52500000000000002</v>
      </c>
      <c r="G7">
        <v>0.9</v>
      </c>
      <c r="H7">
        <v>0.75</v>
      </c>
      <c r="I7">
        <v>0</v>
      </c>
      <c r="J7">
        <v>0</v>
      </c>
      <c r="K7">
        <v>0.75</v>
      </c>
      <c r="L7">
        <v>0.78571428600000004</v>
      </c>
      <c r="M7">
        <v>0.57894736800000002</v>
      </c>
      <c r="N7">
        <v>0.75</v>
      </c>
      <c r="O7">
        <v>0.63636363600000001</v>
      </c>
      <c r="P7">
        <v>0.8</v>
      </c>
      <c r="S7">
        <v>1231</v>
      </c>
      <c r="T7">
        <v>143</v>
      </c>
      <c r="U7">
        <v>13.67297071</v>
      </c>
      <c r="V7">
        <v>4.0042271359999999</v>
      </c>
      <c r="W7">
        <v>0.29285714299999999</v>
      </c>
      <c r="X7">
        <v>0.55813953500000002</v>
      </c>
      <c r="Y7">
        <v>0.51162790700000005</v>
      </c>
      <c r="Z7">
        <v>0.60465116299999999</v>
      </c>
      <c r="AA7">
        <v>1</v>
      </c>
      <c r="AB7">
        <v>0.5</v>
      </c>
      <c r="AC7">
        <v>0.6</v>
      </c>
      <c r="AD7">
        <v>0.571428571</v>
      </c>
      <c r="AE7">
        <v>0.47368421100000002</v>
      </c>
      <c r="AF7">
        <v>0.54545454500000001</v>
      </c>
      <c r="AG7">
        <v>0.52941176499999998</v>
      </c>
      <c r="AH7">
        <v>0.6</v>
      </c>
    </row>
    <row r="8" spans="1:34" x14ac:dyDescent="0.2">
      <c r="A8">
        <v>1214</v>
      </c>
      <c r="B8">
        <v>42</v>
      </c>
      <c r="C8">
        <v>15.59840986</v>
      </c>
      <c r="D8">
        <v>3.5691276799999998</v>
      </c>
      <c r="E8">
        <v>0.228813559</v>
      </c>
      <c r="F8">
        <v>0.48148148200000002</v>
      </c>
      <c r="G8">
        <v>0.66666666699999999</v>
      </c>
      <c r="H8">
        <v>0.44444444399999999</v>
      </c>
      <c r="I8">
        <v>1</v>
      </c>
      <c r="J8">
        <v>0</v>
      </c>
      <c r="K8">
        <v>0.34782608700000001</v>
      </c>
      <c r="L8">
        <v>0.33333333300000001</v>
      </c>
      <c r="M8">
        <v>0.428571429</v>
      </c>
      <c r="N8">
        <v>0.44444444399999999</v>
      </c>
      <c r="O8">
        <v>0.4</v>
      </c>
      <c r="P8">
        <v>0.66666666699999999</v>
      </c>
      <c r="S8">
        <v>1216</v>
      </c>
      <c r="T8">
        <v>156</v>
      </c>
      <c r="U8">
        <v>11.38516869</v>
      </c>
      <c r="V8">
        <v>3.7950562309999998</v>
      </c>
      <c r="W8">
        <v>0.33333333300000001</v>
      </c>
      <c r="X8">
        <v>0.93939393900000001</v>
      </c>
      <c r="Y8">
        <v>6.0606061000000003E-2</v>
      </c>
      <c r="Z8">
        <v>0.63636363600000001</v>
      </c>
      <c r="AA8">
        <v>0</v>
      </c>
      <c r="AB8">
        <v>1</v>
      </c>
      <c r="AC8">
        <v>0.58620689699999995</v>
      </c>
      <c r="AD8">
        <v>0.6</v>
      </c>
      <c r="AE8">
        <v>1</v>
      </c>
      <c r="AF8">
        <v>1</v>
      </c>
      <c r="AG8">
        <v>1</v>
      </c>
      <c r="AH8">
        <v>1</v>
      </c>
    </row>
    <row r="9" spans="1:34" x14ac:dyDescent="0.2">
      <c r="A9">
        <v>1205</v>
      </c>
      <c r="B9">
        <v>44</v>
      </c>
      <c r="C9">
        <v>11.68453744</v>
      </c>
      <c r="D9">
        <v>1.8974889859999999</v>
      </c>
      <c r="E9">
        <v>0.16239316200000001</v>
      </c>
      <c r="F9">
        <v>0.105263158</v>
      </c>
      <c r="G9">
        <v>0.94736842099999996</v>
      </c>
      <c r="H9">
        <v>0.63157894699999995</v>
      </c>
      <c r="I9">
        <v>1</v>
      </c>
      <c r="J9">
        <v>0</v>
      </c>
      <c r="K9">
        <v>0.61111111100000004</v>
      </c>
      <c r="L9">
        <v>0.66666666699999999</v>
      </c>
      <c r="M9">
        <v>0.64705882400000003</v>
      </c>
      <c r="N9">
        <v>0.61111111100000004</v>
      </c>
      <c r="O9">
        <v>0.61111111100000004</v>
      </c>
      <c r="P9">
        <v>0</v>
      </c>
      <c r="S9">
        <v>1212</v>
      </c>
      <c r="T9">
        <v>226</v>
      </c>
      <c r="U9">
        <v>15.792163410000001</v>
      </c>
      <c r="V9">
        <v>6.8861177649999998</v>
      </c>
      <c r="W9">
        <v>0.436046512</v>
      </c>
      <c r="X9">
        <v>0.567901235</v>
      </c>
      <c r="Y9">
        <v>0.419753086</v>
      </c>
      <c r="Z9">
        <v>0.75308642000000003</v>
      </c>
      <c r="AA9">
        <v>1</v>
      </c>
      <c r="AB9">
        <v>1</v>
      </c>
      <c r="AC9">
        <v>0.73684210500000002</v>
      </c>
      <c r="AD9">
        <v>0.77777777800000003</v>
      </c>
      <c r="AE9">
        <v>0.8</v>
      </c>
      <c r="AF9">
        <v>0.82352941199999996</v>
      </c>
      <c r="AG9">
        <v>0.85</v>
      </c>
      <c r="AH9">
        <v>0.78571428600000004</v>
      </c>
    </row>
    <row r="10" spans="1:34" x14ac:dyDescent="0.2">
      <c r="A10">
        <v>1228</v>
      </c>
      <c r="B10">
        <v>44</v>
      </c>
      <c r="C10">
        <v>22.82261724</v>
      </c>
      <c r="D10">
        <v>4.067397132</v>
      </c>
      <c r="E10">
        <v>0.178217822</v>
      </c>
      <c r="F10">
        <v>0.85</v>
      </c>
      <c r="G10">
        <v>0.35</v>
      </c>
      <c r="H10">
        <v>0.45</v>
      </c>
      <c r="I10">
        <v>0</v>
      </c>
      <c r="J10">
        <v>0</v>
      </c>
      <c r="K10">
        <v>0.45</v>
      </c>
      <c r="L10">
        <v>0.33333333300000001</v>
      </c>
      <c r="M10">
        <v>0.66666666699999999</v>
      </c>
      <c r="N10">
        <v>0.71428571399999996</v>
      </c>
      <c r="O10">
        <v>0.6</v>
      </c>
      <c r="P10">
        <v>1</v>
      </c>
      <c r="S10">
        <v>1223</v>
      </c>
      <c r="T10">
        <v>254</v>
      </c>
      <c r="U10">
        <v>21.694752650000002</v>
      </c>
      <c r="V10">
        <v>7.8980896730000003</v>
      </c>
      <c r="W10">
        <v>0.36405530000000003</v>
      </c>
      <c r="X10">
        <v>0.19</v>
      </c>
      <c r="Y10">
        <v>0.7</v>
      </c>
      <c r="Z10">
        <v>0.63</v>
      </c>
      <c r="AA10">
        <v>0.83333333300000001</v>
      </c>
      <c r="AB10">
        <v>0.66666666699999999</v>
      </c>
      <c r="AC10">
        <v>0.6</v>
      </c>
      <c r="AD10">
        <v>0.60493827200000005</v>
      </c>
      <c r="AE10">
        <v>0.67901234600000004</v>
      </c>
      <c r="AF10">
        <v>0.7</v>
      </c>
      <c r="AG10">
        <v>0.69230769199999997</v>
      </c>
      <c r="AH10">
        <v>0.70454545499999999</v>
      </c>
    </row>
    <row r="11" spans="1:34" x14ac:dyDescent="0.2">
      <c r="A11">
        <v>1221</v>
      </c>
      <c r="B11">
        <v>45</v>
      </c>
      <c r="C11">
        <v>13.66689639</v>
      </c>
      <c r="D11">
        <v>4.0089562760000002</v>
      </c>
      <c r="E11">
        <v>0.29333333299999997</v>
      </c>
      <c r="F11">
        <v>0.56521739100000001</v>
      </c>
      <c r="G11">
        <v>0.43478260899999999</v>
      </c>
      <c r="H11">
        <v>0.60869565199999998</v>
      </c>
      <c r="I11">
        <v>0.66666666699999999</v>
      </c>
      <c r="J11">
        <v>1</v>
      </c>
      <c r="K11">
        <v>0.57894736800000002</v>
      </c>
      <c r="L11">
        <v>0.71428571399999996</v>
      </c>
      <c r="M11">
        <v>0.5</v>
      </c>
      <c r="N11">
        <v>0.6</v>
      </c>
      <c r="O11">
        <v>0.4</v>
      </c>
      <c r="P11">
        <v>0.8</v>
      </c>
      <c r="S11">
        <v>1211</v>
      </c>
      <c r="T11">
        <v>295</v>
      </c>
      <c r="U11">
        <v>17.854750549999999</v>
      </c>
      <c r="V11">
        <v>8.1541380459999999</v>
      </c>
      <c r="W11">
        <v>0.45669291299999998</v>
      </c>
      <c r="X11">
        <v>0.70588235300000002</v>
      </c>
      <c r="Y11">
        <v>0.485294118</v>
      </c>
      <c r="Z11">
        <v>0.764705882</v>
      </c>
      <c r="AA11">
        <v>0</v>
      </c>
      <c r="AB11">
        <v>0</v>
      </c>
      <c r="AC11">
        <v>0.764705882</v>
      </c>
      <c r="AD11">
        <v>0.75</v>
      </c>
      <c r="AE11">
        <v>0.75</v>
      </c>
      <c r="AF11">
        <v>0.81818181800000001</v>
      </c>
      <c r="AG11">
        <v>0.81818181800000001</v>
      </c>
      <c r="AH11">
        <v>0.81818181800000001</v>
      </c>
    </row>
    <row r="12" spans="1:34" x14ac:dyDescent="0.2">
      <c r="A12">
        <v>1207</v>
      </c>
      <c r="B12">
        <v>66</v>
      </c>
      <c r="C12">
        <v>15.96219672</v>
      </c>
      <c r="D12">
        <v>5.1041908119999997</v>
      </c>
      <c r="E12">
        <v>0.31976744200000001</v>
      </c>
      <c r="F12">
        <v>0.26785714300000002</v>
      </c>
      <c r="G12">
        <v>0.33928571400000002</v>
      </c>
      <c r="H12">
        <v>0.48214285699999998</v>
      </c>
      <c r="I12">
        <v>1</v>
      </c>
      <c r="J12">
        <v>0</v>
      </c>
      <c r="K12">
        <v>0.472727273</v>
      </c>
      <c r="L12">
        <v>0.52941176499999998</v>
      </c>
      <c r="M12">
        <v>0.53658536599999995</v>
      </c>
      <c r="N12">
        <v>0.368421053</v>
      </c>
      <c r="O12">
        <v>0.3125</v>
      </c>
      <c r="P12">
        <v>0.66666666699999999</v>
      </c>
      <c r="S12">
        <v>1226</v>
      </c>
      <c r="T12">
        <v>306</v>
      </c>
      <c r="U12">
        <v>23.178635060000001</v>
      </c>
      <c r="V12">
        <v>8.7772037189999992</v>
      </c>
      <c r="W12">
        <v>0.37867647100000001</v>
      </c>
      <c r="X12">
        <v>0.43697479</v>
      </c>
      <c r="Y12">
        <v>0.63025210099999995</v>
      </c>
      <c r="Z12">
        <v>0.51260504200000001</v>
      </c>
      <c r="AA12">
        <v>0.28571428599999998</v>
      </c>
      <c r="AB12">
        <v>0.25</v>
      </c>
      <c r="AC12">
        <v>0.53703703700000005</v>
      </c>
      <c r="AD12">
        <v>0.56818181800000001</v>
      </c>
      <c r="AE12">
        <v>0.31818181800000001</v>
      </c>
      <c r="AF12">
        <v>0.53333333299999997</v>
      </c>
      <c r="AG12">
        <v>0.39130434800000002</v>
      </c>
      <c r="AH12">
        <v>0.75862068999999999</v>
      </c>
    </row>
    <row r="13" spans="1:34" x14ac:dyDescent="0.2">
      <c r="A13">
        <v>1209</v>
      </c>
      <c r="B13">
        <v>76</v>
      </c>
      <c r="C13">
        <v>16.081779059999999</v>
      </c>
      <c r="D13">
        <v>2.0102223829999999</v>
      </c>
      <c r="E13">
        <v>0.125</v>
      </c>
      <c r="F13">
        <v>0.125</v>
      </c>
      <c r="G13">
        <v>0.875</v>
      </c>
      <c r="H13">
        <v>0.25</v>
      </c>
      <c r="I13">
        <v>0</v>
      </c>
      <c r="J13">
        <v>0</v>
      </c>
      <c r="K13">
        <v>0.25</v>
      </c>
      <c r="L13">
        <v>0.5</v>
      </c>
      <c r="M13">
        <v>0.28571428599999998</v>
      </c>
      <c r="N13">
        <v>0.28571428599999998</v>
      </c>
      <c r="O13">
        <v>0.28571428599999998</v>
      </c>
      <c r="P13">
        <v>0</v>
      </c>
      <c r="S13">
        <v>1218</v>
      </c>
      <c r="T13">
        <v>411</v>
      </c>
      <c r="U13">
        <v>18.222957310000002</v>
      </c>
      <c r="V13">
        <v>7.3365152829999998</v>
      </c>
      <c r="W13">
        <v>0.40259740300000002</v>
      </c>
      <c r="X13">
        <v>0.32467532500000001</v>
      </c>
      <c r="Y13">
        <v>0.571428571</v>
      </c>
      <c r="Z13">
        <v>0.45454545499999999</v>
      </c>
      <c r="AA13">
        <v>0</v>
      </c>
      <c r="AB13">
        <v>0</v>
      </c>
      <c r="AC13">
        <v>0.46666666699999998</v>
      </c>
      <c r="AD13">
        <v>0.44262295099999999</v>
      </c>
      <c r="AE13">
        <v>0.46153846199999998</v>
      </c>
      <c r="AF13">
        <v>0.5</v>
      </c>
      <c r="AG13">
        <v>0.75</v>
      </c>
      <c r="AH13">
        <v>0.40625</v>
      </c>
    </row>
    <row r="14" spans="1:34" x14ac:dyDescent="0.2">
      <c r="A14">
        <v>1210</v>
      </c>
      <c r="B14">
        <v>80</v>
      </c>
      <c r="C14">
        <v>8.0459341579999997</v>
      </c>
      <c r="D14">
        <v>1.8666567249999999</v>
      </c>
      <c r="E14">
        <v>0.23200000000000001</v>
      </c>
      <c r="F14">
        <v>8.1081080999999999E-2</v>
      </c>
      <c r="G14">
        <v>0.513513514</v>
      </c>
      <c r="H14">
        <v>0.70270270300000004</v>
      </c>
      <c r="I14">
        <v>0</v>
      </c>
      <c r="J14">
        <v>0.55555555599999995</v>
      </c>
      <c r="K14">
        <v>0.75</v>
      </c>
      <c r="L14">
        <v>0.75</v>
      </c>
      <c r="M14">
        <v>0.735294118</v>
      </c>
      <c r="N14">
        <v>0.73684210500000002</v>
      </c>
      <c r="O14">
        <v>0.7</v>
      </c>
      <c r="P14">
        <v>0.77777777800000003</v>
      </c>
      <c r="S14">
        <v>1227</v>
      </c>
      <c r="T14">
        <v>443</v>
      </c>
      <c r="U14">
        <v>20.538971950000001</v>
      </c>
      <c r="V14">
        <v>5.9777604929999999</v>
      </c>
      <c r="W14">
        <v>0.29104477600000001</v>
      </c>
      <c r="X14">
        <v>0.38636363600000001</v>
      </c>
      <c r="Y14">
        <v>0.52272727299999999</v>
      </c>
      <c r="Z14">
        <v>0.68181818199999999</v>
      </c>
      <c r="AA14">
        <v>0.2</v>
      </c>
      <c r="AB14">
        <v>0</v>
      </c>
      <c r="AC14">
        <v>0.80555555599999995</v>
      </c>
      <c r="AD14">
        <v>0.75862068999999999</v>
      </c>
      <c r="AE14">
        <v>0.592592593</v>
      </c>
      <c r="AF14">
        <v>0.56521739100000001</v>
      </c>
      <c r="AG14">
        <v>0.5625</v>
      </c>
      <c r="AH14">
        <v>0.571428571</v>
      </c>
    </row>
    <row r="15" spans="1:34" x14ac:dyDescent="0.2">
      <c r="S15">
        <v>1202</v>
      </c>
      <c r="T15">
        <v>505</v>
      </c>
      <c r="U15">
        <v>11.41169083</v>
      </c>
      <c r="V15">
        <v>2.7456699750000002</v>
      </c>
      <c r="W15">
        <v>0.24060150399999999</v>
      </c>
      <c r="X15">
        <v>0.47058823500000002</v>
      </c>
      <c r="Y15">
        <v>0.41176470599999998</v>
      </c>
      <c r="Z15">
        <v>0.70588235300000002</v>
      </c>
      <c r="AA15">
        <v>1</v>
      </c>
      <c r="AB15">
        <v>0.5</v>
      </c>
      <c r="AC15">
        <v>0.72413793100000001</v>
      </c>
      <c r="AD15">
        <v>0.60869565199999998</v>
      </c>
      <c r="AE15">
        <v>0.66666666699999999</v>
      </c>
      <c r="AF15">
        <v>0.71428571399999996</v>
      </c>
      <c r="AG15">
        <v>0.8</v>
      </c>
      <c r="AH15">
        <v>0.66666666699999999</v>
      </c>
    </row>
    <row r="17" spans="1:34" x14ac:dyDescent="0.2">
      <c r="A17" t="s">
        <v>7</v>
      </c>
      <c r="B17">
        <f>AVERAGE(B2:B14)</f>
        <v>41.153846153846153</v>
      </c>
      <c r="C17">
        <f t="shared" ref="C17:P17" si="0">AVERAGE(C2:C14)</f>
        <v>14.902555886769232</v>
      </c>
      <c r="D17">
        <f t="shared" si="0"/>
        <v>3.5409833754615385</v>
      </c>
      <c r="E17">
        <f t="shared" si="0"/>
        <v>0.23982523084615387</v>
      </c>
      <c r="F17">
        <f t="shared" si="0"/>
        <v>0.39379017153846146</v>
      </c>
      <c r="G17">
        <f t="shared" si="0"/>
        <v>0.61577292961538466</v>
      </c>
      <c r="H17">
        <f t="shared" si="0"/>
        <v>0.58790381684615389</v>
      </c>
      <c r="I17">
        <f t="shared" si="0"/>
        <v>0.57875457876923075</v>
      </c>
      <c r="J17">
        <f t="shared" si="0"/>
        <v>0.22024983569230769</v>
      </c>
      <c r="K17">
        <f t="shared" si="0"/>
        <v>0.57738706500000003</v>
      </c>
      <c r="L17">
        <f t="shared" si="0"/>
        <v>0.60829365853846151</v>
      </c>
      <c r="M17">
        <f t="shared" si="0"/>
        <v>0.58372014369230774</v>
      </c>
      <c r="N17">
        <f t="shared" si="0"/>
        <v>0.61384927846153836</v>
      </c>
      <c r="O17">
        <f t="shared" si="0"/>
        <v>0.54967900453846152</v>
      </c>
      <c r="P17">
        <f t="shared" si="0"/>
        <v>0.6893162393846155</v>
      </c>
      <c r="S17" t="s">
        <v>7</v>
      </c>
      <c r="T17">
        <f>AVERAGE(T2:T15)</f>
        <v>231.5</v>
      </c>
      <c r="U17">
        <f t="shared" ref="U17:AH17" si="1">AVERAGE(U2:U15)</f>
        <v>17.317174030714288</v>
      </c>
      <c r="V17">
        <f t="shared" si="1"/>
        <v>5.1485292449999998</v>
      </c>
      <c r="W17">
        <f t="shared" si="1"/>
        <v>0.29329884607142859</v>
      </c>
      <c r="X17">
        <f t="shared" si="1"/>
        <v>0.57779066885714292</v>
      </c>
      <c r="Y17">
        <f t="shared" si="1"/>
        <v>0.51594347764285708</v>
      </c>
      <c r="Z17">
        <f t="shared" si="1"/>
        <v>0.65773996314285721</v>
      </c>
      <c r="AA17">
        <f t="shared" si="1"/>
        <v>0.41921768707142854</v>
      </c>
      <c r="AB17">
        <f t="shared" si="1"/>
        <v>0.29761904764285713</v>
      </c>
      <c r="AC17">
        <f t="shared" si="1"/>
        <v>0.67174554578571433</v>
      </c>
      <c r="AD17">
        <f t="shared" si="1"/>
        <v>0.63491331428571418</v>
      </c>
      <c r="AE17">
        <f t="shared" si="1"/>
        <v>0.62530639785714281</v>
      </c>
      <c r="AF17">
        <f t="shared" si="1"/>
        <v>0.70546662792857151</v>
      </c>
      <c r="AG17">
        <f t="shared" si="1"/>
        <v>0.74817955021428584</v>
      </c>
      <c r="AH17">
        <f t="shared" si="1"/>
        <v>0.69605291571428574</v>
      </c>
    </row>
    <row r="18" spans="1:34" x14ac:dyDescent="0.2">
      <c r="A18" t="s">
        <v>8</v>
      </c>
      <c r="C18">
        <f t="shared" ref="C18:P18" si="2">STDEV(C2:C14)</f>
        <v>4.3424651083746344</v>
      </c>
      <c r="D18">
        <f t="shared" si="2"/>
        <v>1.2369447851885842</v>
      </c>
      <c r="E18">
        <f t="shared" si="2"/>
        <v>6.0970659051545917E-2</v>
      </c>
      <c r="F18">
        <f t="shared" si="2"/>
        <v>0.24772539069924374</v>
      </c>
      <c r="G18">
        <f t="shared" si="2"/>
        <v>0.22514673324713114</v>
      </c>
      <c r="H18">
        <f t="shared" si="2"/>
        <v>0.16601835296937972</v>
      </c>
      <c r="I18">
        <f t="shared" si="2"/>
        <v>0.48517171448128082</v>
      </c>
      <c r="J18">
        <f t="shared" si="2"/>
        <v>0.38434865471908936</v>
      </c>
      <c r="K18">
        <f t="shared" si="2"/>
        <v>0.17483607694259992</v>
      </c>
      <c r="L18">
        <f t="shared" si="2"/>
        <v>0.15845838727215955</v>
      </c>
      <c r="M18">
        <f t="shared" si="2"/>
        <v>0.15005249506046328</v>
      </c>
      <c r="N18">
        <f t="shared" si="2"/>
        <v>0.18288490041677652</v>
      </c>
      <c r="O18">
        <f t="shared" si="2"/>
        <v>0.19660332018944157</v>
      </c>
      <c r="P18">
        <f t="shared" si="2"/>
        <v>0.3426961420482274</v>
      </c>
      <c r="S18" t="s">
        <v>8</v>
      </c>
      <c r="U18">
        <f t="shared" ref="U18:AH18" si="3">STDEV(U2:U15)</f>
        <v>3.7809004814533775</v>
      </c>
      <c r="V18">
        <f t="shared" si="3"/>
        <v>2.3647805178294896</v>
      </c>
      <c r="W18">
        <f t="shared" si="3"/>
        <v>0.10945881239512065</v>
      </c>
      <c r="X18">
        <f t="shared" si="3"/>
        <v>0.20815434370394093</v>
      </c>
      <c r="Y18">
        <f t="shared" si="3"/>
        <v>0.21627637791989648</v>
      </c>
      <c r="Z18">
        <f t="shared" si="3"/>
        <v>0.11446963713936009</v>
      </c>
      <c r="AA18">
        <f t="shared" si="3"/>
        <v>0.44360139149432554</v>
      </c>
      <c r="AB18">
        <f t="shared" si="3"/>
        <v>0.37512716609080216</v>
      </c>
      <c r="AC18">
        <f t="shared" si="3"/>
        <v>0.12198373237045923</v>
      </c>
      <c r="AD18">
        <f t="shared" si="3"/>
        <v>0.15727942416726526</v>
      </c>
      <c r="AE18">
        <f t="shared" si="3"/>
        <v>0.25041508517126865</v>
      </c>
      <c r="AF18">
        <f t="shared" si="3"/>
        <v>0.15222527617772252</v>
      </c>
      <c r="AG18">
        <f t="shared" si="3"/>
        <v>0.18801729614955079</v>
      </c>
      <c r="AH18">
        <f t="shared" si="3"/>
        <v>0.17956743866631864</v>
      </c>
    </row>
    <row r="19" spans="1:34" x14ac:dyDescent="0.2">
      <c r="A19" t="s">
        <v>9</v>
      </c>
      <c r="C19">
        <f t="shared" ref="C19:P19" si="4">MIN(C2:C14)</f>
        <v>7.5030450799999997</v>
      </c>
      <c r="D19">
        <f t="shared" si="4"/>
        <v>1.7507105190000001</v>
      </c>
      <c r="E19">
        <f t="shared" si="4"/>
        <v>0.125</v>
      </c>
      <c r="F19">
        <f t="shared" si="4"/>
        <v>8.1081080999999999E-2</v>
      </c>
      <c r="G19">
        <f t="shared" si="4"/>
        <v>0.28571428599999998</v>
      </c>
      <c r="H19">
        <f t="shared" si="4"/>
        <v>0.25</v>
      </c>
      <c r="I19">
        <f t="shared" si="4"/>
        <v>0</v>
      </c>
      <c r="J19">
        <f t="shared" si="4"/>
        <v>0</v>
      </c>
      <c r="K19">
        <f t="shared" si="4"/>
        <v>0.25</v>
      </c>
      <c r="L19">
        <f t="shared" si="4"/>
        <v>0.33333333300000001</v>
      </c>
      <c r="M19">
        <f t="shared" si="4"/>
        <v>0.28571428599999998</v>
      </c>
      <c r="N19">
        <f t="shared" si="4"/>
        <v>0.28571428599999998</v>
      </c>
      <c r="O19">
        <f t="shared" si="4"/>
        <v>0.28571428599999998</v>
      </c>
      <c r="P19">
        <f t="shared" si="4"/>
        <v>0</v>
      </c>
      <c r="S19" t="s">
        <v>9</v>
      </c>
      <c r="U19">
        <f t="shared" ref="U19:AH19" si="5">MIN(U2:U15)</f>
        <v>11.38516869</v>
      </c>
      <c r="V19">
        <f t="shared" si="5"/>
        <v>1.367730345</v>
      </c>
      <c r="W19">
        <f t="shared" si="5"/>
        <v>9.0909090999999997E-2</v>
      </c>
      <c r="X19">
        <f t="shared" si="5"/>
        <v>0.19</v>
      </c>
      <c r="Y19">
        <f t="shared" si="5"/>
        <v>6.0606061000000003E-2</v>
      </c>
      <c r="Z19">
        <f t="shared" si="5"/>
        <v>0.45454545499999999</v>
      </c>
      <c r="AA19">
        <f t="shared" si="5"/>
        <v>0</v>
      </c>
      <c r="AB19">
        <f t="shared" si="5"/>
        <v>0</v>
      </c>
      <c r="AC19">
        <f t="shared" si="5"/>
        <v>0.46666666699999998</v>
      </c>
      <c r="AD19">
        <f t="shared" si="5"/>
        <v>0.34782608700000001</v>
      </c>
      <c r="AE19">
        <f t="shared" si="5"/>
        <v>0</v>
      </c>
      <c r="AF19">
        <f t="shared" si="5"/>
        <v>0.5</v>
      </c>
      <c r="AG19">
        <f t="shared" si="5"/>
        <v>0.39130434800000002</v>
      </c>
      <c r="AH19">
        <f t="shared" si="5"/>
        <v>0.33333333300000001</v>
      </c>
    </row>
    <row r="20" spans="1:34" x14ac:dyDescent="0.2">
      <c r="A20" t="s">
        <v>10</v>
      </c>
      <c r="C20">
        <f t="shared" ref="C20:P20" si="6">MAX(C2:C14)</f>
        <v>22.82261724</v>
      </c>
      <c r="D20">
        <f t="shared" si="6"/>
        <v>5.1052606730000001</v>
      </c>
      <c r="E20">
        <f t="shared" si="6"/>
        <v>0.32608695700000001</v>
      </c>
      <c r="F20">
        <f t="shared" si="6"/>
        <v>0.85</v>
      </c>
      <c r="G20">
        <f t="shared" si="6"/>
        <v>0.94736842099999996</v>
      </c>
      <c r="H20">
        <f t="shared" si="6"/>
        <v>0.90322580600000002</v>
      </c>
      <c r="I20">
        <f t="shared" si="6"/>
        <v>1</v>
      </c>
      <c r="J20">
        <f t="shared" si="6"/>
        <v>1</v>
      </c>
      <c r="K20">
        <f t="shared" si="6"/>
        <v>0.89285714299999996</v>
      </c>
      <c r="L20">
        <f t="shared" si="6"/>
        <v>0.8</v>
      </c>
      <c r="M20">
        <f t="shared" si="6"/>
        <v>0.85</v>
      </c>
      <c r="N20">
        <f t="shared" si="6"/>
        <v>0.9</v>
      </c>
      <c r="O20">
        <f t="shared" si="6"/>
        <v>0.88888888899999996</v>
      </c>
      <c r="P20">
        <f t="shared" si="6"/>
        <v>1</v>
      </c>
      <c r="S20" t="s">
        <v>10</v>
      </c>
      <c r="U20">
        <f t="shared" ref="U20:AH20" si="7">MAX(U2:U15)</f>
        <v>23.178635060000001</v>
      </c>
      <c r="V20">
        <f t="shared" si="7"/>
        <v>8.7772037189999992</v>
      </c>
      <c r="W20">
        <f t="shared" si="7"/>
        <v>0.45669291299999998</v>
      </c>
      <c r="X20">
        <f t="shared" si="7"/>
        <v>0.93939393900000001</v>
      </c>
      <c r="Y20">
        <f t="shared" si="7"/>
        <v>1</v>
      </c>
      <c r="Z20">
        <f t="shared" si="7"/>
        <v>0.87096774200000004</v>
      </c>
      <c r="AA20">
        <f t="shared" si="7"/>
        <v>1</v>
      </c>
      <c r="AB20">
        <f t="shared" si="7"/>
        <v>1</v>
      </c>
      <c r="AC20">
        <f t="shared" si="7"/>
        <v>0.87096774200000004</v>
      </c>
      <c r="AD20">
        <f t="shared" si="7"/>
        <v>0.89655172400000005</v>
      </c>
      <c r="AE20">
        <f t="shared" si="7"/>
        <v>1</v>
      </c>
      <c r="AF20">
        <f t="shared" si="7"/>
        <v>1</v>
      </c>
      <c r="AG20">
        <f t="shared" si="7"/>
        <v>1</v>
      </c>
      <c r="AH20">
        <f t="shared" si="7"/>
        <v>1</v>
      </c>
    </row>
  </sheetData>
  <sortState xmlns:xlrd2="http://schemas.microsoft.com/office/spreadsheetml/2017/richdata2" ref="A2:Z29">
    <sortCondition ref="B2:B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2020-09-23T02:54:54Z</dcterms:created>
  <dcterms:modified xsi:type="dcterms:W3CDTF">2020-10-02T02:37:22Z</dcterms:modified>
</cp:coreProperties>
</file>