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reighard/Desktop/FHL_git/FHL_schoolescape/data/"/>
    </mc:Choice>
  </mc:AlternateContent>
  <xr:revisionPtr revIDLastSave="0" documentId="13_ncr:1_{C5340CE4-6F05-8444-8B5D-D49B8BEE1C2C}" xr6:coauthVersionLast="47" xr6:coauthVersionMax="47" xr10:uidLastSave="{00000000-0000-0000-0000-000000000000}"/>
  <bookViews>
    <workbookView xWindow="-20" yWindow="500" windowWidth="35840" windowHeight="20920" xr2:uid="{BBBF4CDE-511D-45A2-8CC5-42C6E420FE1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3" i="1"/>
  <c r="U4" i="1"/>
  <c r="U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</calcChain>
</file>

<file path=xl/sharedStrings.xml><?xml version="1.0" encoding="utf-8"?>
<sst xmlns="http://schemas.openxmlformats.org/spreadsheetml/2006/main" count="107" uniqueCount="36">
  <si>
    <t>ref1x</t>
  </si>
  <si>
    <t>ref1y</t>
  </si>
  <si>
    <t>ref2x</t>
  </si>
  <si>
    <t>ref2y</t>
  </si>
  <si>
    <t>start_frame</t>
  </si>
  <si>
    <t>end_frame</t>
  </si>
  <si>
    <t>st_head_x</t>
  </si>
  <si>
    <t>st_head_y</t>
  </si>
  <si>
    <t>st_cm_x</t>
  </si>
  <si>
    <t>st_cm_y</t>
  </si>
  <si>
    <t>end_head_y</t>
  </si>
  <si>
    <t>end_head_x</t>
  </si>
  <si>
    <t>end_cm_x</t>
  </si>
  <si>
    <t>end_cm_y</t>
  </si>
  <si>
    <t>spont_id</t>
  </si>
  <si>
    <t>size</t>
  </si>
  <si>
    <t>video</t>
  </si>
  <si>
    <t>school4_large_control1</t>
  </si>
  <si>
    <t>school4_large_control2</t>
  </si>
  <si>
    <t>cy_s_gp_trial1_sch1_stim1_2023-</t>
  </si>
  <si>
    <t>p1_cy_l_trial2_sch2_stim4_2023-08-10-11-37_spontaneous</t>
  </si>
  <si>
    <t>large</t>
  </si>
  <si>
    <t>p2_cy_l_trial2_sch2_stim4_2023-08-10-11-37_spontaneous</t>
  </si>
  <si>
    <t>pt1.cy_s_gp_trial4_sch4_stim4_2023-08-14-14-09</t>
  </si>
  <si>
    <t>small</t>
  </si>
  <si>
    <t>pt2.cy_s_gp_trial4_sch4_stim4_2023-08-14-14-09</t>
  </si>
  <si>
    <t>cy_l_sch3_stim2</t>
  </si>
  <si>
    <t>cy_l_sch3_stim5</t>
  </si>
  <si>
    <t>cy_l_sch3_ctrl1</t>
  </si>
  <si>
    <t>cy_s_nopart_sch1_stim1</t>
  </si>
  <si>
    <t>starting_angle</t>
  </si>
  <si>
    <t>final_angle_DEG</t>
  </si>
  <si>
    <t>turning_radius_degrees</t>
  </si>
  <si>
    <t>turning_angle_absolute_value</t>
  </si>
  <si>
    <t>turning_duration</t>
  </si>
  <si>
    <t>turning_rate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</si>
</sst>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2E9C-FA2B-48EC-9B73-CFF151084BDC}">
  <dimension ref="A1:W43"/>
  <sheetViews>
    <sheetView tabSelected="1" zoomScale="179" workbookViewId="0">
      <pane ySplit="1" topLeftCell="A2" activePane="bottomLeft" state="frozen"/>
      <selection pane="bottomLeft" activeCell="W2" sqref="W2:W43"/>
    </sheetView>
  </sheetViews>
  <sheetFormatPr baseColWidth="10" defaultColWidth="8.83203125" defaultRowHeight="15" x14ac:dyDescent="0.2"/>
  <cols>
    <col min="1" max="13" width="8.83203125" style="2"/>
    <col min="14" max="14" width="10" style="2" customWidth="1"/>
    <col min="15" max="15" width="10.6640625" style="2" customWidth="1"/>
    <col min="16" max="16384" width="8.83203125" style="2"/>
  </cols>
  <sheetData>
    <row r="1" spans="1:23" s="3" customFormat="1" x14ac:dyDescent="0.2">
      <c r="A1" s="3" t="s">
        <v>16</v>
      </c>
      <c r="B1" s="3" t="s">
        <v>14</v>
      </c>
      <c r="C1" s="3" t="s">
        <v>15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10</v>
      </c>
      <c r="P1" s="3" t="s">
        <v>12</v>
      </c>
      <c r="Q1" s="3" t="s">
        <v>13</v>
      </c>
      <c r="R1" s="2" t="s">
        <v>30</v>
      </c>
      <c r="S1" s="2" t="s">
        <v>31</v>
      </c>
      <c r="T1" s="2" t="s">
        <v>32</v>
      </c>
      <c r="U1" s="2" t="s">
        <v>33</v>
      </c>
      <c r="V1" s="3" t="s">
        <v>34</v>
      </c>
      <c r="W1" s="3" t="s">
        <v>35</v>
      </c>
    </row>
    <row r="2" spans="1:23" x14ac:dyDescent="0.2">
      <c r="A2" s="2" t="s">
        <v>17</v>
      </c>
      <c r="B2" s="2">
        <v>1</v>
      </c>
      <c r="C2" s="2" t="s">
        <v>21</v>
      </c>
      <c r="D2" s="1">
        <v>0.11</v>
      </c>
      <c r="E2" s="1">
        <v>0.27</v>
      </c>
      <c r="F2" s="1">
        <v>10.88</v>
      </c>
      <c r="G2" s="1">
        <v>-0.19</v>
      </c>
      <c r="H2" s="1">
        <v>509</v>
      </c>
      <c r="I2" s="1">
        <v>592</v>
      </c>
      <c r="J2" s="1">
        <v>48.68</v>
      </c>
      <c r="K2" s="1">
        <v>-25.6</v>
      </c>
      <c r="L2" s="1">
        <v>47.07</v>
      </c>
      <c r="M2" s="1">
        <v>-27.57</v>
      </c>
      <c r="N2" s="1">
        <v>46.4</v>
      </c>
      <c r="O2" s="1">
        <v>-24.21</v>
      </c>
      <c r="P2" s="1">
        <v>46.52</v>
      </c>
      <c r="Q2" s="1">
        <v>-26.48</v>
      </c>
      <c r="R2" s="2">
        <f>+ATAN2((L2-J2),(M2-K2))*180/PI()</f>
        <v>-129.25771672219588</v>
      </c>
      <c r="S2" s="2">
        <f>+ATAN2((P2-N2),(Q2-O2))*180/PI()</f>
        <v>-86.973964916974452</v>
      </c>
      <c r="T2" s="2">
        <f>S2-R2</f>
        <v>42.283751805221428</v>
      </c>
      <c r="U2" s="2">
        <f>IF(T2&lt;0,ABS(T2),T2)</f>
        <v>42.283751805221428</v>
      </c>
      <c r="V2" s="2">
        <f>(I2-H2)*4.17</f>
        <v>346.11</v>
      </c>
      <c r="W2" s="2">
        <f>U2/V2</f>
        <v>0.1221685354517969</v>
      </c>
    </row>
    <row r="3" spans="1:23" x14ac:dyDescent="0.2">
      <c r="A3" s="2" t="s">
        <v>17</v>
      </c>
      <c r="B3" s="2">
        <v>2</v>
      </c>
      <c r="C3" s="2" t="s">
        <v>21</v>
      </c>
      <c r="D3" s="1">
        <v>0.11</v>
      </c>
      <c r="E3" s="1">
        <v>0.27</v>
      </c>
      <c r="F3" s="1">
        <v>10.88</v>
      </c>
      <c r="G3" s="1">
        <v>-0.19</v>
      </c>
      <c r="H3" s="2">
        <v>1358</v>
      </c>
      <c r="I3" s="2">
        <v>1434</v>
      </c>
      <c r="J3" s="1">
        <v>16.13</v>
      </c>
      <c r="K3" s="1">
        <v>-25.58</v>
      </c>
      <c r="L3" s="1">
        <v>17.649999999999999</v>
      </c>
      <c r="M3" s="1">
        <v>-27.08</v>
      </c>
      <c r="N3" s="1">
        <v>14.85</v>
      </c>
      <c r="O3" s="1">
        <v>-28.12</v>
      </c>
      <c r="P3" s="1">
        <v>17.29</v>
      </c>
      <c r="Q3" s="1">
        <v>-27.43</v>
      </c>
      <c r="R3" s="2">
        <f t="shared" ref="R3:R43" si="0">+ATAN2((L3-J3),(M3-K3))*180/PI()</f>
        <v>-44.620563298581033</v>
      </c>
      <c r="S3" s="2">
        <f t="shared" ref="S3:S43" si="1">+ATAN2((P3-N3),(Q3-O3))*180/PI()</f>
        <v>15.790207278493741</v>
      </c>
      <c r="T3" s="2">
        <f t="shared" ref="T3:T43" si="2">S3-R3</f>
        <v>60.410770577074771</v>
      </c>
      <c r="U3" s="2">
        <f t="shared" ref="U3:U43" si="3">IF(T3&lt;0,ABS(T3),T3)</f>
        <v>60.410770577074771</v>
      </c>
      <c r="V3" s="2">
        <f t="shared" ref="V3:V43" si="4">(I3-H3)*4.17</f>
        <v>316.92</v>
      </c>
      <c r="W3" s="2">
        <f t="shared" ref="W3:W43" si="5">U3/V3</f>
        <v>0.19061835976610744</v>
      </c>
    </row>
    <row r="4" spans="1:23" x14ac:dyDescent="0.2">
      <c r="A4" s="2" t="s">
        <v>17</v>
      </c>
      <c r="B4" s="2">
        <v>3</v>
      </c>
      <c r="C4" s="2" t="s">
        <v>21</v>
      </c>
      <c r="D4" s="1">
        <v>0.11</v>
      </c>
      <c r="E4" s="1">
        <v>0.27</v>
      </c>
      <c r="F4" s="1">
        <v>10.88</v>
      </c>
      <c r="G4" s="1">
        <v>-0.19</v>
      </c>
      <c r="H4" s="1">
        <v>894</v>
      </c>
      <c r="I4" s="1">
        <v>986</v>
      </c>
      <c r="J4" s="1">
        <v>25.17</v>
      </c>
      <c r="K4" s="1">
        <v>-49.2</v>
      </c>
      <c r="L4" s="1">
        <v>27.44</v>
      </c>
      <c r="M4" s="1">
        <v>-50.09</v>
      </c>
      <c r="N4" s="1">
        <v>23.86</v>
      </c>
      <c r="O4" s="1">
        <v>-52.66</v>
      </c>
      <c r="P4" s="1">
        <v>26.25</v>
      </c>
      <c r="Q4" s="1">
        <v>-50.87</v>
      </c>
      <c r="R4" s="2">
        <f t="shared" si="0"/>
        <v>-21.408679905402138</v>
      </c>
      <c r="S4" s="2">
        <f t="shared" si="1"/>
        <v>36.831521375954495</v>
      </c>
      <c r="T4" s="2">
        <f t="shared" si="2"/>
        <v>58.240201281356633</v>
      </c>
      <c r="U4" s="2">
        <f t="shared" si="3"/>
        <v>58.240201281356633</v>
      </c>
      <c r="V4" s="2">
        <f t="shared" si="4"/>
        <v>383.64</v>
      </c>
      <c r="W4" s="2">
        <f t="shared" si="5"/>
        <v>0.15180951225460493</v>
      </c>
    </row>
    <row r="5" spans="1:23" x14ac:dyDescent="0.2">
      <c r="A5" s="2" t="s">
        <v>18</v>
      </c>
      <c r="B5" s="2">
        <v>4</v>
      </c>
      <c r="C5" s="2" t="s">
        <v>21</v>
      </c>
      <c r="D5" s="1">
        <v>-0.11</v>
      </c>
      <c r="E5" s="1">
        <v>-0.5</v>
      </c>
      <c r="F5" s="1">
        <v>10.3</v>
      </c>
      <c r="G5" s="1">
        <v>0.11</v>
      </c>
      <c r="H5" s="1">
        <v>454</v>
      </c>
      <c r="I5" s="1">
        <v>531</v>
      </c>
      <c r="J5" s="1">
        <v>39.79</v>
      </c>
      <c r="K5" s="1">
        <v>-43.63</v>
      </c>
      <c r="L5" s="1">
        <v>40.57</v>
      </c>
      <c r="M5" s="1">
        <v>-45.61</v>
      </c>
      <c r="N5" s="1">
        <v>45.27</v>
      </c>
      <c r="O5" s="1">
        <v>-43.43</v>
      </c>
      <c r="P5" s="1">
        <v>43.07</v>
      </c>
      <c r="Q5" s="1">
        <v>-44.7</v>
      </c>
      <c r="R5" s="2">
        <f t="shared" si="0"/>
        <v>-68.498565675952051</v>
      </c>
      <c r="S5" s="2">
        <f t="shared" si="1"/>
        <v>-150.00333223031154</v>
      </c>
      <c r="T5" s="2">
        <f t="shared" si="2"/>
        <v>-81.504766554359492</v>
      </c>
      <c r="U5" s="2">
        <f t="shared" si="3"/>
        <v>81.504766554359492</v>
      </c>
      <c r="V5" s="2">
        <f t="shared" si="4"/>
        <v>321.08999999999997</v>
      </c>
      <c r="W5" s="2">
        <f t="shared" si="5"/>
        <v>0.25383776061029462</v>
      </c>
    </row>
    <row r="6" spans="1:23" x14ac:dyDescent="0.2">
      <c r="A6" s="2" t="s">
        <v>18</v>
      </c>
      <c r="B6" s="2">
        <v>5</v>
      </c>
      <c r="C6" s="2" t="s">
        <v>21</v>
      </c>
      <c r="D6" s="1">
        <v>-0.11</v>
      </c>
      <c r="E6" s="1">
        <v>-0.5</v>
      </c>
      <c r="F6" s="1">
        <v>10.3</v>
      </c>
      <c r="G6" s="1">
        <v>0.11</v>
      </c>
      <c r="H6" s="2">
        <v>515</v>
      </c>
      <c r="I6" s="2">
        <v>592</v>
      </c>
      <c r="J6" s="1">
        <v>25.78</v>
      </c>
      <c r="K6" s="1">
        <v>-42.46</v>
      </c>
      <c r="L6" s="1">
        <v>23.65</v>
      </c>
      <c r="M6" s="1">
        <v>-41.18</v>
      </c>
      <c r="N6" s="1">
        <v>26.9</v>
      </c>
      <c r="O6" s="1">
        <v>-38.26</v>
      </c>
      <c r="P6" s="1">
        <v>25.71</v>
      </c>
      <c r="Q6" s="1">
        <v>-39.79</v>
      </c>
      <c r="R6" s="2">
        <f t="shared" si="0"/>
        <v>148.99670187343594</v>
      </c>
      <c r="S6" s="2">
        <f t="shared" si="1"/>
        <v>-127.87498365109813</v>
      </c>
      <c r="T6" s="2">
        <f t="shared" si="2"/>
        <v>-276.87168552453409</v>
      </c>
      <c r="U6" s="2">
        <f t="shared" si="3"/>
        <v>276.87168552453409</v>
      </c>
      <c r="V6" s="2">
        <f t="shared" si="4"/>
        <v>321.08999999999997</v>
      </c>
      <c r="W6" s="2">
        <f t="shared" si="5"/>
        <v>0.86228685267225424</v>
      </c>
    </row>
    <row r="7" spans="1:23" x14ac:dyDescent="0.2">
      <c r="A7" s="2" t="s">
        <v>18</v>
      </c>
      <c r="B7" s="2">
        <v>6</v>
      </c>
      <c r="C7" s="2" t="s">
        <v>21</v>
      </c>
      <c r="D7" s="1">
        <v>-0.11</v>
      </c>
      <c r="E7" s="1">
        <v>-0.5</v>
      </c>
      <c r="F7" s="1">
        <v>10.3</v>
      </c>
      <c r="G7" s="1">
        <v>0.11</v>
      </c>
      <c r="H7" s="1">
        <v>1241</v>
      </c>
      <c r="I7" s="1">
        <v>1337</v>
      </c>
      <c r="J7" s="1">
        <v>50.19</v>
      </c>
      <c r="K7" s="1">
        <v>-29</v>
      </c>
      <c r="L7" s="1">
        <v>50.15</v>
      </c>
      <c r="M7" s="1">
        <v>-31.38</v>
      </c>
      <c r="N7" s="1">
        <v>54.31</v>
      </c>
      <c r="O7" s="1">
        <v>-26.64</v>
      </c>
      <c r="P7" s="1">
        <v>52.84</v>
      </c>
      <c r="Q7" s="1">
        <v>-28.28</v>
      </c>
      <c r="R7" s="2">
        <f t="shared" si="0"/>
        <v>-90.962863625636174</v>
      </c>
      <c r="S7" s="2">
        <f t="shared" si="1"/>
        <v>-131.87119015116784</v>
      </c>
      <c r="T7" s="2">
        <f t="shared" si="2"/>
        <v>-40.908326525531663</v>
      </c>
      <c r="U7" s="2">
        <f t="shared" si="3"/>
        <v>40.908326525531663</v>
      </c>
      <c r="V7" s="2">
        <f t="shared" si="4"/>
        <v>400.32</v>
      </c>
      <c r="W7" s="2">
        <f t="shared" si="5"/>
        <v>0.10218906506177973</v>
      </c>
    </row>
    <row r="8" spans="1:23" x14ac:dyDescent="0.2">
      <c r="A8" s="2" t="s">
        <v>18</v>
      </c>
      <c r="B8" s="2">
        <v>7</v>
      </c>
      <c r="C8" s="2" t="s">
        <v>21</v>
      </c>
      <c r="D8" s="1">
        <v>-0.11</v>
      </c>
      <c r="E8" s="1">
        <v>-0.5</v>
      </c>
      <c r="F8" s="1">
        <v>10.3</v>
      </c>
      <c r="G8" s="1">
        <v>0.11</v>
      </c>
      <c r="H8" s="1">
        <v>808</v>
      </c>
      <c r="I8" s="1">
        <v>879</v>
      </c>
      <c r="J8" s="1">
        <v>30.77</v>
      </c>
      <c r="K8" s="1">
        <v>-48.49</v>
      </c>
      <c r="L8" s="1">
        <v>33.43</v>
      </c>
      <c r="M8" s="1">
        <v>-48.18</v>
      </c>
      <c r="N8" s="1">
        <v>32.619999999999997</v>
      </c>
      <c r="O8" s="1">
        <v>-45.31</v>
      </c>
      <c r="P8" s="1">
        <v>33.119999999999997</v>
      </c>
      <c r="Q8" s="1">
        <v>-47.4</v>
      </c>
      <c r="R8" s="2">
        <f t="shared" si="0"/>
        <v>6.6473414360392624</v>
      </c>
      <c r="S8" s="2">
        <f t="shared" si="1"/>
        <v>-76.545747819296523</v>
      </c>
      <c r="T8" s="2">
        <f t="shared" si="2"/>
        <v>-83.193089255335792</v>
      </c>
      <c r="U8" s="2">
        <f t="shared" si="3"/>
        <v>83.193089255335792</v>
      </c>
      <c r="V8" s="2">
        <f t="shared" si="4"/>
        <v>296.07</v>
      </c>
      <c r="W8" s="2">
        <f t="shared" si="5"/>
        <v>0.28099128332940115</v>
      </c>
    </row>
    <row r="9" spans="1:23" x14ac:dyDescent="0.2">
      <c r="A9" s="2" t="s">
        <v>19</v>
      </c>
      <c r="B9" s="2">
        <v>8</v>
      </c>
      <c r="C9" s="2" t="s">
        <v>24</v>
      </c>
      <c r="D9" s="1">
        <v>0.32</v>
      </c>
      <c r="E9" s="1">
        <v>0.02</v>
      </c>
      <c r="F9" s="1">
        <v>10.97</v>
      </c>
      <c r="G9" s="1">
        <v>-0.04</v>
      </c>
      <c r="H9" s="2">
        <v>2298</v>
      </c>
      <c r="I9" s="2">
        <v>2384</v>
      </c>
      <c r="J9" s="2">
        <v>-24.25</v>
      </c>
      <c r="K9" s="2">
        <v>-57.07</v>
      </c>
      <c r="L9" s="2">
        <v>-23.2</v>
      </c>
      <c r="M9" s="2">
        <v>-56.89</v>
      </c>
      <c r="N9" s="2">
        <v>-24.51</v>
      </c>
      <c r="O9" s="2">
        <v>-54.93</v>
      </c>
      <c r="P9" s="2">
        <v>-24.21</v>
      </c>
      <c r="Q9" s="2">
        <v>-55.8</v>
      </c>
      <c r="R9" s="2">
        <f t="shared" si="0"/>
        <v>9.7275785514015833</v>
      </c>
      <c r="S9" s="2">
        <f t="shared" si="1"/>
        <v>-70.974393962431236</v>
      </c>
      <c r="T9" s="2">
        <f t="shared" si="2"/>
        <v>-80.701972513832814</v>
      </c>
      <c r="U9" s="2">
        <f t="shared" si="3"/>
        <v>80.701972513832814</v>
      </c>
      <c r="V9" s="2">
        <f t="shared" si="4"/>
        <v>358.62</v>
      </c>
      <c r="W9" s="2">
        <f t="shared" si="5"/>
        <v>0.2250347791919938</v>
      </c>
    </row>
    <row r="10" spans="1:23" x14ac:dyDescent="0.2">
      <c r="A10" s="2" t="s">
        <v>19</v>
      </c>
      <c r="B10" s="2">
        <v>9</v>
      </c>
      <c r="C10" s="2" t="s">
        <v>24</v>
      </c>
      <c r="D10" s="1">
        <v>0.32</v>
      </c>
      <c r="E10" s="1">
        <v>0.02</v>
      </c>
      <c r="F10" s="1">
        <v>10.97</v>
      </c>
      <c r="G10" s="1">
        <v>-0.04</v>
      </c>
      <c r="H10" s="2">
        <v>2953</v>
      </c>
      <c r="I10" s="2">
        <v>3020</v>
      </c>
      <c r="J10" s="2">
        <v>-21.34</v>
      </c>
      <c r="K10" s="2">
        <v>-48.99</v>
      </c>
      <c r="L10" s="2">
        <v>-22.15</v>
      </c>
      <c r="M10" s="2">
        <v>-49.78</v>
      </c>
      <c r="N10" s="2">
        <v>-21.02</v>
      </c>
      <c r="O10" s="2">
        <v>-51.06</v>
      </c>
      <c r="P10" s="2">
        <v>-21.49</v>
      </c>
      <c r="Q10" s="2">
        <v>-50.4</v>
      </c>
      <c r="R10" s="2">
        <f t="shared" si="0"/>
        <v>-135.71615994547039</v>
      </c>
      <c r="S10" s="2">
        <f t="shared" si="1"/>
        <v>125.45547443444164</v>
      </c>
      <c r="T10" s="2">
        <f t="shared" si="2"/>
        <v>261.17163437991201</v>
      </c>
      <c r="U10" s="2">
        <f t="shared" si="3"/>
        <v>261.17163437991201</v>
      </c>
      <c r="V10" s="2">
        <f t="shared" si="4"/>
        <v>279.39</v>
      </c>
      <c r="W10" s="2">
        <f t="shared" si="5"/>
        <v>0.9347923489742368</v>
      </c>
    </row>
    <row r="11" spans="1:23" x14ac:dyDescent="0.2">
      <c r="A11" s="2" t="s">
        <v>19</v>
      </c>
      <c r="B11" s="2">
        <v>10</v>
      </c>
      <c r="C11" s="2" t="s">
        <v>24</v>
      </c>
      <c r="D11" s="1">
        <v>0.32</v>
      </c>
      <c r="E11" s="1">
        <v>0.02</v>
      </c>
      <c r="F11" s="1">
        <v>10.97</v>
      </c>
      <c r="G11" s="1">
        <v>-0.04</v>
      </c>
      <c r="H11" s="2">
        <v>7067</v>
      </c>
      <c r="I11" s="2">
        <v>7152</v>
      </c>
      <c r="J11" s="2">
        <v>4.7</v>
      </c>
      <c r="K11" s="2">
        <v>-110.25</v>
      </c>
      <c r="L11" s="2">
        <v>5.75</v>
      </c>
      <c r="M11" s="2">
        <v>-109.83</v>
      </c>
      <c r="N11" s="2">
        <v>4.42</v>
      </c>
      <c r="O11" s="2">
        <v>-108.57</v>
      </c>
      <c r="P11" s="2">
        <v>4.93</v>
      </c>
      <c r="Q11" s="2">
        <v>-109.62</v>
      </c>
      <c r="R11" s="2">
        <f t="shared" si="0"/>
        <v>21.801409486351893</v>
      </c>
      <c r="S11" s="2">
        <f t="shared" si="1"/>
        <v>-64.093492000485867</v>
      </c>
      <c r="T11" s="2">
        <f t="shared" si="2"/>
        <v>-85.894901486837767</v>
      </c>
      <c r="U11" s="2">
        <f t="shared" si="3"/>
        <v>85.894901486837767</v>
      </c>
      <c r="V11" s="2">
        <f t="shared" si="4"/>
        <v>354.45</v>
      </c>
      <c r="W11" s="2">
        <f t="shared" si="5"/>
        <v>0.2423329143372486</v>
      </c>
    </row>
    <row r="12" spans="1:23" x14ac:dyDescent="0.2">
      <c r="A12" s="2" t="s">
        <v>19</v>
      </c>
      <c r="B12" s="2">
        <v>11</v>
      </c>
      <c r="C12" s="2" t="s">
        <v>24</v>
      </c>
      <c r="D12" s="1">
        <v>0.32</v>
      </c>
      <c r="E12" s="1">
        <v>0.02</v>
      </c>
      <c r="F12" s="1">
        <v>10.97</v>
      </c>
      <c r="G12" s="1">
        <v>-0.04</v>
      </c>
      <c r="H12" s="2">
        <v>31278</v>
      </c>
      <c r="I12" s="2">
        <v>31347</v>
      </c>
      <c r="J12" s="2">
        <v>0.51</v>
      </c>
      <c r="K12" s="2">
        <v>-63.32</v>
      </c>
      <c r="L12" s="2">
        <v>1.72</v>
      </c>
      <c r="M12" s="2">
        <v>-63.49</v>
      </c>
      <c r="N12" s="2">
        <v>2.34</v>
      </c>
      <c r="O12" s="2">
        <v>-61.63</v>
      </c>
      <c r="P12" s="2">
        <v>1.69</v>
      </c>
      <c r="Q12" s="2">
        <v>-62.52</v>
      </c>
      <c r="R12" s="2">
        <f t="shared" si="0"/>
        <v>-7.9974734718039109</v>
      </c>
      <c r="S12" s="2">
        <f t="shared" si="1"/>
        <v>-126.14204123637161</v>
      </c>
      <c r="T12" s="2">
        <f t="shared" si="2"/>
        <v>-118.1445677645677</v>
      </c>
      <c r="U12" s="2">
        <f t="shared" si="3"/>
        <v>118.1445677645677</v>
      </c>
      <c r="V12" s="2">
        <f t="shared" si="4"/>
        <v>287.73</v>
      </c>
      <c r="W12" s="2">
        <f t="shared" si="5"/>
        <v>0.41060913969543561</v>
      </c>
    </row>
    <row r="13" spans="1:23" x14ac:dyDescent="0.2">
      <c r="A13" s="2" t="s">
        <v>19</v>
      </c>
      <c r="B13" s="2">
        <v>12</v>
      </c>
      <c r="C13" s="2" t="s">
        <v>24</v>
      </c>
      <c r="D13" s="1">
        <v>0.32</v>
      </c>
      <c r="E13" s="1">
        <v>0.02</v>
      </c>
      <c r="F13" s="1">
        <v>10.97</v>
      </c>
      <c r="G13" s="1">
        <v>-0.04</v>
      </c>
      <c r="H13" s="2">
        <v>31337</v>
      </c>
      <c r="I13" s="2">
        <v>31411</v>
      </c>
      <c r="J13" s="2">
        <v>-1.81</v>
      </c>
      <c r="K13" s="2">
        <v>-62.52</v>
      </c>
      <c r="L13" s="2">
        <v>-0.86</v>
      </c>
      <c r="M13" s="2">
        <v>-62.35</v>
      </c>
      <c r="N13" s="2">
        <v>-0.42</v>
      </c>
      <c r="O13" s="2">
        <v>-60.21</v>
      </c>
      <c r="P13" s="2">
        <v>-1.03</v>
      </c>
      <c r="Q13" s="2">
        <v>-61.4</v>
      </c>
      <c r="R13" s="2">
        <f t="shared" si="0"/>
        <v>10.145544433896436</v>
      </c>
      <c r="S13" s="2">
        <f t="shared" si="1"/>
        <v>-117.13990592932097</v>
      </c>
      <c r="T13" s="2">
        <f t="shared" si="2"/>
        <v>-127.28545036321741</v>
      </c>
      <c r="U13" s="2">
        <f t="shared" si="3"/>
        <v>127.28545036321741</v>
      </c>
      <c r="V13" s="2">
        <f t="shared" si="4"/>
        <v>308.58</v>
      </c>
      <c r="W13" s="2">
        <f t="shared" si="5"/>
        <v>0.41248768670431463</v>
      </c>
    </row>
    <row r="14" spans="1:23" x14ac:dyDescent="0.2">
      <c r="A14" s="2" t="s">
        <v>19</v>
      </c>
      <c r="B14" s="2">
        <v>13</v>
      </c>
      <c r="C14" s="2" t="s">
        <v>24</v>
      </c>
      <c r="D14" s="1">
        <v>0.32</v>
      </c>
      <c r="E14" s="1">
        <v>0.02</v>
      </c>
      <c r="F14" s="1">
        <v>10.97</v>
      </c>
      <c r="G14" s="1">
        <v>-0.04</v>
      </c>
      <c r="H14" s="2">
        <v>31371</v>
      </c>
      <c r="I14" s="2">
        <v>31455</v>
      </c>
      <c r="J14" s="2">
        <v>14.49</v>
      </c>
      <c r="K14" s="2">
        <v>-58.18</v>
      </c>
      <c r="L14" s="2">
        <v>15.72</v>
      </c>
      <c r="M14" s="2">
        <v>-58.57</v>
      </c>
      <c r="N14" s="2">
        <v>16.48</v>
      </c>
      <c r="O14" s="2">
        <v>-56.63</v>
      </c>
      <c r="P14" s="2">
        <v>15.93</v>
      </c>
      <c r="Q14" s="2">
        <v>-57.73</v>
      </c>
      <c r="R14" s="2">
        <f t="shared" si="0"/>
        <v>-17.592424562181613</v>
      </c>
      <c r="S14" s="2">
        <f t="shared" si="1"/>
        <v>-116.56505117707813</v>
      </c>
      <c r="T14" s="2">
        <f t="shared" si="2"/>
        <v>-98.972626614896512</v>
      </c>
      <c r="U14" s="2">
        <f t="shared" si="3"/>
        <v>98.972626614896512</v>
      </c>
      <c r="V14" s="2">
        <f t="shared" si="4"/>
        <v>350.28</v>
      </c>
      <c r="W14" s="2">
        <f t="shared" si="5"/>
        <v>0.28255289087272045</v>
      </c>
    </row>
    <row r="15" spans="1:23" x14ac:dyDescent="0.2">
      <c r="A15" s="2" t="s">
        <v>19</v>
      </c>
      <c r="B15" s="2">
        <v>14</v>
      </c>
      <c r="C15" s="2" t="s">
        <v>24</v>
      </c>
      <c r="D15" s="1">
        <v>0.32</v>
      </c>
      <c r="E15" s="1">
        <v>0.02</v>
      </c>
      <c r="F15" s="1">
        <v>10.97</v>
      </c>
      <c r="G15" s="1">
        <v>-0.04</v>
      </c>
      <c r="H15" s="1">
        <v>35604</v>
      </c>
      <c r="I15" s="1">
        <v>35642</v>
      </c>
      <c r="J15" s="1">
        <v>14.92</v>
      </c>
      <c r="K15" s="1">
        <v>-53</v>
      </c>
      <c r="L15" s="1">
        <v>13.92</v>
      </c>
      <c r="M15" s="1">
        <v>-53.48</v>
      </c>
      <c r="N15" s="1">
        <v>13.15</v>
      </c>
      <c r="O15" s="1">
        <v>-51.78</v>
      </c>
      <c r="P15" s="1">
        <v>13.77</v>
      </c>
      <c r="Q15" s="1">
        <v>-52.75</v>
      </c>
      <c r="R15" s="2">
        <f t="shared" si="0"/>
        <v>-154.35899417569487</v>
      </c>
      <c r="S15" s="2">
        <f t="shared" si="1"/>
        <v>-57.414292646085592</v>
      </c>
      <c r="T15" s="2">
        <f t="shared" si="2"/>
        <v>96.94470152960929</v>
      </c>
      <c r="U15" s="2">
        <f t="shared" si="3"/>
        <v>96.94470152960929</v>
      </c>
      <c r="V15" s="2">
        <f t="shared" si="4"/>
        <v>158.46</v>
      </c>
      <c r="W15" s="2">
        <f t="shared" si="5"/>
        <v>0.6117928911372541</v>
      </c>
    </row>
    <row r="16" spans="1:23" x14ac:dyDescent="0.2">
      <c r="A16" s="2" t="s">
        <v>20</v>
      </c>
      <c r="B16" s="2">
        <v>1</v>
      </c>
      <c r="C16" s="2" t="s">
        <v>21</v>
      </c>
      <c r="D16" s="2">
        <v>0.15</v>
      </c>
      <c r="E16" s="2">
        <v>0.05</v>
      </c>
      <c r="F16" s="2">
        <v>10.85</v>
      </c>
      <c r="G16" s="2">
        <v>-0.05</v>
      </c>
      <c r="H16" s="2">
        <v>200</v>
      </c>
      <c r="I16" s="2">
        <v>288</v>
      </c>
      <c r="J16" s="2">
        <v>27.43</v>
      </c>
      <c r="K16" s="2">
        <v>49.77</v>
      </c>
      <c r="L16" s="2">
        <v>25.87</v>
      </c>
      <c r="M16" s="2">
        <v>47.91</v>
      </c>
      <c r="N16" s="2">
        <v>24.26</v>
      </c>
      <c r="O16" s="2">
        <v>51.72</v>
      </c>
      <c r="P16" s="2">
        <v>24.94</v>
      </c>
      <c r="Q16" s="2">
        <v>48.79</v>
      </c>
      <c r="R16" s="2">
        <f t="shared" si="0"/>
        <v>-129.98688624496407</v>
      </c>
      <c r="S16" s="2">
        <f t="shared" si="1"/>
        <v>-76.933995530704266</v>
      </c>
      <c r="T16" s="2">
        <f t="shared" si="2"/>
        <v>53.052890714259803</v>
      </c>
      <c r="U16" s="2">
        <f t="shared" si="3"/>
        <v>53.052890714259803</v>
      </c>
      <c r="V16" s="2">
        <f t="shared" si="4"/>
        <v>366.96</v>
      </c>
      <c r="W16" s="2">
        <f t="shared" si="5"/>
        <v>0.14457404271381025</v>
      </c>
    </row>
    <row r="17" spans="1:23" x14ac:dyDescent="0.2">
      <c r="A17" s="2" t="s">
        <v>20</v>
      </c>
      <c r="B17" s="2">
        <v>2</v>
      </c>
      <c r="C17" s="2" t="s">
        <v>21</v>
      </c>
      <c r="D17" s="2">
        <v>0.15</v>
      </c>
      <c r="E17" s="2">
        <v>0.05</v>
      </c>
      <c r="F17" s="2">
        <v>10.85</v>
      </c>
      <c r="G17" s="2">
        <v>-0.05</v>
      </c>
      <c r="H17" s="2">
        <v>810</v>
      </c>
      <c r="I17" s="2">
        <v>908</v>
      </c>
      <c r="J17" s="2">
        <v>14.05</v>
      </c>
      <c r="K17" s="2">
        <v>56.43</v>
      </c>
      <c r="L17" s="2">
        <v>16.54</v>
      </c>
      <c r="M17" s="2">
        <v>55.14</v>
      </c>
      <c r="N17" s="2">
        <v>13</v>
      </c>
      <c r="O17" s="2">
        <v>53.15</v>
      </c>
      <c r="P17" s="2">
        <v>15.26</v>
      </c>
      <c r="Q17" s="2">
        <v>54.51</v>
      </c>
      <c r="R17" s="2">
        <f t="shared" si="0"/>
        <v>-27.387422157076173</v>
      </c>
      <c r="S17" s="2">
        <f t="shared" si="1"/>
        <v>31.038263355502799</v>
      </c>
      <c r="T17" s="2">
        <f t="shared" si="2"/>
        <v>58.425685512578973</v>
      </c>
      <c r="U17" s="2">
        <f t="shared" si="3"/>
        <v>58.425685512578973</v>
      </c>
      <c r="V17" s="2">
        <f t="shared" si="4"/>
        <v>408.65999999999997</v>
      </c>
      <c r="W17" s="2">
        <f t="shared" si="5"/>
        <v>0.14296893631032884</v>
      </c>
    </row>
    <row r="18" spans="1:23" x14ac:dyDescent="0.2">
      <c r="A18" s="2" t="s">
        <v>20</v>
      </c>
      <c r="B18" s="2">
        <v>3</v>
      </c>
      <c r="C18" s="2" t="s">
        <v>21</v>
      </c>
      <c r="D18" s="2">
        <v>0.15</v>
      </c>
      <c r="E18" s="2">
        <v>0.05</v>
      </c>
      <c r="F18" s="2">
        <v>10.85</v>
      </c>
      <c r="G18" s="2">
        <v>-0.05</v>
      </c>
      <c r="H18" s="2">
        <v>1383</v>
      </c>
      <c r="I18" s="2">
        <v>1469</v>
      </c>
      <c r="J18" s="2">
        <v>19.41</v>
      </c>
      <c r="K18" s="2">
        <v>47.77</v>
      </c>
      <c r="L18" s="2">
        <v>21.56</v>
      </c>
      <c r="M18" s="2">
        <v>49.55</v>
      </c>
      <c r="N18" s="2">
        <v>17.27</v>
      </c>
      <c r="O18" s="2">
        <v>49.79</v>
      </c>
      <c r="P18" s="2">
        <v>20.58</v>
      </c>
      <c r="Q18" s="2">
        <v>49.52</v>
      </c>
      <c r="R18" s="2">
        <f t="shared" si="0"/>
        <v>39.621594450899472</v>
      </c>
      <c r="S18" s="2">
        <f t="shared" si="1"/>
        <v>-4.6633491058395276</v>
      </c>
      <c r="T18" s="2">
        <f t="shared" si="2"/>
        <v>-44.284943556739002</v>
      </c>
      <c r="U18" s="2">
        <f t="shared" si="3"/>
        <v>44.284943556739002</v>
      </c>
      <c r="V18" s="2">
        <f t="shared" si="4"/>
        <v>358.62</v>
      </c>
      <c r="W18" s="2">
        <f t="shared" si="5"/>
        <v>0.12348709931609782</v>
      </c>
    </row>
    <row r="19" spans="1:23" x14ac:dyDescent="0.2">
      <c r="A19" s="2" t="s">
        <v>20</v>
      </c>
      <c r="B19" s="2">
        <v>4</v>
      </c>
      <c r="C19" s="2" t="s">
        <v>21</v>
      </c>
      <c r="D19" s="2">
        <v>0.15</v>
      </c>
      <c r="E19" s="2">
        <v>0.05</v>
      </c>
      <c r="F19" s="2">
        <v>10.85</v>
      </c>
      <c r="G19" s="2">
        <v>-0.05</v>
      </c>
      <c r="H19" s="2">
        <v>1582</v>
      </c>
      <c r="I19" s="2">
        <v>1682</v>
      </c>
      <c r="J19" s="2">
        <v>28.75</v>
      </c>
      <c r="K19" s="2">
        <v>40.340000000000003</v>
      </c>
      <c r="L19" s="2">
        <v>30.41</v>
      </c>
      <c r="M19" s="2">
        <v>42.77</v>
      </c>
      <c r="N19" s="2">
        <v>25.24</v>
      </c>
      <c r="O19" s="2">
        <v>42.8</v>
      </c>
      <c r="P19" s="2">
        <v>28.75</v>
      </c>
      <c r="Q19" s="2">
        <v>42.62</v>
      </c>
      <c r="R19" s="2">
        <f t="shared" si="0"/>
        <v>55.661939976606014</v>
      </c>
      <c r="S19" s="2">
        <f t="shared" si="1"/>
        <v>-2.9356734464211667</v>
      </c>
      <c r="T19" s="2">
        <f t="shared" si="2"/>
        <v>-58.597613423027184</v>
      </c>
      <c r="U19" s="2">
        <f t="shared" si="3"/>
        <v>58.597613423027184</v>
      </c>
      <c r="V19" s="2">
        <f t="shared" si="4"/>
        <v>417</v>
      </c>
      <c r="W19" s="2">
        <f t="shared" si="5"/>
        <v>0.14052185473148004</v>
      </c>
    </row>
    <row r="20" spans="1:23" x14ac:dyDescent="0.2">
      <c r="A20" s="2" t="s">
        <v>20</v>
      </c>
      <c r="B20" s="2">
        <v>5</v>
      </c>
      <c r="C20" s="2" t="s">
        <v>21</v>
      </c>
      <c r="D20" s="2">
        <v>0.15</v>
      </c>
      <c r="E20" s="2">
        <v>0.05</v>
      </c>
      <c r="F20" s="2">
        <v>10.85</v>
      </c>
      <c r="G20" s="2">
        <v>-0.05</v>
      </c>
      <c r="H20" s="2">
        <v>1654</v>
      </c>
      <c r="I20" s="2">
        <v>1743</v>
      </c>
      <c r="J20" s="2">
        <v>0.63</v>
      </c>
      <c r="K20" s="2">
        <v>53.72</v>
      </c>
      <c r="L20" s="2">
        <v>1.0900000000000001</v>
      </c>
      <c r="M20" s="2">
        <v>50.99</v>
      </c>
      <c r="N20" s="2">
        <v>2.97</v>
      </c>
      <c r="O20" s="2">
        <v>54.04</v>
      </c>
      <c r="P20" s="2">
        <v>1.2</v>
      </c>
      <c r="Q20" s="2">
        <v>52.04</v>
      </c>
      <c r="R20" s="2">
        <f t="shared" si="0"/>
        <v>-80.43560703383713</v>
      </c>
      <c r="S20" s="2">
        <f t="shared" si="1"/>
        <v>-131.50882857064522</v>
      </c>
      <c r="T20" s="2">
        <f t="shared" si="2"/>
        <v>-51.073221536808092</v>
      </c>
      <c r="U20" s="2">
        <f t="shared" si="3"/>
        <v>51.073221536808092</v>
      </c>
      <c r="V20" s="2">
        <f t="shared" si="4"/>
        <v>371.13</v>
      </c>
      <c r="W20" s="2">
        <f t="shared" si="5"/>
        <v>0.13761544886376229</v>
      </c>
    </row>
    <row r="21" spans="1:23" x14ac:dyDescent="0.2">
      <c r="A21" s="2" t="s">
        <v>20</v>
      </c>
      <c r="B21" s="2">
        <v>6</v>
      </c>
      <c r="C21" s="2" t="s">
        <v>21</v>
      </c>
      <c r="D21" s="2">
        <v>0.15</v>
      </c>
      <c r="E21" s="2">
        <v>0.05</v>
      </c>
      <c r="F21" s="2">
        <v>10.85</v>
      </c>
      <c r="G21" s="2">
        <v>-0.05</v>
      </c>
      <c r="H21" s="2">
        <v>2817</v>
      </c>
      <c r="I21" s="2">
        <v>2891</v>
      </c>
      <c r="J21" s="2">
        <v>24.11</v>
      </c>
      <c r="K21" s="2">
        <v>72.25</v>
      </c>
      <c r="L21" s="2">
        <v>22.52</v>
      </c>
      <c r="M21" s="2">
        <v>70.06</v>
      </c>
      <c r="N21" s="2">
        <v>21.02</v>
      </c>
      <c r="O21" s="2">
        <v>73.150000000000006</v>
      </c>
      <c r="P21" s="2">
        <v>22.35</v>
      </c>
      <c r="Q21" s="2">
        <v>70.44</v>
      </c>
      <c r="R21" s="2">
        <f t="shared" si="0"/>
        <v>-125.98067756861835</v>
      </c>
      <c r="S21" s="2">
        <f t="shared" si="1"/>
        <v>-63.859354242283523</v>
      </c>
      <c r="T21" s="2">
        <f t="shared" si="2"/>
        <v>62.121323326334824</v>
      </c>
      <c r="U21" s="2">
        <f t="shared" si="3"/>
        <v>62.121323326334824</v>
      </c>
      <c r="V21" s="2">
        <f t="shared" si="4"/>
        <v>308.58</v>
      </c>
      <c r="W21" s="2">
        <f t="shared" si="5"/>
        <v>0.20131351133039999</v>
      </c>
    </row>
    <row r="22" spans="1:23" x14ac:dyDescent="0.2">
      <c r="A22" s="2" t="s">
        <v>22</v>
      </c>
      <c r="B22" s="2">
        <v>7</v>
      </c>
      <c r="C22" s="2" t="s">
        <v>21</v>
      </c>
      <c r="D22" s="2">
        <v>0</v>
      </c>
      <c r="E22" s="2">
        <v>0</v>
      </c>
      <c r="F22" s="2">
        <v>10.7</v>
      </c>
      <c r="G22" s="2">
        <v>0</v>
      </c>
      <c r="H22" s="2">
        <v>335</v>
      </c>
      <c r="I22" s="2">
        <v>446</v>
      </c>
      <c r="J22" s="2">
        <v>-11.12</v>
      </c>
      <c r="K22" s="2">
        <v>60.87</v>
      </c>
      <c r="L22" s="2">
        <v>-9.6300000000000008</v>
      </c>
      <c r="M22" s="2">
        <v>58.63</v>
      </c>
      <c r="N22" s="2">
        <v>-7.82</v>
      </c>
      <c r="O22" s="2">
        <v>62.32</v>
      </c>
      <c r="P22" s="2">
        <v>-9.2899999999999991</v>
      </c>
      <c r="Q22" s="2">
        <v>59.79</v>
      </c>
      <c r="R22" s="2">
        <f t="shared" si="0"/>
        <v>-56.369000267025207</v>
      </c>
      <c r="S22" s="2">
        <f t="shared" si="1"/>
        <v>-120.15777294208887</v>
      </c>
      <c r="T22" s="2">
        <f t="shared" si="2"/>
        <v>-63.788772675063662</v>
      </c>
      <c r="U22" s="2">
        <f t="shared" si="3"/>
        <v>63.788772675063662</v>
      </c>
      <c r="V22" s="2">
        <f t="shared" si="4"/>
        <v>462.87</v>
      </c>
      <c r="W22" s="2">
        <f t="shared" si="5"/>
        <v>0.13781142151157702</v>
      </c>
    </row>
    <row r="23" spans="1:23" x14ac:dyDescent="0.2">
      <c r="A23" s="2" t="s">
        <v>23</v>
      </c>
      <c r="B23" s="2">
        <v>1</v>
      </c>
      <c r="C23" s="2" t="s">
        <v>24</v>
      </c>
      <c r="D23" s="2">
        <v>0.01</v>
      </c>
      <c r="E23" s="2">
        <v>0.08</v>
      </c>
      <c r="F23" s="2">
        <v>10.74</v>
      </c>
      <c r="G23" s="2">
        <v>0.09</v>
      </c>
      <c r="H23" s="2">
        <v>289</v>
      </c>
      <c r="I23" s="2">
        <v>365</v>
      </c>
      <c r="J23" s="2">
        <v>39.94</v>
      </c>
      <c r="K23" s="2">
        <v>18.079999999999998</v>
      </c>
      <c r="L23" s="2">
        <v>40.81</v>
      </c>
      <c r="M23" s="2">
        <v>16.79</v>
      </c>
      <c r="N23" s="2">
        <v>38.909999999999997</v>
      </c>
      <c r="O23" s="2">
        <v>17.100000000000001</v>
      </c>
      <c r="P23" s="2">
        <v>40.36</v>
      </c>
      <c r="Q23" s="2">
        <v>16.82</v>
      </c>
      <c r="R23" s="2">
        <f t="shared" si="0"/>
        <v>-56.003540851749356</v>
      </c>
      <c r="S23" s="2">
        <f t="shared" si="1"/>
        <v>-10.929488002180404</v>
      </c>
      <c r="T23" s="2">
        <f t="shared" si="2"/>
        <v>45.07405284956895</v>
      </c>
      <c r="U23" s="2">
        <f t="shared" si="3"/>
        <v>45.07405284956895</v>
      </c>
      <c r="V23" s="2">
        <f t="shared" si="4"/>
        <v>316.92</v>
      </c>
      <c r="W23" s="2">
        <f t="shared" si="5"/>
        <v>0.14222533399460099</v>
      </c>
    </row>
    <row r="24" spans="1:23" x14ac:dyDescent="0.2">
      <c r="A24" s="2" t="s">
        <v>23</v>
      </c>
      <c r="B24" s="2">
        <v>2</v>
      </c>
      <c r="C24" s="2" t="s">
        <v>24</v>
      </c>
      <c r="D24" s="2">
        <v>0.01</v>
      </c>
      <c r="E24" s="2">
        <v>0.08</v>
      </c>
      <c r="F24" s="2">
        <v>10.74</v>
      </c>
      <c r="G24" s="2">
        <v>0.09</v>
      </c>
      <c r="H24" s="2">
        <v>416</v>
      </c>
      <c r="I24" s="2">
        <v>494</v>
      </c>
      <c r="J24" s="2">
        <v>53.94</v>
      </c>
      <c r="K24" s="2">
        <v>21.41</v>
      </c>
      <c r="L24" s="2">
        <v>52.58</v>
      </c>
      <c r="M24" s="2">
        <v>21.82</v>
      </c>
      <c r="N24" s="2">
        <v>53.58</v>
      </c>
      <c r="O24" s="2">
        <v>19.54</v>
      </c>
      <c r="P24" s="2">
        <v>52.72</v>
      </c>
      <c r="Q24" s="2">
        <v>21.43</v>
      </c>
      <c r="R24" s="2">
        <f t="shared" si="0"/>
        <v>163.22348571236216</v>
      </c>
      <c r="S24" s="2">
        <f t="shared" si="1"/>
        <v>114.46679088104592</v>
      </c>
      <c r="T24" s="2">
        <f t="shared" si="2"/>
        <v>-48.756694831316238</v>
      </c>
      <c r="U24" s="2">
        <f t="shared" si="3"/>
        <v>48.756694831316238</v>
      </c>
      <c r="V24" s="2">
        <f t="shared" si="4"/>
        <v>325.26</v>
      </c>
      <c r="W24" s="2">
        <f t="shared" si="5"/>
        <v>0.1499006789378228</v>
      </c>
    </row>
    <row r="25" spans="1:23" x14ac:dyDescent="0.2">
      <c r="A25" s="2" t="s">
        <v>23</v>
      </c>
      <c r="B25" s="2">
        <v>3</v>
      </c>
      <c r="C25" s="2" t="s">
        <v>24</v>
      </c>
      <c r="D25" s="2">
        <v>0.01</v>
      </c>
      <c r="E25" s="2">
        <v>0.08</v>
      </c>
      <c r="F25" s="2">
        <v>10.74</v>
      </c>
      <c r="G25" s="2">
        <v>0.09</v>
      </c>
      <c r="H25" s="2">
        <v>849</v>
      </c>
      <c r="I25" s="2">
        <v>938</v>
      </c>
      <c r="J25" s="2">
        <v>52.27</v>
      </c>
      <c r="K25" s="2">
        <v>0.95</v>
      </c>
      <c r="L25" s="2">
        <v>53.48</v>
      </c>
      <c r="M25" s="2">
        <v>1.84</v>
      </c>
      <c r="N25" s="2">
        <v>51.12</v>
      </c>
      <c r="O25" s="2">
        <v>1.69</v>
      </c>
      <c r="P25" s="2">
        <v>52.8</v>
      </c>
      <c r="Q25" s="2">
        <v>1.88</v>
      </c>
      <c r="R25" s="2">
        <f t="shared" si="0"/>
        <v>36.335864566892077</v>
      </c>
      <c r="S25" s="2">
        <f t="shared" si="1"/>
        <v>6.4524628880025059</v>
      </c>
      <c r="T25" s="2">
        <f t="shared" si="2"/>
        <v>-29.88340167888957</v>
      </c>
      <c r="U25" s="2">
        <f t="shared" si="3"/>
        <v>29.88340167888957</v>
      </c>
      <c r="V25" s="2">
        <f t="shared" si="4"/>
        <v>371.13</v>
      </c>
      <c r="W25" s="2">
        <f t="shared" si="5"/>
        <v>8.0520037935196756E-2</v>
      </c>
    </row>
    <row r="26" spans="1:23" x14ac:dyDescent="0.2">
      <c r="A26" s="2" t="s">
        <v>23</v>
      </c>
      <c r="B26" s="2">
        <v>4</v>
      </c>
      <c r="C26" s="2" t="s">
        <v>24</v>
      </c>
      <c r="D26" s="2">
        <v>0.01</v>
      </c>
      <c r="E26" s="2">
        <v>0.08</v>
      </c>
      <c r="F26" s="2">
        <v>10.74</v>
      </c>
      <c r="G26" s="2">
        <v>0.09</v>
      </c>
      <c r="H26" s="2">
        <v>1755</v>
      </c>
      <c r="I26" s="2">
        <v>1861</v>
      </c>
      <c r="J26" s="2">
        <v>41.85</v>
      </c>
      <c r="K26" s="2">
        <v>38.409999999999997</v>
      </c>
      <c r="L26" s="2">
        <v>40.090000000000003</v>
      </c>
      <c r="M26" s="2">
        <v>38.83</v>
      </c>
      <c r="N26" s="2">
        <v>40.68</v>
      </c>
      <c r="O26" s="2">
        <v>36.54</v>
      </c>
      <c r="P26" s="2">
        <v>39.93</v>
      </c>
      <c r="Q26" s="2">
        <v>38.270000000000003</v>
      </c>
      <c r="R26" s="2">
        <f t="shared" si="0"/>
        <v>166.57816493211374</v>
      </c>
      <c r="S26" s="2">
        <f t="shared" si="1"/>
        <v>113.43798652796848</v>
      </c>
      <c r="T26" s="2">
        <f t="shared" si="2"/>
        <v>-53.14017840414526</v>
      </c>
      <c r="U26" s="2">
        <f t="shared" si="3"/>
        <v>53.14017840414526</v>
      </c>
      <c r="V26" s="2">
        <f t="shared" si="4"/>
        <v>442.02</v>
      </c>
      <c r="W26" s="2">
        <f t="shared" si="5"/>
        <v>0.12022120809950966</v>
      </c>
    </row>
    <row r="27" spans="1:23" x14ac:dyDescent="0.2">
      <c r="A27" s="2" t="s">
        <v>25</v>
      </c>
      <c r="B27" s="2">
        <v>5</v>
      </c>
      <c r="C27" s="2" t="s">
        <v>24</v>
      </c>
      <c r="D27" s="2">
        <v>0</v>
      </c>
      <c r="E27" s="2">
        <v>0</v>
      </c>
      <c r="F27" s="2">
        <v>10.87</v>
      </c>
      <c r="G27" s="2">
        <v>-0.11</v>
      </c>
      <c r="H27" s="2">
        <v>30</v>
      </c>
      <c r="I27" s="2">
        <v>103</v>
      </c>
      <c r="J27" s="2">
        <v>38</v>
      </c>
      <c r="K27" s="2">
        <v>28.44</v>
      </c>
      <c r="L27" s="2">
        <v>38.369999999999997</v>
      </c>
      <c r="M27" s="2">
        <v>28.82</v>
      </c>
      <c r="N27" s="2">
        <v>38.58</v>
      </c>
      <c r="O27" s="2">
        <v>26.31</v>
      </c>
      <c r="P27" s="2">
        <v>38.770000000000003</v>
      </c>
      <c r="Q27" s="2">
        <v>27.64</v>
      </c>
      <c r="R27" s="2">
        <f t="shared" si="0"/>
        <v>45.763898460930115</v>
      </c>
      <c r="S27" s="2">
        <f t="shared" si="1"/>
        <v>81.869897645843835</v>
      </c>
      <c r="T27" s="2">
        <f t="shared" si="2"/>
        <v>36.105999184913721</v>
      </c>
      <c r="U27" s="2">
        <f t="shared" si="3"/>
        <v>36.105999184913721</v>
      </c>
      <c r="V27" s="2">
        <f t="shared" si="4"/>
        <v>304.40999999999997</v>
      </c>
      <c r="W27" s="2">
        <f t="shared" si="5"/>
        <v>0.11860976704087817</v>
      </c>
    </row>
    <row r="28" spans="1:23" x14ac:dyDescent="0.2">
      <c r="A28" s="2" t="s">
        <v>25</v>
      </c>
      <c r="B28" s="2">
        <v>6</v>
      </c>
      <c r="C28" s="2" t="s">
        <v>24</v>
      </c>
      <c r="D28" s="2">
        <v>0</v>
      </c>
      <c r="E28" s="2">
        <v>0</v>
      </c>
      <c r="F28" s="2">
        <v>10.87</v>
      </c>
      <c r="G28" s="2">
        <v>-0.11</v>
      </c>
      <c r="H28" s="2">
        <v>211</v>
      </c>
      <c r="I28" s="2">
        <v>303</v>
      </c>
      <c r="J28" s="2">
        <v>26.62</v>
      </c>
      <c r="K28" s="2">
        <v>26.88</v>
      </c>
      <c r="L28" s="2">
        <v>26.02</v>
      </c>
      <c r="M28" s="2">
        <v>28.16</v>
      </c>
      <c r="N28" s="2">
        <v>23.33</v>
      </c>
      <c r="O28" s="2">
        <v>26.97</v>
      </c>
      <c r="P28" s="2">
        <v>24.66</v>
      </c>
      <c r="Q28" s="2">
        <v>27.49</v>
      </c>
      <c r="R28" s="2">
        <f t="shared" si="0"/>
        <v>115.11483488614458</v>
      </c>
      <c r="S28" s="2">
        <f t="shared" si="1"/>
        <v>21.354377364898063</v>
      </c>
      <c r="T28" s="2">
        <f t="shared" si="2"/>
        <v>-93.760457521246508</v>
      </c>
      <c r="U28" s="2">
        <f t="shared" si="3"/>
        <v>93.760457521246508</v>
      </c>
      <c r="V28" s="2">
        <f t="shared" si="4"/>
        <v>383.64</v>
      </c>
      <c r="W28" s="2">
        <f t="shared" si="5"/>
        <v>0.24439698029727483</v>
      </c>
    </row>
    <row r="29" spans="1:23" x14ac:dyDescent="0.2">
      <c r="A29" s="2" t="s">
        <v>25</v>
      </c>
      <c r="B29" s="2">
        <v>7</v>
      </c>
      <c r="C29" s="2" t="s">
        <v>24</v>
      </c>
      <c r="D29" s="2">
        <v>0</v>
      </c>
      <c r="E29" s="2">
        <v>0</v>
      </c>
      <c r="F29" s="2">
        <v>10.87</v>
      </c>
      <c r="G29" s="2">
        <v>-0.11</v>
      </c>
      <c r="H29" s="2">
        <v>773</v>
      </c>
      <c r="I29" s="2">
        <v>848</v>
      </c>
      <c r="J29" s="2">
        <v>19.600000000000001</v>
      </c>
      <c r="K29" s="2">
        <v>31.33</v>
      </c>
      <c r="L29" s="2">
        <v>19.57</v>
      </c>
      <c r="M29" s="2">
        <v>32.72</v>
      </c>
      <c r="N29" s="2">
        <v>17.600000000000001</v>
      </c>
      <c r="O29" s="2">
        <v>31.34</v>
      </c>
      <c r="P29" s="2">
        <v>18.98</v>
      </c>
      <c r="Q29" s="2">
        <v>32.450000000000003</v>
      </c>
      <c r="R29" s="2">
        <f t="shared" si="0"/>
        <v>91.236407602856204</v>
      </c>
      <c r="S29" s="2">
        <f t="shared" si="1"/>
        <v>38.811384036758497</v>
      </c>
      <c r="T29" s="2">
        <f t="shared" si="2"/>
        <v>-52.425023566097707</v>
      </c>
      <c r="U29" s="2">
        <f t="shared" si="3"/>
        <v>52.425023566097707</v>
      </c>
      <c r="V29" s="2">
        <f t="shared" si="4"/>
        <v>312.75</v>
      </c>
      <c r="W29" s="2">
        <f t="shared" si="5"/>
        <v>0.16762597463180723</v>
      </c>
    </row>
    <row r="30" spans="1:23" x14ac:dyDescent="0.2">
      <c r="A30" s="4" t="s">
        <v>26</v>
      </c>
      <c r="B30" s="5">
        <v>1</v>
      </c>
      <c r="C30" s="5" t="s">
        <v>21</v>
      </c>
      <c r="D30" s="5">
        <v>-0.19</v>
      </c>
      <c r="E30" s="5">
        <v>0.15</v>
      </c>
      <c r="F30" s="5">
        <v>10.65</v>
      </c>
      <c r="G30" s="5">
        <v>-0.19</v>
      </c>
      <c r="H30" s="5">
        <v>357</v>
      </c>
      <c r="I30" s="5">
        <v>385</v>
      </c>
      <c r="J30" s="5">
        <v>30.47</v>
      </c>
      <c r="K30" s="5">
        <v>-40.94</v>
      </c>
      <c r="L30" s="5">
        <v>32.950000000000003</v>
      </c>
      <c r="M30" s="5">
        <v>-40.01</v>
      </c>
      <c r="N30" s="5">
        <v>29.9</v>
      </c>
      <c r="O30" s="5">
        <v>-42.19</v>
      </c>
      <c r="P30" s="5">
        <v>31.49</v>
      </c>
      <c r="Q30" s="5">
        <v>-40.840000000000003</v>
      </c>
      <c r="R30" s="2">
        <f t="shared" si="0"/>
        <v>20.556045219583428</v>
      </c>
      <c r="S30" s="2">
        <f t="shared" si="1"/>
        <v>40.333141628560895</v>
      </c>
      <c r="T30" s="2">
        <f t="shared" si="2"/>
        <v>19.777096408977467</v>
      </c>
      <c r="U30" s="2">
        <f t="shared" si="3"/>
        <v>19.777096408977467</v>
      </c>
      <c r="V30" s="2">
        <f t="shared" si="4"/>
        <v>116.75999999999999</v>
      </c>
      <c r="W30" s="2">
        <f t="shared" si="5"/>
        <v>0.1693824632492075</v>
      </c>
    </row>
    <row r="31" spans="1:23" x14ac:dyDescent="0.2">
      <c r="A31" s="5" t="s">
        <v>27</v>
      </c>
      <c r="B31" s="5">
        <v>2</v>
      </c>
      <c r="C31" s="5" t="s">
        <v>21</v>
      </c>
      <c r="D31" s="6">
        <v>-0.38</v>
      </c>
      <c r="E31" s="6">
        <v>-0.03</v>
      </c>
      <c r="F31" s="6">
        <v>10.82</v>
      </c>
      <c r="G31" s="6">
        <v>-0.19</v>
      </c>
      <c r="H31" s="5">
        <v>81</v>
      </c>
      <c r="I31" s="5">
        <v>131</v>
      </c>
      <c r="J31" s="6">
        <v>33.159999999999997</v>
      </c>
      <c r="K31" s="5">
        <v>-48.46</v>
      </c>
      <c r="L31" s="5">
        <v>35.340000000000003</v>
      </c>
      <c r="M31" s="5">
        <v>-49.04</v>
      </c>
      <c r="N31" s="5">
        <v>33.92</v>
      </c>
      <c r="O31" s="5">
        <v>-46.06</v>
      </c>
      <c r="P31" s="5">
        <v>34.869999999999997</v>
      </c>
      <c r="Q31" s="5">
        <v>-48.11</v>
      </c>
      <c r="R31" s="2">
        <f t="shared" si="0"/>
        <v>-14.898695434400217</v>
      </c>
      <c r="S31" s="2">
        <f t="shared" si="1"/>
        <v>-65.136303428248212</v>
      </c>
      <c r="T31" s="2">
        <f t="shared" si="2"/>
        <v>-50.237607993847995</v>
      </c>
      <c r="U31" s="2">
        <f t="shared" si="3"/>
        <v>50.237607993847995</v>
      </c>
      <c r="V31" s="2">
        <f t="shared" si="4"/>
        <v>208.5</v>
      </c>
      <c r="W31" s="2">
        <f t="shared" si="5"/>
        <v>0.24094776016234051</v>
      </c>
    </row>
    <row r="32" spans="1:23" x14ac:dyDescent="0.2">
      <c r="A32" s="5" t="s">
        <v>28</v>
      </c>
      <c r="B32" s="5">
        <v>3</v>
      </c>
      <c r="C32" s="5" t="s">
        <v>21</v>
      </c>
      <c r="D32" s="5">
        <v>-0.09</v>
      </c>
      <c r="E32" s="5">
        <v>-0.11</v>
      </c>
      <c r="F32" s="5">
        <v>10.81</v>
      </c>
      <c r="G32" s="5">
        <v>-0.1</v>
      </c>
      <c r="H32" s="5">
        <v>36</v>
      </c>
      <c r="I32" s="5">
        <v>78</v>
      </c>
      <c r="J32" s="5">
        <v>108.39</v>
      </c>
      <c r="K32" s="5">
        <v>-67.260000000000005</v>
      </c>
      <c r="L32" s="5">
        <v>110.62</v>
      </c>
      <c r="M32" s="5">
        <v>-67.540000000000006</v>
      </c>
      <c r="N32" s="5">
        <v>109.11</v>
      </c>
      <c r="O32" s="5">
        <v>-65.489999999999995</v>
      </c>
      <c r="P32" s="5">
        <v>109.96</v>
      </c>
      <c r="Q32" s="5">
        <v>-67</v>
      </c>
      <c r="R32" s="2">
        <f t="shared" si="0"/>
        <v>-7.1566365330609036</v>
      </c>
      <c r="S32" s="2">
        <f t="shared" si="1"/>
        <v>-60.624234581187089</v>
      </c>
      <c r="T32" s="2">
        <f t="shared" si="2"/>
        <v>-53.467598048126185</v>
      </c>
      <c r="U32" s="2">
        <f t="shared" si="3"/>
        <v>53.467598048126185</v>
      </c>
      <c r="V32" s="2">
        <f t="shared" si="4"/>
        <v>175.14</v>
      </c>
      <c r="W32" s="2">
        <f t="shared" si="5"/>
        <v>0.30528490378055378</v>
      </c>
    </row>
    <row r="33" spans="1:23" x14ac:dyDescent="0.2">
      <c r="A33" s="5" t="s">
        <v>28</v>
      </c>
      <c r="B33" s="5">
        <v>4</v>
      </c>
      <c r="C33" s="5" t="s">
        <v>21</v>
      </c>
      <c r="D33" s="5">
        <v>-0.09</v>
      </c>
      <c r="E33" s="5">
        <v>-0.11</v>
      </c>
      <c r="F33" s="5">
        <v>10.81</v>
      </c>
      <c r="G33" s="5">
        <v>-0.1</v>
      </c>
      <c r="H33" s="5">
        <v>118</v>
      </c>
      <c r="I33" s="5">
        <v>177</v>
      </c>
      <c r="J33" s="5">
        <v>139.94999999999999</v>
      </c>
      <c r="K33" s="5">
        <v>-80.650000000000006</v>
      </c>
      <c r="L33" s="5">
        <v>138.53</v>
      </c>
      <c r="M33" s="5">
        <v>-79.39</v>
      </c>
      <c r="N33" s="5">
        <v>141.13</v>
      </c>
      <c r="O33" s="5">
        <v>-78.430000000000007</v>
      </c>
      <c r="P33" s="5">
        <v>139.06</v>
      </c>
      <c r="Q33" s="5">
        <v>-79.739999999999995</v>
      </c>
      <c r="R33" s="2">
        <f t="shared" si="0"/>
        <v>138.41658819177096</v>
      </c>
      <c r="S33" s="2">
        <f t="shared" si="1"/>
        <v>-147.67231593632371</v>
      </c>
      <c r="T33" s="2">
        <f t="shared" si="2"/>
        <v>-286.08890412809467</v>
      </c>
      <c r="U33" s="2">
        <f t="shared" si="3"/>
        <v>286.08890412809467</v>
      </c>
      <c r="V33" s="2">
        <f t="shared" si="4"/>
        <v>246.03</v>
      </c>
      <c r="W33" s="2">
        <f t="shared" si="5"/>
        <v>1.1628212174454118</v>
      </c>
    </row>
    <row r="34" spans="1:23" x14ac:dyDescent="0.2">
      <c r="A34" s="5" t="s">
        <v>28</v>
      </c>
      <c r="B34" s="5">
        <v>5</v>
      </c>
      <c r="C34" s="5" t="s">
        <v>21</v>
      </c>
      <c r="D34" s="5">
        <v>-0.09</v>
      </c>
      <c r="E34" s="5">
        <v>-0.11</v>
      </c>
      <c r="F34" s="5">
        <v>10.81</v>
      </c>
      <c r="G34" s="5">
        <v>-0.1</v>
      </c>
      <c r="H34" s="5">
        <v>1046</v>
      </c>
      <c r="I34" s="5">
        <v>1187</v>
      </c>
      <c r="J34" s="5">
        <v>90.91</v>
      </c>
      <c r="K34" s="5">
        <v>-0.95</v>
      </c>
      <c r="L34" s="5">
        <v>92.49</v>
      </c>
      <c r="M34" s="5">
        <v>-2.56</v>
      </c>
      <c r="N34" s="5">
        <v>95.78</v>
      </c>
      <c r="O34" s="5">
        <v>-1.87</v>
      </c>
      <c r="P34" s="5">
        <v>93.73</v>
      </c>
      <c r="Q34" s="5">
        <v>-0.84</v>
      </c>
      <c r="R34" s="2">
        <f t="shared" si="0"/>
        <v>-45.538815897882799</v>
      </c>
      <c r="S34" s="2">
        <f t="shared" si="1"/>
        <v>153.32326128502402</v>
      </c>
      <c r="T34" s="2">
        <f t="shared" si="2"/>
        <v>198.86207718290683</v>
      </c>
      <c r="U34" s="2">
        <f t="shared" si="3"/>
        <v>198.86207718290683</v>
      </c>
      <c r="V34" s="2">
        <f t="shared" si="4"/>
        <v>587.97</v>
      </c>
      <c r="W34" s="2">
        <f t="shared" si="5"/>
        <v>0.33821806755941092</v>
      </c>
    </row>
    <row r="35" spans="1:23" x14ac:dyDescent="0.2">
      <c r="A35" s="5" t="s">
        <v>28</v>
      </c>
      <c r="B35" s="5">
        <v>6</v>
      </c>
      <c r="C35" s="5" t="s">
        <v>21</v>
      </c>
      <c r="D35" s="5">
        <v>-0.09</v>
      </c>
      <c r="E35" s="5">
        <v>-0.11</v>
      </c>
      <c r="F35" s="5">
        <v>10.81</v>
      </c>
      <c r="G35" s="5">
        <v>-0.1</v>
      </c>
      <c r="H35" s="5">
        <v>1140</v>
      </c>
      <c r="I35" s="5">
        <v>1182</v>
      </c>
      <c r="J35" s="5">
        <v>116.9</v>
      </c>
      <c r="K35" s="5">
        <v>-16.350000000000001</v>
      </c>
      <c r="L35" s="5">
        <v>116.43</v>
      </c>
      <c r="M35" s="5">
        <v>-18.7</v>
      </c>
      <c r="N35" s="5">
        <v>114.09</v>
      </c>
      <c r="O35" s="5">
        <v>-14.87</v>
      </c>
      <c r="P35" s="5">
        <v>115.99</v>
      </c>
      <c r="Q35" s="5">
        <v>-16.09</v>
      </c>
      <c r="R35" s="2">
        <f t="shared" si="0"/>
        <v>-101.3099324740202</v>
      </c>
      <c r="S35" s="2">
        <f t="shared" si="1"/>
        <v>-32.704733577001981</v>
      </c>
      <c r="T35" s="2">
        <f t="shared" si="2"/>
        <v>68.605198897018226</v>
      </c>
      <c r="U35" s="2">
        <f t="shared" si="3"/>
        <v>68.605198897018226</v>
      </c>
      <c r="V35" s="2">
        <f t="shared" si="4"/>
        <v>175.14</v>
      </c>
      <c r="W35" s="2">
        <f t="shared" si="5"/>
        <v>0.39171633491502927</v>
      </c>
    </row>
    <row r="36" spans="1:23" x14ac:dyDescent="0.2">
      <c r="A36" s="5" t="s">
        <v>28</v>
      </c>
      <c r="B36" s="5">
        <v>7</v>
      </c>
      <c r="C36" s="5" t="s">
        <v>21</v>
      </c>
      <c r="D36" s="5">
        <v>-0.09</v>
      </c>
      <c r="E36" s="5">
        <v>-0.11</v>
      </c>
      <c r="F36" s="5">
        <v>10.81</v>
      </c>
      <c r="G36" s="5">
        <v>-0.1</v>
      </c>
      <c r="H36" s="5">
        <v>1190</v>
      </c>
      <c r="I36" s="5">
        <v>1233</v>
      </c>
      <c r="J36" s="5">
        <v>108.06</v>
      </c>
      <c r="K36" s="5">
        <v>-18.13</v>
      </c>
      <c r="L36" s="5">
        <v>109.01</v>
      </c>
      <c r="M36" s="5">
        <v>-20.51</v>
      </c>
      <c r="N36" s="5">
        <v>110.4</v>
      </c>
      <c r="O36" s="5">
        <v>-16.829999999999998</v>
      </c>
      <c r="P36" s="5">
        <v>108.85</v>
      </c>
      <c r="Q36" s="5">
        <v>-18.940000000000001</v>
      </c>
      <c r="R36" s="2">
        <f t="shared" si="0"/>
        <v>-68.240109187187599</v>
      </c>
      <c r="S36" s="2">
        <f t="shared" si="1"/>
        <v>-126.30089791537407</v>
      </c>
      <c r="T36" s="2">
        <f t="shared" si="2"/>
        <v>-58.060788728186466</v>
      </c>
      <c r="U36" s="2">
        <f t="shared" si="3"/>
        <v>58.060788728186466</v>
      </c>
      <c r="V36" s="2">
        <f t="shared" si="4"/>
        <v>179.31</v>
      </c>
      <c r="W36" s="2">
        <f t="shared" si="5"/>
        <v>0.32380117521714608</v>
      </c>
    </row>
    <row r="37" spans="1:23" x14ac:dyDescent="0.2">
      <c r="A37" s="5" t="s">
        <v>29</v>
      </c>
      <c r="B37" s="5">
        <v>8</v>
      </c>
      <c r="C37" s="5" t="s">
        <v>24</v>
      </c>
      <c r="D37" s="5">
        <v>-0.37</v>
      </c>
      <c r="E37" s="5">
        <v>0.2</v>
      </c>
      <c r="F37" s="5">
        <v>10.62</v>
      </c>
      <c r="G37" s="5">
        <v>0.39</v>
      </c>
      <c r="H37" s="5">
        <v>1681</v>
      </c>
      <c r="I37" s="5">
        <v>1703</v>
      </c>
      <c r="J37" s="5">
        <v>-37.729999999999997</v>
      </c>
      <c r="K37" s="5">
        <v>-31.51</v>
      </c>
      <c r="L37" s="5">
        <v>-38.479999999999997</v>
      </c>
      <c r="M37" s="5">
        <v>-32.72</v>
      </c>
      <c r="N37" s="5">
        <v>-38.409999999999997</v>
      </c>
      <c r="O37" s="5">
        <v>-30.61</v>
      </c>
      <c r="P37" s="5">
        <v>-38.1</v>
      </c>
      <c r="Q37" s="5">
        <v>-32.03</v>
      </c>
      <c r="R37" s="2">
        <f t="shared" si="0"/>
        <v>-121.79207153722095</v>
      </c>
      <c r="S37" s="2">
        <f t="shared" si="1"/>
        <v>-77.684981520725813</v>
      </c>
      <c r="T37" s="2">
        <f t="shared" si="2"/>
        <v>44.107090016495135</v>
      </c>
      <c r="U37" s="2">
        <f t="shared" si="3"/>
        <v>44.107090016495135</v>
      </c>
      <c r="V37" s="2">
        <f t="shared" si="4"/>
        <v>91.74</v>
      </c>
      <c r="W37" s="2">
        <f t="shared" si="5"/>
        <v>0.48078362782314299</v>
      </c>
    </row>
    <row r="38" spans="1:23" x14ac:dyDescent="0.2">
      <c r="A38" s="5" t="s">
        <v>29</v>
      </c>
      <c r="B38" s="5">
        <v>9</v>
      </c>
      <c r="C38" s="5" t="s">
        <v>24</v>
      </c>
      <c r="D38" s="5">
        <v>-0.37</v>
      </c>
      <c r="E38" s="5">
        <v>0.2</v>
      </c>
      <c r="F38" s="5">
        <v>10.62</v>
      </c>
      <c r="G38" s="5">
        <v>0.39</v>
      </c>
      <c r="H38" s="5">
        <v>1743</v>
      </c>
      <c r="I38" s="5">
        <v>1775</v>
      </c>
      <c r="J38" s="5">
        <v>-37.33</v>
      </c>
      <c r="K38" s="5">
        <v>-40.15</v>
      </c>
      <c r="L38" s="5">
        <v>-37.380000000000003</v>
      </c>
      <c r="M38" s="5">
        <v>-41.55</v>
      </c>
      <c r="N38" s="5">
        <v>-39.11</v>
      </c>
      <c r="O38" s="5">
        <v>-40.79</v>
      </c>
      <c r="P38" s="5">
        <v>-37.89</v>
      </c>
      <c r="Q38" s="5">
        <v>-41.01</v>
      </c>
      <c r="R38" s="2">
        <f t="shared" si="0"/>
        <v>-92.045408488887404</v>
      </c>
      <c r="S38" s="2">
        <f t="shared" si="1"/>
        <v>-10.222168633636082</v>
      </c>
      <c r="T38" s="2">
        <f t="shared" si="2"/>
        <v>81.823239855251316</v>
      </c>
      <c r="U38" s="2">
        <f t="shared" si="3"/>
        <v>81.823239855251316</v>
      </c>
      <c r="V38" s="2">
        <f t="shared" si="4"/>
        <v>133.44</v>
      </c>
      <c r="W38" s="2">
        <f t="shared" si="5"/>
        <v>0.61318375191285457</v>
      </c>
    </row>
    <row r="39" spans="1:23" x14ac:dyDescent="0.2">
      <c r="A39" s="5" t="s">
        <v>29</v>
      </c>
      <c r="B39" s="5">
        <v>10</v>
      </c>
      <c r="C39" s="5" t="s">
        <v>24</v>
      </c>
      <c r="D39" s="5">
        <v>-0.37</v>
      </c>
      <c r="E39" s="5">
        <v>0.2</v>
      </c>
      <c r="F39" s="5">
        <v>10.62</v>
      </c>
      <c r="G39" s="5">
        <v>0.39</v>
      </c>
      <c r="H39" s="5">
        <v>1750</v>
      </c>
      <c r="I39" s="5">
        <v>1766</v>
      </c>
      <c r="J39" s="5">
        <v>4.0199999999999996</v>
      </c>
      <c r="K39" s="5">
        <v>-39.840000000000003</v>
      </c>
      <c r="L39" s="5">
        <v>2.6</v>
      </c>
      <c r="M39" s="5">
        <v>-40.32</v>
      </c>
      <c r="N39" s="5">
        <v>3.93</v>
      </c>
      <c r="O39" s="5">
        <v>-37.369999999999997</v>
      </c>
      <c r="P39" s="5">
        <v>4.05</v>
      </c>
      <c r="Q39" s="5">
        <v>-38.96</v>
      </c>
      <c r="R39" s="2">
        <f t="shared" si="0"/>
        <v>-161.32329826781</v>
      </c>
      <c r="S39" s="2">
        <f t="shared" si="1"/>
        <v>-85.6839724801344</v>
      </c>
      <c r="T39" s="2">
        <f t="shared" si="2"/>
        <v>75.639325787675602</v>
      </c>
      <c r="U39" s="2">
        <f t="shared" si="3"/>
        <v>75.639325787675602</v>
      </c>
      <c r="V39" s="2">
        <f t="shared" si="4"/>
        <v>66.72</v>
      </c>
      <c r="W39" s="2">
        <f t="shared" si="5"/>
        <v>1.1336829404627637</v>
      </c>
    </row>
    <row r="40" spans="1:23" x14ac:dyDescent="0.2">
      <c r="A40" s="5" t="s">
        <v>29</v>
      </c>
      <c r="B40" s="5">
        <v>11</v>
      </c>
      <c r="C40" s="5" t="s">
        <v>24</v>
      </c>
      <c r="D40" s="5">
        <v>-0.37</v>
      </c>
      <c r="E40" s="5">
        <v>0.2</v>
      </c>
      <c r="F40" s="5">
        <v>10.62</v>
      </c>
      <c r="G40" s="5">
        <v>0.39</v>
      </c>
      <c r="H40" s="5">
        <v>1931</v>
      </c>
      <c r="I40" s="5">
        <v>1955</v>
      </c>
      <c r="J40" s="5">
        <v>-2.59</v>
      </c>
      <c r="K40" s="5">
        <v>-27.64</v>
      </c>
      <c r="L40" s="5">
        <v>-3.51</v>
      </c>
      <c r="M40" s="5">
        <v>-28.84</v>
      </c>
      <c r="N40" s="5">
        <v>-4.83</v>
      </c>
      <c r="O40" s="5">
        <v>-26.51</v>
      </c>
      <c r="P40" s="5">
        <v>-3.81</v>
      </c>
      <c r="Q40" s="5">
        <v>-27.43</v>
      </c>
      <c r="R40" s="2">
        <f t="shared" si="0"/>
        <v>-127.47617956136138</v>
      </c>
      <c r="S40" s="2">
        <f t="shared" si="1"/>
        <v>-42.049220890993588</v>
      </c>
      <c r="T40" s="2">
        <f t="shared" si="2"/>
        <v>85.426958670367782</v>
      </c>
      <c r="U40" s="2">
        <f t="shared" si="3"/>
        <v>85.426958670367782</v>
      </c>
      <c r="V40" s="2">
        <f t="shared" si="4"/>
        <v>100.08</v>
      </c>
      <c r="W40" s="2">
        <f t="shared" si="5"/>
        <v>0.85358671732981395</v>
      </c>
    </row>
    <row r="41" spans="1:23" x14ac:dyDescent="0.2">
      <c r="A41" s="5" t="s">
        <v>29</v>
      </c>
      <c r="B41" s="5">
        <v>12</v>
      </c>
      <c r="C41" s="5" t="s">
        <v>24</v>
      </c>
      <c r="D41" s="5">
        <v>-0.37</v>
      </c>
      <c r="E41" s="5">
        <v>0.2</v>
      </c>
      <c r="F41" s="5">
        <v>10.62</v>
      </c>
      <c r="G41" s="5">
        <v>0.39</v>
      </c>
      <c r="H41" s="5">
        <v>2128</v>
      </c>
      <c r="I41" s="5">
        <v>2151</v>
      </c>
      <c r="J41" s="5">
        <v>-12.41</v>
      </c>
      <c r="K41" s="5">
        <v>-31.87</v>
      </c>
      <c r="L41" s="5">
        <v>-12.11</v>
      </c>
      <c r="M41" s="5">
        <v>-33.47</v>
      </c>
      <c r="N41" s="5">
        <v>-13.63</v>
      </c>
      <c r="O41" s="5">
        <v>-31.66</v>
      </c>
      <c r="P41" s="5">
        <v>-12.62</v>
      </c>
      <c r="Q41" s="5">
        <v>-32.92</v>
      </c>
      <c r="R41" s="2">
        <f t="shared" si="0"/>
        <v>-79.380344723844829</v>
      </c>
      <c r="S41" s="2">
        <f t="shared" si="1"/>
        <v>-51.284779984159563</v>
      </c>
      <c r="T41" s="2">
        <f t="shared" si="2"/>
        <v>28.095564739685265</v>
      </c>
      <c r="U41" s="2">
        <f t="shared" si="3"/>
        <v>28.095564739685265</v>
      </c>
      <c r="V41" s="2">
        <f t="shared" si="4"/>
        <v>95.91</v>
      </c>
      <c r="W41" s="2">
        <f t="shared" si="5"/>
        <v>0.29293676091841586</v>
      </c>
    </row>
    <row r="42" spans="1:23" x14ac:dyDescent="0.2">
      <c r="A42" s="5" t="s">
        <v>29</v>
      </c>
      <c r="B42" s="5">
        <v>13</v>
      </c>
      <c r="C42" s="5" t="s">
        <v>24</v>
      </c>
      <c r="D42" s="5">
        <v>-0.37</v>
      </c>
      <c r="E42" s="5">
        <v>0.2</v>
      </c>
      <c r="F42" s="5">
        <v>10.62</v>
      </c>
      <c r="G42" s="5">
        <v>0.39</v>
      </c>
      <c r="H42" s="5">
        <v>2037</v>
      </c>
      <c r="I42" s="5">
        <v>2076</v>
      </c>
      <c r="J42" s="5">
        <v>-34.51</v>
      </c>
      <c r="K42" s="5">
        <v>-34.79</v>
      </c>
      <c r="L42" s="5">
        <v>-35.42</v>
      </c>
      <c r="M42" s="5">
        <v>-35.64</v>
      </c>
      <c r="N42" s="5">
        <v>-35.17</v>
      </c>
      <c r="O42" s="5">
        <v>-33.54</v>
      </c>
      <c r="P42" s="5">
        <v>-35.57</v>
      </c>
      <c r="Q42" s="5">
        <v>-35.11</v>
      </c>
      <c r="R42" s="2">
        <f t="shared" si="0"/>
        <v>-136.95250904939968</v>
      </c>
      <c r="S42" s="2">
        <f t="shared" si="1"/>
        <v>-104.29355811304734</v>
      </c>
      <c r="T42" s="2">
        <f t="shared" si="2"/>
        <v>32.65895093635234</v>
      </c>
      <c r="U42" s="2">
        <f t="shared" si="3"/>
        <v>32.65895093635234</v>
      </c>
      <c r="V42" s="2">
        <f t="shared" si="4"/>
        <v>162.63</v>
      </c>
      <c r="W42" s="2">
        <f t="shared" si="5"/>
        <v>0.20081750560383904</v>
      </c>
    </row>
    <row r="43" spans="1:23" x14ac:dyDescent="0.2">
      <c r="A43" s="5" t="s">
        <v>29</v>
      </c>
      <c r="B43" s="5">
        <v>14</v>
      </c>
      <c r="C43" s="5" t="s">
        <v>24</v>
      </c>
      <c r="D43" s="5">
        <v>-0.37</v>
      </c>
      <c r="E43" s="5">
        <v>0.2</v>
      </c>
      <c r="F43" s="5">
        <v>10.62</v>
      </c>
      <c r="G43" s="5">
        <v>0.39</v>
      </c>
      <c r="H43" s="5">
        <v>2152</v>
      </c>
      <c r="I43" s="5">
        <v>2190</v>
      </c>
      <c r="J43" s="5">
        <v>-35.28</v>
      </c>
      <c r="K43" s="5">
        <v>-31.6</v>
      </c>
      <c r="L43" s="5">
        <v>-35.340000000000003</v>
      </c>
      <c r="M43" s="5">
        <v>-33.18</v>
      </c>
      <c r="N43" s="5">
        <v>-37.049999999999997</v>
      </c>
      <c r="O43" s="5">
        <v>-31.89</v>
      </c>
      <c r="P43" s="5">
        <v>-35.85</v>
      </c>
      <c r="Q43" s="5">
        <v>-32.64</v>
      </c>
      <c r="R43" s="2">
        <f t="shared" si="0"/>
        <v>-92.174744114610135</v>
      </c>
      <c r="S43" s="2">
        <f t="shared" si="1"/>
        <v>-32.005383208083586</v>
      </c>
      <c r="T43" s="2">
        <f t="shared" si="2"/>
        <v>60.169360906526549</v>
      </c>
      <c r="U43" s="2">
        <f t="shared" si="3"/>
        <v>60.169360906526549</v>
      </c>
      <c r="V43" s="2">
        <f t="shared" si="4"/>
        <v>158.46</v>
      </c>
      <c r="W43" s="2">
        <f t="shared" si="5"/>
        <v>0.37971324565522241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leggieri</dc:creator>
  <cp:lastModifiedBy>Jasmine Reighard</cp:lastModifiedBy>
  <dcterms:created xsi:type="dcterms:W3CDTF">2023-09-29T20:16:41Z</dcterms:created>
  <dcterms:modified xsi:type="dcterms:W3CDTF">2023-10-04T23:38:27Z</dcterms:modified>
</cp:coreProperties>
</file>