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/dd/yy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top style="double"/>
    </border>
  </borders>
  <cellStyleXfs count="1">
    <xf numFmtId="0" fontId="0" fillId="0" borderId="0"/>
  </cellStyleXfs>
  <cellXfs count="5">
    <xf numFmtId="0" fontId="0" fillId="0" borderId="0" pivotButton="0" quotePrefix="0" xfId="0"/>
    <xf numFmtId="164" fontId="0" fillId="0" borderId="0" pivotButton="0" quotePrefix="0" xfId="0"/>
    <xf numFmtId="40" fontId="0" fillId="0" borderId="0" pivotButton="0" quotePrefix="0" xfId="0"/>
    <xf numFmtId="0" fontId="0" fillId="0" borderId="1" pivotButton="0" quotePrefix="0" xfId="0"/>
    <xf numFmtId="4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35"/>
  <sheetViews>
    <sheetView workbookViewId="0">
      <selection activeCell="A1" sqref="A1"/>
    </sheetView>
  </sheetViews>
  <sheetFormatPr baseColWidth="8" defaultRowHeight="15"/>
  <cols>
    <col width="13" bestFit="1" customWidth="1" min="1" max="1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3" bestFit="1" customWidth="1" min="6" max="6"/>
    <col width="13" bestFit="1" customWidth="1" min="7" max="7"/>
    <col width="13" bestFit="1" customWidth="1" min="8" max="8"/>
    <col width="13" bestFit="1" customWidth="1" min="9" max="9"/>
    <col width="13" bestFit="1" customWidth="1" min="10" max="10"/>
  </cols>
  <sheetData>
    <row r="2">
      <c r="A2" t="inlineStr"/>
      <c r="B2" t="inlineStr">
        <is>
          <t>Account</t>
        </is>
      </c>
      <c r="C2" t="inlineStr">
        <is>
          <t>Date</t>
        </is>
      </c>
      <c r="D2" t="inlineStr">
        <is>
          <t>Description</t>
        </is>
      </c>
      <c r="E2" t="inlineStr">
        <is>
          <t>Category</t>
        </is>
      </c>
      <c r="F2" t="inlineStr">
        <is>
          <t>Cleared</t>
        </is>
      </c>
      <c r="G2" t="inlineStr">
        <is>
          <t>Number</t>
        </is>
      </c>
      <c r="H2" t="inlineStr">
        <is>
          <t>Memo</t>
        </is>
      </c>
      <c r="I2" t="inlineStr">
        <is>
          <t>Tax item</t>
        </is>
      </c>
      <c r="J2" t="inlineStr">
        <is>
          <t>Amount</t>
        </is>
      </c>
    </row>
    <row r="3">
      <c r="A3" t="inlineStr"/>
      <c r="B3" t="inlineStr">
        <is>
          <t>Checking</t>
        </is>
      </c>
      <c r="C3" s="1">
        <f>date(2021, 01, 01)</f>
        <v/>
      </c>
      <c r="D3" t="inlineStr">
        <is>
          <t>None</t>
        </is>
      </c>
      <c r="E3" t="inlineStr">
        <is>
          <t>Medical&amp;Dental:Dental Coverage</t>
        </is>
      </c>
      <c r="F3" t="inlineStr">
        <is>
          <t>R</t>
        </is>
      </c>
      <c r="J3" s="2" t="n">
        <v>-47.7</v>
      </c>
    </row>
    <row r="4">
      <c r="A4" t="inlineStr"/>
      <c r="B4" t="inlineStr">
        <is>
          <t>Checking</t>
        </is>
      </c>
      <c r="C4" s="1">
        <f>date(2021, 01, 01)</f>
        <v/>
      </c>
      <c r="D4" t="inlineStr">
        <is>
          <t>ATT Medical Coverage</t>
        </is>
      </c>
      <c r="E4" t="inlineStr">
        <is>
          <t>Medical&amp;Dental:Medical Coverage</t>
        </is>
      </c>
      <c r="F4" t="inlineStr">
        <is>
          <t>R</t>
        </is>
      </c>
      <c r="G4" t="inlineStr">
        <is>
          <t>EFT         S</t>
        </is>
      </c>
      <c r="J4" s="2" t="n">
        <v>-576.25</v>
      </c>
    </row>
    <row r="5">
      <c r="A5" t="inlineStr"/>
      <c r="B5" t="inlineStr">
        <is>
          <t>Checking</t>
        </is>
      </c>
      <c r="C5" s="1">
        <f>date(2021, 01, 01)</f>
        <v/>
      </c>
      <c r="D5" t="inlineStr">
        <is>
          <t>None</t>
        </is>
      </c>
      <c r="E5" t="inlineStr">
        <is>
          <t>Medical&amp;Dental:Vision Coverage</t>
        </is>
      </c>
      <c r="F5" t="inlineStr">
        <is>
          <t>R</t>
        </is>
      </c>
      <c r="J5" s="2" t="n">
        <v>-6.54</v>
      </c>
    </row>
    <row r="6">
      <c r="A6" t="inlineStr"/>
      <c r="B6" t="inlineStr">
        <is>
          <t>Checking</t>
        </is>
      </c>
      <c r="C6" s="1">
        <f>date(2021, 01, 01)</f>
        <v/>
      </c>
      <c r="D6" t="inlineStr">
        <is>
          <t>Home Mortgage</t>
        </is>
      </c>
      <c r="E6" t="inlineStr">
        <is>
          <t>Mortgage:Interest</t>
        </is>
      </c>
      <c r="F6" t="inlineStr">
        <is>
          <t>R</t>
        </is>
      </c>
      <c r="G6" t="inlineStr">
        <is>
          <t>EFT         S</t>
        </is>
      </c>
      <c r="I6" t="inlineStr">
        <is>
          <t>Schedule A:Home mortgage interest (1098)</t>
        </is>
      </c>
      <c r="J6" s="2" t="n">
        <v>-108.86</v>
      </c>
    </row>
    <row r="7">
      <c r="A7" t="inlineStr"/>
      <c r="B7" t="inlineStr">
        <is>
          <t>Checking</t>
        </is>
      </c>
      <c r="C7" s="1">
        <f>date(2021, 01, 01)</f>
        <v/>
      </c>
      <c r="D7" t="inlineStr">
        <is>
          <t>None</t>
        </is>
      </c>
      <c r="E7" t="inlineStr">
        <is>
          <t>[Home Mortgage (1st Comm)]</t>
        </is>
      </c>
      <c r="F7" t="inlineStr">
        <is>
          <t>R</t>
        </is>
      </c>
      <c r="J7" s="2" t="n">
        <v>-500.2</v>
      </c>
    </row>
    <row r="8">
      <c r="A8" t="inlineStr"/>
      <c r="B8" t="inlineStr">
        <is>
          <t>Checking</t>
        </is>
      </c>
      <c r="C8" s="1">
        <f>date(2021, 01, 01)</f>
        <v/>
      </c>
      <c r="D8" t="inlineStr">
        <is>
          <t>None</t>
        </is>
      </c>
      <c r="E8" t="inlineStr">
        <is>
          <t>[Unspecified Account]</t>
        </is>
      </c>
      <c r="F8" t="inlineStr">
        <is>
          <t>R</t>
        </is>
      </c>
      <c r="J8" s="2" t="n">
        <v>-512.21</v>
      </c>
    </row>
    <row r="9">
      <c r="A9" t="inlineStr"/>
      <c r="B9" t="inlineStr">
        <is>
          <t>Checking</t>
        </is>
      </c>
      <c r="C9" s="1">
        <f>date(2021, 01, 04)</f>
        <v/>
      </c>
      <c r="D9" t="inlineStr">
        <is>
          <t>Normal Distr Partial Normal Dist</t>
        </is>
      </c>
      <c r="E9" t="inlineStr">
        <is>
          <t>[IRA FI Jeff Roll]</t>
        </is>
      </c>
      <c r="F9" t="inlineStr">
        <is>
          <t>R</t>
        </is>
      </c>
      <c r="H9" t="inlineStr">
        <is>
          <t>NORMAL DISTR PARTIAL NORMAL DISTR PARTIALED317824</t>
        </is>
      </c>
      <c r="J9" s="2" t="n">
        <v>6300</v>
      </c>
    </row>
    <row r="10">
      <c r="A10" t="inlineStr"/>
      <c r="B10" t="inlineStr">
        <is>
          <t>Checking</t>
        </is>
      </c>
      <c r="C10" s="1">
        <f>date(2021, 01, 05)</f>
        <v/>
      </c>
      <c r="D10" t="inlineStr">
        <is>
          <t>AT&amp;T Wireless</t>
        </is>
      </c>
      <c r="E10" t="inlineStr">
        <is>
          <t>Utilities:Wireless</t>
        </is>
      </c>
      <c r="F10" t="inlineStr">
        <is>
          <t>R</t>
        </is>
      </c>
      <c r="G10" t="inlineStr">
        <is>
          <t>EFT</t>
        </is>
      </c>
      <c r="H10" t="inlineStr">
        <is>
          <t>ATT - 790071013EPAYR - Payment : ACH Withdrawal</t>
        </is>
      </c>
      <c r="J10" s="2" t="n">
        <v>-173.26</v>
      </c>
    </row>
    <row r="11">
      <c r="A11" t="inlineStr"/>
      <c r="B11" t="inlineStr">
        <is>
          <t>Checking</t>
        </is>
      </c>
      <c r="C11" s="1">
        <f>date(2021, 01, 07)</f>
        <v/>
      </c>
      <c r="D11" t="inlineStr">
        <is>
          <t>Chase Freedom Card</t>
        </is>
      </c>
      <c r="E11" t="inlineStr">
        <is>
          <t>[Chase Freedom Card (2214)]</t>
        </is>
      </c>
      <c r="F11" t="inlineStr">
        <is>
          <t>R</t>
        </is>
      </c>
      <c r="G11" t="inlineStr">
        <is>
          <t>EFT</t>
        </is>
      </c>
      <c r="H11" t="inlineStr">
        <is>
          <t>CHASE CREDIT CRD - 000000000232377 - AUTOPAY : ACH Withdrawal</t>
        </is>
      </c>
      <c r="J11" s="2" t="n">
        <v>-677.74</v>
      </c>
    </row>
    <row r="12">
      <c r="A12" t="inlineStr"/>
      <c r="B12" t="inlineStr">
        <is>
          <t>Checking</t>
        </is>
      </c>
      <c r="C12" s="1">
        <f>date(2021, 01, 08)</f>
        <v/>
      </c>
      <c r="D12" t="inlineStr">
        <is>
          <t>AmerenUE</t>
        </is>
      </c>
      <c r="E12" t="inlineStr">
        <is>
          <t>Utilities:Electric Bill</t>
        </is>
      </c>
      <c r="F12" t="inlineStr">
        <is>
          <t>R</t>
        </is>
      </c>
      <c r="G12" t="inlineStr">
        <is>
          <t>EFT</t>
        </is>
      </c>
      <c r="H12" t="inlineStr">
        <is>
          <t>AMERENMO - 6908606113 - UTIL PA : ACH Withdrawal</t>
        </is>
      </c>
      <c r="J12" s="2" t="n">
        <v>-129</v>
      </c>
    </row>
    <row r="13">
      <c r="A13" t="inlineStr"/>
      <c r="B13" t="inlineStr">
        <is>
          <t>Checking</t>
        </is>
      </c>
      <c r="C13" s="1">
        <f>date(2021, 01, 09)</f>
        <v/>
      </c>
      <c r="D13" t="inlineStr">
        <is>
          <t>Amazon VISA (Tammy)</t>
        </is>
      </c>
      <c r="E13" t="inlineStr">
        <is>
          <t>[Amazon VISA - Tammy (8053, 7160)]</t>
        </is>
      </c>
      <c r="F13" t="inlineStr">
        <is>
          <t>R</t>
        </is>
      </c>
      <c r="G13" t="inlineStr">
        <is>
          <t>TXFR</t>
        </is>
      </c>
      <c r="H13" t="inlineStr">
        <is>
          <t>CHASE CREDIT CRD 5081712528 EPAY : ACH Withdrawal</t>
        </is>
      </c>
      <c r="J13" s="2" t="n">
        <v>-2445.35</v>
      </c>
    </row>
    <row r="14">
      <c r="A14" t="inlineStr"/>
      <c r="B14" t="inlineStr">
        <is>
          <t>Checking</t>
        </is>
      </c>
      <c r="C14" s="1">
        <f>date(2021, 01, 11)</f>
        <v/>
      </c>
      <c r="D14" t="inlineStr">
        <is>
          <t>AAA</t>
        </is>
      </c>
      <c r="E14" t="inlineStr">
        <is>
          <t>Life Insurance:Tammy</t>
        </is>
      </c>
      <c r="F14" t="inlineStr">
        <is>
          <t>R</t>
        </is>
      </c>
      <c r="G14" t="inlineStr">
        <is>
          <t>EFT</t>
        </is>
      </c>
      <c r="H14" t="inlineStr">
        <is>
          <t>Term Life Insurance</t>
        </is>
      </c>
      <c r="J14" s="2" t="n">
        <v>-96</v>
      </c>
    </row>
    <row r="15">
      <c r="A15" t="inlineStr"/>
      <c r="B15" t="inlineStr">
        <is>
          <t>Checking</t>
        </is>
      </c>
      <c r="C15" s="1">
        <f>date(2021, 01, 11)</f>
        <v/>
      </c>
      <c r="D15" t="inlineStr">
        <is>
          <t>Metropolitan St. Louis Sewer</t>
        </is>
      </c>
      <c r="E15" t="inlineStr">
        <is>
          <t>Utilities:Sewer Bill</t>
        </is>
      </c>
      <c r="F15" t="inlineStr">
        <is>
          <t>R</t>
        </is>
      </c>
      <c r="G15" t="inlineStr">
        <is>
          <t>EFT</t>
        </is>
      </c>
      <c r="H15" t="inlineStr">
        <is>
          <t>MSD 8174767 UTILITY : ACH Withdrawal</t>
        </is>
      </c>
      <c r="J15" s="2" t="n">
        <v>-51.4</v>
      </c>
    </row>
    <row r="16">
      <c r="A16" t="inlineStr"/>
      <c r="B16" t="inlineStr">
        <is>
          <t>Checking</t>
        </is>
      </c>
      <c r="C16" s="1">
        <f>date(2021, 01, 11)</f>
        <v/>
      </c>
      <c r="D16" t="inlineStr">
        <is>
          <t>Missouri-American Water</t>
        </is>
      </c>
      <c r="E16" t="inlineStr">
        <is>
          <t>Utilities:Water</t>
        </is>
      </c>
      <c r="F16" t="inlineStr">
        <is>
          <t>R</t>
        </is>
      </c>
      <c r="G16" t="inlineStr">
        <is>
          <t>EFT</t>
        </is>
      </c>
      <c r="H16" t="inlineStr">
        <is>
          <t>MISSOURI-AMERICA - 210012872548 - PAYMENT : ACH Withdrawal</t>
        </is>
      </c>
      <c r="J16" s="2" t="n">
        <v>-37.8</v>
      </c>
    </row>
    <row r="17">
      <c r="A17" t="inlineStr"/>
      <c r="B17" t="inlineStr">
        <is>
          <t>Checking</t>
        </is>
      </c>
      <c r="C17" s="1">
        <f>date(2021, 01, 12)</f>
        <v/>
      </c>
      <c r="D17" t="inlineStr">
        <is>
          <t>American Family Insurance</t>
        </is>
      </c>
      <c r="E17" t="inlineStr">
        <is>
          <t>Automobiles:Fusion:Insurance</t>
        </is>
      </c>
      <c r="F17" t="inlineStr">
        <is>
          <t>R</t>
        </is>
      </c>
      <c r="G17" t="inlineStr">
        <is>
          <t>EFT         S</t>
        </is>
      </c>
      <c r="J17" s="2" t="n">
        <v>-83.65000000000001</v>
      </c>
    </row>
    <row r="18">
      <c r="A18" t="inlineStr"/>
      <c r="B18" t="inlineStr">
        <is>
          <t>Checking</t>
        </is>
      </c>
      <c r="C18" s="1">
        <f>date(2021, 01, 12)</f>
        <v/>
      </c>
      <c r="D18" t="inlineStr">
        <is>
          <t>None</t>
        </is>
      </c>
      <c r="E18" t="inlineStr">
        <is>
          <t>Automobiles:Subaru:Insurance</t>
        </is>
      </c>
      <c r="F18" t="inlineStr">
        <is>
          <t>R</t>
        </is>
      </c>
      <c r="J18" s="2" t="n">
        <v>-82.90000000000001</v>
      </c>
    </row>
    <row r="19">
      <c r="A19" t="inlineStr"/>
      <c r="B19" t="inlineStr">
        <is>
          <t>Checking</t>
        </is>
      </c>
      <c r="C19" s="1">
        <f>date(2021, 01, 12)</f>
        <v/>
      </c>
      <c r="D19" t="inlineStr">
        <is>
          <t>None</t>
        </is>
      </c>
      <c r="E19" t="inlineStr">
        <is>
          <t>Misc Credit</t>
        </is>
      </c>
      <c r="F19" t="inlineStr">
        <is>
          <t>R</t>
        </is>
      </c>
      <c r="J19" s="2" t="n">
        <v>17.14</v>
      </c>
    </row>
    <row r="20">
      <c r="A20" t="inlineStr"/>
      <c r="B20" t="inlineStr">
        <is>
          <t>Checking</t>
        </is>
      </c>
      <c r="C20" s="1">
        <f>date(2021, 01, 14)</f>
        <v/>
      </c>
      <c r="D20" t="inlineStr">
        <is>
          <t>Spire</t>
        </is>
      </c>
      <c r="E20" t="inlineStr">
        <is>
          <t>Utilities:Gas Bill</t>
        </is>
      </c>
      <c r="F20" t="inlineStr">
        <is>
          <t>R</t>
        </is>
      </c>
      <c r="G20" t="inlineStr">
        <is>
          <t>EFT</t>
        </is>
      </c>
      <c r="H20" t="inlineStr">
        <is>
          <t>Spire - 54303681 - 8414380000 - PAYMENT : ACH Withdrawal</t>
        </is>
      </c>
      <c r="J20" s="2" t="n">
        <v>-73.78</v>
      </c>
    </row>
    <row r="21">
      <c r="A21" t="inlineStr"/>
      <c r="B21" t="inlineStr">
        <is>
          <t>Checking</t>
        </is>
      </c>
      <c r="C21" s="1">
        <f>date(2021, 01, 17)</f>
        <v/>
      </c>
      <c r="D21" t="inlineStr">
        <is>
          <t>Amazon VISA (Jeff)</t>
        </is>
      </c>
      <c r="E21" t="inlineStr">
        <is>
          <t>[Amazon VISA - Jeff (4402)]</t>
        </is>
      </c>
      <c r="F21" t="inlineStr">
        <is>
          <t>R</t>
        </is>
      </c>
      <c r="G21" t="inlineStr">
        <is>
          <t>TXFR</t>
        </is>
      </c>
      <c r="H21" t="inlineStr">
        <is>
          <t>CHASE CREDIT CRD - 000000000046693 - AUTOPAY : ACH Withdrawal</t>
        </is>
      </c>
      <c r="J21" s="2" t="n">
        <v>-2752.52</v>
      </c>
    </row>
    <row r="22">
      <c r="A22" t="inlineStr"/>
      <c r="B22" t="inlineStr">
        <is>
          <t>Checking</t>
        </is>
      </c>
      <c r="C22" s="1">
        <f>date(2021, 01, 17)</f>
        <v/>
      </c>
      <c r="D22" t="inlineStr">
        <is>
          <t>Transfer</t>
        </is>
      </c>
      <c r="E22" t="inlineStr">
        <is>
          <t>[Secondary Savings]</t>
        </is>
      </c>
      <c r="F22" t="inlineStr">
        <is>
          <t>R</t>
        </is>
      </c>
      <c r="H22" t="inlineStr">
        <is>
          <t>01/17/2021 13:12 544075 Transfer from 63529004-09S</t>
        </is>
      </c>
      <c r="J22" s="2" t="n">
        <v>2500</v>
      </c>
    </row>
    <row r="23">
      <c r="A23" t="inlineStr"/>
      <c r="B23" t="inlineStr">
        <is>
          <t>Checking</t>
        </is>
      </c>
      <c r="C23" s="1">
        <f>date(2021, 01, 19)</f>
        <v/>
      </c>
      <c r="D23" t="inlineStr">
        <is>
          <t>Passportservices 6166</t>
        </is>
      </c>
      <c r="E23" t="inlineStr">
        <is>
          <t>Wedding</t>
        </is>
      </c>
      <c r="F23" t="inlineStr">
        <is>
          <t>R</t>
        </is>
      </c>
      <c r="G23" t="inlineStr">
        <is>
          <t>6166</t>
        </is>
      </c>
      <c r="H23" t="inlineStr">
        <is>
          <t>PASSPORTSERVICES 6166 PAYMENT : Share Draft</t>
        </is>
      </c>
      <c r="J23" s="2" t="n">
        <v>-110</v>
      </c>
    </row>
    <row r="24">
      <c r="A24" t="inlineStr"/>
      <c r="B24" t="inlineStr">
        <is>
          <t>Checking</t>
        </is>
      </c>
      <c r="C24" s="1">
        <f>date(2021, 01, 22)</f>
        <v/>
      </c>
      <c r="D24" t="inlineStr">
        <is>
          <t>Rachel''s Life Insurance</t>
        </is>
      </c>
      <c r="E24" t="inlineStr">
        <is>
          <t>Life Insurance:Rachel</t>
        </is>
      </c>
      <c r="F24" t="inlineStr">
        <is>
          <t>R</t>
        </is>
      </c>
      <c r="G24" t="inlineStr">
        <is>
          <t>EFT</t>
        </is>
      </c>
      <c r="H24" t="inlineStr">
        <is>
          <t>AMERICAN FAMILY - 000000024251l3t - LIFE PR : ACH Withdrawal</t>
        </is>
      </c>
      <c r="J24" s="2" t="n">
        <v>-10.45</v>
      </c>
    </row>
    <row r="25">
      <c r="A25" t="inlineStr"/>
      <c r="B25" t="inlineStr">
        <is>
          <t>Checking</t>
        </is>
      </c>
      <c r="C25" s="1">
        <f>date(2021, 01, 23)</f>
        <v/>
      </c>
      <c r="D25" t="inlineStr">
        <is>
          <t>City &amp; Village Tax Office</t>
        </is>
      </c>
      <c r="E25" t="inlineStr">
        <is>
          <t>Home:HOA Dues</t>
        </is>
      </c>
      <c r="F25" t="inlineStr">
        <is>
          <t>R</t>
        </is>
      </c>
      <c r="G25" t="inlineStr">
        <is>
          <t>6168</t>
        </is>
      </c>
      <c r="H25" t="inlineStr">
        <is>
          <t>CHECK # 6168 Share Draft</t>
        </is>
      </c>
      <c r="J25" s="2" t="n">
        <v>-370</v>
      </c>
    </row>
    <row r="26">
      <c r="A26" t="inlineStr"/>
      <c r="B26" t="inlineStr">
        <is>
          <t>Checking</t>
        </is>
      </c>
      <c r="C26" s="1">
        <f>date(2021, 01, 23)</f>
        <v/>
      </c>
      <c r="D26" t="inlineStr">
        <is>
          <t>OLRA</t>
        </is>
      </c>
      <c r="E26" t="inlineStr">
        <is>
          <t>Household:RecFee</t>
        </is>
      </c>
      <c r="F26" t="inlineStr">
        <is>
          <t>R</t>
        </is>
      </c>
      <c r="G26" t="inlineStr">
        <is>
          <t>6167</t>
        </is>
      </c>
      <c r="H26" t="inlineStr">
        <is>
          <t>CHECK # 6167 Share Draft</t>
        </is>
      </c>
      <c r="J26" s="2" t="n">
        <v>-358</v>
      </c>
    </row>
    <row r="27">
      <c r="A27" t="inlineStr"/>
      <c r="B27" t="inlineStr">
        <is>
          <t>Checking</t>
        </is>
      </c>
      <c r="C27" s="1">
        <f>date(2021, 01, 26)</f>
        <v/>
      </c>
      <c r="D27" t="inlineStr">
        <is>
          <t>AT&amp;T Uverse</t>
        </is>
      </c>
      <c r="E27" t="inlineStr">
        <is>
          <t>Utilities:U-verse</t>
        </is>
      </c>
      <c r="F27" t="inlineStr">
        <is>
          <t>R</t>
        </is>
      </c>
      <c r="G27" t="inlineStr">
        <is>
          <t>EFT</t>
        </is>
      </c>
      <c r="H27" t="inlineStr">
        <is>
          <t>ATT - 314207011EPAYM - Payment : ACH Withdrawal</t>
        </is>
      </c>
      <c r="J27" s="2" t="n">
        <v>-25.39</v>
      </c>
    </row>
    <row r="28">
      <c r="A28" t="inlineStr"/>
      <c r="B28" t="inlineStr">
        <is>
          <t>Checking</t>
        </is>
      </c>
      <c r="C28" s="1">
        <f>date(2021, 01, 27)</f>
        <v/>
      </c>
      <c r="D28" t="inlineStr">
        <is>
          <t>Passportservices 6185</t>
        </is>
      </c>
      <c r="E28" t="inlineStr">
        <is>
          <t>Wedding</t>
        </is>
      </c>
      <c r="F28" t="inlineStr">
        <is>
          <t>R</t>
        </is>
      </c>
      <c r="G28" t="inlineStr">
        <is>
          <t>6185</t>
        </is>
      </c>
      <c r="H28" t="inlineStr">
        <is>
          <t>PASSPORTSERVICES 6185 PAYMENT : Share Draft</t>
        </is>
      </c>
      <c r="J28" s="2" t="n">
        <v>-127.13</v>
      </c>
    </row>
    <row r="29">
      <c r="A29" t="inlineStr"/>
      <c r="B29" t="inlineStr">
        <is>
          <t>Checking</t>
        </is>
      </c>
      <c r="C29" s="1">
        <f>date(2021, 01, 28)</f>
        <v/>
      </c>
      <c r="D29" t="inlineStr">
        <is>
          <t>Citi Preferred</t>
        </is>
      </c>
      <c r="E29" t="inlineStr">
        <is>
          <t>[Citi Preferred (5885)]</t>
        </is>
      </c>
      <c r="F29" t="inlineStr">
        <is>
          <t>R</t>
        </is>
      </c>
      <c r="G29" t="inlineStr">
        <is>
          <t>EFT</t>
        </is>
      </c>
      <c r="H29" t="inlineStr">
        <is>
          <t>CITI AUTOPAY - 080340471062537 - PAYMENT : ACH Withdrawal</t>
        </is>
      </c>
      <c r="J29" s="2" t="n">
        <v>-56.44</v>
      </c>
    </row>
    <row r="30">
      <c r="A30" t="inlineStr"/>
      <c r="B30" t="inlineStr">
        <is>
          <t>Checking</t>
        </is>
      </c>
      <c r="C30" s="1">
        <f>date(2021, 01, 31)</f>
        <v/>
      </c>
      <c r="D30" t="inlineStr">
        <is>
          <t>Dividend</t>
        </is>
      </c>
      <c r="E30" t="inlineStr">
        <is>
          <t>Banking:Dividend</t>
        </is>
      </c>
      <c r="F30" t="inlineStr">
        <is>
          <t>R</t>
        </is>
      </c>
      <c r="G30" t="inlineStr">
        <is>
          <t>INT</t>
        </is>
      </c>
      <c r="H30" t="inlineStr">
        <is>
          <t>DIVIDEND Dividend</t>
        </is>
      </c>
      <c r="J30" s="2" t="n">
        <v>0.59</v>
      </c>
    </row>
    <row r="31">
      <c r="B31" s="3" t="n"/>
      <c r="C31" s="3" t="n"/>
      <c r="D31" s="3" t="n"/>
      <c r="E31" s="3" t="n"/>
      <c r="F31" s="3" t="n"/>
      <c r="G31" s="3" t="n"/>
      <c r="H31" s="3" t="n"/>
      <c r="I31" s="3" t="n"/>
      <c r="J31" s="4">
        <f>SUM(J3:J30)</f>
        <v/>
      </c>
    </row>
    <row r="33">
      <c r="A33" t="inlineStr"/>
      <c r="B33" t="inlineStr">
        <is>
          <t>Secondary Savings</t>
        </is>
      </c>
      <c r="C33" s="1">
        <f>date(2021, 01, 17)</f>
        <v/>
      </c>
      <c r="D33" t="inlineStr">
        <is>
          <t>Transfer</t>
        </is>
      </c>
      <c r="E33" t="inlineStr">
        <is>
          <t>[Checking]</t>
        </is>
      </c>
      <c r="F33" t="inlineStr">
        <is>
          <t>R</t>
        </is>
      </c>
      <c r="H33" t="inlineStr">
        <is>
          <t>01/17/2021 13:12 544075 Transfer to 63529004-76S</t>
        </is>
      </c>
      <c r="J33" s="2" t="n">
        <v>-2500</v>
      </c>
    </row>
    <row r="34">
      <c r="A34" t="inlineStr"/>
      <c r="B34" t="inlineStr">
        <is>
          <t>Secondary Savings</t>
        </is>
      </c>
      <c r="C34" s="1">
        <f>date(2021, 01, 25)</f>
        <v/>
      </c>
      <c r="D34" t="inlineStr">
        <is>
          <t>Transfer</t>
        </is>
      </c>
      <c r="E34" t="inlineStr">
        <is>
          <t>Wedding</t>
        </is>
      </c>
      <c r="F34" t="inlineStr">
        <is>
          <t>R</t>
        </is>
      </c>
      <c r="H34" t="inlineStr">
        <is>
          <t>SHARE TRANSFER Share Adjustment</t>
        </is>
      </c>
      <c r="J34" s="2" t="n">
        <v>-4000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4">
        <f>SUM(J33:J34)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2022-01-03T04:10:01Z</dcterms:created>
  <dcterms:modified xsi:type="dcterms:W3CDTF">2022-01-03T04:10:01Z</dcterms:modified>
</cp:coreProperties>
</file>