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mm0640\Documents\"/>
    </mc:Choice>
  </mc:AlternateContent>
  <bookViews>
    <workbookView xWindow="0" yWindow="0" windowWidth="28800" windowHeight="11835" firstSheet="1" activeTab="1"/>
  </bookViews>
  <sheets>
    <sheet name="Event Blank Form" sheetId="25" r:id="rId1"/>
    <sheet name="Sales Summary" sheetId="3" r:id="rId2"/>
    <sheet name="AFM 10-1-16" sheetId="15" r:id="rId3"/>
    <sheet name="AFM 10-8-16" sheetId="16" r:id="rId4"/>
    <sheet name="Nazareth Living Center 11-8-16" sheetId="17" r:id="rId5"/>
    <sheet name="Parkway Central 11-12-16" sheetId="18" r:id="rId6"/>
    <sheet name="Berkshire Hathaway 11-29-16" sheetId="19" r:id="rId7"/>
    <sheet name="Lafayette 12-3-16" sheetId="20" r:id="rId8"/>
    <sheet name="Nazareth 12-7-16" sheetId="21" r:id="rId9"/>
    <sheet name="Friendship Village 12-13-16" sheetId="23" r:id="rId10"/>
    <sheet name="Lakewood 12-14-16" sheetId="26" r:id="rId11"/>
    <sheet name="Loose Orders" sheetId="27" r:id="rId12"/>
    <sheet name="CAM Website Orders" sheetId="28" r:id="rId13"/>
    <sheet name="EBay Orders" sheetId="29" r:id="rId14"/>
  </sheets>
  <definedNames>
    <definedName name="_xlnm.Print_Area" localSheetId="2">'AFM 10-1-16'!$B$1:$G$100</definedName>
    <definedName name="_xlnm.Print_Area" localSheetId="3">'AFM 10-8-16'!$B$1:$G$100</definedName>
    <definedName name="_xlnm.Print_Area" localSheetId="6">'Berkshire Hathaway 11-29-16'!$B$1:$G$101</definedName>
    <definedName name="_xlnm.Print_Area" localSheetId="12">'CAM Website Orders'!$B$1:$G$98</definedName>
    <definedName name="_xlnm.Print_Area" localSheetId="13">'EBay Orders'!$B$1:$G$98</definedName>
    <definedName name="_xlnm.Print_Area" localSheetId="0">'Event Blank Form'!$B$1:$F$77</definedName>
    <definedName name="_xlnm.Print_Area" localSheetId="9">'Friendship Village 12-13-16'!$B$1:$G$98</definedName>
    <definedName name="_xlnm.Print_Area" localSheetId="7">'Lafayette 12-3-16'!$B$1:$G$102</definedName>
    <definedName name="_xlnm.Print_Area" localSheetId="10">'Lakewood 12-14-16'!$B$1:$G$98</definedName>
    <definedName name="_xlnm.Print_Area" localSheetId="11">'Loose Orders'!$B$1:$G$98</definedName>
    <definedName name="_xlnm.Print_Area" localSheetId="8">'Nazareth 12-7-16'!$B$1:$G$98</definedName>
    <definedName name="_xlnm.Print_Area" localSheetId="4">'Nazareth Living Center 11-8-16'!$B$1:$G$101</definedName>
    <definedName name="_xlnm.Print_Area" localSheetId="5">'Parkway Central 11-12-16'!$B$1:$G$101</definedName>
    <definedName name="_xlnm.Print_Area" localSheetId="1">'Sales Summary'!$B$1:$G$100</definedName>
    <definedName name="_xlnm.Print_Titles" localSheetId="2">'AFM 10-1-16'!#REF!</definedName>
    <definedName name="_xlnm.Print_Titles" localSheetId="3">'AFM 10-8-16'!#REF!</definedName>
    <definedName name="_xlnm.Print_Titles" localSheetId="6">'Berkshire Hathaway 11-29-16'!#REF!</definedName>
    <definedName name="_xlnm.Print_Titles" localSheetId="12">'CAM Website Orders'!#REF!</definedName>
    <definedName name="_xlnm.Print_Titles" localSheetId="13">'EBay Orders'!#REF!</definedName>
    <definedName name="_xlnm.Print_Titles" localSheetId="0">'Event Blank Form'!$1:$1</definedName>
    <definedName name="_xlnm.Print_Titles" localSheetId="9">'Friendship Village 12-13-16'!#REF!</definedName>
    <definedName name="_xlnm.Print_Titles" localSheetId="7">'Lafayette 12-3-16'!#REF!</definedName>
    <definedName name="_xlnm.Print_Titles" localSheetId="10">'Lakewood 12-14-16'!#REF!</definedName>
    <definedName name="_xlnm.Print_Titles" localSheetId="11">'Loose Orders'!#REF!</definedName>
    <definedName name="_xlnm.Print_Titles" localSheetId="8">'Nazareth 12-7-16'!#REF!</definedName>
    <definedName name="_xlnm.Print_Titles" localSheetId="4">'Nazareth Living Center 11-8-16'!#REF!</definedName>
    <definedName name="_xlnm.Print_Titles" localSheetId="5">'Parkway Central 11-12-16'!#REF!</definedName>
    <definedName name="_xlnm.Print_Titles" localSheetId="1">'Sales Summary'!$1:$1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3" l="1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3" i="3"/>
  <c r="H52" i="3"/>
  <c r="H51" i="3"/>
  <c r="H50" i="3"/>
  <c r="H49" i="3"/>
  <c r="H48" i="3"/>
  <c r="H47" i="3"/>
  <c r="H46" i="3"/>
  <c r="H45" i="3"/>
  <c r="H44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3" i="21"/>
  <c r="H52" i="21"/>
  <c r="H51" i="21"/>
  <c r="H50" i="21"/>
  <c r="H49" i="21"/>
  <c r="H48" i="21"/>
  <c r="H47" i="21"/>
  <c r="H46" i="21"/>
  <c r="H45" i="21"/>
  <c r="H44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104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4" i="17"/>
  <c r="H53" i="17"/>
  <c r="H52" i="17"/>
  <c r="H51" i="17"/>
  <c r="H50" i="17"/>
  <c r="H49" i="17"/>
  <c r="H48" i="17"/>
  <c r="H47" i="17"/>
  <c r="H46" i="17"/>
  <c r="H45" i="17"/>
  <c r="H44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G100" i="16" l="1"/>
  <c r="H100" i="16" s="1"/>
  <c r="G99" i="16"/>
  <c r="H99" i="16" s="1"/>
  <c r="G98" i="16"/>
  <c r="H98" i="16" s="1"/>
  <c r="G97" i="16"/>
  <c r="H97" i="16" s="1"/>
  <c r="G96" i="16"/>
  <c r="H96" i="16" s="1"/>
  <c r="G95" i="16"/>
  <c r="H95" i="16" s="1"/>
  <c r="G94" i="16"/>
  <c r="H94" i="16" s="1"/>
  <c r="G93" i="16"/>
  <c r="H93" i="16" s="1"/>
  <c r="G92" i="16"/>
  <c r="H92" i="16" s="1"/>
  <c r="G91" i="16"/>
  <c r="H91" i="16" s="1"/>
  <c r="G90" i="16"/>
  <c r="H90" i="16" s="1"/>
  <c r="G89" i="16"/>
  <c r="H89" i="16" s="1"/>
  <c r="G88" i="16"/>
  <c r="H88" i="16" s="1"/>
  <c r="G87" i="16"/>
  <c r="H87" i="16" s="1"/>
  <c r="G86" i="16"/>
  <c r="H86" i="16" s="1"/>
  <c r="G85" i="16"/>
  <c r="H85" i="16" s="1"/>
  <c r="G84" i="16"/>
  <c r="H84" i="16" s="1"/>
  <c r="G83" i="16"/>
  <c r="H83" i="16" s="1"/>
  <c r="G82" i="16"/>
  <c r="H82" i="16" s="1"/>
  <c r="G81" i="16"/>
  <c r="H81" i="16" s="1"/>
  <c r="G80" i="16"/>
  <c r="H80" i="16" s="1"/>
  <c r="G79" i="16"/>
  <c r="H79" i="16" s="1"/>
  <c r="G78" i="16"/>
  <c r="H78" i="16" s="1"/>
  <c r="G77" i="16"/>
  <c r="H77" i="16" s="1"/>
  <c r="G76" i="16"/>
  <c r="H76" i="16" s="1"/>
  <c r="G75" i="16"/>
  <c r="H75" i="16" s="1"/>
  <c r="G74" i="16"/>
  <c r="H74" i="16" s="1"/>
  <c r="G73" i="16"/>
  <c r="H73" i="16" s="1"/>
  <c r="G72" i="16"/>
  <c r="H72" i="16" s="1"/>
  <c r="G71" i="16"/>
  <c r="H71" i="16" s="1"/>
  <c r="G70" i="16"/>
  <c r="H70" i="16" s="1"/>
  <c r="G69" i="16"/>
  <c r="H69" i="16" s="1"/>
  <c r="G68" i="16"/>
  <c r="H68" i="16" s="1"/>
  <c r="G67" i="16"/>
  <c r="H67" i="16" s="1"/>
  <c r="G66" i="16"/>
  <c r="H66" i="16" s="1"/>
  <c r="G65" i="16"/>
  <c r="H65" i="16" s="1"/>
  <c r="G64" i="16"/>
  <c r="H64" i="16" s="1"/>
  <c r="G63" i="16"/>
  <c r="H63" i="16" s="1"/>
  <c r="G62" i="16"/>
  <c r="H62" i="16" s="1"/>
  <c r="G61" i="16"/>
  <c r="H61" i="16" s="1"/>
  <c r="G60" i="16"/>
  <c r="H60" i="16" s="1"/>
  <c r="G59" i="16"/>
  <c r="H59" i="16" s="1"/>
  <c r="G58" i="16"/>
  <c r="H58" i="16" s="1"/>
  <c r="G57" i="16"/>
  <c r="H57" i="16" s="1"/>
  <c r="G56" i="16"/>
  <c r="H56" i="16" s="1"/>
  <c r="G55" i="16"/>
  <c r="H55" i="16" s="1"/>
  <c r="G54" i="16"/>
  <c r="H54" i="16" s="1"/>
  <c r="G53" i="16"/>
  <c r="H53" i="16" s="1"/>
  <c r="G52" i="16"/>
  <c r="H52" i="16" s="1"/>
  <c r="G51" i="16"/>
  <c r="H51" i="16" s="1"/>
  <c r="G50" i="16"/>
  <c r="H50" i="16" s="1"/>
  <c r="G49" i="16"/>
  <c r="H49" i="16" s="1"/>
  <c r="G48" i="16"/>
  <c r="H48" i="16" s="1"/>
  <c r="G47" i="16"/>
  <c r="H47" i="16" s="1"/>
  <c r="G46" i="16"/>
  <c r="H46" i="16" s="1"/>
  <c r="G45" i="16"/>
  <c r="H45" i="16" s="1"/>
  <c r="G44" i="16"/>
  <c r="H44" i="16" s="1"/>
  <c r="G43" i="16"/>
  <c r="H43" i="16" s="1"/>
  <c r="G42" i="16"/>
  <c r="H42" i="16" s="1"/>
  <c r="G41" i="16"/>
  <c r="H41" i="16" s="1"/>
  <c r="G40" i="16"/>
  <c r="H40" i="16" s="1"/>
  <c r="G39" i="16"/>
  <c r="H39" i="16" s="1"/>
  <c r="G38" i="16"/>
  <c r="H38" i="16" s="1"/>
  <c r="G37" i="16"/>
  <c r="H37" i="16" s="1"/>
  <c r="G36" i="16"/>
  <c r="H36" i="16" s="1"/>
  <c r="G35" i="16"/>
  <c r="H35" i="16" s="1"/>
  <c r="G34" i="16"/>
  <c r="H34" i="16" s="1"/>
  <c r="G33" i="16"/>
  <c r="H33" i="16" s="1"/>
  <c r="G32" i="16"/>
  <c r="H32" i="16" s="1"/>
  <c r="G31" i="16"/>
  <c r="H31" i="16" s="1"/>
  <c r="G30" i="16"/>
  <c r="H30" i="16" s="1"/>
  <c r="G29" i="16"/>
  <c r="H29" i="16" s="1"/>
  <c r="G28" i="16"/>
  <c r="H28" i="16" s="1"/>
  <c r="G27" i="16"/>
  <c r="H27" i="16" s="1"/>
  <c r="G26" i="16"/>
  <c r="H26" i="16" s="1"/>
  <c r="G25" i="16"/>
  <c r="H25" i="16" s="1"/>
  <c r="G24" i="16"/>
  <c r="H24" i="16" s="1"/>
  <c r="G23" i="16"/>
  <c r="H23" i="16" s="1"/>
  <c r="G22" i="16"/>
  <c r="H22" i="16" s="1"/>
  <c r="G21" i="16"/>
  <c r="H21" i="16" s="1"/>
  <c r="G20" i="16"/>
  <c r="H20" i="16" s="1"/>
  <c r="G19" i="16"/>
  <c r="H19" i="16" s="1"/>
  <c r="G18" i="16"/>
  <c r="H18" i="16" s="1"/>
  <c r="G17" i="16"/>
  <c r="H17" i="16" s="1"/>
  <c r="G16" i="16"/>
  <c r="H16" i="16" s="1"/>
  <c r="G15" i="16"/>
  <c r="H15" i="16" s="1"/>
  <c r="G14" i="16"/>
  <c r="H14" i="16" s="1"/>
  <c r="G13" i="16"/>
  <c r="H13" i="16" s="1"/>
  <c r="G12" i="16"/>
  <c r="H12" i="16" s="1"/>
  <c r="G11" i="16"/>
  <c r="H11" i="16" s="1"/>
  <c r="G10" i="16"/>
  <c r="H10" i="16" s="1"/>
  <c r="G9" i="16"/>
  <c r="H9" i="16" s="1"/>
  <c r="G8" i="16"/>
  <c r="H8" i="16" s="1"/>
  <c r="G7" i="16"/>
  <c r="H7" i="16" s="1"/>
  <c r="G6" i="16"/>
  <c r="H6" i="16" s="1"/>
  <c r="G5" i="16"/>
  <c r="H5" i="16" s="1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3" i="15"/>
  <c r="H52" i="15"/>
  <c r="H51" i="15"/>
  <c r="H50" i="15"/>
  <c r="H49" i="15"/>
  <c r="H48" i="15"/>
  <c r="H47" i="15"/>
  <c r="H46" i="15"/>
  <c r="H45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4" i="15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3" i="23"/>
  <c r="H52" i="23"/>
  <c r="H51" i="23"/>
  <c r="H50" i="23"/>
  <c r="H49" i="23"/>
  <c r="H48" i="23"/>
  <c r="H47" i="23"/>
  <c r="H46" i="23"/>
  <c r="H45" i="23"/>
  <c r="H44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104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3" i="18"/>
  <c r="H52" i="18"/>
  <c r="H51" i="18"/>
  <c r="H50" i="18"/>
  <c r="H49" i="18"/>
  <c r="H48" i="18"/>
  <c r="H47" i="18"/>
  <c r="H46" i="18"/>
  <c r="H45" i="18"/>
  <c r="H44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103" i="3" l="1"/>
  <c r="H104" i="23"/>
  <c r="E100" i="3"/>
  <c r="E96" i="3"/>
  <c r="E92" i="3"/>
  <c r="E84" i="3"/>
  <c r="E80" i="3"/>
  <c r="E52" i="3"/>
  <c r="E50" i="3"/>
  <c r="E48" i="3"/>
  <c r="E46" i="3"/>
  <c r="E44" i="3"/>
  <c r="E40" i="3"/>
  <c r="E38" i="3"/>
  <c r="E34" i="3"/>
  <c r="E30" i="3"/>
  <c r="E28" i="3"/>
  <c r="E26" i="3"/>
  <c r="E24" i="3"/>
  <c r="E22" i="3"/>
  <c r="E14" i="3"/>
  <c r="D104" i="29"/>
  <c r="C104" i="29"/>
  <c r="G100" i="29"/>
  <c r="G99" i="29"/>
  <c r="E98" i="29"/>
  <c r="G98" i="29" s="1"/>
  <c r="E97" i="29"/>
  <c r="G97" i="29" s="1"/>
  <c r="E96" i="29"/>
  <c r="G96" i="29" s="1"/>
  <c r="E95" i="29"/>
  <c r="G95" i="29" s="1"/>
  <c r="E94" i="29"/>
  <c r="G94" i="29" s="1"/>
  <c r="E93" i="29"/>
  <c r="G93" i="29" s="1"/>
  <c r="E92" i="29"/>
  <c r="G92" i="29" s="1"/>
  <c r="E91" i="29"/>
  <c r="G91" i="29" s="1"/>
  <c r="E90" i="29"/>
  <c r="G90" i="29" s="1"/>
  <c r="E89" i="29"/>
  <c r="G89" i="29" s="1"/>
  <c r="E88" i="29"/>
  <c r="G88" i="29" s="1"/>
  <c r="E87" i="29"/>
  <c r="G87" i="29" s="1"/>
  <c r="E86" i="29"/>
  <c r="G86" i="29" s="1"/>
  <c r="E85" i="29"/>
  <c r="G85" i="29" s="1"/>
  <c r="E84" i="29"/>
  <c r="G84" i="29" s="1"/>
  <c r="E83" i="29"/>
  <c r="G83" i="29" s="1"/>
  <c r="E82" i="29"/>
  <c r="G82" i="29" s="1"/>
  <c r="E81" i="29"/>
  <c r="G81" i="29" s="1"/>
  <c r="E80" i="29"/>
  <c r="G80" i="29" s="1"/>
  <c r="E79" i="29"/>
  <c r="G79" i="29" s="1"/>
  <c r="E76" i="29"/>
  <c r="G76" i="29" s="1"/>
  <c r="E75" i="29"/>
  <c r="G75" i="29" s="1"/>
  <c r="E74" i="29"/>
  <c r="G74" i="29" s="1"/>
  <c r="E73" i="29"/>
  <c r="G73" i="29" s="1"/>
  <c r="E72" i="29"/>
  <c r="G72" i="29" s="1"/>
  <c r="E71" i="29"/>
  <c r="G71" i="29" s="1"/>
  <c r="E70" i="29"/>
  <c r="G70" i="29" s="1"/>
  <c r="E69" i="29"/>
  <c r="G69" i="29" s="1"/>
  <c r="E68" i="29"/>
  <c r="G68" i="29" s="1"/>
  <c r="E67" i="29"/>
  <c r="G67" i="29" s="1"/>
  <c r="E66" i="29"/>
  <c r="G66" i="29" s="1"/>
  <c r="E65" i="29"/>
  <c r="G65" i="29" s="1"/>
  <c r="E64" i="29"/>
  <c r="G64" i="29" s="1"/>
  <c r="E63" i="29"/>
  <c r="G63" i="29" s="1"/>
  <c r="E62" i="29"/>
  <c r="G62" i="29" s="1"/>
  <c r="E61" i="29"/>
  <c r="G61" i="29" s="1"/>
  <c r="E60" i="29"/>
  <c r="G60" i="29" s="1"/>
  <c r="E59" i="29"/>
  <c r="G59" i="29" s="1"/>
  <c r="E58" i="29"/>
  <c r="G58" i="29" s="1"/>
  <c r="E57" i="29"/>
  <c r="G57" i="29" s="1"/>
  <c r="E56" i="29"/>
  <c r="G56" i="29" s="1"/>
  <c r="E53" i="29"/>
  <c r="G53" i="29" s="1"/>
  <c r="E52" i="29"/>
  <c r="G52" i="29" s="1"/>
  <c r="E51" i="29"/>
  <c r="G51" i="29" s="1"/>
  <c r="E50" i="29"/>
  <c r="G50" i="29" s="1"/>
  <c r="E49" i="29"/>
  <c r="G49" i="29" s="1"/>
  <c r="E48" i="29"/>
  <c r="G48" i="29" s="1"/>
  <c r="E47" i="29"/>
  <c r="G47" i="29" s="1"/>
  <c r="E46" i="29"/>
  <c r="G46" i="29" s="1"/>
  <c r="E45" i="29"/>
  <c r="G45" i="29" s="1"/>
  <c r="E44" i="29"/>
  <c r="G44" i="29" s="1"/>
  <c r="E41" i="29"/>
  <c r="G41" i="29" s="1"/>
  <c r="E40" i="29"/>
  <c r="G40" i="29" s="1"/>
  <c r="E39" i="29"/>
  <c r="G39" i="29" s="1"/>
  <c r="E38" i="29"/>
  <c r="G38" i="29" s="1"/>
  <c r="E37" i="29"/>
  <c r="G37" i="29" s="1"/>
  <c r="E36" i="29"/>
  <c r="G36" i="29" s="1"/>
  <c r="E35" i="29"/>
  <c r="G35" i="29" s="1"/>
  <c r="E34" i="29"/>
  <c r="G34" i="29" s="1"/>
  <c r="E33" i="29"/>
  <c r="G33" i="29" s="1"/>
  <c r="E32" i="29"/>
  <c r="G32" i="29" s="1"/>
  <c r="E31" i="29"/>
  <c r="G31" i="29" s="1"/>
  <c r="E30" i="29"/>
  <c r="G30" i="29" s="1"/>
  <c r="E29" i="29"/>
  <c r="G29" i="29" s="1"/>
  <c r="E28" i="29"/>
  <c r="G28" i="29" s="1"/>
  <c r="E27" i="29"/>
  <c r="G27" i="29" s="1"/>
  <c r="E26" i="29"/>
  <c r="G26" i="29" s="1"/>
  <c r="E25" i="29"/>
  <c r="G25" i="29" s="1"/>
  <c r="E24" i="29"/>
  <c r="G24" i="29" s="1"/>
  <c r="E23" i="29"/>
  <c r="G23" i="29" s="1"/>
  <c r="E22" i="29"/>
  <c r="G22" i="29" s="1"/>
  <c r="E21" i="29"/>
  <c r="G21" i="29" s="1"/>
  <c r="E20" i="29"/>
  <c r="G20" i="29" s="1"/>
  <c r="E19" i="29"/>
  <c r="G19" i="29" s="1"/>
  <c r="E18" i="29"/>
  <c r="G18" i="29" s="1"/>
  <c r="E17" i="29"/>
  <c r="G17" i="29" s="1"/>
  <c r="E16" i="29"/>
  <c r="G16" i="29" s="1"/>
  <c r="E15" i="29"/>
  <c r="G15" i="29" s="1"/>
  <c r="E14" i="29"/>
  <c r="G14" i="29" s="1"/>
  <c r="E13" i="29"/>
  <c r="G13" i="29" s="1"/>
  <c r="E12" i="29"/>
  <c r="G12" i="29" s="1"/>
  <c r="E11" i="29"/>
  <c r="G11" i="29" s="1"/>
  <c r="E10" i="29"/>
  <c r="G10" i="29" s="1"/>
  <c r="E9" i="29"/>
  <c r="G9" i="29" s="1"/>
  <c r="E8" i="29"/>
  <c r="G8" i="29" s="1"/>
  <c r="E7" i="29"/>
  <c r="G7" i="29" s="1"/>
  <c r="E6" i="29"/>
  <c r="G6" i="29" s="1"/>
  <c r="E5" i="29"/>
  <c r="G5" i="29" s="1"/>
  <c r="D104" i="28"/>
  <c r="C104" i="28"/>
  <c r="G100" i="28"/>
  <c r="H100" i="28" s="1"/>
  <c r="G99" i="28"/>
  <c r="H99" i="28" s="1"/>
  <c r="E98" i="28"/>
  <c r="G98" i="28" s="1"/>
  <c r="H98" i="28" s="1"/>
  <c r="E97" i="28"/>
  <c r="G97" i="28" s="1"/>
  <c r="H97" i="28" s="1"/>
  <c r="E96" i="28"/>
  <c r="G96" i="28" s="1"/>
  <c r="H96" i="28" s="1"/>
  <c r="E95" i="28"/>
  <c r="G95" i="28" s="1"/>
  <c r="H95" i="28" s="1"/>
  <c r="E94" i="28"/>
  <c r="G94" i="28" s="1"/>
  <c r="H94" i="28" s="1"/>
  <c r="E93" i="28"/>
  <c r="G93" i="28" s="1"/>
  <c r="H93" i="28" s="1"/>
  <c r="E92" i="28"/>
  <c r="G92" i="28" s="1"/>
  <c r="H92" i="28" s="1"/>
  <c r="E91" i="28"/>
  <c r="G91" i="28" s="1"/>
  <c r="H91" i="28" s="1"/>
  <c r="E90" i="28"/>
  <c r="G90" i="28" s="1"/>
  <c r="H90" i="28" s="1"/>
  <c r="E89" i="28"/>
  <c r="G89" i="28" s="1"/>
  <c r="H89" i="28" s="1"/>
  <c r="E88" i="28"/>
  <c r="G88" i="28" s="1"/>
  <c r="H88" i="28" s="1"/>
  <c r="E87" i="28"/>
  <c r="G87" i="28" s="1"/>
  <c r="H87" i="28" s="1"/>
  <c r="E86" i="28"/>
  <c r="G86" i="28" s="1"/>
  <c r="H86" i="28" s="1"/>
  <c r="G85" i="28"/>
  <c r="H85" i="28" s="1"/>
  <c r="E85" i="28"/>
  <c r="E84" i="28"/>
  <c r="G84" i="28" s="1"/>
  <c r="H84" i="28" s="1"/>
  <c r="E83" i="28"/>
  <c r="G83" i="28" s="1"/>
  <c r="H83" i="28" s="1"/>
  <c r="E82" i="28"/>
  <c r="G82" i="28" s="1"/>
  <c r="H82" i="28" s="1"/>
  <c r="E81" i="28"/>
  <c r="G81" i="28" s="1"/>
  <c r="H81" i="28" s="1"/>
  <c r="E80" i="28"/>
  <c r="G80" i="28" s="1"/>
  <c r="H80" i="28" s="1"/>
  <c r="E79" i="28"/>
  <c r="G79" i="28" s="1"/>
  <c r="H79" i="28" s="1"/>
  <c r="E76" i="28"/>
  <c r="G76" i="28" s="1"/>
  <c r="H76" i="28" s="1"/>
  <c r="E75" i="28"/>
  <c r="G75" i="28" s="1"/>
  <c r="H75" i="28" s="1"/>
  <c r="E74" i="28"/>
  <c r="G74" i="28" s="1"/>
  <c r="H74" i="28" s="1"/>
  <c r="E73" i="28"/>
  <c r="G73" i="28" s="1"/>
  <c r="H73" i="28" s="1"/>
  <c r="E72" i="28"/>
  <c r="G72" i="28" s="1"/>
  <c r="H72" i="28" s="1"/>
  <c r="E71" i="28"/>
  <c r="G71" i="28" s="1"/>
  <c r="H71" i="28" s="1"/>
  <c r="E70" i="28"/>
  <c r="G70" i="28" s="1"/>
  <c r="H70" i="28" s="1"/>
  <c r="E69" i="28"/>
  <c r="G69" i="28" s="1"/>
  <c r="H69" i="28" s="1"/>
  <c r="E68" i="28"/>
  <c r="G68" i="28" s="1"/>
  <c r="H68" i="28" s="1"/>
  <c r="E67" i="28"/>
  <c r="G67" i="28" s="1"/>
  <c r="H67" i="28" s="1"/>
  <c r="E66" i="28"/>
  <c r="G66" i="28" s="1"/>
  <c r="H66" i="28" s="1"/>
  <c r="E65" i="28"/>
  <c r="G65" i="28" s="1"/>
  <c r="H65" i="28" s="1"/>
  <c r="E64" i="28"/>
  <c r="G64" i="28" s="1"/>
  <c r="H64" i="28" s="1"/>
  <c r="E63" i="28"/>
  <c r="G63" i="28" s="1"/>
  <c r="H63" i="28" s="1"/>
  <c r="E62" i="28"/>
  <c r="G62" i="28" s="1"/>
  <c r="H62" i="28" s="1"/>
  <c r="E61" i="28"/>
  <c r="G61" i="28" s="1"/>
  <c r="H61" i="28" s="1"/>
  <c r="E60" i="28"/>
  <c r="G60" i="28" s="1"/>
  <c r="H60" i="28" s="1"/>
  <c r="E59" i="28"/>
  <c r="G59" i="28" s="1"/>
  <c r="H59" i="28" s="1"/>
  <c r="E58" i="28"/>
  <c r="G58" i="28" s="1"/>
  <c r="H58" i="28" s="1"/>
  <c r="E57" i="28"/>
  <c r="G57" i="28" s="1"/>
  <c r="H57" i="28" s="1"/>
  <c r="E56" i="28"/>
  <c r="G56" i="28" s="1"/>
  <c r="H56" i="28" s="1"/>
  <c r="E53" i="28"/>
  <c r="G53" i="28" s="1"/>
  <c r="H53" i="28" s="1"/>
  <c r="E52" i="28"/>
  <c r="G52" i="28" s="1"/>
  <c r="H52" i="28" s="1"/>
  <c r="E51" i="28"/>
  <c r="G51" i="28" s="1"/>
  <c r="H51" i="28" s="1"/>
  <c r="E50" i="28"/>
  <c r="G50" i="28" s="1"/>
  <c r="H50" i="28" s="1"/>
  <c r="G49" i="28"/>
  <c r="H49" i="28" s="1"/>
  <c r="E49" i="28"/>
  <c r="E48" i="28"/>
  <c r="G48" i="28" s="1"/>
  <c r="H48" i="28" s="1"/>
  <c r="E47" i="28"/>
  <c r="G47" i="28" s="1"/>
  <c r="H47" i="28" s="1"/>
  <c r="E46" i="28"/>
  <c r="G46" i="28" s="1"/>
  <c r="H46" i="28" s="1"/>
  <c r="E45" i="28"/>
  <c r="G45" i="28" s="1"/>
  <c r="H45" i="28" s="1"/>
  <c r="E44" i="28"/>
  <c r="G44" i="28" s="1"/>
  <c r="H44" i="28" s="1"/>
  <c r="E41" i="28"/>
  <c r="G41" i="28" s="1"/>
  <c r="H41" i="28" s="1"/>
  <c r="E40" i="28"/>
  <c r="G40" i="28" s="1"/>
  <c r="H40" i="28" s="1"/>
  <c r="E39" i="28"/>
  <c r="G39" i="28" s="1"/>
  <c r="H39" i="28" s="1"/>
  <c r="E38" i="28"/>
  <c r="G38" i="28" s="1"/>
  <c r="H38" i="28" s="1"/>
  <c r="E37" i="28"/>
  <c r="G37" i="28" s="1"/>
  <c r="H37" i="28" s="1"/>
  <c r="E36" i="28"/>
  <c r="G36" i="28" s="1"/>
  <c r="H36" i="28" s="1"/>
  <c r="E35" i="28"/>
  <c r="G35" i="28" s="1"/>
  <c r="H35" i="28" s="1"/>
  <c r="E34" i="28"/>
  <c r="G34" i="28" s="1"/>
  <c r="H34" i="28" s="1"/>
  <c r="E33" i="28"/>
  <c r="G33" i="28" s="1"/>
  <c r="H33" i="28" s="1"/>
  <c r="E32" i="28"/>
  <c r="G32" i="28" s="1"/>
  <c r="H32" i="28" s="1"/>
  <c r="E31" i="28"/>
  <c r="G31" i="28" s="1"/>
  <c r="H31" i="28" s="1"/>
  <c r="E30" i="28"/>
  <c r="G30" i="28" s="1"/>
  <c r="H30" i="28" s="1"/>
  <c r="E29" i="28"/>
  <c r="G29" i="28" s="1"/>
  <c r="H29" i="28" s="1"/>
  <c r="E28" i="28"/>
  <c r="G28" i="28" s="1"/>
  <c r="H28" i="28" s="1"/>
  <c r="E27" i="28"/>
  <c r="G27" i="28" s="1"/>
  <c r="H27" i="28" s="1"/>
  <c r="E26" i="28"/>
  <c r="G26" i="28" s="1"/>
  <c r="H26" i="28" s="1"/>
  <c r="E25" i="28"/>
  <c r="G25" i="28" s="1"/>
  <c r="H25" i="28" s="1"/>
  <c r="E24" i="28"/>
  <c r="G24" i="28" s="1"/>
  <c r="H24" i="28" s="1"/>
  <c r="E23" i="28"/>
  <c r="G23" i="28" s="1"/>
  <c r="H23" i="28" s="1"/>
  <c r="E22" i="28"/>
  <c r="G22" i="28" s="1"/>
  <c r="H22" i="28" s="1"/>
  <c r="E21" i="28"/>
  <c r="G21" i="28" s="1"/>
  <c r="H21" i="28" s="1"/>
  <c r="E20" i="28"/>
  <c r="G20" i="28" s="1"/>
  <c r="H20" i="28" s="1"/>
  <c r="E19" i="28"/>
  <c r="G19" i="28" s="1"/>
  <c r="H19" i="28" s="1"/>
  <c r="E18" i="28"/>
  <c r="G18" i="28" s="1"/>
  <c r="H18" i="28" s="1"/>
  <c r="E17" i="28"/>
  <c r="G17" i="28" s="1"/>
  <c r="H17" i="28" s="1"/>
  <c r="E16" i="28"/>
  <c r="G16" i="28" s="1"/>
  <c r="H16" i="28" s="1"/>
  <c r="G15" i="28"/>
  <c r="H15" i="28" s="1"/>
  <c r="E15" i="28"/>
  <c r="E14" i="28"/>
  <c r="G14" i="28" s="1"/>
  <c r="H14" i="28" s="1"/>
  <c r="E13" i="28"/>
  <c r="G13" i="28" s="1"/>
  <c r="H13" i="28" s="1"/>
  <c r="E12" i="28"/>
  <c r="G12" i="28" s="1"/>
  <c r="H12" i="28" s="1"/>
  <c r="E11" i="28"/>
  <c r="G11" i="28" s="1"/>
  <c r="H11" i="28" s="1"/>
  <c r="E10" i="28"/>
  <c r="G10" i="28" s="1"/>
  <c r="H10" i="28" s="1"/>
  <c r="E9" i="28"/>
  <c r="G9" i="28" s="1"/>
  <c r="H9" i="28" s="1"/>
  <c r="E8" i="28"/>
  <c r="G8" i="28" s="1"/>
  <c r="H8" i="28" s="1"/>
  <c r="E7" i="28"/>
  <c r="G7" i="28" s="1"/>
  <c r="H7" i="28" s="1"/>
  <c r="E6" i="28"/>
  <c r="G6" i="28" s="1"/>
  <c r="H6" i="28" s="1"/>
  <c r="E5" i="28"/>
  <c r="E64" i="27"/>
  <c r="G64" i="27" s="1"/>
  <c r="H64" i="27" s="1"/>
  <c r="E64" i="26"/>
  <c r="G64" i="26" s="1"/>
  <c r="H64" i="26" s="1"/>
  <c r="E65" i="23"/>
  <c r="G65" i="23" s="1"/>
  <c r="E65" i="21"/>
  <c r="G65" i="21" s="1"/>
  <c r="E65" i="20"/>
  <c r="G65" i="20" s="1"/>
  <c r="H65" i="20" s="1"/>
  <c r="E65" i="19"/>
  <c r="G65" i="19" s="1"/>
  <c r="H65" i="19" s="1"/>
  <c r="E65" i="18"/>
  <c r="G65" i="18" s="1"/>
  <c r="E66" i="18"/>
  <c r="E65" i="17"/>
  <c r="G65" i="17" s="1"/>
  <c r="E65" i="16"/>
  <c r="E65" i="15"/>
  <c r="G65" i="15" s="1"/>
  <c r="E66" i="15"/>
  <c r="G66" i="15" s="1"/>
  <c r="E56" i="15"/>
  <c r="E57" i="15"/>
  <c r="E58" i="15"/>
  <c r="E59" i="15"/>
  <c r="E60" i="15"/>
  <c r="E61" i="15"/>
  <c r="E62" i="15"/>
  <c r="E63" i="15"/>
  <c r="E64" i="15"/>
  <c r="E67" i="15"/>
  <c r="E68" i="15"/>
  <c r="D104" i="27"/>
  <c r="C104" i="27"/>
  <c r="G100" i="27"/>
  <c r="H100" i="27" s="1"/>
  <c r="G99" i="27"/>
  <c r="H99" i="27" s="1"/>
  <c r="E98" i="27"/>
  <c r="G98" i="27" s="1"/>
  <c r="H98" i="27" s="1"/>
  <c r="E97" i="27"/>
  <c r="G97" i="27" s="1"/>
  <c r="H97" i="27" s="1"/>
  <c r="E96" i="27"/>
  <c r="G96" i="27" s="1"/>
  <c r="H96" i="27" s="1"/>
  <c r="E95" i="27"/>
  <c r="G95" i="27" s="1"/>
  <c r="H95" i="27" s="1"/>
  <c r="E94" i="27"/>
  <c r="G94" i="27" s="1"/>
  <c r="H94" i="27" s="1"/>
  <c r="E93" i="27"/>
  <c r="G93" i="27" s="1"/>
  <c r="H93" i="27" s="1"/>
  <c r="E92" i="27"/>
  <c r="G92" i="27" s="1"/>
  <c r="H92" i="27" s="1"/>
  <c r="E91" i="27"/>
  <c r="G91" i="27" s="1"/>
  <c r="H91" i="27" s="1"/>
  <c r="E90" i="27"/>
  <c r="G90" i="27" s="1"/>
  <c r="H90" i="27" s="1"/>
  <c r="E89" i="27"/>
  <c r="G89" i="27" s="1"/>
  <c r="H89" i="27" s="1"/>
  <c r="E88" i="27"/>
  <c r="G88" i="27" s="1"/>
  <c r="H88" i="27" s="1"/>
  <c r="E87" i="27"/>
  <c r="G87" i="27" s="1"/>
  <c r="H87" i="27" s="1"/>
  <c r="E86" i="27"/>
  <c r="G86" i="27" s="1"/>
  <c r="H86" i="27" s="1"/>
  <c r="E85" i="27"/>
  <c r="G85" i="27" s="1"/>
  <c r="H85" i="27" s="1"/>
  <c r="E84" i="27"/>
  <c r="G84" i="27" s="1"/>
  <c r="H84" i="27" s="1"/>
  <c r="E83" i="27"/>
  <c r="G83" i="27" s="1"/>
  <c r="H83" i="27" s="1"/>
  <c r="E82" i="27"/>
  <c r="G82" i="27" s="1"/>
  <c r="H82" i="27" s="1"/>
  <c r="E81" i="27"/>
  <c r="G81" i="27" s="1"/>
  <c r="H81" i="27" s="1"/>
  <c r="E80" i="27"/>
  <c r="G80" i="27" s="1"/>
  <c r="H80" i="27" s="1"/>
  <c r="E79" i="27"/>
  <c r="G79" i="27" s="1"/>
  <c r="H79" i="27" s="1"/>
  <c r="E76" i="27"/>
  <c r="G76" i="27" s="1"/>
  <c r="H76" i="27" s="1"/>
  <c r="E75" i="27"/>
  <c r="G75" i="27" s="1"/>
  <c r="H75" i="27" s="1"/>
  <c r="E74" i="27"/>
  <c r="G74" i="27" s="1"/>
  <c r="H74" i="27" s="1"/>
  <c r="E73" i="27"/>
  <c r="G73" i="27" s="1"/>
  <c r="H73" i="27" s="1"/>
  <c r="E72" i="27"/>
  <c r="G72" i="27" s="1"/>
  <c r="H72" i="27" s="1"/>
  <c r="E71" i="27"/>
  <c r="G71" i="27" s="1"/>
  <c r="H71" i="27" s="1"/>
  <c r="E70" i="27"/>
  <c r="G70" i="27" s="1"/>
  <c r="H70" i="27" s="1"/>
  <c r="E69" i="27"/>
  <c r="G69" i="27" s="1"/>
  <c r="H69" i="27" s="1"/>
  <c r="E68" i="27"/>
  <c r="G68" i="27" s="1"/>
  <c r="H68" i="27" s="1"/>
  <c r="E67" i="27"/>
  <c r="G67" i="27" s="1"/>
  <c r="H67" i="27" s="1"/>
  <c r="E66" i="27"/>
  <c r="G66" i="27" s="1"/>
  <c r="H66" i="27" s="1"/>
  <c r="E65" i="27"/>
  <c r="G65" i="27" s="1"/>
  <c r="H65" i="27" s="1"/>
  <c r="E63" i="27"/>
  <c r="G63" i="27" s="1"/>
  <c r="H63" i="27" s="1"/>
  <c r="E62" i="27"/>
  <c r="G62" i="27" s="1"/>
  <c r="H62" i="27" s="1"/>
  <c r="E61" i="27"/>
  <c r="G61" i="27" s="1"/>
  <c r="H61" i="27" s="1"/>
  <c r="E60" i="27"/>
  <c r="G60" i="27" s="1"/>
  <c r="H60" i="27" s="1"/>
  <c r="E59" i="27"/>
  <c r="G59" i="27" s="1"/>
  <c r="H59" i="27" s="1"/>
  <c r="E58" i="27"/>
  <c r="G58" i="27" s="1"/>
  <c r="H58" i="27" s="1"/>
  <c r="E57" i="27"/>
  <c r="G57" i="27" s="1"/>
  <c r="H57" i="27" s="1"/>
  <c r="E56" i="27"/>
  <c r="G56" i="27" s="1"/>
  <c r="H56" i="27" s="1"/>
  <c r="E53" i="27"/>
  <c r="G53" i="27" s="1"/>
  <c r="H53" i="27" s="1"/>
  <c r="E52" i="27"/>
  <c r="G52" i="27" s="1"/>
  <c r="H52" i="27" s="1"/>
  <c r="E51" i="27"/>
  <c r="G51" i="27" s="1"/>
  <c r="H51" i="27" s="1"/>
  <c r="E50" i="27"/>
  <c r="G50" i="27" s="1"/>
  <c r="H50" i="27" s="1"/>
  <c r="E49" i="27"/>
  <c r="G49" i="27" s="1"/>
  <c r="H49" i="27" s="1"/>
  <c r="E48" i="27"/>
  <c r="G48" i="27" s="1"/>
  <c r="H48" i="27" s="1"/>
  <c r="E47" i="27"/>
  <c r="G47" i="27" s="1"/>
  <c r="H47" i="27" s="1"/>
  <c r="E46" i="27"/>
  <c r="G46" i="27" s="1"/>
  <c r="H46" i="27" s="1"/>
  <c r="E45" i="27"/>
  <c r="G45" i="27" s="1"/>
  <c r="H45" i="27" s="1"/>
  <c r="E44" i="27"/>
  <c r="G44" i="27" s="1"/>
  <c r="H44" i="27" s="1"/>
  <c r="E41" i="27"/>
  <c r="G41" i="27" s="1"/>
  <c r="H41" i="27" s="1"/>
  <c r="E40" i="27"/>
  <c r="G40" i="27" s="1"/>
  <c r="H40" i="27" s="1"/>
  <c r="E39" i="27"/>
  <c r="G39" i="27" s="1"/>
  <c r="H39" i="27" s="1"/>
  <c r="E38" i="27"/>
  <c r="G38" i="27" s="1"/>
  <c r="H38" i="27" s="1"/>
  <c r="E37" i="27"/>
  <c r="G37" i="27" s="1"/>
  <c r="H37" i="27" s="1"/>
  <c r="E36" i="27"/>
  <c r="G36" i="27" s="1"/>
  <c r="H36" i="27" s="1"/>
  <c r="E35" i="27"/>
  <c r="G35" i="27" s="1"/>
  <c r="H35" i="27" s="1"/>
  <c r="E34" i="27"/>
  <c r="G34" i="27" s="1"/>
  <c r="H34" i="27" s="1"/>
  <c r="E33" i="27"/>
  <c r="G33" i="27" s="1"/>
  <c r="H33" i="27" s="1"/>
  <c r="E32" i="27"/>
  <c r="G32" i="27" s="1"/>
  <c r="H32" i="27" s="1"/>
  <c r="E31" i="27"/>
  <c r="G31" i="27" s="1"/>
  <c r="H31" i="27" s="1"/>
  <c r="E30" i="27"/>
  <c r="G30" i="27" s="1"/>
  <c r="H30" i="27" s="1"/>
  <c r="E29" i="27"/>
  <c r="G29" i="27" s="1"/>
  <c r="H29" i="27" s="1"/>
  <c r="E28" i="27"/>
  <c r="G28" i="27" s="1"/>
  <c r="H28" i="27" s="1"/>
  <c r="E27" i="27"/>
  <c r="G27" i="27" s="1"/>
  <c r="H27" i="27" s="1"/>
  <c r="E26" i="27"/>
  <c r="G26" i="27" s="1"/>
  <c r="H26" i="27" s="1"/>
  <c r="E25" i="27"/>
  <c r="G25" i="27" s="1"/>
  <c r="H25" i="27" s="1"/>
  <c r="E24" i="27"/>
  <c r="G24" i="27" s="1"/>
  <c r="H24" i="27" s="1"/>
  <c r="E23" i="27"/>
  <c r="G23" i="27" s="1"/>
  <c r="H23" i="27" s="1"/>
  <c r="E22" i="27"/>
  <c r="G22" i="27" s="1"/>
  <c r="H22" i="27" s="1"/>
  <c r="E21" i="27"/>
  <c r="G21" i="27" s="1"/>
  <c r="H21" i="27" s="1"/>
  <c r="E20" i="27"/>
  <c r="G20" i="27" s="1"/>
  <c r="H20" i="27" s="1"/>
  <c r="E19" i="27"/>
  <c r="G19" i="27" s="1"/>
  <c r="H19" i="27" s="1"/>
  <c r="E18" i="27"/>
  <c r="G18" i="27" s="1"/>
  <c r="H18" i="27" s="1"/>
  <c r="E17" i="27"/>
  <c r="G17" i="27" s="1"/>
  <c r="H17" i="27" s="1"/>
  <c r="E16" i="27"/>
  <c r="G16" i="27" s="1"/>
  <c r="H16" i="27" s="1"/>
  <c r="E15" i="27"/>
  <c r="G15" i="27" s="1"/>
  <c r="H15" i="27" s="1"/>
  <c r="E14" i="27"/>
  <c r="G14" i="27" s="1"/>
  <c r="H14" i="27" s="1"/>
  <c r="E13" i="27"/>
  <c r="G13" i="27" s="1"/>
  <c r="H13" i="27" s="1"/>
  <c r="E12" i="27"/>
  <c r="G12" i="27" s="1"/>
  <c r="H12" i="27" s="1"/>
  <c r="E11" i="27"/>
  <c r="G11" i="27" s="1"/>
  <c r="H11" i="27" s="1"/>
  <c r="E10" i="27"/>
  <c r="G10" i="27" s="1"/>
  <c r="H10" i="27" s="1"/>
  <c r="E9" i="27"/>
  <c r="G9" i="27" s="1"/>
  <c r="H9" i="27" s="1"/>
  <c r="E8" i="27"/>
  <c r="G8" i="27" s="1"/>
  <c r="H8" i="27" s="1"/>
  <c r="E7" i="27"/>
  <c r="G7" i="27" s="1"/>
  <c r="H7" i="27" s="1"/>
  <c r="E6" i="27"/>
  <c r="G6" i="27" s="1"/>
  <c r="H6" i="27" s="1"/>
  <c r="E5" i="27"/>
  <c r="G99" i="20"/>
  <c r="H99" i="20" s="1"/>
  <c r="G98" i="20"/>
  <c r="H98" i="20" s="1"/>
  <c r="G95" i="20"/>
  <c r="H95" i="20" s="1"/>
  <c r="G94" i="20"/>
  <c r="H94" i="20" s="1"/>
  <c r="G91" i="20"/>
  <c r="H91" i="20" s="1"/>
  <c r="G90" i="20"/>
  <c r="H90" i="20" s="1"/>
  <c r="G87" i="20"/>
  <c r="H87" i="20" s="1"/>
  <c r="G86" i="20"/>
  <c r="H86" i="20" s="1"/>
  <c r="G83" i="20"/>
  <c r="H83" i="20" s="1"/>
  <c r="G82" i="20"/>
  <c r="H82" i="20" s="1"/>
  <c r="G79" i="20"/>
  <c r="H79" i="20" s="1"/>
  <c r="G64" i="20"/>
  <c r="H64" i="20" s="1"/>
  <c r="G61" i="20"/>
  <c r="H61" i="20" s="1"/>
  <c r="G60" i="20"/>
  <c r="H60" i="20" s="1"/>
  <c r="G57" i="20"/>
  <c r="H57" i="20" s="1"/>
  <c r="G56" i="20"/>
  <c r="H56" i="20" s="1"/>
  <c r="G53" i="20"/>
  <c r="H53" i="20" s="1"/>
  <c r="G50" i="20"/>
  <c r="H50" i="20" s="1"/>
  <c r="G46" i="20"/>
  <c r="H46" i="20" s="1"/>
  <c r="G41" i="20"/>
  <c r="H41" i="20" s="1"/>
  <c r="G40" i="20"/>
  <c r="H40" i="20" s="1"/>
  <c r="G37" i="20"/>
  <c r="H37" i="20" s="1"/>
  <c r="G36" i="20"/>
  <c r="H36" i="20" s="1"/>
  <c r="G33" i="20"/>
  <c r="H33" i="20" s="1"/>
  <c r="G32" i="20"/>
  <c r="H32" i="20" s="1"/>
  <c r="G29" i="20"/>
  <c r="H29" i="20" s="1"/>
  <c r="G28" i="20"/>
  <c r="H28" i="20" s="1"/>
  <c r="G25" i="20"/>
  <c r="H25" i="20" s="1"/>
  <c r="G24" i="20"/>
  <c r="H24" i="20" s="1"/>
  <c r="G21" i="20"/>
  <c r="H21" i="20" s="1"/>
  <c r="G20" i="20"/>
  <c r="H20" i="20" s="1"/>
  <c r="G17" i="20"/>
  <c r="H17" i="20" s="1"/>
  <c r="G16" i="20"/>
  <c r="H16" i="20" s="1"/>
  <c r="G13" i="20"/>
  <c r="H13" i="20" s="1"/>
  <c r="G12" i="20"/>
  <c r="H12" i="20" s="1"/>
  <c r="G9" i="20"/>
  <c r="H9" i="20" s="1"/>
  <c r="G8" i="20"/>
  <c r="H8" i="20" s="1"/>
  <c r="E101" i="20"/>
  <c r="G101" i="20" s="1"/>
  <c r="E100" i="20"/>
  <c r="G100" i="20" s="1"/>
  <c r="H100" i="20" s="1"/>
  <c r="E99" i="20"/>
  <c r="E98" i="20"/>
  <c r="E97" i="20"/>
  <c r="G97" i="20" s="1"/>
  <c r="H97" i="20" s="1"/>
  <c r="E96" i="20"/>
  <c r="G96" i="20" s="1"/>
  <c r="H96" i="20" s="1"/>
  <c r="E95" i="20"/>
  <c r="E94" i="20"/>
  <c r="E93" i="20"/>
  <c r="G93" i="20" s="1"/>
  <c r="H93" i="20" s="1"/>
  <c r="E92" i="20"/>
  <c r="G92" i="20" s="1"/>
  <c r="H92" i="20" s="1"/>
  <c r="E91" i="20"/>
  <c r="E90" i="20"/>
  <c r="E89" i="20"/>
  <c r="G89" i="20" s="1"/>
  <c r="H89" i="20" s="1"/>
  <c r="E88" i="20"/>
  <c r="G88" i="20" s="1"/>
  <c r="H88" i="20" s="1"/>
  <c r="E87" i="20"/>
  <c r="E86" i="20"/>
  <c r="E85" i="20"/>
  <c r="G85" i="20" s="1"/>
  <c r="H85" i="20" s="1"/>
  <c r="E84" i="20"/>
  <c r="G84" i="20" s="1"/>
  <c r="H84" i="20" s="1"/>
  <c r="E83" i="20"/>
  <c r="E82" i="20"/>
  <c r="E81" i="20"/>
  <c r="G81" i="20" s="1"/>
  <c r="H81" i="20" s="1"/>
  <c r="E80" i="20"/>
  <c r="G80" i="20" s="1"/>
  <c r="H80" i="20" s="1"/>
  <c r="E79" i="20"/>
  <c r="E64" i="20"/>
  <c r="E63" i="20"/>
  <c r="G63" i="20" s="1"/>
  <c r="H63" i="20" s="1"/>
  <c r="E62" i="20"/>
  <c r="G62" i="20" s="1"/>
  <c r="H62" i="20" s="1"/>
  <c r="E61" i="20"/>
  <c r="E60" i="20"/>
  <c r="E59" i="20"/>
  <c r="G59" i="20" s="1"/>
  <c r="H59" i="20" s="1"/>
  <c r="E58" i="20"/>
  <c r="G58" i="20" s="1"/>
  <c r="H58" i="20" s="1"/>
  <c r="E57" i="20"/>
  <c r="E56" i="20"/>
  <c r="E52" i="20"/>
  <c r="G52" i="20" s="1"/>
  <c r="H52" i="20" s="1"/>
  <c r="E51" i="20"/>
  <c r="G51" i="20" s="1"/>
  <c r="H51" i="20" s="1"/>
  <c r="E50" i="20"/>
  <c r="E49" i="20"/>
  <c r="G49" i="20" s="1"/>
  <c r="H49" i="20" s="1"/>
  <c r="E48" i="20"/>
  <c r="G48" i="20" s="1"/>
  <c r="H48" i="20" s="1"/>
  <c r="E47" i="20"/>
  <c r="G47" i="20" s="1"/>
  <c r="H47" i="20" s="1"/>
  <c r="E46" i="20"/>
  <c r="E45" i="20"/>
  <c r="G45" i="20" s="1"/>
  <c r="H45" i="20" s="1"/>
  <c r="E44" i="20"/>
  <c r="G44" i="20" s="1"/>
  <c r="H44" i="20" s="1"/>
  <c r="E39" i="20"/>
  <c r="G39" i="20" s="1"/>
  <c r="H39" i="20" s="1"/>
  <c r="E38" i="20"/>
  <c r="G38" i="20" s="1"/>
  <c r="H38" i="20" s="1"/>
  <c r="E37" i="20"/>
  <c r="E36" i="20"/>
  <c r="E35" i="20"/>
  <c r="G35" i="20" s="1"/>
  <c r="H35" i="20" s="1"/>
  <c r="E34" i="20"/>
  <c r="G34" i="20" s="1"/>
  <c r="H34" i="20" s="1"/>
  <c r="E33" i="20"/>
  <c r="E32" i="20"/>
  <c r="E31" i="20"/>
  <c r="G31" i="20" s="1"/>
  <c r="H31" i="20" s="1"/>
  <c r="E30" i="20"/>
  <c r="G30" i="20" s="1"/>
  <c r="H30" i="20" s="1"/>
  <c r="E29" i="20"/>
  <c r="E28" i="20"/>
  <c r="E27" i="20"/>
  <c r="G27" i="20" s="1"/>
  <c r="H27" i="20" s="1"/>
  <c r="E26" i="20"/>
  <c r="G26" i="20" s="1"/>
  <c r="H26" i="20" s="1"/>
  <c r="E25" i="20"/>
  <c r="E24" i="20"/>
  <c r="E23" i="20"/>
  <c r="G23" i="20" s="1"/>
  <c r="H23" i="20" s="1"/>
  <c r="E22" i="20"/>
  <c r="G22" i="20" s="1"/>
  <c r="H22" i="20" s="1"/>
  <c r="E21" i="20"/>
  <c r="E20" i="20"/>
  <c r="E19" i="20"/>
  <c r="G19" i="20" s="1"/>
  <c r="H19" i="20" s="1"/>
  <c r="E18" i="20"/>
  <c r="G18" i="20" s="1"/>
  <c r="H18" i="20" s="1"/>
  <c r="E17" i="20"/>
  <c r="E16" i="20"/>
  <c r="E15" i="20"/>
  <c r="G15" i="20" s="1"/>
  <c r="H15" i="20" s="1"/>
  <c r="E14" i="20"/>
  <c r="G14" i="20" s="1"/>
  <c r="H14" i="20" s="1"/>
  <c r="E13" i="20"/>
  <c r="E12" i="20"/>
  <c r="E11" i="20"/>
  <c r="G11" i="20" s="1"/>
  <c r="H11" i="20" s="1"/>
  <c r="E10" i="20"/>
  <c r="G10" i="20" s="1"/>
  <c r="H10" i="20" s="1"/>
  <c r="E9" i="20"/>
  <c r="E8" i="20"/>
  <c r="E7" i="20"/>
  <c r="G7" i="20" s="1"/>
  <c r="H7" i="20" s="1"/>
  <c r="E6" i="20"/>
  <c r="G6" i="20" s="1"/>
  <c r="H6" i="20" s="1"/>
  <c r="C104" i="23"/>
  <c r="G100" i="21"/>
  <c r="G99" i="21"/>
  <c r="D104" i="26"/>
  <c r="C104" i="26"/>
  <c r="D104" i="23"/>
  <c r="D104" i="21"/>
  <c r="C104" i="21"/>
  <c r="D104" i="20"/>
  <c r="C104" i="20"/>
  <c r="D104" i="19"/>
  <c r="C104" i="19"/>
  <c r="D104" i="18"/>
  <c r="C104" i="18"/>
  <c r="D104" i="17"/>
  <c r="C104" i="17"/>
  <c r="D104" i="16"/>
  <c r="C104" i="16"/>
  <c r="H6" i="29" l="1"/>
  <c r="H14" i="29"/>
  <c r="H22" i="29"/>
  <c r="H30" i="29"/>
  <c r="H38" i="29"/>
  <c r="H48" i="29"/>
  <c r="H58" i="29"/>
  <c r="H66" i="29"/>
  <c r="H74" i="29"/>
  <c r="H84" i="29"/>
  <c r="H92" i="29"/>
  <c r="H100" i="29"/>
  <c r="H11" i="29"/>
  <c r="H19" i="29"/>
  <c r="H27" i="29"/>
  <c r="H39" i="29"/>
  <c r="H49" i="29"/>
  <c r="H59" i="29"/>
  <c r="H67" i="29"/>
  <c r="H75" i="29"/>
  <c r="H89" i="29"/>
  <c r="H12" i="29"/>
  <c r="H24" i="29"/>
  <c r="H40" i="29"/>
  <c r="H50" i="29"/>
  <c r="H60" i="29"/>
  <c r="H72" i="29"/>
  <c r="H86" i="29"/>
  <c r="H98" i="29"/>
  <c r="H10" i="29"/>
  <c r="H18" i="29"/>
  <c r="H26" i="29"/>
  <c r="H34" i="29"/>
  <c r="H44" i="29"/>
  <c r="H52" i="29"/>
  <c r="H62" i="29"/>
  <c r="H70" i="29"/>
  <c r="H80" i="29"/>
  <c r="H88" i="29"/>
  <c r="H96" i="29"/>
  <c r="H7" i="29"/>
  <c r="H15" i="29"/>
  <c r="H23" i="29"/>
  <c r="H31" i="29"/>
  <c r="H35" i="29"/>
  <c r="H45" i="29"/>
  <c r="H53" i="29"/>
  <c r="H63" i="29"/>
  <c r="H71" i="29"/>
  <c r="H81" i="29"/>
  <c r="H85" i="29"/>
  <c r="H93" i="29"/>
  <c r="H97" i="29"/>
  <c r="H8" i="29"/>
  <c r="H16" i="29"/>
  <c r="H20" i="29"/>
  <c r="H28" i="29"/>
  <c r="H32" i="29"/>
  <c r="H36" i="29"/>
  <c r="H46" i="29"/>
  <c r="H56" i="29"/>
  <c r="H64" i="29"/>
  <c r="H68" i="29"/>
  <c r="H76" i="29"/>
  <c r="H82" i="29"/>
  <c r="H90" i="29"/>
  <c r="H94" i="29"/>
  <c r="G104" i="29"/>
  <c r="H5" i="29"/>
  <c r="H9" i="29"/>
  <c r="H13" i="29"/>
  <c r="H17" i="29"/>
  <c r="H21" i="29"/>
  <c r="H25" i="29"/>
  <c r="H29" i="29"/>
  <c r="H33" i="29"/>
  <c r="H37" i="29"/>
  <c r="H41" i="29"/>
  <c r="H47" i="29"/>
  <c r="H51" i="29"/>
  <c r="H57" i="29"/>
  <c r="H61" i="29"/>
  <c r="H65" i="29"/>
  <c r="H69" i="29"/>
  <c r="H73" i="29"/>
  <c r="H79" i="29"/>
  <c r="H83" i="29"/>
  <c r="H87" i="29"/>
  <c r="H91" i="29"/>
  <c r="H95" i="29"/>
  <c r="H99" i="29"/>
  <c r="E41" i="3"/>
  <c r="G66" i="18"/>
  <c r="E104" i="29"/>
  <c r="E104" i="28"/>
  <c r="G5" i="28"/>
  <c r="H5" i="28" s="1"/>
  <c r="H104" i="28" s="1"/>
  <c r="G104" i="28"/>
  <c r="E15" i="3"/>
  <c r="G15" i="3" s="1"/>
  <c r="E19" i="3"/>
  <c r="G19" i="3" s="1"/>
  <c r="E35" i="3"/>
  <c r="G35" i="3" s="1"/>
  <c r="E79" i="3"/>
  <c r="G79" i="3" s="1"/>
  <c r="E18" i="3"/>
  <c r="G18" i="3" s="1"/>
  <c r="E64" i="3"/>
  <c r="E66" i="3"/>
  <c r="G66" i="3" s="1"/>
  <c r="E68" i="3"/>
  <c r="E70" i="3"/>
  <c r="G70" i="3" s="1"/>
  <c r="E76" i="3"/>
  <c r="G76" i="3" s="1"/>
  <c r="E83" i="3"/>
  <c r="G83" i="3" s="1"/>
  <c r="E95" i="3"/>
  <c r="E49" i="3"/>
  <c r="G49" i="3" s="1"/>
  <c r="E51" i="3"/>
  <c r="G51" i="3" s="1"/>
  <c r="E6" i="3"/>
  <c r="G6" i="3" s="1"/>
  <c r="E8" i="3"/>
  <c r="G8" i="3" s="1"/>
  <c r="E10" i="3"/>
  <c r="G10" i="3" s="1"/>
  <c r="E12" i="3"/>
  <c r="G12" i="3" s="1"/>
  <c r="E53" i="3"/>
  <c r="G53" i="3" s="1"/>
  <c r="E57" i="3"/>
  <c r="E59" i="3"/>
  <c r="E61" i="3"/>
  <c r="E63" i="3"/>
  <c r="E69" i="3"/>
  <c r="G69" i="3" s="1"/>
  <c r="E71" i="3"/>
  <c r="G71" i="3" s="1"/>
  <c r="E73" i="3"/>
  <c r="G73" i="3" s="1"/>
  <c r="E75" i="3"/>
  <c r="G75" i="3" s="1"/>
  <c r="E9" i="3"/>
  <c r="G9" i="3" s="1"/>
  <c r="E13" i="3"/>
  <c r="G13" i="3" s="1"/>
  <c r="E99" i="3"/>
  <c r="G99" i="3" s="1"/>
  <c r="E90" i="3"/>
  <c r="G90" i="3" s="1"/>
  <c r="E25" i="3"/>
  <c r="G25" i="3" s="1"/>
  <c r="E29" i="3"/>
  <c r="G29" i="3" s="1"/>
  <c r="E31" i="3"/>
  <c r="G31" i="3" s="1"/>
  <c r="E60" i="3"/>
  <c r="E62" i="3"/>
  <c r="E67" i="3"/>
  <c r="G67" i="3" s="1"/>
  <c r="E85" i="3"/>
  <c r="G85" i="3" s="1"/>
  <c r="E87" i="3"/>
  <c r="G87" i="3" s="1"/>
  <c r="E89" i="3"/>
  <c r="G89" i="3" s="1"/>
  <c r="E91" i="3"/>
  <c r="G91" i="3" s="1"/>
  <c r="E93" i="3"/>
  <c r="G93" i="3" s="1"/>
  <c r="E94" i="3"/>
  <c r="E17" i="3"/>
  <c r="G17" i="3" s="1"/>
  <c r="E33" i="3"/>
  <c r="G33" i="3" s="1"/>
  <c r="E7" i="3"/>
  <c r="G7" i="3" s="1"/>
  <c r="E16" i="3"/>
  <c r="G16" i="3" s="1"/>
  <c r="E21" i="3"/>
  <c r="G21" i="3" s="1"/>
  <c r="E23" i="3"/>
  <c r="G23" i="3" s="1"/>
  <c r="E32" i="3"/>
  <c r="E37" i="3"/>
  <c r="G37" i="3" s="1"/>
  <c r="E39" i="3"/>
  <c r="G39" i="3" s="1"/>
  <c r="E82" i="3"/>
  <c r="G82" i="3" s="1"/>
  <c r="E98" i="3"/>
  <c r="E11" i="3"/>
  <c r="G11" i="3" s="1"/>
  <c r="E20" i="3"/>
  <c r="G20" i="3" s="1"/>
  <c r="E27" i="3"/>
  <c r="G27" i="3" s="1"/>
  <c r="E36" i="3"/>
  <c r="E45" i="3"/>
  <c r="G45" i="3" s="1"/>
  <c r="E47" i="3"/>
  <c r="G47" i="3" s="1"/>
  <c r="E56" i="3"/>
  <c r="E58" i="3"/>
  <c r="E72" i="3"/>
  <c r="G72" i="3" s="1"/>
  <c r="E74" i="3"/>
  <c r="G74" i="3" s="1"/>
  <c r="E81" i="3"/>
  <c r="G81" i="3" s="1"/>
  <c r="E86" i="3"/>
  <c r="G86" i="3" s="1"/>
  <c r="E88" i="3"/>
  <c r="G88" i="3" s="1"/>
  <c r="E97" i="3"/>
  <c r="E65" i="3"/>
  <c r="G65" i="3" s="1"/>
  <c r="E104" i="27"/>
  <c r="G5" i="27"/>
  <c r="E104" i="20"/>
  <c r="G44" i="3"/>
  <c r="G46" i="3"/>
  <c r="G48" i="3"/>
  <c r="G52" i="3"/>
  <c r="G50" i="3"/>
  <c r="G80" i="3"/>
  <c r="G84" i="3"/>
  <c r="G92" i="3"/>
  <c r="G100" i="3"/>
  <c r="G14" i="3"/>
  <c r="G100" i="26"/>
  <c r="H100" i="26" s="1"/>
  <c r="G99" i="26"/>
  <c r="H99" i="26" s="1"/>
  <c r="E98" i="26"/>
  <c r="G98" i="26" s="1"/>
  <c r="H98" i="26" s="1"/>
  <c r="E97" i="26"/>
  <c r="G97" i="26" s="1"/>
  <c r="H97" i="26" s="1"/>
  <c r="E96" i="26"/>
  <c r="G96" i="26" s="1"/>
  <c r="H96" i="26" s="1"/>
  <c r="E95" i="26"/>
  <c r="G95" i="26" s="1"/>
  <c r="H95" i="26" s="1"/>
  <c r="E94" i="26"/>
  <c r="G94" i="26" s="1"/>
  <c r="H94" i="26" s="1"/>
  <c r="E93" i="26"/>
  <c r="G93" i="26" s="1"/>
  <c r="H93" i="26" s="1"/>
  <c r="E92" i="26"/>
  <c r="G92" i="26" s="1"/>
  <c r="H92" i="26" s="1"/>
  <c r="E91" i="26"/>
  <c r="G91" i="26" s="1"/>
  <c r="H91" i="26" s="1"/>
  <c r="E90" i="26"/>
  <c r="G90" i="26" s="1"/>
  <c r="H90" i="26" s="1"/>
  <c r="E89" i="26"/>
  <c r="G89" i="26" s="1"/>
  <c r="H89" i="26" s="1"/>
  <c r="E88" i="26"/>
  <c r="G88" i="26" s="1"/>
  <c r="H88" i="26" s="1"/>
  <c r="E87" i="26"/>
  <c r="G87" i="26" s="1"/>
  <c r="H87" i="26" s="1"/>
  <c r="E86" i="26"/>
  <c r="G86" i="26" s="1"/>
  <c r="H86" i="26" s="1"/>
  <c r="E85" i="26"/>
  <c r="G85" i="26" s="1"/>
  <c r="H85" i="26" s="1"/>
  <c r="E84" i="26"/>
  <c r="G84" i="26" s="1"/>
  <c r="H84" i="26" s="1"/>
  <c r="E83" i="26"/>
  <c r="G83" i="26" s="1"/>
  <c r="H83" i="26" s="1"/>
  <c r="E82" i="26"/>
  <c r="G82" i="26" s="1"/>
  <c r="H82" i="26" s="1"/>
  <c r="E81" i="26"/>
  <c r="G81" i="26" s="1"/>
  <c r="H81" i="26" s="1"/>
  <c r="E80" i="26"/>
  <c r="G80" i="26" s="1"/>
  <c r="H80" i="26" s="1"/>
  <c r="E79" i="26"/>
  <c r="G79" i="26" s="1"/>
  <c r="H79" i="26" s="1"/>
  <c r="E76" i="26"/>
  <c r="G76" i="26" s="1"/>
  <c r="H76" i="26" s="1"/>
  <c r="E75" i="26"/>
  <c r="G75" i="26" s="1"/>
  <c r="H75" i="26" s="1"/>
  <c r="E74" i="26"/>
  <c r="G74" i="26" s="1"/>
  <c r="H74" i="26" s="1"/>
  <c r="E73" i="26"/>
  <c r="G73" i="26" s="1"/>
  <c r="H73" i="26" s="1"/>
  <c r="E72" i="26"/>
  <c r="G72" i="26" s="1"/>
  <c r="H72" i="26" s="1"/>
  <c r="E71" i="26"/>
  <c r="G71" i="26" s="1"/>
  <c r="H71" i="26" s="1"/>
  <c r="E70" i="26"/>
  <c r="G70" i="26" s="1"/>
  <c r="H70" i="26" s="1"/>
  <c r="E69" i="26"/>
  <c r="G69" i="26" s="1"/>
  <c r="H69" i="26" s="1"/>
  <c r="E68" i="26"/>
  <c r="G68" i="26" s="1"/>
  <c r="H68" i="26" s="1"/>
  <c r="E67" i="26"/>
  <c r="G67" i="26" s="1"/>
  <c r="H67" i="26" s="1"/>
  <c r="E66" i="26"/>
  <c r="G66" i="26" s="1"/>
  <c r="H66" i="26" s="1"/>
  <c r="E65" i="26"/>
  <c r="G65" i="26" s="1"/>
  <c r="H65" i="26" s="1"/>
  <c r="E63" i="26"/>
  <c r="G63" i="26" s="1"/>
  <c r="H63" i="26" s="1"/>
  <c r="E62" i="26"/>
  <c r="G62" i="26" s="1"/>
  <c r="H62" i="26" s="1"/>
  <c r="E61" i="26"/>
  <c r="G61" i="26" s="1"/>
  <c r="H61" i="26" s="1"/>
  <c r="E60" i="26"/>
  <c r="G60" i="26" s="1"/>
  <c r="H60" i="26" s="1"/>
  <c r="E59" i="26"/>
  <c r="G59" i="26" s="1"/>
  <c r="H59" i="26" s="1"/>
  <c r="E58" i="26"/>
  <c r="G58" i="26" s="1"/>
  <c r="H58" i="26" s="1"/>
  <c r="E57" i="26"/>
  <c r="G57" i="26" s="1"/>
  <c r="H57" i="26" s="1"/>
  <c r="E56" i="26"/>
  <c r="G56" i="26" s="1"/>
  <c r="H56" i="26" s="1"/>
  <c r="E53" i="26"/>
  <c r="G53" i="26" s="1"/>
  <c r="H53" i="26" s="1"/>
  <c r="E52" i="26"/>
  <c r="G52" i="26" s="1"/>
  <c r="H52" i="26" s="1"/>
  <c r="E51" i="26"/>
  <c r="G51" i="26" s="1"/>
  <c r="H51" i="26" s="1"/>
  <c r="E50" i="26"/>
  <c r="G50" i="26" s="1"/>
  <c r="H50" i="26" s="1"/>
  <c r="E49" i="26"/>
  <c r="G49" i="26" s="1"/>
  <c r="H49" i="26" s="1"/>
  <c r="E48" i="26"/>
  <c r="G48" i="26" s="1"/>
  <c r="H48" i="26" s="1"/>
  <c r="E47" i="26"/>
  <c r="G47" i="26" s="1"/>
  <c r="H47" i="26" s="1"/>
  <c r="E46" i="26"/>
  <c r="G46" i="26" s="1"/>
  <c r="H46" i="26" s="1"/>
  <c r="E45" i="26"/>
  <c r="G45" i="26" s="1"/>
  <c r="H45" i="26" s="1"/>
  <c r="E44" i="26"/>
  <c r="G44" i="26" s="1"/>
  <c r="H44" i="26" s="1"/>
  <c r="E41" i="26"/>
  <c r="G41" i="26" s="1"/>
  <c r="H41" i="26" s="1"/>
  <c r="E40" i="26"/>
  <c r="G40" i="26" s="1"/>
  <c r="H40" i="26" s="1"/>
  <c r="E39" i="26"/>
  <c r="G39" i="26" s="1"/>
  <c r="H39" i="26" s="1"/>
  <c r="E38" i="26"/>
  <c r="G38" i="26" s="1"/>
  <c r="H38" i="26" s="1"/>
  <c r="E37" i="26"/>
  <c r="G37" i="26" s="1"/>
  <c r="H37" i="26" s="1"/>
  <c r="E36" i="26"/>
  <c r="G36" i="26" s="1"/>
  <c r="H36" i="26" s="1"/>
  <c r="E35" i="26"/>
  <c r="G35" i="26" s="1"/>
  <c r="H35" i="26" s="1"/>
  <c r="E34" i="26"/>
  <c r="G34" i="26" s="1"/>
  <c r="H34" i="26" s="1"/>
  <c r="E33" i="26"/>
  <c r="G33" i="26" s="1"/>
  <c r="H33" i="26" s="1"/>
  <c r="E32" i="26"/>
  <c r="G32" i="26" s="1"/>
  <c r="H32" i="26" s="1"/>
  <c r="E31" i="26"/>
  <c r="G31" i="26" s="1"/>
  <c r="H31" i="26" s="1"/>
  <c r="E30" i="26"/>
  <c r="G30" i="26" s="1"/>
  <c r="H30" i="26" s="1"/>
  <c r="E29" i="26"/>
  <c r="G29" i="26" s="1"/>
  <c r="H29" i="26" s="1"/>
  <c r="E28" i="26"/>
  <c r="G28" i="26" s="1"/>
  <c r="H28" i="26" s="1"/>
  <c r="E27" i="26"/>
  <c r="G27" i="26" s="1"/>
  <c r="H27" i="26" s="1"/>
  <c r="E26" i="26"/>
  <c r="G26" i="26" s="1"/>
  <c r="H26" i="26" s="1"/>
  <c r="E25" i="26"/>
  <c r="G25" i="26" s="1"/>
  <c r="H25" i="26" s="1"/>
  <c r="E24" i="26"/>
  <c r="G24" i="26" s="1"/>
  <c r="H24" i="26" s="1"/>
  <c r="E23" i="26"/>
  <c r="G23" i="26" s="1"/>
  <c r="H23" i="26" s="1"/>
  <c r="E22" i="26"/>
  <c r="G22" i="26" s="1"/>
  <c r="H22" i="26" s="1"/>
  <c r="E21" i="26"/>
  <c r="G21" i="26" s="1"/>
  <c r="H21" i="26" s="1"/>
  <c r="E20" i="26"/>
  <c r="G20" i="26" s="1"/>
  <c r="H20" i="26" s="1"/>
  <c r="E19" i="26"/>
  <c r="G19" i="26" s="1"/>
  <c r="H19" i="26" s="1"/>
  <c r="E18" i="26"/>
  <c r="G18" i="26" s="1"/>
  <c r="H18" i="26" s="1"/>
  <c r="E17" i="26"/>
  <c r="G17" i="26" s="1"/>
  <c r="H17" i="26" s="1"/>
  <c r="E16" i="26"/>
  <c r="G16" i="26" s="1"/>
  <c r="H16" i="26" s="1"/>
  <c r="E15" i="26"/>
  <c r="G15" i="26" s="1"/>
  <c r="H15" i="26" s="1"/>
  <c r="E14" i="26"/>
  <c r="G14" i="26" s="1"/>
  <c r="H14" i="26" s="1"/>
  <c r="E13" i="26"/>
  <c r="G13" i="26" s="1"/>
  <c r="H13" i="26" s="1"/>
  <c r="E12" i="26"/>
  <c r="G12" i="26" s="1"/>
  <c r="H12" i="26" s="1"/>
  <c r="E11" i="26"/>
  <c r="G11" i="26" s="1"/>
  <c r="H11" i="26" s="1"/>
  <c r="E10" i="26"/>
  <c r="G10" i="26" s="1"/>
  <c r="H10" i="26" s="1"/>
  <c r="E9" i="26"/>
  <c r="G9" i="26" s="1"/>
  <c r="H9" i="26" s="1"/>
  <c r="E8" i="26"/>
  <c r="G8" i="26" s="1"/>
  <c r="H8" i="26" s="1"/>
  <c r="E7" i="26"/>
  <c r="G7" i="26" s="1"/>
  <c r="H7" i="26" s="1"/>
  <c r="E6" i="26"/>
  <c r="G6" i="26" s="1"/>
  <c r="H6" i="26" s="1"/>
  <c r="E5" i="26"/>
  <c r="H104" i="29" l="1"/>
  <c r="G104" i="27"/>
  <c r="H5" i="27"/>
  <c r="H104" i="27" s="1"/>
  <c r="G5" i="26"/>
  <c r="H5" i="26" s="1"/>
  <c r="H104" i="26" s="1"/>
  <c r="E104" i="26"/>
  <c r="G68" i="3"/>
  <c r="G104" i="26"/>
  <c r="G22" i="3"/>
  <c r="G24" i="3"/>
  <c r="G26" i="3"/>
  <c r="G28" i="3"/>
  <c r="G30" i="3"/>
  <c r="G32" i="3"/>
  <c r="G34" i="3"/>
  <c r="G36" i="3"/>
  <c r="G38" i="3"/>
  <c r="G77" i="25"/>
  <c r="G76" i="25"/>
  <c r="G75" i="25"/>
  <c r="G74" i="25"/>
  <c r="G73" i="25"/>
  <c r="G72" i="25"/>
  <c r="G70" i="25"/>
  <c r="G69" i="25"/>
  <c r="G68" i="25"/>
  <c r="G67" i="25"/>
  <c r="G66" i="25"/>
  <c r="G65" i="25"/>
  <c r="G64" i="25"/>
  <c r="G63" i="25"/>
  <c r="G62" i="25"/>
  <c r="G60" i="25"/>
  <c r="G59" i="25"/>
  <c r="G58" i="25"/>
  <c r="G57" i="25"/>
  <c r="G56" i="25"/>
  <c r="G55" i="25"/>
  <c r="G54" i="25"/>
  <c r="G53" i="25"/>
  <c r="G52" i="25"/>
  <c r="G49" i="25"/>
  <c r="G48" i="25"/>
  <c r="G47" i="25"/>
  <c r="G46" i="25"/>
  <c r="G45" i="25"/>
  <c r="G44" i="25"/>
  <c r="G43" i="25"/>
  <c r="G42" i="25"/>
  <c r="G41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 l="1"/>
  <c r="G80" i="25" s="1"/>
  <c r="E48" i="15"/>
  <c r="G48" i="15" s="1"/>
  <c r="E48" i="16"/>
  <c r="E48" i="18"/>
  <c r="G48" i="18" s="1"/>
  <c r="E48" i="19"/>
  <c r="G48" i="19" s="1"/>
  <c r="H48" i="19" s="1"/>
  <c r="E48" i="21"/>
  <c r="G48" i="21" s="1"/>
  <c r="E48" i="23"/>
  <c r="G48" i="23" s="1"/>
  <c r="E49" i="17"/>
  <c r="G49" i="17" s="1"/>
  <c r="E5" i="3"/>
  <c r="E102" i="3"/>
  <c r="E101" i="3"/>
  <c r="E98" i="15"/>
  <c r="G98" i="15" s="1"/>
  <c r="E97" i="15"/>
  <c r="G97" i="15" s="1"/>
  <c r="E96" i="15"/>
  <c r="G96" i="15" s="1"/>
  <c r="E95" i="15"/>
  <c r="G95" i="15" s="1"/>
  <c r="E94" i="15"/>
  <c r="G94" i="15" s="1"/>
  <c r="E93" i="15"/>
  <c r="G93" i="15" s="1"/>
  <c r="E92" i="15"/>
  <c r="G92" i="15" s="1"/>
  <c r="E91" i="15"/>
  <c r="G91" i="15" s="1"/>
  <c r="E90" i="15"/>
  <c r="G90" i="15" s="1"/>
  <c r="E89" i="15"/>
  <c r="G89" i="15" s="1"/>
  <c r="E88" i="15"/>
  <c r="G88" i="15" s="1"/>
  <c r="E87" i="15"/>
  <c r="G87" i="15" s="1"/>
  <c r="E86" i="15"/>
  <c r="G86" i="15" s="1"/>
  <c r="E85" i="15"/>
  <c r="G85" i="15" s="1"/>
  <c r="E84" i="15"/>
  <c r="G84" i="15" s="1"/>
  <c r="E83" i="15"/>
  <c r="G83" i="15" s="1"/>
  <c r="E82" i="15"/>
  <c r="G82" i="15" s="1"/>
  <c r="E81" i="15"/>
  <c r="G81" i="15" s="1"/>
  <c r="E80" i="15"/>
  <c r="G80" i="15" s="1"/>
  <c r="E79" i="15"/>
  <c r="G79" i="15" s="1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99" i="17"/>
  <c r="G99" i="17" s="1"/>
  <c r="E98" i="17"/>
  <c r="G98" i="17" s="1"/>
  <c r="E97" i="17"/>
  <c r="G97" i="17" s="1"/>
  <c r="E96" i="17"/>
  <c r="G96" i="17" s="1"/>
  <c r="E95" i="17"/>
  <c r="G95" i="17" s="1"/>
  <c r="E94" i="17"/>
  <c r="G94" i="17" s="1"/>
  <c r="E93" i="17"/>
  <c r="G93" i="17" s="1"/>
  <c r="E92" i="17"/>
  <c r="G92" i="17" s="1"/>
  <c r="E91" i="17"/>
  <c r="G91" i="17" s="1"/>
  <c r="E90" i="17"/>
  <c r="G90" i="17" s="1"/>
  <c r="E89" i="17"/>
  <c r="G89" i="17" s="1"/>
  <c r="E88" i="17"/>
  <c r="G88" i="17" s="1"/>
  <c r="E87" i="17"/>
  <c r="G87" i="17" s="1"/>
  <c r="E86" i="17"/>
  <c r="G86" i="17" s="1"/>
  <c r="E85" i="17"/>
  <c r="G85" i="17" s="1"/>
  <c r="E84" i="17"/>
  <c r="G84" i="17" s="1"/>
  <c r="E83" i="17"/>
  <c r="G83" i="17" s="1"/>
  <c r="E82" i="17"/>
  <c r="G82" i="17" s="1"/>
  <c r="E81" i="17"/>
  <c r="G81" i="17" s="1"/>
  <c r="E80" i="17"/>
  <c r="G80" i="17" s="1"/>
  <c r="E98" i="18"/>
  <c r="G98" i="18" s="1"/>
  <c r="E97" i="18"/>
  <c r="G97" i="18" s="1"/>
  <c r="E96" i="18"/>
  <c r="G96" i="18" s="1"/>
  <c r="E95" i="18"/>
  <c r="G95" i="18" s="1"/>
  <c r="E94" i="18"/>
  <c r="G94" i="18" s="1"/>
  <c r="E93" i="18"/>
  <c r="G93" i="18" s="1"/>
  <c r="E92" i="18"/>
  <c r="G92" i="18" s="1"/>
  <c r="E91" i="18"/>
  <c r="G91" i="18" s="1"/>
  <c r="E90" i="18"/>
  <c r="G90" i="18" s="1"/>
  <c r="E89" i="18"/>
  <c r="G89" i="18" s="1"/>
  <c r="E88" i="18"/>
  <c r="G88" i="18" s="1"/>
  <c r="E87" i="18"/>
  <c r="G87" i="18" s="1"/>
  <c r="E86" i="18"/>
  <c r="G86" i="18" s="1"/>
  <c r="E85" i="18"/>
  <c r="G85" i="18" s="1"/>
  <c r="E84" i="18"/>
  <c r="G84" i="18" s="1"/>
  <c r="E83" i="18"/>
  <c r="G83" i="18" s="1"/>
  <c r="E82" i="18"/>
  <c r="G82" i="18" s="1"/>
  <c r="E81" i="18"/>
  <c r="G81" i="18" s="1"/>
  <c r="E80" i="18"/>
  <c r="G80" i="18" s="1"/>
  <c r="E79" i="18"/>
  <c r="G79" i="18" s="1"/>
  <c r="E98" i="19"/>
  <c r="G98" i="19" s="1"/>
  <c r="H98" i="19" s="1"/>
  <c r="E97" i="19"/>
  <c r="G97" i="19" s="1"/>
  <c r="H97" i="19" s="1"/>
  <c r="E96" i="19"/>
  <c r="G96" i="19" s="1"/>
  <c r="H96" i="19" s="1"/>
  <c r="E95" i="19"/>
  <c r="G95" i="19" s="1"/>
  <c r="H95" i="19" s="1"/>
  <c r="E94" i="19"/>
  <c r="G94" i="19" s="1"/>
  <c r="H94" i="19" s="1"/>
  <c r="E93" i="19"/>
  <c r="G93" i="19" s="1"/>
  <c r="H93" i="19" s="1"/>
  <c r="E92" i="19"/>
  <c r="G92" i="19" s="1"/>
  <c r="H92" i="19" s="1"/>
  <c r="E91" i="19"/>
  <c r="G91" i="19" s="1"/>
  <c r="H91" i="19" s="1"/>
  <c r="E90" i="19"/>
  <c r="G90" i="19" s="1"/>
  <c r="H90" i="19" s="1"/>
  <c r="E89" i="19"/>
  <c r="G89" i="19" s="1"/>
  <c r="H89" i="19" s="1"/>
  <c r="E88" i="19"/>
  <c r="G88" i="19" s="1"/>
  <c r="H88" i="19" s="1"/>
  <c r="E87" i="19"/>
  <c r="G87" i="19" s="1"/>
  <c r="H87" i="19" s="1"/>
  <c r="E86" i="19"/>
  <c r="G86" i="19" s="1"/>
  <c r="H86" i="19" s="1"/>
  <c r="E85" i="19"/>
  <c r="G85" i="19" s="1"/>
  <c r="H85" i="19" s="1"/>
  <c r="E84" i="19"/>
  <c r="G84" i="19" s="1"/>
  <c r="H84" i="19" s="1"/>
  <c r="E83" i="19"/>
  <c r="G83" i="19" s="1"/>
  <c r="H83" i="19" s="1"/>
  <c r="E82" i="19"/>
  <c r="G82" i="19" s="1"/>
  <c r="H82" i="19" s="1"/>
  <c r="E81" i="19"/>
  <c r="G81" i="19" s="1"/>
  <c r="H81" i="19" s="1"/>
  <c r="E80" i="19"/>
  <c r="G80" i="19" s="1"/>
  <c r="H80" i="19" s="1"/>
  <c r="E79" i="19"/>
  <c r="G79" i="19" s="1"/>
  <c r="H79" i="19" s="1"/>
  <c r="E98" i="21"/>
  <c r="G98" i="21" s="1"/>
  <c r="E97" i="21"/>
  <c r="G97" i="21" s="1"/>
  <c r="E96" i="21"/>
  <c r="G96" i="21" s="1"/>
  <c r="E95" i="21"/>
  <c r="G95" i="21" s="1"/>
  <c r="E94" i="21"/>
  <c r="G94" i="21" s="1"/>
  <c r="E93" i="21"/>
  <c r="G93" i="21" s="1"/>
  <c r="E92" i="21"/>
  <c r="G92" i="21" s="1"/>
  <c r="E91" i="21"/>
  <c r="G91" i="21" s="1"/>
  <c r="E90" i="21"/>
  <c r="G90" i="21" s="1"/>
  <c r="E89" i="21"/>
  <c r="G89" i="21" s="1"/>
  <c r="E88" i="21"/>
  <c r="G88" i="21" s="1"/>
  <c r="E87" i="21"/>
  <c r="G87" i="21" s="1"/>
  <c r="E86" i="21"/>
  <c r="G86" i="21" s="1"/>
  <c r="E85" i="21"/>
  <c r="G85" i="21" s="1"/>
  <c r="E84" i="21"/>
  <c r="G84" i="21" s="1"/>
  <c r="E83" i="21"/>
  <c r="G83" i="21" s="1"/>
  <c r="E82" i="21"/>
  <c r="G82" i="21" s="1"/>
  <c r="E81" i="21"/>
  <c r="G81" i="21" s="1"/>
  <c r="E80" i="21"/>
  <c r="G80" i="21" s="1"/>
  <c r="E79" i="21"/>
  <c r="G79" i="21" s="1"/>
  <c r="E98" i="23"/>
  <c r="G98" i="23" s="1"/>
  <c r="E97" i="23"/>
  <c r="G97" i="23" s="1"/>
  <c r="E96" i="23"/>
  <c r="G96" i="23" s="1"/>
  <c r="E95" i="23"/>
  <c r="G95" i="23" s="1"/>
  <c r="E94" i="23"/>
  <c r="G94" i="23" s="1"/>
  <c r="E93" i="23"/>
  <c r="G93" i="23" s="1"/>
  <c r="E92" i="23"/>
  <c r="G92" i="23" s="1"/>
  <c r="E91" i="23"/>
  <c r="G91" i="23" s="1"/>
  <c r="E90" i="23"/>
  <c r="G90" i="23" s="1"/>
  <c r="E89" i="23"/>
  <c r="G89" i="23" s="1"/>
  <c r="E88" i="23"/>
  <c r="G88" i="23" s="1"/>
  <c r="E87" i="23"/>
  <c r="G87" i="23" s="1"/>
  <c r="E86" i="23"/>
  <c r="G86" i="23" s="1"/>
  <c r="E85" i="23"/>
  <c r="G85" i="23" s="1"/>
  <c r="E84" i="23"/>
  <c r="G84" i="23" s="1"/>
  <c r="E83" i="23"/>
  <c r="G83" i="23" s="1"/>
  <c r="E82" i="23"/>
  <c r="G82" i="23" s="1"/>
  <c r="E81" i="23"/>
  <c r="G81" i="23" s="1"/>
  <c r="E80" i="23"/>
  <c r="G80" i="23" s="1"/>
  <c r="E79" i="23"/>
  <c r="G79" i="23" s="1"/>
  <c r="E76" i="15"/>
  <c r="G76" i="15" s="1"/>
  <c r="E75" i="15"/>
  <c r="G75" i="15" s="1"/>
  <c r="E74" i="15"/>
  <c r="G74" i="15" s="1"/>
  <c r="E73" i="15"/>
  <c r="G73" i="15" s="1"/>
  <c r="E72" i="15"/>
  <c r="G72" i="15" s="1"/>
  <c r="E71" i="15"/>
  <c r="G71" i="15" s="1"/>
  <c r="E70" i="15"/>
  <c r="G70" i="15" s="1"/>
  <c r="E69" i="15"/>
  <c r="G69" i="15" s="1"/>
  <c r="G68" i="15"/>
  <c r="G67" i="15"/>
  <c r="E76" i="16"/>
  <c r="E75" i="16"/>
  <c r="E74" i="16"/>
  <c r="E73" i="16"/>
  <c r="E72" i="16"/>
  <c r="E71" i="16"/>
  <c r="E70" i="16"/>
  <c r="E69" i="16"/>
  <c r="E68" i="16"/>
  <c r="E67" i="16"/>
  <c r="E66" i="16"/>
  <c r="E64" i="16"/>
  <c r="E63" i="16"/>
  <c r="E62" i="16"/>
  <c r="E61" i="16"/>
  <c r="E60" i="16"/>
  <c r="E59" i="16"/>
  <c r="E58" i="16"/>
  <c r="E57" i="16"/>
  <c r="E56" i="16"/>
  <c r="E76" i="17"/>
  <c r="G76" i="17" s="1"/>
  <c r="E75" i="17"/>
  <c r="G75" i="17" s="1"/>
  <c r="E74" i="17"/>
  <c r="G74" i="17" s="1"/>
  <c r="E73" i="17"/>
  <c r="G73" i="17" s="1"/>
  <c r="E72" i="17"/>
  <c r="G72" i="17" s="1"/>
  <c r="E71" i="17"/>
  <c r="G71" i="17" s="1"/>
  <c r="E70" i="17"/>
  <c r="G70" i="17" s="1"/>
  <c r="E69" i="17"/>
  <c r="G69" i="17" s="1"/>
  <c r="E68" i="17"/>
  <c r="G68" i="17" s="1"/>
  <c r="E67" i="17"/>
  <c r="G67" i="17" s="1"/>
  <c r="E66" i="17"/>
  <c r="E64" i="17"/>
  <c r="G64" i="17" s="1"/>
  <c r="E63" i="17"/>
  <c r="E62" i="17"/>
  <c r="G62" i="17" s="1"/>
  <c r="E61" i="17"/>
  <c r="G61" i="17" s="1"/>
  <c r="E60" i="17"/>
  <c r="G60" i="17" s="1"/>
  <c r="E59" i="17"/>
  <c r="E58" i="17"/>
  <c r="G58" i="17" s="1"/>
  <c r="E57" i="17"/>
  <c r="G57" i="17" s="1"/>
  <c r="E76" i="18"/>
  <c r="G76" i="18" s="1"/>
  <c r="E75" i="18"/>
  <c r="G75" i="18" s="1"/>
  <c r="E74" i="18"/>
  <c r="G74" i="18" s="1"/>
  <c r="E73" i="18"/>
  <c r="G73" i="18" s="1"/>
  <c r="E72" i="18"/>
  <c r="G72" i="18" s="1"/>
  <c r="E71" i="18"/>
  <c r="G71" i="18" s="1"/>
  <c r="E70" i="18"/>
  <c r="G70" i="18" s="1"/>
  <c r="E69" i="18"/>
  <c r="G69" i="18" s="1"/>
  <c r="E68" i="18"/>
  <c r="G68" i="18" s="1"/>
  <c r="E67" i="18"/>
  <c r="G67" i="18" s="1"/>
  <c r="E64" i="18"/>
  <c r="G64" i="18" s="1"/>
  <c r="E63" i="18"/>
  <c r="G63" i="18" s="1"/>
  <c r="E62" i="18"/>
  <c r="G62" i="18" s="1"/>
  <c r="E61" i="18"/>
  <c r="G61" i="18" s="1"/>
  <c r="E60" i="18"/>
  <c r="G60" i="18" s="1"/>
  <c r="E59" i="18"/>
  <c r="G59" i="18" s="1"/>
  <c r="E58" i="18"/>
  <c r="G58" i="18" s="1"/>
  <c r="E57" i="18"/>
  <c r="G57" i="18" s="1"/>
  <c r="E56" i="18"/>
  <c r="G56" i="18" s="1"/>
  <c r="E76" i="19"/>
  <c r="G76" i="19" s="1"/>
  <c r="H76" i="19" s="1"/>
  <c r="E75" i="19"/>
  <c r="G75" i="19" s="1"/>
  <c r="H75" i="19" s="1"/>
  <c r="E74" i="19"/>
  <c r="G74" i="19" s="1"/>
  <c r="H74" i="19" s="1"/>
  <c r="E73" i="19"/>
  <c r="G73" i="19" s="1"/>
  <c r="H73" i="19" s="1"/>
  <c r="E72" i="19"/>
  <c r="G72" i="19" s="1"/>
  <c r="H72" i="19" s="1"/>
  <c r="E71" i="19"/>
  <c r="G71" i="19" s="1"/>
  <c r="H71" i="19" s="1"/>
  <c r="E70" i="19"/>
  <c r="G70" i="19" s="1"/>
  <c r="H70" i="19" s="1"/>
  <c r="E69" i="19"/>
  <c r="G69" i="19" s="1"/>
  <c r="H69" i="19" s="1"/>
  <c r="E68" i="19"/>
  <c r="G68" i="19" s="1"/>
  <c r="H68" i="19" s="1"/>
  <c r="E67" i="19"/>
  <c r="G67" i="19" s="1"/>
  <c r="H67" i="19" s="1"/>
  <c r="E66" i="19"/>
  <c r="G66" i="19" s="1"/>
  <c r="H66" i="19" s="1"/>
  <c r="E64" i="19"/>
  <c r="G64" i="19" s="1"/>
  <c r="H64" i="19" s="1"/>
  <c r="E63" i="19"/>
  <c r="G63" i="19" s="1"/>
  <c r="H63" i="19" s="1"/>
  <c r="E62" i="19"/>
  <c r="G62" i="19" s="1"/>
  <c r="H62" i="19" s="1"/>
  <c r="E61" i="19"/>
  <c r="G61" i="19" s="1"/>
  <c r="H61" i="19" s="1"/>
  <c r="E60" i="19"/>
  <c r="E59" i="19"/>
  <c r="G59" i="19" s="1"/>
  <c r="H59" i="19" s="1"/>
  <c r="E58" i="19"/>
  <c r="G58" i="19" s="1"/>
  <c r="H58" i="19" s="1"/>
  <c r="E57" i="19"/>
  <c r="G57" i="19" s="1"/>
  <c r="H57" i="19" s="1"/>
  <c r="E56" i="19"/>
  <c r="G76" i="20"/>
  <c r="H76" i="20" s="1"/>
  <c r="G75" i="20"/>
  <c r="H75" i="20" s="1"/>
  <c r="G74" i="20"/>
  <c r="H74" i="20" s="1"/>
  <c r="G73" i="20"/>
  <c r="H73" i="20" s="1"/>
  <c r="G72" i="20"/>
  <c r="H72" i="20" s="1"/>
  <c r="G71" i="20"/>
  <c r="H71" i="20" s="1"/>
  <c r="G70" i="20"/>
  <c r="H70" i="20" s="1"/>
  <c r="G69" i="20"/>
  <c r="H69" i="20" s="1"/>
  <c r="G68" i="20"/>
  <c r="H68" i="20" s="1"/>
  <c r="G67" i="20"/>
  <c r="H67" i="20" s="1"/>
  <c r="G66" i="20"/>
  <c r="H66" i="20" s="1"/>
  <c r="E76" i="21"/>
  <c r="G76" i="21" s="1"/>
  <c r="E75" i="21"/>
  <c r="G75" i="21" s="1"/>
  <c r="E74" i="21"/>
  <c r="G74" i="21" s="1"/>
  <c r="E73" i="21"/>
  <c r="G73" i="21" s="1"/>
  <c r="E72" i="21"/>
  <c r="G72" i="21" s="1"/>
  <c r="E71" i="21"/>
  <c r="G71" i="21" s="1"/>
  <c r="E70" i="21"/>
  <c r="G70" i="21" s="1"/>
  <c r="E69" i="21"/>
  <c r="G69" i="21" s="1"/>
  <c r="E68" i="21"/>
  <c r="G68" i="21" s="1"/>
  <c r="E67" i="21"/>
  <c r="G67" i="21" s="1"/>
  <c r="E66" i="21"/>
  <c r="G66" i="21" s="1"/>
  <c r="E64" i="21"/>
  <c r="G64" i="21" s="1"/>
  <c r="E63" i="21"/>
  <c r="G63" i="21" s="1"/>
  <c r="E62" i="21"/>
  <c r="G62" i="21" s="1"/>
  <c r="E61" i="21"/>
  <c r="G61" i="21" s="1"/>
  <c r="E60" i="21"/>
  <c r="G60" i="21" s="1"/>
  <c r="E59" i="21"/>
  <c r="G59" i="21" s="1"/>
  <c r="E58" i="21"/>
  <c r="G58" i="21" s="1"/>
  <c r="E57" i="21"/>
  <c r="E56" i="21"/>
  <c r="G56" i="21" s="1"/>
  <c r="E76" i="23"/>
  <c r="G76" i="23" s="1"/>
  <c r="E75" i="23"/>
  <c r="G75" i="23" s="1"/>
  <c r="E74" i="23"/>
  <c r="G74" i="23" s="1"/>
  <c r="E73" i="23"/>
  <c r="G73" i="23" s="1"/>
  <c r="E72" i="23"/>
  <c r="G72" i="23" s="1"/>
  <c r="E71" i="23"/>
  <c r="G71" i="23" s="1"/>
  <c r="E70" i="23"/>
  <c r="G70" i="23" s="1"/>
  <c r="E69" i="23"/>
  <c r="G69" i="23" s="1"/>
  <c r="E68" i="23"/>
  <c r="G68" i="23" s="1"/>
  <c r="E67" i="23"/>
  <c r="G67" i="23" s="1"/>
  <c r="E66" i="23"/>
  <c r="G66" i="23" s="1"/>
  <c r="E64" i="23"/>
  <c r="E63" i="23"/>
  <c r="E62" i="23"/>
  <c r="G62" i="23" s="1"/>
  <c r="E61" i="23"/>
  <c r="G61" i="23" s="1"/>
  <c r="E60" i="23"/>
  <c r="G60" i="23" s="1"/>
  <c r="E59" i="23"/>
  <c r="G59" i="23" s="1"/>
  <c r="E58" i="23"/>
  <c r="G58" i="23" s="1"/>
  <c r="E57" i="23"/>
  <c r="G57" i="23" s="1"/>
  <c r="E56" i="23"/>
  <c r="G56" i="23" s="1"/>
  <c r="E53" i="15"/>
  <c r="E52" i="15"/>
  <c r="E51" i="15"/>
  <c r="G51" i="15" s="1"/>
  <c r="E50" i="15"/>
  <c r="E49" i="15"/>
  <c r="E47" i="15"/>
  <c r="G47" i="15" s="1"/>
  <c r="E46" i="15"/>
  <c r="G46" i="15" s="1"/>
  <c r="E45" i="15"/>
  <c r="E44" i="15"/>
  <c r="G44" i="15" s="1"/>
  <c r="E53" i="16"/>
  <c r="E52" i="16"/>
  <c r="E51" i="16"/>
  <c r="E50" i="16"/>
  <c r="E49" i="16"/>
  <c r="E47" i="16"/>
  <c r="E46" i="16"/>
  <c r="E45" i="16"/>
  <c r="E44" i="16"/>
  <c r="E54" i="17"/>
  <c r="E53" i="17"/>
  <c r="G53" i="17" s="1"/>
  <c r="E52" i="17"/>
  <c r="G52" i="17" s="1"/>
  <c r="E51" i="17"/>
  <c r="G51" i="17" s="1"/>
  <c r="E50" i="17"/>
  <c r="G50" i="17" s="1"/>
  <c r="E48" i="17"/>
  <c r="E47" i="17"/>
  <c r="G47" i="17" s="1"/>
  <c r="E46" i="17"/>
  <c r="G46" i="17" s="1"/>
  <c r="E45" i="17"/>
  <c r="E53" i="18"/>
  <c r="G53" i="18" s="1"/>
  <c r="E52" i="18"/>
  <c r="G52" i="18" s="1"/>
  <c r="E51" i="18"/>
  <c r="G51" i="18" s="1"/>
  <c r="E50" i="18"/>
  <c r="G50" i="18" s="1"/>
  <c r="E49" i="18"/>
  <c r="G49" i="18" s="1"/>
  <c r="E47" i="18"/>
  <c r="G47" i="18" s="1"/>
  <c r="E46" i="18"/>
  <c r="G46" i="18" s="1"/>
  <c r="E45" i="18"/>
  <c r="G45" i="18" s="1"/>
  <c r="E44" i="18"/>
  <c r="G44" i="18" s="1"/>
  <c r="E53" i="19"/>
  <c r="E52" i="19"/>
  <c r="E51" i="19"/>
  <c r="G51" i="19" s="1"/>
  <c r="H51" i="19" s="1"/>
  <c r="E50" i="19"/>
  <c r="E49" i="19"/>
  <c r="G49" i="19" s="1"/>
  <c r="H49" i="19" s="1"/>
  <c r="E47" i="19"/>
  <c r="G47" i="19" s="1"/>
  <c r="H47" i="19" s="1"/>
  <c r="E46" i="19"/>
  <c r="G46" i="19" s="1"/>
  <c r="H46" i="19" s="1"/>
  <c r="E45" i="19"/>
  <c r="G45" i="19" s="1"/>
  <c r="H45" i="19" s="1"/>
  <c r="E44" i="19"/>
  <c r="G44" i="19" s="1"/>
  <c r="H44" i="19" s="1"/>
  <c r="E53" i="21"/>
  <c r="G53" i="21" s="1"/>
  <c r="E52" i="21"/>
  <c r="G52" i="21" s="1"/>
  <c r="E51" i="21"/>
  <c r="G51" i="21" s="1"/>
  <c r="E50" i="21"/>
  <c r="G50" i="21" s="1"/>
  <c r="E49" i="21"/>
  <c r="G49" i="21" s="1"/>
  <c r="E47" i="21"/>
  <c r="G47" i="21" s="1"/>
  <c r="E46" i="21"/>
  <c r="G46" i="21" s="1"/>
  <c r="E45" i="21"/>
  <c r="G45" i="21" s="1"/>
  <c r="E44" i="21"/>
  <c r="G44" i="21" s="1"/>
  <c r="E53" i="23"/>
  <c r="G53" i="23" s="1"/>
  <c r="E52" i="23"/>
  <c r="G52" i="23" s="1"/>
  <c r="E51" i="23"/>
  <c r="G51" i="23" s="1"/>
  <c r="E50" i="23"/>
  <c r="G50" i="23" s="1"/>
  <c r="E49" i="23"/>
  <c r="G49" i="23" s="1"/>
  <c r="E47" i="23"/>
  <c r="G47" i="23" s="1"/>
  <c r="E46" i="23"/>
  <c r="G46" i="23" s="1"/>
  <c r="E45" i="23"/>
  <c r="G45" i="23" s="1"/>
  <c r="E44" i="23"/>
  <c r="G44" i="23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E35" i="15"/>
  <c r="G35" i="15" s="1"/>
  <c r="E34" i="15"/>
  <c r="G34" i="15" s="1"/>
  <c r="E33" i="15"/>
  <c r="G33" i="15" s="1"/>
  <c r="E32" i="15"/>
  <c r="E31" i="15"/>
  <c r="G31" i="15" s="1"/>
  <c r="E30" i="15"/>
  <c r="G30" i="15" s="1"/>
  <c r="E29" i="15"/>
  <c r="G29" i="15" s="1"/>
  <c r="E28" i="15"/>
  <c r="E27" i="15"/>
  <c r="G27" i="15" s="1"/>
  <c r="E26" i="15"/>
  <c r="G26" i="15" s="1"/>
  <c r="E25" i="15"/>
  <c r="E24" i="15"/>
  <c r="E23" i="15"/>
  <c r="G23" i="15" s="1"/>
  <c r="E22" i="15"/>
  <c r="G22" i="15" s="1"/>
  <c r="E21" i="15"/>
  <c r="G21" i="15" s="1"/>
  <c r="E20" i="15"/>
  <c r="E19" i="15"/>
  <c r="G19" i="15" s="1"/>
  <c r="E18" i="15"/>
  <c r="G18" i="15" s="1"/>
  <c r="E17" i="15"/>
  <c r="G17" i="15" s="1"/>
  <c r="E16" i="15"/>
  <c r="E15" i="15"/>
  <c r="G15" i="15" s="1"/>
  <c r="E14" i="15"/>
  <c r="G14" i="15" s="1"/>
  <c r="E13" i="15"/>
  <c r="G13" i="15" s="1"/>
  <c r="E12" i="15"/>
  <c r="E11" i="15"/>
  <c r="G11" i="15" s="1"/>
  <c r="E10" i="15"/>
  <c r="G10" i="15" s="1"/>
  <c r="E9" i="15"/>
  <c r="E8" i="15"/>
  <c r="E7" i="15"/>
  <c r="E6" i="15"/>
  <c r="G6" i="15" s="1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41" i="17"/>
  <c r="G41" i="17" s="1"/>
  <c r="E40" i="17"/>
  <c r="G40" i="17" s="1"/>
  <c r="E39" i="17"/>
  <c r="G39" i="17" s="1"/>
  <c r="E38" i="17"/>
  <c r="G38" i="17" s="1"/>
  <c r="E37" i="17"/>
  <c r="G37" i="17" s="1"/>
  <c r="E36" i="17"/>
  <c r="G36" i="17" s="1"/>
  <c r="E35" i="17"/>
  <c r="G35" i="17" s="1"/>
  <c r="E34" i="17"/>
  <c r="G34" i="17" s="1"/>
  <c r="E33" i="17"/>
  <c r="G33" i="17" s="1"/>
  <c r="E32" i="17"/>
  <c r="E31" i="17"/>
  <c r="G31" i="17" s="1"/>
  <c r="E30" i="17"/>
  <c r="G30" i="17" s="1"/>
  <c r="E29" i="17"/>
  <c r="G29" i="17" s="1"/>
  <c r="E28" i="17"/>
  <c r="G28" i="17" s="1"/>
  <c r="E27" i="17"/>
  <c r="G27" i="17" s="1"/>
  <c r="E26" i="17"/>
  <c r="G26" i="17" s="1"/>
  <c r="E25" i="17"/>
  <c r="G25" i="17" s="1"/>
  <c r="E24" i="17"/>
  <c r="E23" i="17"/>
  <c r="G23" i="17" s="1"/>
  <c r="E22" i="17"/>
  <c r="G22" i="17" s="1"/>
  <c r="E21" i="17"/>
  <c r="G21" i="17" s="1"/>
  <c r="E20" i="17"/>
  <c r="G20" i="17" s="1"/>
  <c r="E19" i="17"/>
  <c r="G19" i="17" s="1"/>
  <c r="E18" i="17"/>
  <c r="G18" i="17" s="1"/>
  <c r="E17" i="17"/>
  <c r="G17" i="17" s="1"/>
  <c r="E16" i="17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9" i="17"/>
  <c r="G9" i="17" s="1"/>
  <c r="E8" i="17"/>
  <c r="E7" i="17"/>
  <c r="G7" i="17" s="1"/>
  <c r="E6" i="17"/>
  <c r="G6" i="17" s="1"/>
  <c r="E41" i="18"/>
  <c r="G41" i="18" s="1"/>
  <c r="E40" i="18"/>
  <c r="G40" i="18" s="1"/>
  <c r="E39" i="18"/>
  <c r="G39" i="18" s="1"/>
  <c r="E38" i="18"/>
  <c r="G38" i="18" s="1"/>
  <c r="E37" i="18"/>
  <c r="G37" i="18" s="1"/>
  <c r="E36" i="18"/>
  <c r="G36" i="18" s="1"/>
  <c r="E35" i="18"/>
  <c r="G35" i="18" s="1"/>
  <c r="E34" i="18"/>
  <c r="G34" i="18" s="1"/>
  <c r="E33" i="18"/>
  <c r="G33" i="18" s="1"/>
  <c r="E32" i="18"/>
  <c r="G32" i="18" s="1"/>
  <c r="E31" i="18"/>
  <c r="G31" i="18" s="1"/>
  <c r="E30" i="18"/>
  <c r="G30" i="18" s="1"/>
  <c r="E29" i="18"/>
  <c r="G29" i="18" s="1"/>
  <c r="E28" i="18"/>
  <c r="G28" i="18" s="1"/>
  <c r="E27" i="18"/>
  <c r="G27" i="18" s="1"/>
  <c r="E26" i="18"/>
  <c r="G26" i="18" s="1"/>
  <c r="E25" i="18"/>
  <c r="G25" i="18" s="1"/>
  <c r="E24" i="18"/>
  <c r="G24" i="18" s="1"/>
  <c r="E23" i="18"/>
  <c r="G23" i="18" s="1"/>
  <c r="E22" i="18"/>
  <c r="G22" i="18" s="1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E41" i="19"/>
  <c r="G41" i="19" s="1"/>
  <c r="H41" i="19" s="1"/>
  <c r="E40" i="19"/>
  <c r="G40" i="19" s="1"/>
  <c r="H40" i="19" s="1"/>
  <c r="E39" i="19"/>
  <c r="G39" i="19" s="1"/>
  <c r="H39" i="19" s="1"/>
  <c r="E38" i="19"/>
  <c r="G38" i="19" s="1"/>
  <c r="H38" i="19" s="1"/>
  <c r="E37" i="19"/>
  <c r="G37" i="19" s="1"/>
  <c r="H37" i="19" s="1"/>
  <c r="E36" i="19"/>
  <c r="G36" i="19" s="1"/>
  <c r="H36" i="19" s="1"/>
  <c r="E35" i="19"/>
  <c r="G35" i="19" s="1"/>
  <c r="H35" i="19" s="1"/>
  <c r="E34" i="19"/>
  <c r="G34" i="19" s="1"/>
  <c r="H34" i="19" s="1"/>
  <c r="E33" i="19"/>
  <c r="G33" i="19" s="1"/>
  <c r="H33" i="19" s="1"/>
  <c r="E32" i="19"/>
  <c r="G32" i="19" s="1"/>
  <c r="H32" i="19" s="1"/>
  <c r="E31" i="19"/>
  <c r="G31" i="19" s="1"/>
  <c r="H31" i="19" s="1"/>
  <c r="E30" i="19"/>
  <c r="G30" i="19" s="1"/>
  <c r="H30" i="19" s="1"/>
  <c r="E29" i="19"/>
  <c r="G29" i="19" s="1"/>
  <c r="H29" i="19" s="1"/>
  <c r="E28" i="19"/>
  <c r="G28" i="19" s="1"/>
  <c r="H28" i="19" s="1"/>
  <c r="E27" i="19"/>
  <c r="G27" i="19" s="1"/>
  <c r="H27" i="19" s="1"/>
  <c r="E26" i="19"/>
  <c r="G26" i="19" s="1"/>
  <c r="H26" i="19" s="1"/>
  <c r="E25" i="19"/>
  <c r="G25" i="19" s="1"/>
  <c r="H25" i="19" s="1"/>
  <c r="E24" i="19"/>
  <c r="G24" i="19" s="1"/>
  <c r="H24" i="19" s="1"/>
  <c r="E23" i="19"/>
  <c r="G23" i="19" s="1"/>
  <c r="H23" i="19" s="1"/>
  <c r="E22" i="19"/>
  <c r="G22" i="19" s="1"/>
  <c r="H22" i="19" s="1"/>
  <c r="E21" i="19"/>
  <c r="G21" i="19" s="1"/>
  <c r="H21" i="19" s="1"/>
  <c r="E20" i="19"/>
  <c r="G20" i="19" s="1"/>
  <c r="H20" i="19" s="1"/>
  <c r="E19" i="19"/>
  <c r="G19" i="19" s="1"/>
  <c r="H19" i="19" s="1"/>
  <c r="E18" i="19"/>
  <c r="G18" i="19" s="1"/>
  <c r="H18" i="19" s="1"/>
  <c r="E17" i="19"/>
  <c r="G17" i="19" s="1"/>
  <c r="H17" i="19" s="1"/>
  <c r="E16" i="19"/>
  <c r="G16" i="19" s="1"/>
  <c r="H16" i="19" s="1"/>
  <c r="E15" i="19"/>
  <c r="G15" i="19" s="1"/>
  <c r="H15" i="19" s="1"/>
  <c r="E14" i="19"/>
  <c r="G14" i="19" s="1"/>
  <c r="H14" i="19" s="1"/>
  <c r="E13" i="19"/>
  <c r="G13" i="19" s="1"/>
  <c r="H13" i="19" s="1"/>
  <c r="E12" i="19"/>
  <c r="G12" i="19" s="1"/>
  <c r="H12" i="19" s="1"/>
  <c r="E11" i="19"/>
  <c r="G11" i="19" s="1"/>
  <c r="H11" i="19" s="1"/>
  <c r="E10" i="19"/>
  <c r="G10" i="19" s="1"/>
  <c r="H10" i="19" s="1"/>
  <c r="E9" i="19"/>
  <c r="G9" i="19" s="1"/>
  <c r="H9" i="19" s="1"/>
  <c r="E8" i="19"/>
  <c r="G8" i="19" s="1"/>
  <c r="H8" i="19" s="1"/>
  <c r="E7" i="19"/>
  <c r="G7" i="19" s="1"/>
  <c r="H7" i="19" s="1"/>
  <c r="E6" i="19"/>
  <c r="G6" i="19" s="1"/>
  <c r="H6" i="19" s="1"/>
  <c r="E41" i="21"/>
  <c r="G41" i="21" s="1"/>
  <c r="E40" i="21"/>
  <c r="G40" i="21" s="1"/>
  <c r="E39" i="21"/>
  <c r="G39" i="21" s="1"/>
  <c r="E38" i="21"/>
  <c r="G38" i="21" s="1"/>
  <c r="E37" i="21"/>
  <c r="G37" i="21" s="1"/>
  <c r="E36" i="21"/>
  <c r="G36" i="21" s="1"/>
  <c r="E35" i="21"/>
  <c r="G35" i="21" s="1"/>
  <c r="E34" i="21"/>
  <c r="G34" i="21" s="1"/>
  <c r="E33" i="21"/>
  <c r="G33" i="21" s="1"/>
  <c r="E32" i="21"/>
  <c r="G32" i="21" s="1"/>
  <c r="E31" i="21"/>
  <c r="G31" i="21" s="1"/>
  <c r="E30" i="21"/>
  <c r="G30" i="21" s="1"/>
  <c r="E29" i="21"/>
  <c r="G29" i="21" s="1"/>
  <c r="E28" i="21"/>
  <c r="G28" i="21" s="1"/>
  <c r="E27" i="21"/>
  <c r="G27" i="21" s="1"/>
  <c r="E26" i="21"/>
  <c r="G26" i="21" s="1"/>
  <c r="E25" i="21"/>
  <c r="G25" i="21" s="1"/>
  <c r="E24" i="21"/>
  <c r="G24" i="21" s="1"/>
  <c r="E23" i="21"/>
  <c r="G23" i="21" s="1"/>
  <c r="E22" i="21"/>
  <c r="G22" i="21" s="1"/>
  <c r="E21" i="21"/>
  <c r="G21" i="21" s="1"/>
  <c r="E20" i="21"/>
  <c r="G20" i="21" s="1"/>
  <c r="E19" i="21"/>
  <c r="G19" i="21" s="1"/>
  <c r="E18" i="21"/>
  <c r="G18" i="21" s="1"/>
  <c r="E17" i="21"/>
  <c r="G17" i="21" s="1"/>
  <c r="E16" i="21"/>
  <c r="G16" i="21" s="1"/>
  <c r="E15" i="21"/>
  <c r="G15" i="21" s="1"/>
  <c r="E14" i="21"/>
  <c r="G14" i="21" s="1"/>
  <c r="E13" i="21"/>
  <c r="G13" i="21" s="1"/>
  <c r="E12" i="21"/>
  <c r="G12" i="21" s="1"/>
  <c r="E11" i="21"/>
  <c r="G11" i="21" s="1"/>
  <c r="E10" i="21"/>
  <c r="G10" i="21" s="1"/>
  <c r="E9" i="21"/>
  <c r="G9" i="21" s="1"/>
  <c r="E8" i="21"/>
  <c r="G8" i="21" s="1"/>
  <c r="E7" i="21"/>
  <c r="G7" i="21" s="1"/>
  <c r="E6" i="21"/>
  <c r="G6" i="21" s="1"/>
  <c r="E41" i="23"/>
  <c r="G41" i="23" s="1"/>
  <c r="E40" i="23"/>
  <c r="G40" i="23" s="1"/>
  <c r="E39" i="23"/>
  <c r="G39" i="23" s="1"/>
  <c r="E38" i="23"/>
  <c r="G38" i="23" s="1"/>
  <c r="E37" i="23"/>
  <c r="E36" i="23"/>
  <c r="G36" i="23" s="1"/>
  <c r="E35" i="23"/>
  <c r="G35" i="23" s="1"/>
  <c r="E34" i="23"/>
  <c r="G34" i="23" s="1"/>
  <c r="E33" i="23"/>
  <c r="E32" i="23"/>
  <c r="G32" i="23" s="1"/>
  <c r="E31" i="23"/>
  <c r="G31" i="23" s="1"/>
  <c r="E30" i="23"/>
  <c r="G30" i="23" s="1"/>
  <c r="E29" i="23"/>
  <c r="G29" i="23" s="1"/>
  <c r="E28" i="23"/>
  <c r="G28" i="23" s="1"/>
  <c r="E27" i="23"/>
  <c r="G27" i="23" s="1"/>
  <c r="E26" i="23"/>
  <c r="G26" i="23" s="1"/>
  <c r="E25" i="23"/>
  <c r="G25" i="23" s="1"/>
  <c r="E24" i="23"/>
  <c r="G24" i="23" s="1"/>
  <c r="E23" i="23"/>
  <c r="G23" i="23" s="1"/>
  <c r="E22" i="23"/>
  <c r="G22" i="23" s="1"/>
  <c r="E21" i="23"/>
  <c r="E20" i="23"/>
  <c r="G20" i="23" s="1"/>
  <c r="E19" i="23"/>
  <c r="G19" i="23" s="1"/>
  <c r="E18" i="23"/>
  <c r="G18" i="23" s="1"/>
  <c r="E17" i="23"/>
  <c r="G17" i="23" s="1"/>
  <c r="E16" i="23"/>
  <c r="G16" i="23" s="1"/>
  <c r="E15" i="23"/>
  <c r="G15" i="23" s="1"/>
  <c r="E14" i="23"/>
  <c r="G14" i="23" s="1"/>
  <c r="E13" i="23"/>
  <c r="G13" i="23" s="1"/>
  <c r="E12" i="23"/>
  <c r="G12" i="23" s="1"/>
  <c r="E11" i="23"/>
  <c r="G11" i="23" s="1"/>
  <c r="E10" i="23"/>
  <c r="G10" i="23" s="1"/>
  <c r="E9" i="23"/>
  <c r="E8" i="23"/>
  <c r="G8" i="23" s="1"/>
  <c r="E7" i="23"/>
  <c r="G7" i="23" s="1"/>
  <c r="E6" i="23"/>
  <c r="E5" i="15"/>
  <c r="E5" i="16"/>
  <c r="E5" i="17"/>
  <c r="E5" i="18"/>
  <c r="E5" i="19"/>
  <c r="G5" i="20"/>
  <c r="H5" i="20" s="1"/>
  <c r="E5" i="21"/>
  <c r="G5" i="21" s="1"/>
  <c r="E5" i="23"/>
  <c r="G5" i="23" s="1"/>
  <c r="G53" i="15"/>
  <c r="G53" i="19"/>
  <c r="H53" i="19" s="1"/>
  <c r="E99" i="16"/>
  <c r="E100" i="16"/>
  <c r="G49" i="15"/>
  <c r="G100" i="23"/>
  <c r="G99" i="23"/>
  <c r="G37" i="23"/>
  <c r="G33" i="23"/>
  <c r="G21" i="23"/>
  <c r="G9" i="23"/>
  <c r="G63" i="23"/>
  <c r="E79" i="17"/>
  <c r="G79" i="17" s="1"/>
  <c r="E101" i="17"/>
  <c r="G101" i="17" s="1"/>
  <c r="E100" i="17"/>
  <c r="G100" i="17" s="1"/>
  <c r="G32" i="17"/>
  <c r="G24" i="17"/>
  <c r="G16" i="17"/>
  <c r="G8" i="17"/>
  <c r="G48" i="17"/>
  <c r="G45" i="17"/>
  <c r="E44" i="17"/>
  <c r="G44" i="17" s="1"/>
  <c r="G63" i="17"/>
  <c r="E56" i="17"/>
  <c r="G56" i="17" s="1"/>
  <c r="E100" i="15"/>
  <c r="G100" i="15" s="1"/>
  <c r="E99" i="15"/>
  <c r="G99" i="15" s="1"/>
  <c r="G36" i="15"/>
  <c r="G32" i="15"/>
  <c r="G28" i="15"/>
  <c r="G25" i="15"/>
  <c r="G24" i="15"/>
  <c r="G20" i="15"/>
  <c r="G16" i="15"/>
  <c r="G12" i="15"/>
  <c r="G5" i="15"/>
  <c r="G7" i="15"/>
  <c r="G8" i="15"/>
  <c r="G9" i="15"/>
  <c r="G52" i="15"/>
  <c r="G50" i="15"/>
  <c r="G45" i="15"/>
  <c r="E100" i="19"/>
  <c r="G100" i="19" s="1"/>
  <c r="H100" i="19" s="1"/>
  <c r="E99" i="19"/>
  <c r="G99" i="19" s="1"/>
  <c r="H99" i="19" s="1"/>
  <c r="G52" i="19"/>
  <c r="H52" i="19" s="1"/>
  <c r="G50" i="19"/>
  <c r="H50" i="19" s="1"/>
  <c r="G60" i="19"/>
  <c r="H60" i="19" s="1"/>
  <c r="G56" i="19"/>
  <c r="H56" i="19" s="1"/>
  <c r="E100" i="18"/>
  <c r="G100" i="18" s="1"/>
  <c r="E99" i="18"/>
  <c r="G99" i="18" s="1"/>
  <c r="E104" i="17" l="1"/>
  <c r="G5" i="17"/>
  <c r="E104" i="16"/>
  <c r="H104" i="20"/>
  <c r="G5" i="19"/>
  <c r="H5" i="19" s="1"/>
  <c r="H104" i="19" s="1"/>
  <c r="E104" i="19"/>
  <c r="G5" i="18"/>
  <c r="E104" i="18"/>
  <c r="G64" i="23"/>
  <c r="E104" i="23"/>
  <c r="G104" i="18"/>
  <c r="G104" i="19"/>
  <c r="G104" i="20"/>
  <c r="G57" i="21"/>
  <c r="E104" i="21"/>
  <c r="G6" i="23"/>
  <c r="G5" i="3"/>
  <c r="G104" i="16"/>
  <c r="G104" i="23" l="1"/>
  <c r="G104" i="21"/>
  <c r="H104" i="21"/>
  <c r="G59" i="17"/>
  <c r="G104" i="17" s="1"/>
  <c r="G58" i="15" l="1"/>
  <c r="G62" i="15"/>
  <c r="G63" i="15"/>
  <c r="E104" i="15"/>
  <c r="D104" i="15"/>
  <c r="D111" i="3" s="1"/>
  <c r="G57" i="15"/>
  <c r="G64" i="15"/>
  <c r="G59" i="15"/>
  <c r="G61" i="15"/>
  <c r="G58" i="3"/>
  <c r="G60" i="15"/>
  <c r="C104" i="15"/>
  <c r="C111" i="3" s="1"/>
  <c r="G56" i="15"/>
  <c r="G59" i="3"/>
  <c r="G61" i="3"/>
  <c r="G104" i="15" l="1"/>
  <c r="G111" i="3" s="1"/>
  <c r="G62" i="3"/>
  <c r="G63" i="3"/>
  <c r="G57" i="3"/>
  <c r="E111" i="3"/>
  <c r="G60" i="3"/>
  <c r="D103" i="3"/>
  <c r="G64" i="3"/>
  <c r="G88" i="25"/>
  <c r="G91" i="25" s="1"/>
  <c r="C103" i="3"/>
  <c r="G56" i="3"/>
  <c r="E103" i="3" l="1"/>
  <c r="G103" i="3"/>
</calcChain>
</file>

<file path=xl/sharedStrings.xml><?xml version="1.0" encoding="utf-8"?>
<sst xmlns="http://schemas.openxmlformats.org/spreadsheetml/2006/main" count="1304" uniqueCount="105">
  <si>
    <t>Starting</t>
  </si>
  <si>
    <t>Ending</t>
  </si>
  <si>
    <t>Units Sold</t>
  </si>
  <si>
    <t>$</t>
  </si>
  <si>
    <t>Total Sales</t>
  </si>
  <si>
    <t>CAMMIES</t>
  </si>
  <si>
    <t>Cashew 15</t>
  </si>
  <si>
    <t>Aloha 15</t>
  </si>
  <si>
    <t xml:space="preserve">Caramel 15 </t>
  </si>
  <si>
    <t xml:space="preserve">Pecan 15 </t>
  </si>
  <si>
    <t>TOFFEE/BRITTLES</t>
  </si>
  <si>
    <t>Peanut Brittle 1/2</t>
  </si>
  <si>
    <t>Cashew Brittle 1/2</t>
  </si>
  <si>
    <t>Pecan 1/2</t>
  </si>
  <si>
    <t>Almond Toffee 1/2</t>
  </si>
  <si>
    <t>CARAMEL POPCORN</t>
  </si>
  <si>
    <t>SNACK ATTACK</t>
  </si>
  <si>
    <t xml:space="preserve">Peanut Brittle </t>
  </si>
  <si>
    <t xml:space="preserve">Cashew Brittle </t>
  </si>
  <si>
    <t xml:space="preserve">Pecan </t>
  </si>
  <si>
    <t xml:space="preserve">Almond Toffee </t>
  </si>
  <si>
    <t>Original CC</t>
  </si>
  <si>
    <t>SNS CC</t>
  </si>
  <si>
    <t>Pumpkin CC</t>
  </si>
  <si>
    <t>Cinnamon CC</t>
  </si>
  <si>
    <t>Irish Crème CC</t>
  </si>
  <si>
    <t>Cajun Mild CC</t>
  </si>
  <si>
    <t>Cajun Med CC</t>
  </si>
  <si>
    <t>Peppermint CC</t>
  </si>
  <si>
    <t>EVENT</t>
  </si>
  <si>
    <t>DATE</t>
  </si>
  <si>
    <t>Caramel 4</t>
  </si>
  <si>
    <t>Total sales</t>
  </si>
  <si>
    <t>Pay Pal Transactions</t>
  </si>
  <si>
    <t>Sales Tax</t>
  </si>
  <si>
    <t xml:space="preserve">Caramel 24 </t>
  </si>
  <si>
    <t xml:space="preserve">Pecan 24 </t>
  </si>
  <si>
    <t>Cashew 24</t>
  </si>
  <si>
    <t>Aloha 24</t>
  </si>
  <si>
    <t>Peanut Brittle 1 #</t>
  </si>
  <si>
    <t>Cashew Brittle 1 #</t>
  </si>
  <si>
    <t>Almond Toffee 1 #</t>
  </si>
  <si>
    <t>Original SB</t>
  </si>
  <si>
    <t>SNS SB</t>
  </si>
  <si>
    <t>Pumpkin SB</t>
  </si>
  <si>
    <t>Cinnamon SB</t>
  </si>
  <si>
    <t>Irish Crème SB</t>
  </si>
  <si>
    <t>Cajun Mild SB</t>
  </si>
  <si>
    <t>Cajun Med SB</t>
  </si>
  <si>
    <t>Cajun Hot SB</t>
  </si>
  <si>
    <t>Cajun KA Hot SB</t>
  </si>
  <si>
    <t>Peppermint SB</t>
  </si>
  <si>
    <t>Zebra SB</t>
  </si>
  <si>
    <t>Cajun Hot 1 Gal Bag</t>
  </si>
  <si>
    <t>Cajun KA Hot 1 Gal Bag</t>
  </si>
  <si>
    <t>Cajun Med 1 Gal Bag</t>
  </si>
  <si>
    <t>Cajun Mild 1 Gal Bag</t>
  </si>
  <si>
    <t>Cinnamon 1 Gal Bag</t>
  </si>
  <si>
    <t>Irish Crème 1 Gal Bag</t>
  </si>
  <si>
    <t>Original 1 Gal Bag</t>
  </si>
  <si>
    <t>Peppermint 1 Gal Bag</t>
  </si>
  <si>
    <t>Pumpkin 1 Gal Bag</t>
  </si>
  <si>
    <t>SNS 1 Gal Bag</t>
  </si>
  <si>
    <t>Zebra 1 Gal Bag</t>
  </si>
  <si>
    <t>Cajun Hot 2 Gal Bag</t>
  </si>
  <si>
    <t>Cajun KA Hot 2 Gal Bag</t>
  </si>
  <si>
    <t>Cajun Med 2 Gal Bag</t>
  </si>
  <si>
    <t>Cajun Mild 2 Gal Bag</t>
  </si>
  <si>
    <t>Cinnamon 2 Gal Bag</t>
  </si>
  <si>
    <t>Irish Crème 2 Gal Bag</t>
  </si>
  <si>
    <t>Original 2 Gal Bag</t>
  </si>
  <si>
    <t>Peppermint 2 Gal Bag</t>
  </si>
  <si>
    <t>Pumpkin 2 Gal Bag</t>
  </si>
  <si>
    <t>SNS 2 Gal Bag</t>
  </si>
  <si>
    <t>Zebra 2 Gal Bag</t>
  </si>
  <si>
    <t>1 Gal Pail</t>
  </si>
  <si>
    <t>2 Gal Bucket</t>
  </si>
  <si>
    <t>Peanut Brittle 1#</t>
  </si>
  <si>
    <t>Cashew Brittle 1#</t>
  </si>
  <si>
    <t>Pecan 1#</t>
  </si>
  <si>
    <t>Almond Toffee 1#</t>
  </si>
  <si>
    <t>Cajun Hot CC</t>
  </si>
  <si>
    <t>Cajun KA Hot CC</t>
  </si>
  <si>
    <t>Zebra CC</t>
  </si>
  <si>
    <t>Waste - Stale</t>
  </si>
  <si>
    <t>Cross check</t>
  </si>
  <si>
    <t>Macadamia Coconut 1/2</t>
  </si>
  <si>
    <t>Cashew Toffee 1/2</t>
  </si>
  <si>
    <t>Cashew Toffee 1#</t>
  </si>
  <si>
    <t>Register Code</t>
  </si>
  <si>
    <t>Pecan Brittle 1/2</t>
  </si>
  <si>
    <t>Cashew Toffee</t>
  </si>
  <si>
    <t>didn't get processed by PP</t>
  </si>
  <si>
    <t>Sampler Pak - Caramel</t>
  </si>
  <si>
    <t>Sampler Pak - Pecan/Cashew</t>
  </si>
  <si>
    <t>Sampler Pak - Aloha</t>
  </si>
  <si>
    <t>15 Count Mixed</t>
  </si>
  <si>
    <t>24 Count Mixed</t>
  </si>
  <si>
    <t>Macadamia Coconut Toffee</t>
  </si>
  <si>
    <t>Sales Tax Due</t>
  </si>
  <si>
    <t>Taxable Product Sales</t>
  </si>
  <si>
    <t>TAXABLE SALES</t>
  </si>
  <si>
    <t>Starting Inventory</t>
  </si>
  <si>
    <t>Ending Inventory</t>
  </si>
  <si>
    <t>Price/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</si>
</sst>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 indent="2"/>
    </xf>
    <xf numFmtId="44" fontId="0" fillId="0" borderId="0" xfId="1" applyFont="1"/>
    <xf numFmtId="0" fontId="2" fillId="0" borderId="0" xfId="0" applyFont="1" applyAlignment="1"/>
    <xf numFmtId="0" fontId="0" fillId="0" borderId="1" xfId="0" applyBorder="1"/>
    <xf numFmtId="0" fontId="0" fillId="0" borderId="2" xfId="0" applyFont="1" applyBorder="1" applyAlignment="1">
      <alignment horizontal="left" indent="2"/>
    </xf>
    <xf numFmtId="44" fontId="0" fillId="0" borderId="2" xfId="1" applyFont="1" applyBorder="1"/>
    <xf numFmtId="44" fontId="0" fillId="0" borderId="3" xfId="1" applyFont="1" applyBorder="1"/>
    <xf numFmtId="0" fontId="0" fillId="0" borderId="0" xfId="0" applyBorder="1"/>
    <xf numFmtId="44" fontId="0" fillId="0" borderId="0" xfId="0" applyNumberFormat="1"/>
    <xf numFmtId="164" fontId="0" fillId="0" borderId="2" xfId="2" applyNumberFormat="1" applyFont="1" applyBorder="1" applyAlignment="1">
      <alignment horizontal="left" indent="2"/>
    </xf>
    <xf numFmtId="164" fontId="0" fillId="0" borderId="0" xfId="2" applyNumberFormat="1" applyFont="1"/>
    <xf numFmtId="0" fontId="2" fillId="0" borderId="3" xfId="0" applyFont="1" applyBorder="1" applyAlignment="1"/>
    <xf numFmtId="0" fontId="0" fillId="0" borderId="0" xfId="0" applyBorder="1" applyAlignment="1">
      <alignment horizontal="left" indent="2"/>
    </xf>
    <xf numFmtId="164" fontId="0" fillId="0" borderId="2" xfId="2" applyNumberFormat="1" applyFont="1" applyBorder="1"/>
    <xf numFmtId="164" fontId="0" fillId="0" borderId="0" xfId="2" applyNumberFormat="1" applyFont="1" applyBorder="1" applyAlignment="1">
      <alignment horizontal="left" indent="2"/>
    </xf>
    <xf numFmtId="44" fontId="0" fillId="0" borderId="0" xfId="1" applyFont="1" applyBorder="1"/>
    <xf numFmtId="0" fontId="3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 applyProtection="1">
      <protection locked="0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0" fillId="0" borderId="3" xfId="0" applyFont="1" applyBorder="1" applyAlignment="1">
      <alignment horizontal="left" indent="2"/>
    </xf>
    <xf numFmtId="0" fontId="0" fillId="0" borderId="0" xfId="0" applyFont="1" applyBorder="1" applyAlignment="1">
      <alignment horizontal="left" indent="2"/>
    </xf>
    <xf numFmtId="0" fontId="0" fillId="0" borderId="0" xfId="0" applyFont="1" applyAlignment="1">
      <alignment horizontal="left" indent="2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ont="1" applyBorder="1" applyAlignment="1"/>
    <xf numFmtId="44" fontId="0" fillId="0" borderId="0" xfId="0" applyNumberFormat="1" applyBorder="1"/>
    <xf numFmtId="164" fontId="0" fillId="0" borderId="0" xfId="2" applyNumberFormat="1" applyFont="1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Font="1" applyFill="1" applyBorder="1" applyAlignment="1"/>
    <xf numFmtId="44" fontId="2" fillId="0" borderId="0" xfId="0" applyNumberFormat="1" applyFont="1" applyBorder="1"/>
    <xf numFmtId="44" fontId="0" fillId="0" borderId="0" xfId="1" applyFont="1" applyBorder="1" applyAlignment="1">
      <alignment horizontal="left" indent="2"/>
    </xf>
    <xf numFmtId="164" fontId="2" fillId="0" borderId="5" xfId="2" applyNumberFormat="1" applyFont="1" applyBorder="1"/>
    <xf numFmtId="164" fontId="2" fillId="0" borderId="5" xfId="2" applyNumberFormat="1" applyFont="1" applyBorder="1" applyAlignment="1">
      <alignment horizontal="left" indent="2"/>
    </xf>
    <xf numFmtId="0" fontId="2" fillId="0" borderId="5" xfId="0" applyFont="1" applyBorder="1"/>
    <xf numFmtId="44" fontId="2" fillId="0" borderId="5" xfId="1" applyFont="1" applyBorder="1"/>
    <xf numFmtId="0" fontId="2" fillId="0" borderId="4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workbookViewId="0">
      <selection activeCell="B1" sqref="B1:F77"/>
    </sheetView>
  </sheetViews>
  <sheetFormatPr defaultRowHeight="15" x14ac:dyDescent="0.25"/>
  <cols>
    <col min="2" max="2" width="29" style="24" bestFit="1" customWidth="1"/>
    <col min="3" max="6" width="9.7109375" customWidth="1"/>
    <col min="7" max="7" width="13.42578125" customWidth="1"/>
    <col min="11" max="11" width="13.42578125" bestFit="1" customWidth="1"/>
    <col min="12" max="12" width="23.7109375" bestFit="1" customWidth="1"/>
    <col min="15" max="15" width="17.85546875" bestFit="1" customWidth="1"/>
  </cols>
  <sheetData>
    <row r="1" spans="1:15" x14ac:dyDescent="0.25">
      <c r="B1" s="22" t="s">
        <v>29</v>
      </c>
      <c r="C1" s="6"/>
      <c r="E1" s="6" t="s">
        <v>30</v>
      </c>
      <c r="F1" s="6"/>
      <c r="G1" s="6"/>
    </row>
    <row r="2" spans="1:15" x14ac:dyDescent="0.25">
      <c r="B2" s="23"/>
    </row>
    <row r="3" spans="1:15" ht="30" x14ac:dyDescent="0.25">
      <c r="A3" s="19" t="s">
        <v>89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K3" t="s">
        <v>89</v>
      </c>
    </row>
    <row r="4" spans="1:15" x14ac:dyDescent="0.25">
      <c r="A4" s="20"/>
      <c r="B4" s="14" t="s">
        <v>15</v>
      </c>
      <c r="C4" s="16"/>
      <c r="D4" s="16"/>
      <c r="E4" s="16"/>
      <c r="F4" s="9"/>
      <c r="G4" s="8"/>
      <c r="L4" s="21" t="s">
        <v>15</v>
      </c>
      <c r="O4" s="5" t="s">
        <v>5</v>
      </c>
    </row>
    <row r="5" spans="1:15" x14ac:dyDescent="0.25">
      <c r="A5" s="20">
        <v>1</v>
      </c>
      <c r="B5" s="7" t="s">
        <v>42</v>
      </c>
      <c r="C5" s="12"/>
      <c r="D5" s="12"/>
      <c r="E5" s="12"/>
      <c r="F5" s="8">
        <v>5.5</v>
      </c>
      <c r="G5" s="8">
        <f t="shared" ref="G5:G39" si="0">E5*F5</f>
        <v>0</v>
      </c>
      <c r="K5">
        <v>1</v>
      </c>
      <c r="L5" s="3" t="s">
        <v>42</v>
      </c>
      <c r="N5">
        <v>30</v>
      </c>
      <c r="O5" s="3" t="s">
        <v>8</v>
      </c>
    </row>
    <row r="6" spans="1:15" x14ac:dyDescent="0.25">
      <c r="A6" s="20">
        <v>2</v>
      </c>
      <c r="B6" s="25" t="s">
        <v>43</v>
      </c>
      <c r="C6" s="12"/>
      <c r="D6" s="12"/>
      <c r="E6" s="12"/>
      <c r="F6" s="9">
        <v>5.5</v>
      </c>
      <c r="G6" s="9">
        <f t="shared" si="0"/>
        <v>0</v>
      </c>
      <c r="K6">
        <v>2</v>
      </c>
      <c r="L6" s="3" t="s">
        <v>43</v>
      </c>
      <c r="N6">
        <v>31</v>
      </c>
      <c r="O6" s="3" t="s">
        <v>9</v>
      </c>
    </row>
    <row r="7" spans="1:15" x14ac:dyDescent="0.25">
      <c r="A7" s="20">
        <v>3</v>
      </c>
      <c r="B7" s="25" t="s">
        <v>45</v>
      </c>
      <c r="C7" s="12"/>
      <c r="D7" s="12"/>
      <c r="E7" s="12"/>
      <c r="F7" s="9">
        <v>5.5</v>
      </c>
      <c r="G7" s="9">
        <f t="shared" si="0"/>
        <v>0</v>
      </c>
      <c r="K7">
        <v>3</v>
      </c>
      <c r="L7" s="3" t="s">
        <v>45</v>
      </c>
      <c r="N7">
        <v>32</v>
      </c>
      <c r="O7" s="3" t="s">
        <v>6</v>
      </c>
    </row>
    <row r="8" spans="1:15" x14ac:dyDescent="0.25">
      <c r="A8" s="20">
        <v>4</v>
      </c>
      <c r="B8" s="25" t="s">
        <v>47</v>
      </c>
      <c r="C8" s="12"/>
      <c r="D8" s="12"/>
      <c r="E8" s="12"/>
      <c r="F8" s="9">
        <v>5.5</v>
      </c>
      <c r="G8" s="9">
        <f t="shared" si="0"/>
        <v>0</v>
      </c>
      <c r="K8">
        <v>4</v>
      </c>
      <c r="L8" s="3" t="s">
        <v>47</v>
      </c>
      <c r="N8">
        <v>33</v>
      </c>
      <c r="O8" s="3" t="s">
        <v>7</v>
      </c>
    </row>
    <row r="9" spans="1:15" x14ac:dyDescent="0.25">
      <c r="A9" s="20">
        <v>5</v>
      </c>
      <c r="B9" s="7" t="s">
        <v>48</v>
      </c>
      <c r="C9" s="12"/>
      <c r="D9" s="12"/>
      <c r="E9" s="12"/>
      <c r="F9" s="8">
        <v>5.5</v>
      </c>
      <c r="G9" s="8">
        <f t="shared" si="0"/>
        <v>0</v>
      </c>
      <c r="K9">
        <v>5</v>
      </c>
      <c r="L9" s="3" t="s">
        <v>48</v>
      </c>
      <c r="N9">
        <v>34</v>
      </c>
      <c r="O9" s="3" t="s">
        <v>35</v>
      </c>
    </row>
    <row r="10" spans="1:15" x14ac:dyDescent="0.25">
      <c r="A10" s="20">
        <v>6</v>
      </c>
      <c r="B10" s="25" t="s">
        <v>49</v>
      </c>
      <c r="C10" s="12"/>
      <c r="D10" s="12"/>
      <c r="E10" s="12"/>
      <c r="F10" s="9">
        <v>5.5</v>
      </c>
      <c r="G10" s="9">
        <f t="shared" si="0"/>
        <v>0</v>
      </c>
      <c r="K10">
        <v>6</v>
      </c>
      <c r="L10" s="3" t="s">
        <v>49</v>
      </c>
      <c r="N10">
        <v>35</v>
      </c>
      <c r="O10" s="3" t="s">
        <v>36</v>
      </c>
    </row>
    <row r="11" spans="1:15" x14ac:dyDescent="0.25">
      <c r="A11" s="20">
        <v>7</v>
      </c>
      <c r="B11" s="25" t="s">
        <v>50</v>
      </c>
      <c r="C11" s="12"/>
      <c r="D11" s="12"/>
      <c r="E11" s="12"/>
      <c r="F11" s="9">
        <v>5.5</v>
      </c>
      <c r="G11" s="9">
        <f t="shared" si="0"/>
        <v>0</v>
      </c>
      <c r="K11">
        <v>7</v>
      </c>
      <c r="L11" s="3" t="s">
        <v>50</v>
      </c>
      <c r="N11">
        <v>36</v>
      </c>
      <c r="O11" s="3" t="s">
        <v>37</v>
      </c>
    </row>
    <row r="12" spans="1:15" x14ac:dyDescent="0.25">
      <c r="A12" s="20">
        <v>8</v>
      </c>
      <c r="B12" s="25" t="s">
        <v>44</v>
      </c>
      <c r="C12" s="12"/>
      <c r="D12" s="12"/>
      <c r="E12" s="12"/>
      <c r="F12" s="9">
        <v>5.5</v>
      </c>
      <c r="G12" s="9">
        <f t="shared" si="0"/>
        <v>0</v>
      </c>
      <c r="K12">
        <v>8</v>
      </c>
      <c r="L12" s="3" t="s">
        <v>44</v>
      </c>
      <c r="N12">
        <v>37</v>
      </c>
      <c r="O12" s="3" t="s">
        <v>38</v>
      </c>
    </row>
    <row r="13" spans="1:15" x14ac:dyDescent="0.25">
      <c r="A13" s="20">
        <v>9</v>
      </c>
      <c r="B13" s="7" t="s">
        <v>46</v>
      </c>
      <c r="C13" s="12"/>
      <c r="D13" s="12"/>
      <c r="E13" s="12"/>
      <c r="F13" s="8">
        <v>5.5</v>
      </c>
      <c r="G13" s="9">
        <f t="shared" si="0"/>
        <v>0</v>
      </c>
      <c r="K13">
        <v>9</v>
      </c>
      <c r="L13" s="3" t="s">
        <v>46</v>
      </c>
      <c r="N13">
        <v>38</v>
      </c>
      <c r="O13" s="3" t="s">
        <v>31</v>
      </c>
    </row>
    <row r="14" spans="1:15" x14ac:dyDescent="0.25">
      <c r="A14" s="20">
        <v>10</v>
      </c>
      <c r="B14" s="26" t="s">
        <v>51</v>
      </c>
      <c r="C14" s="12"/>
      <c r="D14" s="12"/>
      <c r="E14" s="12"/>
      <c r="F14" s="18">
        <v>5.5</v>
      </c>
      <c r="G14" s="18">
        <f t="shared" si="0"/>
        <v>0</v>
      </c>
      <c r="K14">
        <v>10</v>
      </c>
      <c r="L14" s="3" t="s">
        <v>51</v>
      </c>
      <c r="O14" s="5" t="s">
        <v>16</v>
      </c>
    </row>
    <row r="15" spans="1:15" x14ac:dyDescent="0.25">
      <c r="A15" s="20">
        <v>11</v>
      </c>
      <c r="B15" s="7" t="s">
        <v>52</v>
      </c>
      <c r="C15" s="12"/>
      <c r="D15" s="12"/>
      <c r="E15" s="12"/>
      <c r="F15" s="8">
        <v>5.5</v>
      </c>
      <c r="G15" s="8">
        <f t="shared" si="0"/>
        <v>0</v>
      </c>
      <c r="K15">
        <v>11</v>
      </c>
      <c r="L15" s="3" t="s">
        <v>52</v>
      </c>
      <c r="N15">
        <v>50</v>
      </c>
      <c r="O15" s="3" t="s">
        <v>21</v>
      </c>
    </row>
    <row r="16" spans="1:15" x14ac:dyDescent="0.25">
      <c r="A16" s="20">
        <v>14</v>
      </c>
      <c r="B16" s="25" t="s">
        <v>53</v>
      </c>
      <c r="C16" s="12"/>
      <c r="D16" s="12"/>
      <c r="E16" s="12"/>
      <c r="F16" s="9">
        <v>13</v>
      </c>
      <c r="G16" s="8">
        <f t="shared" si="0"/>
        <v>0</v>
      </c>
      <c r="K16">
        <v>14</v>
      </c>
      <c r="L16" s="3" t="s">
        <v>53</v>
      </c>
      <c r="N16">
        <v>51</v>
      </c>
      <c r="O16" s="3" t="s">
        <v>24</v>
      </c>
    </row>
    <row r="17" spans="1:15" x14ac:dyDescent="0.25">
      <c r="A17" s="20">
        <v>14</v>
      </c>
      <c r="B17" s="25" t="s">
        <v>54</v>
      </c>
      <c r="C17" s="12"/>
      <c r="D17" s="12"/>
      <c r="E17" s="12"/>
      <c r="F17" s="9">
        <v>13</v>
      </c>
      <c r="G17" s="8">
        <f t="shared" si="0"/>
        <v>0</v>
      </c>
      <c r="K17">
        <v>14</v>
      </c>
      <c r="L17" s="3" t="s">
        <v>54</v>
      </c>
      <c r="N17">
        <v>52</v>
      </c>
      <c r="O17" s="3" t="s">
        <v>22</v>
      </c>
    </row>
    <row r="18" spans="1:15" x14ac:dyDescent="0.25">
      <c r="A18" s="20">
        <v>14</v>
      </c>
      <c r="B18" s="25" t="s">
        <v>55</v>
      </c>
      <c r="C18" s="12"/>
      <c r="D18" s="12"/>
      <c r="E18" s="12"/>
      <c r="F18" s="9">
        <v>13</v>
      </c>
      <c r="G18" s="8">
        <f t="shared" si="0"/>
        <v>0</v>
      </c>
      <c r="K18">
        <v>14</v>
      </c>
      <c r="L18" s="3" t="s">
        <v>55</v>
      </c>
      <c r="N18">
        <v>53</v>
      </c>
      <c r="O18" s="3" t="s">
        <v>26</v>
      </c>
    </row>
    <row r="19" spans="1:15" x14ac:dyDescent="0.25">
      <c r="A19" s="20">
        <v>14</v>
      </c>
      <c r="B19" s="7" t="s">
        <v>56</v>
      </c>
      <c r="C19" s="12"/>
      <c r="D19" s="12"/>
      <c r="E19" s="12"/>
      <c r="F19" s="8">
        <v>13</v>
      </c>
      <c r="G19" s="8">
        <f t="shared" si="0"/>
        <v>0</v>
      </c>
      <c r="K19">
        <v>14</v>
      </c>
      <c r="L19" s="3" t="s">
        <v>56</v>
      </c>
      <c r="N19">
        <v>54</v>
      </c>
      <c r="O19" s="3" t="s">
        <v>27</v>
      </c>
    </row>
    <row r="20" spans="1:15" x14ac:dyDescent="0.25">
      <c r="A20" s="20">
        <v>14</v>
      </c>
      <c r="B20" s="25" t="s">
        <v>57</v>
      </c>
      <c r="C20" s="12"/>
      <c r="D20" s="12"/>
      <c r="E20" s="12"/>
      <c r="F20" s="8">
        <v>13</v>
      </c>
      <c r="G20" s="8">
        <f t="shared" si="0"/>
        <v>0</v>
      </c>
      <c r="K20">
        <v>14</v>
      </c>
      <c r="L20" s="3" t="s">
        <v>57</v>
      </c>
      <c r="N20">
        <v>55</v>
      </c>
      <c r="O20" s="3" t="s">
        <v>23</v>
      </c>
    </row>
    <row r="21" spans="1:15" x14ac:dyDescent="0.25">
      <c r="A21" s="20">
        <v>14</v>
      </c>
      <c r="B21" s="25" t="s">
        <v>58</v>
      </c>
      <c r="C21" s="12"/>
      <c r="D21" s="12"/>
      <c r="E21" s="12"/>
      <c r="F21" s="8">
        <v>13</v>
      </c>
      <c r="G21" s="8">
        <f t="shared" si="0"/>
        <v>0</v>
      </c>
      <c r="K21">
        <v>14</v>
      </c>
      <c r="L21" s="3" t="s">
        <v>58</v>
      </c>
      <c r="N21">
        <v>56</v>
      </c>
      <c r="O21" s="3" t="s">
        <v>25</v>
      </c>
    </row>
    <row r="22" spans="1:15" x14ac:dyDescent="0.25">
      <c r="A22" s="20">
        <v>14</v>
      </c>
      <c r="B22" s="25" t="s">
        <v>59</v>
      </c>
      <c r="C22" s="12"/>
      <c r="D22" s="12"/>
      <c r="E22" s="12"/>
      <c r="F22" s="8">
        <v>13</v>
      </c>
      <c r="G22" s="8">
        <f t="shared" si="0"/>
        <v>0</v>
      </c>
      <c r="K22">
        <v>14</v>
      </c>
      <c r="L22" s="3" t="s">
        <v>59</v>
      </c>
      <c r="N22">
        <v>57</v>
      </c>
      <c r="O22" s="3" t="s">
        <v>28</v>
      </c>
    </row>
    <row r="23" spans="1:15" x14ac:dyDescent="0.25">
      <c r="A23" s="20">
        <v>14</v>
      </c>
      <c r="B23" s="26" t="s">
        <v>60</v>
      </c>
      <c r="C23" s="12"/>
      <c r="D23" s="12"/>
      <c r="E23" s="12"/>
      <c r="F23" s="18">
        <v>13</v>
      </c>
      <c r="G23" s="18">
        <f t="shared" si="0"/>
        <v>0</v>
      </c>
      <c r="K23">
        <v>14</v>
      </c>
      <c r="L23" s="3" t="s">
        <v>60</v>
      </c>
      <c r="N23">
        <v>58</v>
      </c>
      <c r="O23" s="3" t="s">
        <v>52</v>
      </c>
    </row>
    <row r="24" spans="1:15" x14ac:dyDescent="0.25">
      <c r="A24" s="20">
        <v>14</v>
      </c>
      <c r="B24" s="7" t="s">
        <v>61</v>
      </c>
      <c r="C24" s="12"/>
      <c r="D24" s="12"/>
      <c r="E24" s="12"/>
      <c r="F24" s="8">
        <v>13</v>
      </c>
      <c r="G24" s="8">
        <f t="shared" si="0"/>
        <v>0</v>
      </c>
      <c r="K24">
        <v>14</v>
      </c>
      <c r="L24" s="3" t="s">
        <v>61</v>
      </c>
      <c r="N24">
        <v>59</v>
      </c>
      <c r="O24" s="3"/>
    </row>
    <row r="25" spans="1:15" x14ac:dyDescent="0.25">
      <c r="A25" s="20">
        <v>14</v>
      </c>
      <c r="B25" s="25" t="s">
        <v>62</v>
      </c>
      <c r="C25" s="12"/>
      <c r="D25" s="12"/>
      <c r="E25" s="12"/>
      <c r="F25" s="9">
        <v>13</v>
      </c>
      <c r="G25" s="8">
        <f t="shared" si="0"/>
        <v>0</v>
      </c>
      <c r="K25">
        <v>14</v>
      </c>
      <c r="L25" s="3" t="s">
        <v>62</v>
      </c>
      <c r="N25">
        <v>60</v>
      </c>
      <c r="O25" s="3" t="s">
        <v>20</v>
      </c>
    </row>
    <row r="26" spans="1:15" x14ac:dyDescent="0.25">
      <c r="A26" s="20">
        <v>14</v>
      </c>
      <c r="B26" s="25" t="s">
        <v>63</v>
      </c>
      <c r="C26" s="12"/>
      <c r="D26" s="12"/>
      <c r="E26" s="12"/>
      <c r="F26" s="9">
        <v>13</v>
      </c>
      <c r="G26" s="8">
        <f t="shared" si="0"/>
        <v>0</v>
      </c>
      <c r="K26">
        <v>14</v>
      </c>
      <c r="L26" s="3" t="s">
        <v>63</v>
      </c>
      <c r="N26">
        <v>61</v>
      </c>
      <c r="O26" s="3" t="s">
        <v>17</v>
      </c>
    </row>
    <row r="27" spans="1:15" x14ac:dyDescent="0.25">
      <c r="A27" s="20">
        <v>15</v>
      </c>
      <c r="B27" s="25" t="s">
        <v>64</v>
      </c>
      <c r="C27" s="12"/>
      <c r="D27" s="12"/>
      <c r="E27" s="12"/>
      <c r="F27" s="9">
        <v>22</v>
      </c>
      <c r="G27" s="8">
        <f t="shared" si="0"/>
        <v>0</v>
      </c>
      <c r="K27">
        <v>15</v>
      </c>
      <c r="L27" s="3" t="s">
        <v>64</v>
      </c>
      <c r="N27">
        <v>62</v>
      </c>
      <c r="O27" s="3" t="s">
        <v>18</v>
      </c>
    </row>
    <row r="28" spans="1:15" x14ac:dyDescent="0.25">
      <c r="A28" s="20">
        <v>15</v>
      </c>
      <c r="B28" s="25" t="s">
        <v>65</v>
      </c>
      <c r="C28" s="12"/>
      <c r="D28" s="12"/>
      <c r="E28" s="12"/>
      <c r="F28" s="9">
        <v>22</v>
      </c>
      <c r="G28" s="8">
        <f t="shared" si="0"/>
        <v>0</v>
      </c>
      <c r="K28">
        <v>15</v>
      </c>
      <c r="L28" s="3" t="s">
        <v>65</v>
      </c>
      <c r="N28">
        <v>63</v>
      </c>
      <c r="O28" s="3" t="s">
        <v>19</v>
      </c>
    </row>
    <row r="29" spans="1:15" x14ac:dyDescent="0.25">
      <c r="A29" s="20">
        <v>15</v>
      </c>
      <c r="B29" s="25" t="s">
        <v>66</v>
      </c>
      <c r="C29" s="12"/>
      <c r="D29" s="12"/>
      <c r="E29" s="12"/>
      <c r="F29" s="9">
        <v>22</v>
      </c>
      <c r="G29" s="8">
        <f t="shared" si="0"/>
        <v>0</v>
      </c>
      <c r="K29">
        <v>15</v>
      </c>
      <c r="L29" s="3" t="s">
        <v>66</v>
      </c>
      <c r="O29" s="3" t="s">
        <v>49</v>
      </c>
    </row>
    <row r="30" spans="1:15" x14ac:dyDescent="0.25">
      <c r="A30" s="20">
        <v>15</v>
      </c>
      <c r="B30" s="25" t="s">
        <v>67</v>
      </c>
      <c r="C30" s="12"/>
      <c r="D30" s="12"/>
      <c r="E30" s="12"/>
      <c r="F30" s="9">
        <v>22</v>
      </c>
      <c r="G30" s="8">
        <f t="shared" si="0"/>
        <v>0</v>
      </c>
      <c r="K30">
        <v>15</v>
      </c>
      <c r="L30" s="3" t="s">
        <v>67</v>
      </c>
      <c r="O30" s="3" t="s">
        <v>50</v>
      </c>
    </row>
    <row r="31" spans="1:15" x14ac:dyDescent="0.25">
      <c r="A31" s="20">
        <v>15</v>
      </c>
      <c r="B31" s="25" t="s">
        <v>68</v>
      </c>
      <c r="C31" s="12"/>
      <c r="D31" s="12"/>
      <c r="E31" s="12"/>
      <c r="F31" s="9">
        <v>22</v>
      </c>
      <c r="G31" s="8">
        <f t="shared" si="0"/>
        <v>0</v>
      </c>
      <c r="K31">
        <v>15</v>
      </c>
      <c r="L31" s="3" t="s">
        <v>68</v>
      </c>
    </row>
    <row r="32" spans="1:15" x14ac:dyDescent="0.25">
      <c r="A32" s="20">
        <v>15</v>
      </c>
      <c r="B32" s="25" t="s">
        <v>69</v>
      </c>
      <c r="C32" s="12"/>
      <c r="D32" s="12"/>
      <c r="E32" s="12"/>
      <c r="F32" s="9">
        <v>22</v>
      </c>
      <c r="G32" s="8">
        <f t="shared" si="0"/>
        <v>0</v>
      </c>
      <c r="K32">
        <v>15</v>
      </c>
      <c r="L32" s="3" t="s">
        <v>69</v>
      </c>
    </row>
    <row r="33" spans="1:12" x14ac:dyDescent="0.25">
      <c r="A33" s="20">
        <v>15</v>
      </c>
      <c r="B33" s="25" t="s">
        <v>70</v>
      </c>
      <c r="C33" s="12"/>
      <c r="D33" s="12"/>
      <c r="E33" s="12"/>
      <c r="F33" s="9">
        <v>22</v>
      </c>
      <c r="G33" s="8">
        <f t="shared" si="0"/>
        <v>0</v>
      </c>
      <c r="K33">
        <v>15</v>
      </c>
      <c r="L33" s="3" t="s">
        <v>70</v>
      </c>
    </row>
    <row r="34" spans="1:12" x14ac:dyDescent="0.25">
      <c r="A34" s="20">
        <v>15</v>
      </c>
      <c r="B34" s="25" t="s">
        <v>71</v>
      </c>
      <c r="C34" s="12"/>
      <c r="D34" s="12"/>
      <c r="E34" s="12"/>
      <c r="F34" s="9">
        <v>22</v>
      </c>
      <c r="G34" s="8">
        <f t="shared" si="0"/>
        <v>0</v>
      </c>
      <c r="K34">
        <v>15</v>
      </c>
      <c r="L34" s="3" t="s">
        <v>71</v>
      </c>
    </row>
    <row r="35" spans="1:12" x14ac:dyDescent="0.25">
      <c r="A35" s="20">
        <v>15</v>
      </c>
      <c r="B35" s="7" t="s">
        <v>72</v>
      </c>
      <c r="C35" s="12"/>
      <c r="D35" s="12"/>
      <c r="E35" s="12"/>
      <c r="F35" s="8">
        <v>22</v>
      </c>
      <c r="G35" s="8">
        <f t="shared" si="0"/>
        <v>0</v>
      </c>
      <c r="K35">
        <v>15</v>
      </c>
      <c r="L35" s="3" t="s">
        <v>72</v>
      </c>
    </row>
    <row r="36" spans="1:12" x14ac:dyDescent="0.25">
      <c r="A36" s="20">
        <v>15</v>
      </c>
      <c r="B36" s="25" t="s">
        <v>73</v>
      </c>
      <c r="C36" s="12"/>
      <c r="D36" s="12"/>
      <c r="E36" s="12"/>
      <c r="F36" s="8">
        <v>22</v>
      </c>
      <c r="G36" s="8">
        <f t="shared" si="0"/>
        <v>0</v>
      </c>
      <c r="K36">
        <v>15</v>
      </c>
      <c r="L36" s="3" t="s">
        <v>73</v>
      </c>
    </row>
    <row r="37" spans="1:12" x14ac:dyDescent="0.25">
      <c r="A37" s="20">
        <v>15</v>
      </c>
      <c r="B37" s="25" t="s">
        <v>74</v>
      </c>
      <c r="C37" s="12"/>
      <c r="D37" s="12"/>
      <c r="E37" s="12"/>
      <c r="F37" s="8">
        <v>22</v>
      </c>
      <c r="G37" s="8">
        <f t="shared" si="0"/>
        <v>0</v>
      </c>
      <c r="K37">
        <v>15</v>
      </c>
      <c r="L37" s="3" t="s">
        <v>74</v>
      </c>
    </row>
    <row r="38" spans="1:12" x14ac:dyDescent="0.25">
      <c r="A38" s="20">
        <v>16</v>
      </c>
      <c r="B38" s="25" t="s">
        <v>75</v>
      </c>
      <c r="C38" s="12"/>
      <c r="D38" s="12"/>
      <c r="E38" s="12"/>
      <c r="F38" s="8">
        <v>4</v>
      </c>
      <c r="G38" s="8">
        <f t="shared" si="0"/>
        <v>0</v>
      </c>
      <c r="K38">
        <v>16</v>
      </c>
      <c r="L38" s="3" t="s">
        <v>75</v>
      </c>
    </row>
    <row r="39" spans="1:12" x14ac:dyDescent="0.25">
      <c r="A39" s="20">
        <v>17</v>
      </c>
      <c r="B39" s="25" t="s">
        <v>76</v>
      </c>
      <c r="C39" s="12"/>
      <c r="D39" s="12"/>
      <c r="E39" s="12"/>
      <c r="F39" s="8">
        <v>5</v>
      </c>
      <c r="G39" s="8">
        <f t="shared" si="0"/>
        <v>0</v>
      </c>
      <c r="K39">
        <v>17</v>
      </c>
      <c r="L39" s="3" t="s">
        <v>76</v>
      </c>
    </row>
    <row r="40" spans="1:12" x14ac:dyDescent="0.25">
      <c r="A40" s="20"/>
      <c r="B40" s="14" t="s">
        <v>10</v>
      </c>
      <c r="C40" s="16"/>
      <c r="D40" s="16"/>
      <c r="E40" s="16"/>
      <c r="F40" s="9"/>
      <c r="G40" s="8"/>
      <c r="L40" s="5" t="s">
        <v>10</v>
      </c>
    </row>
    <row r="41" spans="1:12" x14ac:dyDescent="0.25">
      <c r="A41" s="20">
        <v>20</v>
      </c>
      <c r="B41" s="25" t="s">
        <v>14</v>
      </c>
      <c r="C41" s="12"/>
      <c r="D41" s="12"/>
      <c r="E41" s="12"/>
      <c r="F41" s="8">
        <v>9</v>
      </c>
      <c r="G41" s="8">
        <f t="shared" ref="G41:G49" si="1">E41*F41</f>
        <v>0</v>
      </c>
      <c r="K41">
        <v>20</v>
      </c>
      <c r="L41" s="3" t="s">
        <v>14</v>
      </c>
    </row>
    <row r="42" spans="1:12" x14ac:dyDescent="0.25">
      <c r="A42" s="20">
        <v>21</v>
      </c>
      <c r="B42" s="25" t="s">
        <v>11</v>
      </c>
      <c r="C42" s="12"/>
      <c r="D42" s="12"/>
      <c r="E42" s="12"/>
      <c r="F42" s="8">
        <v>8</v>
      </c>
      <c r="G42" s="8">
        <f t="shared" si="1"/>
        <v>0</v>
      </c>
      <c r="K42">
        <v>21</v>
      </c>
      <c r="L42" s="3" t="s">
        <v>11</v>
      </c>
    </row>
    <row r="43" spans="1:12" x14ac:dyDescent="0.25">
      <c r="A43" s="20">
        <v>22</v>
      </c>
      <c r="B43" s="25" t="s">
        <v>12</v>
      </c>
      <c r="C43" s="12"/>
      <c r="D43" s="12"/>
      <c r="E43" s="12"/>
      <c r="F43" s="8">
        <v>9</v>
      </c>
      <c r="G43" s="8">
        <f t="shared" si="1"/>
        <v>0</v>
      </c>
      <c r="K43">
        <v>22</v>
      </c>
      <c r="L43" s="3" t="s">
        <v>12</v>
      </c>
    </row>
    <row r="44" spans="1:12" x14ac:dyDescent="0.25">
      <c r="A44" s="20">
        <v>23</v>
      </c>
      <c r="B44" s="25" t="s">
        <v>90</v>
      </c>
      <c r="C44" s="12"/>
      <c r="D44" s="12"/>
      <c r="E44" s="12"/>
      <c r="F44" s="8">
        <v>9</v>
      </c>
      <c r="G44" s="8">
        <f t="shared" si="1"/>
        <v>0</v>
      </c>
      <c r="K44">
        <v>23</v>
      </c>
      <c r="L44" s="3" t="s">
        <v>90</v>
      </c>
    </row>
    <row r="45" spans="1:12" x14ac:dyDescent="0.25">
      <c r="A45" s="20">
        <v>24</v>
      </c>
      <c r="B45" s="27" t="s">
        <v>87</v>
      </c>
      <c r="E45" s="12"/>
      <c r="F45" s="8">
        <v>9</v>
      </c>
      <c r="G45" s="8">
        <f t="shared" si="1"/>
        <v>0</v>
      </c>
      <c r="K45">
        <v>24</v>
      </c>
      <c r="L45" s="3" t="s">
        <v>87</v>
      </c>
    </row>
    <row r="46" spans="1:12" x14ac:dyDescent="0.25">
      <c r="A46" s="20">
        <v>25</v>
      </c>
      <c r="B46" s="25" t="s">
        <v>13</v>
      </c>
      <c r="C46" s="12"/>
      <c r="D46" s="12"/>
      <c r="E46" s="12"/>
      <c r="F46" s="8">
        <v>9</v>
      </c>
      <c r="G46" s="8">
        <f t="shared" si="1"/>
        <v>0</v>
      </c>
      <c r="K46">
        <v>25</v>
      </c>
      <c r="L46" s="3" t="s">
        <v>13</v>
      </c>
    </row>
    <row r="47" spans="1:12" x14ac:dyDescent="0.25">
      <c r="A47" s="20">
        <v>26</v>
      </c>
      <c r="B47" s="25" t="s">
        <v>41</v>
      </c>
      <c r="C47" s="12"/>
      <c r="D47" s="12"/>
      <c r="E47" s="12"/>
      <c r="F47" s="8">
        <v>15</v>
      </c>
      <c r="G47" s="8">
        <f t="shared" si="1"/>
        <v>0</v>
      </c>
      <c r="K47">
        <v>26</v>
      </c>
      <c r="L47" s="3" t="s">
        <v>41</v>
      </c>
    </row>
    <row r="48" spans="1:12" x14ac:dyDescent="0.25">
      <c r="A48" s="20">
        <v>27</v>
      </c>
      <c r="B48" s="25" t="s">
        <v>39</v>
      </c>
      <c r="C48" s="12"/>
      <c r="D48" s="12"/>
      <c r="E48" s="12"/>
      <c r="F48" s="8">
        <v>15</v>
      </c>
      <c r="G48" s="8">
        <f t="shared" si="1"/>
        <v>0</v>
      </c>
      <c r="K48">
        <v>27</v>
      </c>
      <c r="L48" s="3" t="s">
        <v>39</v>
      </c>
    </row>
    <row r="49" spans="1:12" x14ac:dyDescent="0.25">
      <c r="A49" s="20">
        <v>28</v>
      </c>
      <c r="B49" s="7" t="s">
        <v>40</v>
      </c>
      <c r="C49" s="12"/>
      <c r="D49" s="12"/>
      <c r="E49" s="12"/>
      <c r="F49" s="8">
        <v>15</v>
      </c>
      <c r="G49" s="8">
        <f t="shared" si="1"/>
        <v>0</v>
      </c>
      <c r="K49">
        <v>28</v>
      </c>
      <c r="L49" s="3" t="s">
        <v>40</v>
      </c>
    </row>
    <row r="50" spans="1:12" x14ac:dyDescent="0.25">
      <c r="A50" s="20">
        <v>29</v>
      </c>
      <c r="B50" s="26" t="s">
        <v>88</v>
      </c>
      <c r="C50" s="12"/>
      <c r="D50" s="12"/>
      <c r="E50" s="12"/>
      <c r="F50" s="18">
        <v>15</v>
      </c>
      <c r="G50" s="18"/>
      <c r="K50">
        <v>29</v>
      </c>
      <c r="L50" s="3" t="s">
        <v>88</v>
      </c>
    </row>
    <row r="51" spans="1:12" x14ac:dyDescent="0.25">
      <c r="A51" s="20"/>
      <c r="B51" s="2" t="s">
        <v>5</v>
      </c>
      <c r="F51" s="4"/>
      <c r="G51" s="4"/>
    </row>
    <row r="52" spans="1:12" x14ac:dyDescent="0.25">
      <c r="A52" s="20">
        <v>30</v>
      </c>
      <c r="B52" s="25" t="s">
        <v>8</v>
      </c>
      <c r="C52" s="12"/>
      <c r="D52" s="12"/>
      <c r="E52" s="12"/>
      <c r="F52" s="8">
        <v>9</v>
      </c>
      <c r="G52" s="8">
        <f t="shared" ref="G52:G60" si="2">E52*F52</f>
        <v>0</v>
      </c>
    </row>
    <row r="53" spans="1:12" x14ac:dyDescent="0.25">
      <c r="A53" s="20">
        <v>31</v>
      </c>
      <c r="B53" s="25" t="s">
        <v>9</v>
      </c>
      <c r="C53" s="12"/>
      <c r="D53" s="12"/>
      <c r="E53" s="12"/>
      <c r="F53" s="8">
        <v>10</v>
      </c>
      <c r="G53" s="8">
        <f t="shared" si="2"/>
        <v>0</v>
      </c>
    </row>
    <row r="54" spans="1:12" x14ac:dyDescent="0.25">
      <c r="A54" s="20">
        <v>32</v>
      </c>
      <c r="B54" s="25" t="s">
        <v>6</v>
      </c>
      <c r="C54" s="12"/>
      <c r="D54" s="12"/>
      <c r="E54" s="12"/>
      <c r="F54" s="8">
        <v>10</v>
      </c>
      <c r="G54" s="8">
        <f t="shared" si="2"/>
        <v>0</v>
      </c>
    </row>
    <row r="55" spans="1:12" x14ac:dyDescent="0.25">
      <c r="A55" s="20">
        <v>33</v>
      </c>
      <c r="B55" s="25" t="s">
        <v>7</v>
      </c>
      <c r="C55" s="12"/>
      <c r="D55" s="12"/>
      <c r="E55" s="12"/>
      <c r="F55" s="8">
        <v>11</v>
      </c>
      <c r="G55" s="8">
        <f t="shared" si="2"/>
        <v>0</v>
      </c>
    </row>
    <row r="56" spans="1:12" x14ac:dyDescent="0.25">
      <c r="A56" s="20">
        <v>34</v>
      </c>
      <c r="B56" s="25" t="s">
        <v>35</v>
      </c>
      <c r="C56" s="12"/>
      <c r="D56" s="12"/>
      <c r="E56" s="12"/>
      <c r="F56" s="8">
        <v>14</v>
      </c>
      <c r="G56" s="8">
        <f t="shared" si="2"/>
        <v>0</v>
      </c>
    </row>
    <row r="57" spans="1:12" x14ac:dyDescent="0.25">
      <c r="A57" s="20">
        <v>35</v>
      </c>
      <c r="B57" s="25" t="s">
        <v>36</v>
      </c>
      <c r="C57" s="12"/>
      <c r="D57" s="12"/>
      <c r="E57" s="12"/>
      <c r="F57" s="8">
        <v>15</v>
      </c>
      <c r="G57" s="8">
        <f t="shared" si="2"/>
        <v>0</v>
      </c>
    </row>
    <row r="58" spans="1:12" x14ac:dyDescent="0.25">
      <c r="A58" s="20">
        <v>36</v>
      </c>
      <c r="B58" s="25" t="s">
        <v>37</v>
      </c>
      <c r="C58" s="12"/>
      <c r="D58" s="12"/>
      <c r="E58" s="12"/>
      <c r="F58" s="8">
        <v>15</v>
      </c>
      <c r="G58" s="8">
        <f t="shared" si="2"/>
        <v>0</v>
      </c>
    </row>
    <row r="59" spans="1:12" x14ac:dyDescent="0.25">
      <c r="A59" s="20">
        <v>37</v>
      </c>
      <c r="B59" s="25" t="s">
        <v>38</v>
      </c>
      <c r="C59" s="12"/>
      <c r="D59" s="12"/>
      <c r="E59" s="12"/>
      <c r="F59" s="8">
        <v>16</v>
      </c>
      <c r="G59" s="8">
        <f t="shared" si="2"/>
        <v>0</v>
      </c>
    </row>
    <row r="60" spans="1:12" x14ac:dyDescent="0.25">
      <c r="A60" s="20">
        <v>38</v>
      </c>
      <c r="B60" s="25" t="s">
        <v>31</v>
      </c>
      <c r="C60" s="12"/>
      <c r="D60" s="12"/>
      <c r="E60" s="12"/>
      <c r="F60" s="8">
        <v>4</v>
      </c>
      <c r="G60" s="8">
        <f t="shared" si="2"/>
        <v>0</v>
      </c>
    </row>
    <row r="61" spans="1:12" x14ac:dyDescent="0.25">
      <c r="A61" s="20"/>
      <c r="B61" s="14" t="s">
        <v>16</v>
      </c>
      <c r="C61" s="16"/>
      <c r="D61" s="16"/>
      <c r="E61" s="12"/>
      <c r="F61" s="9"/>
      <c r="G61" s="8"/>
    </row>
    <row r="62" spans="1:12" x14ac:dyDescent="0.25">
      <c r="A62" s="20">
        <v>50</v>
      </c>
      <c r="B62" s="25" t="s">
        <v>21</v>
      </c>
      <c r="C62" s="12"/>
      <c r="D62" s="12"/>
      <c r="E62" s="12"/>
      <c r="F62" s="9">
        <v>2.5</v>
      </c>
      <c r="G62" s="8">
        <f t="shared" ref="G62:G70" si="3">E62*F62</f>
        <v>0</v>
      </c>
    </row>
    <row r="63" spans="1:12" x14ac:dyDescent="0.25">
      <c r="A63" s="20">
        <v>51</v>
      </c>
      <c r="B63" s="25" t="s">
        <v>24</v>
      </c>
      <c r="C63" s="12"/>
      <c r="D63" s="12"/>
      <c r="E63" s="12"/>
      <c r="F63" s="9">
        <v>2.5</v>
      </c>
      <c r="G63" s="8">
        <f t="shared" si="3"/>
        <v>0</v>
      </c>
    </row>
    <row r="64" spans="1:12" x14ac:dyDescent="0.25">
      <c r="A64" s="20">
        <v>52</v>
      </c>
      <c r="B64" s="26" t="s">
        <v>22</v>
      </c>
      <c r="C64" s="12"/>
      <c r="D64" s="12"/>
      <c r="E64" s="12"/>
      <c r="F64" s="18">
        <v>2.5</v>
      </c>
      <c r="G64" s="18">
        <f t="shared" si="3"/>
        <v>0</v>
      </c>
    </row>
    <row r="65" spans="1:7" x14ac:dyDescent="0.25">
      <c r="A65" s="20">
        <v>53</v>
      </c>
      <c r="B65" s="7" t="s">
        <v>26</v>
      </c>
      <c r="C65" s="12"/>
      <c r="D65" s="12"/>
      <c r="E65" s="12"/>
      <c r="F65" s="8">
        <v>2.5</v>
      </c>
      <c r="G65" s="8">
        <f t="shared" si="3"/>
        <v>0</v>
      </c>
    </row>
    <row r="66" spans="1:7" x14ac:dyDescent="0.25">
      <c r="A66" s="20">
        <v>54</v>
      </c>
      <c r="B66" s="25" t="s">
        <v>27</v>
      </c>
      <c r="C66" s="12"/>
      <c r="D66" s="12"/>
      <c r="E66" s="12"/>
      <c r="F66" s="9">
        <v>2.5</v>
      </c>
      <c r="G66" s="8">
        <f t="shared" si="3"/>
        <v>0</v>
      </c>
    </row>
    <row r="67" spans="1:7" x14ac:dyDescent="0.25">
      <c r="A67" s="20">
        <v>55</v>
      </c>
      <c r="B67" s="25" t="s">
        <v>23</v>
      </c>
      <c r="C67" s="12"/>
      <c r="D67" s="12"/>
      <c r="E67" s="12"/>
      <c r="F67" s="9">
        <v>2.5</v>
      </c>
      <c r="G67" s="8">
        <f t="shared" si="3"/>
        <v>0</v>
      </c>
    </row>
    <row r="68" spans="1:7" x14ac:dyDescent="0.25">
      <c r="A68" s="20">
        <v>56</v>
      </c>
      <c r="B68" s="25" t="s">
        <v>25</v>
      </c>
      <c r="C68" s="12"/>
      <c r="D68" s="12"/>
      <c r="E68" s="12"/>
      <c r="F68" s="9">
        <v>2.5</v>
      </c>
      <c r="G68" s="8">
        <f t="shared" si="3"/>
        <v>0</v>
      </c>
    </row>
    <row r="69" spans="1:7" x14ac:dyDescent="0.25">
      <c r="A69" s="20">
        <v>57</v>
      </c>
      <c r="B69" s="7" t="s">
        <v>28</v>
      </c>
      <c r="C69" s="12"/>
      <c r="D69" s="12"/>
      <c r="E69" s="12"/>
      <c r="F69" s="8">
        <v>2.5</v>
      </c>
      <c r="G69" s="8">
        <f t="shared" si="3"/>
        <v>0</v>
      </c>
    </row>
    <row r="70" spans="1:7" x14ac:dyDescent="0.25">
      <c r="A70" s="20">
        <v>58</v>
      </c>
      <c r="B70" s="25" t="s">
        <v>52</v>
      </c>
      <c r="C70" s="12"/>
      <c r="D70" s="12"/>
      <c r="E70" s="12"/>
      <c r="F70" s="9">
        <v>2.5</v>
      </c>
      <c r="G70" s="8">
        <f t="shared" si="3"/>
        <v>0</v>
      </c>
    </row>
    <row r="71" spans="1:7" x14ac:dyDescent="0.25">
      <c r="A71" s="20">
        <v>59</v>
      </c>
      <c r="B71" s="25"/>
      <c r="C71" s="12"/>
      <c r="D71" s="12"/>
      <c r="E71" s="12"/>
      <c r="F71" s="9"/>
      <c r="G71" s="8"/>
    </row>
    <row r="72" spans="1:7" x14ac:dyDescent="0.25">
      <c r="A72" s="20">
        <v>60</v>
      </c>
      <c r="B72" s="25" t="s">
        <v>20</v>
      </c>
      <c r="C72" s="12"/>
      <c r="D72" s="12"/>
      <c r="E72" s="12"/>
      <c r="F72" s="9">
        <v>4</v>
      </c>
      <c r="G72" s="8">
        <f t="shared" ref="G72:G77" si="4">E72*F72</f>
        <v>0</v>
      </c>
    </row>
    <row r="73" spans="1:7" x14ac:dyDescent="0.25">
      <c r="A73" s="20">
        <v>61</v>
      </c>
      <c r="B73" s="25" t="s">
        <v>17</v>
      </c>
      <c r="C73" s="12"/>
      <c r="D73" s="12"/>
      <c r="E73" s="12"/>
      <c r="F73" s="9">
        <v>3.5</v>
      </c>
      <c r="G73" s="8">
        <f t="shared" si="4"/>
        <v>0</v>
      </c>
    </row>
    <row r="74" spans="1:7" x14ac:dyDescent="0.25">
      <c r="A74" s="20">
        <v>62</v>
      </c>
      <c r="B74" s="25" t="s">
        <v>18</v>
      </c>
      <c r="C74" s="12"/>
      <c r="D74" s="12"/>
      <c r="E74" s="12"/>
      <c r="F74" s="9">
        <v>4</v>
      </c>
      <c r="G74" s="8">
        <f t="shared" si="4"/>
        <v>0</v>
      </c>
    </row>
    <row r="75" spans="1:7" x14ac:dyDescent="0.25">
      <c r="A75" s="20">
        <v>63</v>
      </c>
      <c r="B75" s="25" t="s">
        <v>19</v>
      </c>
      <c r="C75" s="12"/>
      <c r="D75" s="12"/>
      <c r="E75" s="12"/>
      <c r="F75" s="9">
        <v>4</v>
      </c>
      <c r="G75" s="8">
        <f t="shared" si="4"/>
        <v>0</v>
      </c>
    </row>
    <row r="76" spans="1:7" x14ac:dyDescent="0.25">
      <c r="A76" s="20"/>
      <c r="B76" s="25" t="s">
        <v>49</v>
      </c>
      <c r="C76" s="12"/>
      <c r="D76" s="12"/>
      <c r="E76" s="12"/>
      <c r="F76" s="9">
        <v>2.5</v>
      </c>
      <c r="G76" s="8">
        <f t="shared" si="4"/>
        <v>0</v>
      </c>
    </row>
    <row r="77" spans="1:7" x14ac:dyDescent="0.25">
      <c r="A77" s="20"/>
      <c r="B77" s="25" t="s">
        <v>50</v>
      </c>
      <c r="C77" s="12"/>
      <c r="D77" s="12"/>
      <c r="E77" s="12"/>
      <c r="F77" s="9">
        <v>2.5</v>
      </c>
      <c r="G77" s="8">
        <f t="shared" si="4"/>
        <v>0</v>
      </c>
    </row>
    <row r="78" spans="1:7" x14ac:dyDescent="0.25">
      <c r="B78" s="27"/>
      <c r="C78" s="13"/>
      <c r="D78" s="13"/>
      <c r="E78" s="12"/>
    </row>
    <row r="79" spans="1:7" x14ac:dyDescent="0.25">
      <c r="B79" s="27"/>
      <c r="C79" s="13"/>
      <c r="D79" s="13"/>
      <c r="E79" s="12"/>
    </row>
    <row r="80" spans="1:7" x14ac:dyDescent="0.25">
      <c r="B80" s="27" t="s">
        <v>32</v>
      </c>
      <c r="C80" s="13"/>
      <c r="D80" s="13"/>
      <c r="E80" s="12"/>
      <c r="G80" s="4">
        <f>SUM(G5:G79)</f>
        <v>0</v>
      </c>
    </row>
    <row r="81" spans="2:10" x14ac:dyDescent="0.25">
      <c r="B81" s="27"/>
      <c r="E81" s="12"/>
    </row>
    <row r="82" spans="2:10" x14ac:dyDescent="0.25">
      <c r="B82" s="27" t="s">
        <v>33</v>
      </c>
      <c r="E82" s="12"/>
      <c r="G82" s="11"/>
    </row>
    <row r="83" spans="2:10" x14ac:dyDescent="0.25">
      <c r="B83" s="27"/>
      <c r="C83" s="4"/>
      <c r="E83" s="12"/>
    </row>
    <row r="84" spans="2:10" x14ac:dyDescent="0.25">
      <c r="B84" s="27"/>
      <c r="C84" s="4"/>
      <c r="E84" s="12"/>
      <c r="G84" s="11"/>
      <c r="I84" s="11"/>
      <c r="J84" s="11"/>
    </row>
    <row r="85" spans="2:10" x14ac:dyDescent="0.25">
      <c r="B85" s="27"/>
      <c r="C85" s="4"/>
      <c r="E85" s="12"/>
    </row>
    <row r="86" spans="2:10" x14ac:dyDescent="0.25">
      <c r="B86" s="27"/>
      <c r="C86" s="4"/>
      <c r="E86" s="12"/>
      <c r="G86" s="11"/>
    </row>
    <row r="87" spans="2:10" x14ac:dyDescent="0.25">
      <c r="B87" s="27"/>
      <c r="C87" s="4"/>
      <c r="E87" s="12"/>
    </row>
    <row r="88" spans="2:10" x14ac:dyDescent="0.25">
      <c r="B88" s="27" t="s">
        <v>85</v>
      </c>
      <c r="C88" s="13"/>
      <c r="D88" s="13"/>
      <c r="E88" s="12"/>
      <c r="G88" s="11">
        <f>'AFM 10-1-16'!G104+'AFM 10-8-16'!G104+'Nazareth Living Center 11-8-16'!G104+'Parkway Central 11-12-16'!G104+'Berkshire Hathaway 11-29-16'!G104</f>
        <v>1162.5</v>
      </c>
    </row>
    <row r="89" spans="2:10" x14ac:dyDescent="0.25">
      <c r="B89" s="27"/>
      <c r="C89" s="4"/>
      <c r="E89" s="12"/>
    </row>
    <row r="90" spans="2:10" x14ac:dyDescent="0.25">
      <c r="B90" s="27"/>
      <c r="C90" s="4"/>
      <c r="E90" s="12"/>
    </row>
    <row r="91" spans="2:10" x14ac:dyDescent="0.25">
      <c r="B91" s="27"/>
      <c r="C91" s="4"/>
      <c r="E91" s="12"/>
      <c r="G91" s="11">
        <f>G88-G80</f>
        <v>1162.5</v>
      </c>
    </row>
    <row r="92" spans="2:10" x14ac:dyDescent="0.25">
      <c r="B92" s="27"/>
      <c r="C92" s="4"/>
    </row>
    <row r="93" spans="2:10" x14ac:dyDescent="0.25">
      <c r="B93" s="27"/>
      <c r="C93" s="4"/>
    </row>
    <row r="94" spans="2:10" x14ac:dyDescent="0.25">
      <c r="B94" s="27"/>
      <c r="C94" s="4"/>
    </row>
    <row r="95" spans="2:10" x14ac:dyDescent="0.25">
      <c r="B95" s="27"/>
      <c r="C95" s="4"/>
    </row>
    <row r="96" spans="2:10" x14ac:dyDescent="0.25">
      <c r="B96" s="27"/>
    </row>
    <row r="97" spans="2:2" x14ac:dyDescent="0.25">
      <c r="B97" s="27"/>
    </row>
    <row r="98" spans="2:2" x14ac:dyDescent="0.25">
      <c r="B98" s="27"/>
    </row>
    <row r="99" spans="2:2" x14ac:dyDescent="0.25">
      <c r="B99" s="27"/>
    </row>
    <row r="100" spans="2:2" x14ac:dyDescent="0.25">
      <c r="B100" s="27"/>
    </row>
    <row r="101" spans="2:2" x14ac:dyDescent="0.25">
      <c r="B101" s="27"/>
    </row>
    <row r="102" spans="2:2" x14ac:dyDescent="0.25">
      <c r="B102" s="27"/>
    </row>
    <row r="103" spans="2:2" x14ac:dyDescent="0.25">
      <c r="B103" s="27"/>
    </row>
    <row r="104" spans="2:2" x14ac:dyDescent="0.25">
      <c r="B104" s="27"/>
    </row>
    <row r="105" spans="2:2" x14ac:dyDescent="0.25">
      <c r="B105" s="27"/>
    </row>
    <row r="106" spans="2:2" x14ac:dyDescent="0.25">
      <c r="B106" s="27"/>
    </row>
    <row r="107" spans="2:2" x14ac:dyDescent="0.25">
      <c r="B107" s="27"/>
    </row>
    <row r="108" spans="2:2" x14ac:dyDescent="0.25">
      <c r="B108" s="27"/>
    </row>
    <row r="109" spans="2:2" x14ac:dyDescent="0.25">
      <c r="B109" s="27"/>
    </row>
    <row r="110" spans="2:2" x14ac:dyDescent="0.25">
      <c r="B110" s="27"/>
    </row>
    <row r="111" spans="2:2" x14ac:dyDescent="0.25">
      <c r="B111" s="27"/>
    </row>
    <row r="112" spans="2:2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2:2" x14ac:dyDescent="0.25">
      <c r="B145" s="27"/>
    </row>
    <row r="146" spans="2:2" x14ac:dyDescent="0.25">
      <c r="B146" s="27"/>
    </row>
    <row r="147" spans="2:2" x14ac:dyDescent="0.25">
      <c r="B147" s="27"/>
    </row>
    <row r="148" spans="2:2" x14ac:dyDescent="0.25">
      <c r="B148" s="27"/>
    </row>
    <row r="149" spans="2:2" x14ac:dyDescent="0.25">
      <c r="B149" s="27"/>
    </row>
    <row r="150" spans="2:2" x14ac:dyDescent="0.25">
      <c r="B150" s="27"/>
    </row>
    <row r="151" spans="2:2" x14ac:dyDescent="0.25">
      <c r="B151" s="27"/>
    </row>
    <row r="152" spans="2:2" x14ac:dyDescent="0.25">
      <c r="B152" s="27"/>
    </row>
    <row r="153" spans="2:2" x14ac:dyDescent="0.25">
      <c r="B153" s="27"/>
    </row>
    <row r="154" spans="2:2" x14ac:dyDescent="0.25">
      <c r="B154" s="27"/>
    </row>
    <row r="155" spans="2:2" x14ac:dyDescent="0.25">
      <c r="B155" s="27"/>
    </row>
    <row r="156" spans="2:2" x14ac:dyDescent="0.25">
      <c r="B156" s="27"/>
    </row>
    <row r="157" spans="2:2" x14ac:dyDescent="0.25">
      <c r="B157" s="27"/>
    </row>
    <row r="158" spans="2:2" x14ac:dyDescent="0.25">
      <c r="B158" s="27"/>
    </row>
    <row r="159" spans="2:2" x14ac:dyDescent="0.25">
      <c r="B159" s="27"/>
    </row>
    <row r="160" spans="2:2" x14ac:dyDescent="0.25">
      <c r="B160" s="27"/>
    </row>
    <row r="161" spans="2:2" x14ac:dyDescent="0.25">
      <c r="B161" s="27"/>
    </row>
  </sheetData>
  <pageMargins left="0.5" right="0" top="0.5" bottom="0.2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5"/>
  <sheetViews>
    <sheetView workbookViewId="0"/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>
        <v>3</v>
      </c>
      <c r="D5" s="30">
        <v>0</v>
      </c>
      <c r="E5" s="30">
        <f>C5-D5</f>
        <v>3</v>
      </c>
      <c r="F5" s="18">
        <v>5.5</v>
      </c>
      <c r="G5" s="18">
        <f t="shared" ref="G5:G39" si="0">F5*E5</f>
        <v>16.5</v>
      </c>
      <c r="H5" s="18">
        <f>G5*0.04975</f>
        <v>0.82087500000000002</v>
      </c>
    </row>
    <row r="6" spans="1:8" ht="18" customHeight="1" x14ac:dyDescent="0.25">
      <c r="A6" s="10">
        <v>2</v>
      </c>
      <c r="B6" s="15" t="s">
        <v>43</v>
      </c>
      <c r="C6" s="30">
        <v>4</v>
      </c>
      <c r="D6" s="30">
        <v>2</v>
      </c>
      <c r="E6" s="30">
        <f t="shared" ref="E6:E41" si="1">C6-D6</f>
        <v>2</v>
      </c>
      <c r="F6" s="18">
        <v>5.5</v>
      </c>
      <c r="G6" s="18">
        <f t="shared" si="0"/>
        <v>11</v>
      </c>
      <c r="H6" s="18">
        <f t="shared" ref="H6:H41" si="2">G6*0.04975</f>
        <v>0.54725000000000001</v>
      </c>
    </row>
    <row r="7" spans="1:8" ht="18" customHeight="1" x14ac:dyDescent="0.25">
      <c r="A7" s="10">
        <v>3</v>
      </c>
      <c r="B7" s="15" t="s">
        <v>45</v>
      </c>
      <c r="C7" s="30">
        <v>3</v>
      </c>
      <c r="D7" s="30">
        <v>1</v>
      </c>
      <c r="E7" s="30">
        <f t="shared" si="1"/>
        <v>2</v>
      </c>
      <c r="F7" s="18">
        <v>5.5</v>
      </c>
      <c r="G7" s="18">
        <f t="shared" si="0"/>
        <v>11</v>
      </c>
      <c r="H7" s="18">
        <f t="shared" si="2"/>
        <v>0.54725000000000001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>
        <v>5</v>
      </c>
      <c r="D10" s="30">
        <v>5</v>
      </c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>
        <v>3</v>
      </c>
      <c r="D12" s="30">
        <v>3</v>
      </c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>
        <v>6</v>
      </c>
      <c r="D14" s="30">
        <v>5</v>
      </c>
      <c r="E14" s="30">
        <f t="shared" si="1"/>
        <v>1</v>
      </c>
      <c r="F14" s="18">
        <v>5.5</v>
      </c>
      <c r="G14" s="18">
        <f t="shared" si="0"/>
        <v>5.5</v>
      </c>
      <c r="H14" s="18">
        <f t="shared" si="2"/>
        <v>0.27362500000000001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9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9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9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9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9" ht="18" customHeight="1" x14ac:dyDescent="0.25">
      <c r="A21" s="10">
        <v>14</v>
      </c>
      <c r="B21" s="15" t="s">
        <v>58</v>
      </c>
      <c r="C21" s="30">
        <v>1</v>
      </c>
      <c r="D21" s="30">
        <v>1</v>
      </c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9" ht="18" customHeight="1" x14ac:dyDescent="0.25">
      <c r="A22" s="10">
        <v>14</v>
      </c>
      <c r="B22" s="15" t="s">
        <v>59</v>
      </c>
      <c r="C22" s="30">
        <v>1</v>
      </c>
      <c r="D22" s="30">
        <v>0</v>
      </c>
      <c r="E22" s="30">
        <f t="shared" si="1"/>
        <v>1</v>
      </c>
      <c r="F22" s="18">
        <v>13</v>
      </c>
      <c r="G22" s="18">
        <f t="shared" si="0"/>
        <v>13</v>
      </c>
      <c r="H22" s="18">
        <f t="shared" si="2"/>
        <v>0.64675000000000005</v>
      </c>
      <c r="I22" s="10" t="s">
        <v>92</v>
      </c>
    </row>
    <row r="23" spans="1:9" ht="18" customHeight="1" x14ac:dyDescent="0.25">
      <c r="A23" s="10">
        <v>14</v>
      </c>
      <c r="B23" s="15" t="s">
        <v>60</v>
      </c>
      <c r="C23" s="30">
        <v>1</v>
      </c>
      <c r="D23" s="30">
        <v>1</v>
      </c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9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9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9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9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9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9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9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9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9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ref="G40:G41" si="3">F40*E40</f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3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10</v>
      </c>
      <c r="D44" s="30">
        <v>6</v>
      </c>
      <c r="E44" s="30">
        <f t="shared" ref="E44:E53" si="4">C44-D44</f>
        <v>4</v>
      </c>
      <c r="F44" s="18">
        <v>9</v>
      </c>
      <c r="G44" s="18">
        <f t="shared" ref="G44:G53" si="5">F44*E44</f>
        <v>36</v>
      </c>
      <c r="H44" s="18">
        <f t="shared" ref="H44:H53" si="6">G44*0.04975</f>
        <v>1.7910000000000001</v>
      </c>
    </row>
    <row r="45" spans="1:8" ht="18" customHeight="1" x14ac:dyDescent="0.25">
      <c r="A45" s="10">
        <v>21</v>
      </c>
      <c r="B45" s="15" t="s">
        <v>11</v>
      </c>
      <c r="C45" s="30">
        <v>6</v>
      </c>
      <c r="D45" s="30">
        <v>5</v>
      </c>
      <c r="E45" s="30">
        <f t="shared" si="4"/>
        <v>1</v>
      </c>
      <c r="F45" s="18">
        <v>8</v>
      </c>
      <c r="G45" s="18">
        <f t="shared" si="5"/>
        <v>8</v>
      </c>
      <c r="H45" s="18">
        <f t="shared" si="6"/>
        <v>0.39800000000000002</v>
      </c>
    </row>
    <row r="46" spans="1:8" ht="18" customHeight="1" x14ac:dyDescent="0.25">
      <c r="A46" s="10">
        <v>22</v>
      </c>
      <c r="B46" s="15" t="s">
        <v>12</v>
      </c>
      <c r="C46" s="30">
        <v>4</v>
      </c>
      <c r="D46" s="30">
        <v>3</v>
      </c>
      <c r="E46" s="30">
        <f t="shared" si="4"/>
        <v>1</v>
      </c>
      <c r="F46" s="18">
        <v>9</v>
      </c>
      <c r="G46" s="18">
        <f t="shared" si="5"/>
        <v>9</v>
      </c>
      <c r="H46" s="18">
        <f t="shared" si="6"/>
        <v>0.44775000000000004</v>
      </c>
    </row>
    <row r="47" spans="1:8" ht="18" customHeight="1" x14ac:dyDescent="0.25">
      <c r="A47" s="10">
        <v>23</v>
      </c>
      <c r="B47" s="15" t="s">
        <v>90</v>
      </c>
      <c r="C47" s="30">
        <v>4</v>
      </c>
      <c r="D47" s="30">
        <v>3</v>
      </c>
      <c r="E47" s="30">
        <f t="shared" si="4"/>
        <v>1</v>
      </c>
      <c r="F47" s="18">
        <v>9</v>
      </c>
      <c r="G47" s="18">
        <f t="shared" si="5"/>
        <v>9</v>
      </c>
      <c r="H47" s="18">
        <f t="shared" si="6"/>
        <v>0.44775000000000004</v>
      </c>
    </row>
    <row r="48" spans="1:8" ht="18" customHeight="1" x14ac:dyDescent="0.25">
      <c r="A48" s="10">
        <v>24</v>
      </c>
      <c r="B48" s="15" t="s">
        <v>87</v>
      </c>
      <c r="C48" s="31">
        <v>9</v>
      </c>
      <c r="D48" s="31">
        <v>4</v>
      </c>
      <c r="E48" s="30">
        <f t="shared" ref="E48" si="7">C48-D48</f>
        <v>5</v>
      </c>
      <c r="F48" s="18">
        <v>9</v>
      </c>
      <c r="G48" s="18">
        <f t="shared" si="5"/>
        <v>45</v>
      </c>
      <c r="H48" s="18">
        <f t="shared" si="6"/>
        <v>2.23875</v>
      </c>
    </row>
    <row r="49" spans="1:9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5"/>
        <v>0</v>
      </c>
      <c r="H49" s="18">
        <f t="shared" si="6"/>
        <v>0</v>
      </c>
    </row>
    <row r="50" spans="1:9" ht="18" customHeight="1" x14ac:dyDescent="0.25">
      <c r="A50" s="10">
        <v>26</v>
      </c>
      <c r="B50" s="15" t="s">
        <v>80</v>
      </c>
      <c r="C50" s="30">
        <v>3</v>
      </c>
      <c r="D50" s="30">
        <v>2</v>
      </c>
      <c r="E50" s="30">
        <f>C50-D50</f>
        <v>1</v>
      </c>
      <c r="F50" s="18">
        <v>15</v>
      </c>
      <c r="G50" s="18">
        <f t="shared" si="5"/>
        <v>15</v>
      </c>
      <c r="H50" s="18">
        <f t="shared" si="6"/>
        <v>0.74625000000000008</v>
      </c>
    </row>
    <row r="51" spans="1:9" ht="18" customHeight="1" x14ac:dyDescent="0.25">
      <c r="A51" s="10">
        <v>27</v>
      </c>
      <c r="B51" s="15" t="s">
        <v>77</v>
      </c>
      <c r="C51" s="30">
        <v>5</v>
      </c>
      <c r="D51" s="30">
        <v>5</v>
      </c>
      <c r="E51" s="30">
        <f>C51-D51</f>
        <v>0</v>
      </c>
      <c r="F51" s="18">
        <v>14</v>
      </c>
      <c r="G51" s="18">
        <f t="shared" si="5"/>
        <v>0</v>
      </c>
      <c r="H51" s="18">
        <f t="shared" si="6"/>
        <v>0</v>
      </c>
    </row>
    <row r="52" spans="1:9" ht="18" customHeight="1" x14ac:dyDescent="0.25">
      <c r="A52" s="10">
        <v>28</v>
      </c>
      <c r="B52" s="15" t="s">
        <v>78</v>
      </c>
      <c r="C52" s="30">
        <v>3</v>
      </c>
      <c r="D52" s="30">
        <v>3</v>
      </c>
      <c r="E52" s="30">
        <f>C52-D52</f>
        <v>0</v>
      </c>
      <c r="F52" s="18">
        <v>15</v>
      </c>
      <c r="G52" s="18">
        <f t="shared" si="5"/>
        <v>0</v>
      </c>
      <c r="H52" s="18">
        <f t="shared" si="6"/>
        <v>0</v>
      </c>
    </row>
    <row r="53" spans="1:9" ht="18" customHeight="1" x14ac:dyDescent="0.25">
      <c r="A53" s="10">
        <v>29</v>
      </c>
      <c r="B53" s="15" t="s">
        <v>88</v>
      </c>
      <c r="C53" s="30">
        <v>2</v>
      </c>
      <c r="D53" s="30">
        <v>2</v>
      </c>
      <c r="E53" s="30">
        <f t="shared" si="4"/>
        <v>0</v>
      </c>
      <c r="F53" s="18">
        <v>15</v>
      </c>
      <c r="G53" s="18">
        <f t="shared" si="5"/>
        <v>0</v>
      </c>
      <c r="H53" s="18">
        <f t="shared" si="6"/>
        <v>0</v>
      </c>
    </row>
    <row r="54" spans="1:9" ht="18" customHeight="1" x14ac:dyDescent="0.25">
      <c r="B54" s="15"/>
      <c r="C54" s="30"/>
      <c r="D54" s="30"/>
      <c r="E54" s="30"/>
      <c r="F54" s="18"/>
      <c r="G54" s="18"/>
      <c r="H54" s="18"/>
    </row>
    <row r="55" spans="1:9" ht="18" customHeight="1" x14ac:dyDescent="0.25">
      <c r="B55" s="32" t="s">
        <v>5</v>
      </c>
      <c r="F55" s="18"/>
      <c r="G55" s="18"/>
      <c r="H55" s="18"/>
    </row>
    <row r="56" spans="1:9" ht="18" customHeight="1" x14ac:dyDescent="0.25">
      <c r="A56" s="10">
        <v>30</v>
      </c>
      <c r="B56" s="15" t="s">
        <v>8</v>
      </c>
      <c r="C56" s="33">
        <v>10</v>
      </c>
      <c r="D56" s="30">
        <v>6</v>
      </c>
      <c r="E56" s="30">
        <f t="shared" ref="E56:E76" si="8">C56-D56</f>
        <v>4</v>
      </c>
      <c r="F56" s="18">
        <v>9</v>
      </c>
      <c r="G56" s="18">
        <f t="shared" ref="G56:G64" si="9">F56*E56</f>
        <v>36</v>
      </c>
      <c r="H56" s="18">
        <f t="shared" ref="H56:H76" si="10">G56*0.04975</f>
        <v>1.7910000000000001</v>
      </c>
      <c r="I56" s="18"/>
    </row>
    <row r="57" spans="1:9" ht="18" customHeight="1" x14ac:dyDescent="0.25">
      <c r="A57" s="10">
        <v>31</v>
      </c>
      <c r="B57" s="15" t="s">
        <v>9</v>
      </c>
      <c r="C57" s="30">
        <v>12</v>
      </c>
      <c r="D57" s="30">
        <v>7</v>
      </c>
      <c r="E57" s="30">
        <f t="shared" si="8"/>
        <v>5</v>
      </c>
      <c r="F57" s="18">
        <v>10</v>
      </c>
      <c r="G57" s="18">
        <f t="shared" si="9"/>
        <v>50</v>
      </c>
      <c r="H57" s="18">
        <f t="shared" si="10"/>
        <v>2.4875000000000003</v>
      </c>
    </row>
    <row r="58" spans="1:9" ht="18" customHeight="1" x14ac:dyDescent="0.25">
      <c r="A58" s="10">
        <v>32</v>
      </c>
      <c r="B58" s="15" t="s">
        <v>6</v>
      </c>
      <c r="C58" s="30">
        <v>4</v>
      </c>
      <c r="D58" s="30">
        <v>2</v>
      </c>
      <c r="E58" s="30">
        <f t="shared" si="8"/>
        <v>2</v>
      </c>
      <c r="F58" s="18">
        <v>10</v>
      </c>
      <c r="G58" s="18">
        <f t="shared" si="9"/>
        <v>20</v>
      </c>
      <c r="H58" s="18">
        <f t="shared" si="10"/>
        <v>0.99500000000000011</v>
      </c>
    </row>
    <row r="59" spans="1:9" ht="18" customHeight="1" x14ac:dyDescent="0.25">
      <c r="A59" s="10">
        <v>33</v>
      </c>
      <c r="B59" s="15" t="s">
        <v>7</v>
      </c>
      <c r="C59" s="30">
        <v>5</v>
      </c>
      <c r="D59" s="30">
        <v>5</v>
      </c>
      <c r="E59" s="30">
        <f t="shared" si="8"/>
        <v>0</v>
      </c>
      <c r="F59" s="18">
        <v>11</v>
      </c>
      <c r="G59" s="18">
        <f t="shared" si="9"/>
        <v>0</v>
      </c>
      <c r="H59" s="18">
        <f t="shared" si="10"/>
        <v>0</v>
      </c>
    </row>
    <row r="60" spans="1:9" ht="18" customHeight="1" x14ac:dyDescent="0.25">
      <c r="A60" s="10">
        <v>34</v>
      </c>
      <c r="B60" s="15" t="s">
        <v>35</v>
      </c>
      <c r="C60" s="33"/>
      <c r="D60" s="30"/>
      <c r="E60" s="30">
        <f t="shared" si="8"/>
        <v>0</v>
      </c>
      <c r="F60" s="18">
        <v>14</v>
      </c>
      <c r="G60" s="18">
        <f t="shared" si="9"/>
        <v>0</v>
      </c>
      <c r="H60" s="18">
        <f t="shared" si="10"/>
        <v>0</v>
      </c>
      <c r="I60" s="18"/>
    </row>
    <row r="61" spans="1:9" ht="18" customHeight="1" x14ac:dyDescent="0.25">
      <c r="A61" s="10">
        <v>35</v>
      </c>
      <c r="B61" s="15" t="s">
        <v>36</v>
      </c>
      <c r="C61" s="30"/>
      <c r="D61" s="30"/>
      <c r="E61" s="30">
        <f t="shared" si="8"/>
        <v>0</v>
      </c>
      <c r="F61" s="18">
        <v>15</v>
      </c>
      <c r="G61" s="18">
        <f t="shared" si="9"/>
        <v>0</v>
      </c>
      <c r="H61" s="18">
        <f t="shared" si="10"/>
        <v>0</v>
      </c>
    </row>
    <row r="62" spans="1:9" ht="18" customHeight="1" x14ac:dyDescent="0.25">
      <c r="A62" s="10">
        <v>36</v>
      </c>
      <c r="B62" s="15" t="s">
        <v>37</v>
      </c>
      <c r="C62" s="30"/>
      <c r="D62" s="30"/>
      <c r="E62" s="30">
        <f t="shared" si="8"/>
        <v>0</v>
      </c>
      <c r="F62" s="18">
        <v>16</v>
      </c>
      <c r="G62" s="18">
        <f t="shared" si="9"/>
        <v>0</v>
      </c>
      <c r="H62" s="18">
        <f t="shared" si="10"/>
        <v>0</v>
      </c>
    </row>
    <row r="63" spans="1:9" ht="18" customHeight="1" x14ac:dyDescent="0.25">
      <c r="A63" s="10">
        <v>37</v>
      </c>
      <c r="B63" s="15" t="s">
        <v>38</v>
      </c>
      <c r="C63" s="30"/>
      <c r="D63" s="30"/>
      <c r="E63" s="30">
        <f t="shared" si="8"/>
        <v>0</v>
      </c>
      <c r="F63" s="18">
        <v>17</v>
      </c>
      <c r="G63" s="18">
        <f t="shared" si="9"/>
        <v>0</v>
      </c>
      <c r="H63" s="18">
        <f t="shared" si="10"/>
        <v>0</v>
      </c>
    </row>
    <row r="64" spans="1:9" ht="18" customHeight="1" x14ac:dyDescent="0.25">
      <c r="A64" s="10">
        <v>38</v>
      </c>
      <c r="B64" s="15" t="s">
        <v>31</v>
      </c>
      <c r="C64" s="33"/>
      <c r="D64" s="30"/>
      <c r="E64" s="30">
        <f t="shared" si="8"/>
        <v>0</v>
      </c>
      <c r="F64" s="18">
        <v>4</v>
      </c>
      <c r="G64" s="18">
        <f t="shared" si="9"/>
        <v>0</v>
      </c>
      <c r="H64" s="18">
        <f t="shared" si="10"/>
        <v>0</v>
      </c>
    </row>
    <row r="65" spans="1:8" ht="18" customHeight="1" x14ac:dyDescent="0.25">
      <c r="A65" s="10">
        <v>38</v>
      </c>
      <c r="B65" s="15" t="s">
        <v>31</v>
      </c>
      <c r="C65" s="33">
        <v>13</v>
      </c>
      <c r="D65" s="30">
        <v>7</v>
      </c>
      <c r="E65" s="30">
        <f t="shared" ref="E65" si="11">C65-D65</f>
        <v>6</v>
      </c>
      <c r="F65" s="18">
        <v>3.5</v>
      </c>
      <c r="G65" s="18">
        <f t="shared" ref="G65" si="12">F65*E65</f>
        <v>21</v>
      </c>
      <c r="H65" s="18">
        <f t="shared" si="10"/>
        <v>1.0447500000000001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8"/>
        <v>0</v>
      </c>
      <c r="F66" s="18">
        <v>10</v>
      </c>
      <c r="G66" s="18">
        <f t="shared" ref="G66:G76" si="13">F66*E66</f>
        <v>0</v>
      </c>
      <c r="H66" s="18">
        <f t="shared" si="10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8"/>
        <v>0</v>
      </c>
      <c r="F67" s="18">
        <v>15</v>
      </c>
      <c r="G67" s="18">
        <f t="shared" si="13"/>
        <v>0</v>
      </c>
      <c r="H67" s="18">
        <f t="shared" si="10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8"/>
        <v>0</v>
      </c>
      <c r="F68" s="18"/>
      <c r="G68" s="18">
        <f t="shared" si="13"/>
        <v>0</v>
      </c>
      <c r="H68" s="18">
        <f t="shared" si="10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8"/>
        <v>0</v>
      </c>
      <c r="F69" s="18"/>
      <c r="G69" s="18">
        <f t="shared" si="13"/>
        <v>0</v>
      </c>
      <c r="H69" s="18">
        <f t="shared" si="10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8"/>
        <v>0</v>
      </c>
      <c r="F70" s="18"/>
      <c r="G70" s="18">
        <f t="shared" si="13"/>
        <v>0</v>
      </c>
      <c r="H70" s="18">
        <f t="shared" si="10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8"/>
        <v>0</v>
      </c>
      <c r="F71" s="18"/>
      <c r="G71" s="18">
        <f t="shared" si="13"/>
        <v>0</v>
      </c>
      <c r="H71" s="18">
        <f t="shared" si="10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8"/>
        <v>0</v>
      </c>
      <c r="F72" s="18"/>
      <c r="G72" s="18">
        <f t="shared" si="13"/>
        <v>0</v>
      </c>
      <c r="H72" s="18">
        <f t="shared" si="10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8"/>
        <v>0</v>
      </c>
      <c r="F73" s="18"/>
      <c r="G73" s="18">
        <f t="shared" si="13"/>
        <v>0</v>
      </c>
      <c r="H73" s="18">
        <f t="shared" si="10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>
        <f t="shared" si="8"/>
        <v>0</v>
      </c>
      <c r="F74" s="18">
        <v>24</v>
      </c>
      <c r="G74" s="18">
        <f t="shared" si="13"/>
        <v>0</v>
      </c>
      <c r="H74" s="18">
        <f t="shared" si="10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8"/>
        <v>0</v>
      </c>
      <c r="F75" s="18">
        <v>25</v>
      </c>
      <c r="G75" s="18">
        <f t="shared" si="13"/>
        <v>0</v>
      </c>
      <c r="H75" s="18">
        <f t="shared" si="10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8"/>
        <v>0</v>
      </c>
      <c r="F76" s="18">
        <v>26</v>
      </c>
      <c r="G76" s="18">
        <f t="shared" si="13"/>
        <v>0</v>
      </c>
      <c r="H76" s="18">
        <f t="shared" si="10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14">C79-D79</f>
        <v>0</v>
      </c>
      <c r="F79" s="18">
        <v>2.5</v>
      </c>
      <c r="G79" s="18">
        <f t="shared" ref="G79:G98" si="15">F79*E79</f>
        <v>0</v>
      </c>
      <c r="H79" s="18">
        <f t="shared" ref="H79:H100" si="16">G79*0.04975</f>
        <v>0</v>
      </c>
    </row>
    <row r="80" spans="1:8" ht="18" customHeight="1" x14ac:dyDescent="0.25">
      <c r="A80" s="10">
        <v>51</v>
      </c>
      <c r="B80" s="15" t="s">
        <v>24</v>
      </c>
      <c r="C80" s="30">
        <v>4</v>
      </c>
      <c r="D80" s="30">
        <v>2</v>
      </c>
      <c r="E80" s="30">
        <f t="shared" si="14"/>
        <v>2</v>
      </c>
      <c r="F80" s="18">
        <v>2.5</v>
      </c>
      <c r="G80" s="18">
        <f t="shared" si="15"/>
        <v>5</v>
      </c>
      <c r="H80" s="18">
        <f t="shared" si="16"/>
        <v>0.24875000000000003</v>
      </c>
    </row>
    <row r="81" spans="1:8" ht="18" customHeight="1" x14ac:dyDescent="0.25">
      <c r="A81" s="10">
        <v>52</v>
      </c>
      <c r="B81" s="15" t="s">
        <v>22</v>
      </c>
      <c r="C81" s="30">
        <v>5</v>
      </c>
      <c r="D81" s="30">
        <v>5</v>
      </c>
      <c r="E81" s="30">
        <f t="shared" si="14"/>
        <v>0</v>
      </c>
      <c r="F81" s="18">
        <v>2.5</v>
      </c>
      <c r="G81" s="18">
        <f t="shared" si="15"/>
        <v>0</v>
      </c>
      <c r="H81" s="18">
        <f t="shared" si="16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4"/>
        <v>0</v>
      </c>
      <c r="F82" s="18">
        <v>2.5</v>
      </c>
      <c r="G82" s="18">
        <f t="shared" si="15"/>
        <v>0</v>
      </c>
      <c r="H82" s="18">
        <f t="shared" si="16"/>
        <v>0</v>
      </c>
    </row>
    <row r="83" spans="1:8" ht="18" customHeight="1" x14ac:dyDescent="0.25">
      <c r="A83" s="10">
        <v>54</v>
      </c>
      <c r="B83" s="15" t="s">
        <v>27</v>
      </c>
      <c r="C83" s="30">
        <v>5</v>
      </c>
      <c r="D83" s="30">
        <v>5</v>
      </c>
      <c r="E83" s="30">
        <f t="shared" si="14"/>
        <v>0</v>
      </c>
      <c r="F83" s="18">
        <v>2.5</v>
      </c>
      <c r="G83" s="18">
        <f t="shared" si="15"/>
        <v>0</v>
      </c>
      <c r="H83" s="18">
        <f t="shared" si="16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4"/>
        <v>0</v>
      </c>
      <c r="F84" s="18">
        <v>2.5</v>
      </c>
      <c r="G84" s="18">
        <f t="shared" si="15"/>
        <v>0</v>
      </c>
      <c r="H84" s="18">
        <f t="shared" si="16"/>
        <v>0</v>
      </c>
    </row>
    <row r="85" spans="1:8" x14ac:dyDescent="0.25">
      <c r="A85" s="10">
        <v>56</v>
      </c>
      <c r="B85" s="15" t="s">
        <v>25</v>
      </c>
      <c r="C85" s="30">
        <v>5</v>
      </c>
      <c r="D85" s="30">
        <v>2</v>
      </c>
      <c r="E85" s="30">
        <f t="shared" si="14"/>
        <v>3</v>
      </c>
      <c r="F85" s="18">
        <v>2.5</v>
      </c>
      <c r="G85" s="18">
        <f t="shared" si="15"/>
        <v>7.5</v>
      </c>
      <c r="H85" s="18">
        <f t="shared" si="16"/>
        <v>0.37312500000000004</v>
      </c>
    </row>
    <row r="86" spans="1:8" ht="18" customHeight="1" x14ac:dyDescent="0.25">
      <c r="A86" s="10">
        <v>57</v>
      </c>
      <c r="B86" s="15" t="s">
        <v>28</v>
      </c>
      <c r="C86" s="30">
        <v>4</v>
      </c>
      <c r="D86" s="30">
        <v>4</v>
      </c>
      <c r="E86" s="30">
        <f t="shared" si="14"/>
        <v>0</v>
      </c>
      <c r="F86" s="18">
        <v>2.5</v>
      </c>
      <c r="G86" s="18">
        <f t="shared" si="15"/>
        <v>0</v>
      </c>
      <c r="H86" s="18">
        <f t="shared" si="16"/>
        <v>0</v>
      </c>
    </row>
    <row r="87" spans="1:8" ht="18" customHeight="1" x14ac:dyDescent="0.25">
      <c r="A87" s="10">
        <v>58</v>
      </c>
      <c r="B87" s="15" t="s">
        <v>83</v>
      </c>
      <c r="C87" s="30">
        <v>5</v>
      </c>
      <c r="D87" s="30">
        <v>3</v>
      </c>
      <c r="E87" s="30">
        <f t="shared" si="14"/>
        <v>2</v>
      </c>
      <c r="F87" s="18">
        <v>2.5</v>
      </c>
      <c r="G87" s="18">
        <f t="shared" si="15"/>
        <v>5</v>
      </c>
      <c r="H87" s="18">
        <f t="shared" si="16"/>
        <v>0.24875000000000003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4"/>
        <v>0</v>
      </c>
      <c r="F88" s="18"/>
      <c r="G88" s="18">
        <f t="shared" si="15"/>
        <v>0</v>
      </c>
      <c r="H88" s="18">
        <f t="shared" si="16"/>
        <v>0</v>
      </c>
    </row>
    <row r="89" spans="1:8" ht="18" customHeight="1" x14ac:dyDescent="0.25">
      <c r="A89" s="10">
        <v>60</v>
      </c>
      <c r="B89" s="15" t="s">
        <v>20</v>
      </c>
      <c r="C89" s="30">
        <v>6</v>
      </c>
      <c r="D89" s="30">
        <v>2</v>
      </c>
      <c r="E89" s="30">
        <f t="shared" si="14"/>
        <v>4</v>
      </c>
      <c r="F89" s="18">
        <v>4</v>
      </c>
      <c r="G89" s="18">
        <f t="shared" si="15"/>
        <v>16</v>
      </c>
      <c r="H89" s="18">
        <f t="shared" si="16"/>
        <v>0.79600000000000004</v>
      </c>
    </row>
    <row r="90" spans="1:8" ht="18" customHeight="1" x14ac:dyDescent="0.25">
      <c r="A90" s="10">
        <v>61</v>
      </c>
      <c r="B90" s="15" t="s">
        <v>17</v>
      </c>
      <c r="C90" s="30">
        <v>7</v>
      </c>
      <c r="D90" s="30">
        <v>1</v>
      </c>
      <c r="E90" s="30">
        <f t="shared" si="14"/>
        <v>6</v>
      </c>
      <c r="F90" s="18">
        <v>3.5</v>
      </c>
      <c r="G90" s="18">
        <f t="shared" si="15"/>
        <v>21</v>
      </c>
      <c r="H90" s="18">
        <f t="shared" si="16"/>
        <v>1.0447500000000001</v>
      </c>
    </row>
    <row r="91" spans="1:8" ht="18" customHeight="1" x14ac:dyDescent="0.25">
      <c r="A91" s="10">
        <v>62</v>
      </c>
      <c r="B91" s="15" t="s">
        <v>18</v>
      </c>
      <c r="C91" s="30">
        <v>5</v>
      </c>
      <c r="D91" s="30">
        <v>5</v>
      </c>
      <c r="E91" s="30">
        <f t="shared" si="14"/>
        <v>0</v>
      </c>
      <c r="F91" s="18">
        <v>4</v>
      </c>
      <c r="G91" s="18">
        <f t="shared" si="15"/>
        <v>0</v>
      </c>
      <c r="H91" s="18">
        <f t="shared" si="16"/>
        <v>0</v>
      </c>
    </row>
    <row r="92" spans="1:8" ht="18" customHeight="1" x14ac:dyDescent="0.25">
      <c r="A92" s="10">
        <v>63</v>
      </c>
      <c r="B92" s="15" t="s">
        <v>19</v>
      </c>
      <c r="C92" s="30"/>
      <c r="D92" s="30"/>
      <c r="E92" s="30">
        <f t="shared" si="14"/>
        <v>0</v>
      </c>
      <c r="F92" s="18">
        <v>4</v>
      </c>
      <c r="G92" s="18">
        <f t="shared" si="15"/>
        <v>0</v>
      </c>
      <c r="H92" s="18">
        <f t="shared" si="16"/>
        <v>0</v>
      </c>
    </row>
    <row r="93" spans="1:8" ht="18" customHeight="1" x14ac:dyDescent="0.25">
      <c r="A93" s="10">
        <v>64</v>
      </c>
      <c r="B93" s="15" t="s">
        <v>91</v>
      </c>
      <c r="C93" s="30">
        <v>7</v>
      </c>
      <c r="D93" s="30">
        <v>5</v>
      </c>
      <c r="E93" s="30">
        <f t="shared" si="14"/>
        <v>2</v>
      </c>
      <c r="F93" s="18">
        <v>4</v>
      </c>
      <c r="G93" s="18">
        <f t="shared" si="15"/>
        <v>8</v>
      </c>
      <c r="H93" s="18">
        <f t="shared" si="16"/>
        <v>0.39800000000000002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4"/>
        <v>0</v>
      </c>
      <c r="F94" s="18"/>
      <c r="G94" s="18">
        <f t="shared" si="15"/>
        <v>0</v>
      </c>
      <c r="H94" s="18">
        <f t="shared" si="16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4"/>
        <v>0</v>
      </c>
      <c r="F95" s="18"/>
      <c r="G95" s="18">
        <f t="shared" si="15"/>
        <v>0</v>
      </c>
      <c r="H95" s="18">
        <f t="shared" si="16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4"/>
        <v>0</v>
      </c>
      <c r="F96" s="18"/>
      <c r="G96" s="18">
        <f t="shared" si="15"/>
        <v>0</v>
      </c>
      <c r="H96" s="18">
        <f t="shared" si="16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4"/>
        <v>0</v>
      </c>
      <c r="F97" s="18"/>
      <c r="G97" s="18">
        <f t="shared" si="15"/>
        <v>0</v>
      </c>
      <c r="H97" s="18">
        <f t="shared" si="16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4"/>
        <v>0</v>
      </c>
      <c r="F98" s="18"/>
      <c r="G98" s="18">
        <f t="shared" si="15"/>
        <v>0</v>
      </c>
      <c r="H98" s="18">
        <f t="shared" si="16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>F99*E99</f>
        <v>0</v>
      </c>
      <c r="H99" s="18">
        <f t="shared" si="16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>F100*E100</f>
        <v>0</v>
      </c>
      <c r="H100" s="18">
        <f t="shared" si="16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170</v>
      </c>
      <c r="D104" s="10">
        <f>SUM(D5:D103)</f>
        <v>112</v>
      </c>
      <c r="E104" s="10">
        <f>SUM(E5:E103)</f>
        <v>58</v>
      </c>
      <c r="G104" s="34">
        <f>SUM(G5:G103)</f>
        <v>368.5</v>
      </c>
      <c r="H104" s="34">
        <f>SUM(H5:H103)</f>
        <v>18.332875000000001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34"/>
    </row>
    <row r="110" spans="1:8" x14ac:dyDescent="0.25">
      <c r="B110" s="15"/>
    </row>
    <row r="111" spans="1:8" x14ac:dyDescent="0.25">
      <c r="B111" s="15"/>
      <c r="G111" s="34"/>
    </row>
    <row r="112" spans="1:8" x14ac:dyDescent="0.25">
      <c r="B112" s="15"/>
    </row>
    <row r="113" spans="2:7" x14ac:dyDescent="0.25">
      <c r="B113" s="15"/>
      <c r="G113" s="34"/>
    </row>
    <row r="114" spans="2:7" x14ac:dyDescent="0.25">
      <c r="B114" s="15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100">
    <sortCondition ref="A4:A100"/>
  </sortState>
  <pageMargins left="0.5" right="0" top="0.5" bottom="0.2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M13" sqref="M13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/>
      <c r="D5" s="30"/>
      <c r="E5" s="30">
        <f>C5-D5</f>
        <v>0</v>
      </c>
      <c r="F5" s="18">
        <v>5.5</v>
      </c>
      <c r="G5" s="18">
        <f t="shared" ref="G5:G41" si="0">F5*E5</f>
        <v>0</v>
      </c>
      <c r="H5" s="18">
        <f>G5*0.04975</f>
        <v>0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1"/>
        <v>0</v>
      </c>
      <c r="F22" s="18">
        <v>13</v>
      </c>
      <c r="G22" s="18">
        <f t="shared" si="0"/>
        <v>0</v>
      </c>
      <c r="H22" s="18">
        <f t="shared" si="2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0"/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0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1</v>
      </c>
      <c r="D44" s="30"/>
      <c r="E44" s="30">
        <f t="shared" ref="E44:E53" si="3">C44-D44</f>
        <v>1</v>
      </c>
      <c r="F44" s="18">
        <v>9</v>
      </c>
      <c r="G44" s="18">
        <f t="shared" ref="G44:G53" si="4">F44*E44</f>
        <v>9</v>
      </c>
      <c r="H44" s="18">
        <f t="shared" ref="H44:H53" si="5">G44*0.04975</f>
        <v>0.44775000000000004</v>
      </c>
    </row>
    <row r="45" spans="1:8" ht="18" customHeight="1" x14ac:dyDescent="0.25">
      <c r="A45" s="10">
        <v>21</v>
      </c>
      <c r="B45" s="15" t="s">
        <v>11</v>
      </c>
      <c r="C45" s="30"/>
      <c r="D45" s="30"/>
      <c r="E45" s="30">
        <f t="shared" si="3"/>
        <v>0</v>
      </c>
      <c r="F45" s="18">
        <v>8</v>
      </c>
      <c r="G45" s="18">
        <f t="shared" si="4"/>
        <v>0</v>
      </c>
      <c r="H45" s="18">
        <f t="shared" si="5"/>
        <v>0</v>
      </c>
    </row>
    <row r="46" spans="1:8" ht="18" customHeight="1" x14ac:dyDescent="0.25">
      <c r="A46" s="10">
        <v>22</v>
      </c>
      <c r="B46" s="15" t="s">
        <v>12</v>
      </c>
      <c r="C46" s="30"/>
      <c r="D46" s="30"/>
      <c r="E46" s="30">
        <f t="shared" si="3"/>
        <v>0</v>
      </c>
      <c r="F46" s="18">
        <v>9</v>
      </c>
      <c r="G46" s="18">
        <f t="shared" si="4"/>
        <v>0</v>
      </c>
      <c r="H46" s="18">
        <f t="shared" si="5"/>
        <v>0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8" ht="18" customHeight="1" x14ac:dyDescent="0.25">
      <c r="A48" s="10">
        <v>24</v>
      </c>
      <c r="B48" s="15" t="s">
        <v>87</v>
      </c>
      <c r="C48" s="31"/>
      <c r="D48" s="31"/>
      <c r="E48" s="30">
        <f t="shared" si="3"/>
        <v>0</v>
      </c>
      <c r="F48" s="18">
        <v>9</v>
      </c>
      <c r="G48" s="18">
        <f t="shared" si="4"/>
        <v>0</v>
      </c>
      <c r="H48" s="18">
        <f t="shared" si="5"/>
        <v>0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4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/>
      <c r="D56" s="30"/>
      <c r="E56" s="30">
        <f t="shared" ref="E56:E76" si="6">C56-D56</f>
        <v>0</v>
      </c>
      <c r="F56" s="18">
        <v>9</v>
      </c>
      <c r="G56" s="18">
        <f t="shared" ref="G56:G76" si="7">F56*E56</f>
        <v>0</v>
      </c>
      <c r="H56" s="18">
        <f t="shared" ref="H56:H76" si="8">G56*0.04975</f>
        <v>0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1</v>
      </c>
      <c r="D57" s="30"/>
      <c r="E57" s="30">
        <f t="shared" si="6"/>
        <v>1</v>
      </c>
      <c r="F57" s="18">
        <v>10</v>
      </c>
      <c r="G57" s="18">
        <f t="shared" si="7"/>
        <v>10</v>
      </c>
      <c r="H57" s="18">
        <f t="shared" si="8"/>
        <v>0.49750000000000005</v>
      </c>
    </row>
    <row r="58" spans="1:10" ht="18" customHeight="1" x14ac:dyDescent="0.25">
      <c r="A58" s="10">
        <v>32</v>
      </c>
      <c r="B58" s="15" t="s">
        <v>6</v>
      </c>
      <c r="C58" s="30">
        <v>1</v>
      </c>
      <c r="D58" s="30"/>
      <c r="E58" s="30">
        <f t="shared" si="6"/>
        <v>1</v>
      </c>
      <c r="F58" s="18">
        <v>10</v>
      </c>
      <c r="G58" s="18">
        <f t="shared" si="7"/>
        <v>10</v>
      </c>
      <c r="H58" s="18">
        <f t="shared" si="8"/>
        <v>0.49750000000000005</v>
      </c>
    </row>
    <row r="59" spans="1:10" ht="18" customHeight="1" x14ac:dyDescent="0.25">
      <c r="A59" s="10">
        <v>33</v>
      </c>
      <c r="B59" s="15" t="s">
        <v>7</v>
      </c>
      <c r="C59" s="30"/>
      <c r="D59" s="30"/>
      <c r="E59" s="30">
        <f t="shared" si="6"/>
        <v>0</v>
      </c>
      <c r="F59" s="18">
        <v>11</v>
      </c>
      <c r="G59" s="18">
        <f t="shared" si="7"/>
        <v>0</v>
      </c>
      <c r="H59" s="18">
        <f t="shared" si="8"/>
        <v>0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6"/>
        <v>0</v>
      </c>
      <c r="F60" s="18">
        <v>14</v>
      </c>
      <c r="G60" s="18">
        <f t="shared" si="7"/>
        <v>0</v>
      </c>
      <c r="H60" s="18">
        <f t="shared" si="8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6"/>
        <v>0</v>
      </c>
      <c r="F61" s="18">
        <v>15</v>
      </c>
      <c r="G61" s="18">
        <f t="shared" si="7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6"/>
        <v>0</v>
      </c>
      <c r="F62" s="18">
        <v>16</v>
      </c>
      <c r="G62" s="18">
        <f t="shared" si="7"/>
        <v>0</v>
      </c>
      <c r="H62" s="18">
        <f t="shared" si="8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6"/>
        <v>0</v>
      </c>
      <c r="F63" s="18">
        <v>17</v>
      </c>
      <c r="G63" s="18">
        <f t="shared" si="7"/>
        <v>0</v>
      </c>
      <c r="H63" s="18">
        <f t="shared" si="8"/>
        <v>0</v>
      </c>
    </row>
    <row r="64" spans="1:10" ht="18" customHeight="1" x14ac:dyDescent="0.25">
      <c r="A64" s="10">
        <v>38</v>
      </c>
      <c r="B64" s="15" t="s">
        <v>31</v>
      </c>
      <c r="C64" s="33"/>
      <c r="D64" s="30"/>
      <c r="E64" s="30">
        <f t="shared" ref="E64" si="9">C64-D64</f>
        <v>0</v>
      </c>
      <c r="F64" s="18">
        <v>4</v>
      </c>
      <c r="G64" s="18">
        <f t="shared" si="7"/>
        <v>0</v>
      </c>
      <c r="H64" s="18">
        <f t="shared" si="8"/>
        <v>0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si="6"/>
        <v>0</v>
      </c>
      <c r="F65" s="18">
        <v>3.5</v>
      </c>
      <c r="G65" s="18">
        <f t="shared" si="7"/>
        <v>0</v>
      </c>
      <c r="H65" s="18">
        <f t="shared" si="8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6"/>
        <v>0</v>
      </c>
      <c r="F66" s="18">
        <v>10</v>
      </c>
      <c r="G66" s="18">
        <f t="shared" si="7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6"/>
        <v>0</v>
      </c>
      <c r="F67" s="18">
        <v>15</v>
      </c>
      <c r="G67" s="18">
        <f t="shared" si="7"/>
        <v>0</v>
      </c>
      <c r="H67" s="18">
        <f t="shared" si="8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6"/>
        <v>0</v>
      </c>
      <c r="F68" s="18"/>
      <c r="G68" s="18">
        <f t="shared" si="7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6"/>
        <v>0</v>
      </c>
      <c r="F69" s="18"/>
      <c r="G69" s="18">
        <f t="shared" si="7"/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6"/>
        <v>0</v>
      </c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6"/>
        <v>0</v>
      </c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6"/>
        <v>0</v>
      </c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6"/>
        <v>0</v>
      </c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>
        <f t="shared" si="6"/>
        <v>0</v>
      </c>
      <c r="F74" s="18">
        <v>24</v>
      </c>
      <c r="G74" s="18">
        <f t="shared" si="7"/>
        <v>0</v>
      </c>
      <c r="H74" s="18">
        <f t="shared" si="8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6"/>
        <v>0</v>
      </c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6"/>
        <v>0</v>
      </c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10">C79-D79</f>
        <v>0</v>
      </c>
      <c r="F79" s="18">
        <v>2.5</v>
      </c>
      <c r="G79" s="18">
        <f t="shared" ref="G79:G100" si="11">F79*E79</f>
        <v>0</v>
      </c>
      <c r="H79" s="18">
        <f t="shared" ref="H79:H100" si="12">G79*0.04975</f>
        <v>0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10"/>
        <v>0</v>
      </c>
      <c r="F80" s="18">
        <v>2.5</v>
      </c>
      <c r="G80" s="18">
        <f t="shared" si="11"/>
        <v>0</v>
      </c>
      <c r="H80" s="18">
        <f t="shared" si="12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10"/>
        <v>0</v>
      </c>
      <c r="F81" s="18">
        <v>2.5</v>
      </c>
      <c r="G81" s="18">
        <f t="shared" si="11"/>
        <v>0</v>
      </c>
      <c r="H81" s="18">
        <f t="shared" si="12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0"/>
        <v>0</v>
      </c>
      <c r="F82" s="18">
        <v>2.5</v>
      </c>
      <c r="G82" s="18">
        <f t="shared" si="11"/>
        <v>0</v>
      </c>
      <c r="H82" s="18">
        <f t="shared" si="12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0"/>
        <v>0</v>
      </c>
      <c r="F83" s="18">
        <v>2.5</v>
      </c>
      <c r="G83" s="18">
        <f t="shared" si="11"/>
        <v>0</v>
      </c>
      <c r="H83" s="18">
        <f t="shared" si="12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0"/>
        <v>0</v>
      </c>
      <c r="F84" s="18">
        <v>2.5</v>
      </c>
      <c r="G84" s="18">
        <f t="shared" si="11"/>
        <v>0</v>
      </c>
      <c r="H84" s="18">
        <f t="shared" si="12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10"/>
        <v>0</v>
      </c>
      <c r="F85" s="18">
        <v>2.5</v>
      </c>
      <c r="G85" s="18">
        <f t="shared" si="11"/>
        <v>0</v>
      </c>
      <c r="H85" s="18">
        <f t="shared" si="12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10"/>
        <v>0</v>
      </c>
      <c r="F86" s="18">
        <v>2.5</v>
      </c>
      <c r="G86" s="18">
        <f t="shared" si="11"/>
        <v>0</v>
      </c>
      <c r="H86" s="18">
        <f t="shared" si="12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0"/>
        <v>0</v>
      </c>
      <c r="F87" s="18">
        <v>2.5</v>
      </c>
      <c r="G87" s="18">
        <f t="shared" si="11"/>
        <v>0</v>
      </c>
      <c r="H87" s="18">
        <f t="shared" si="12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0"/>
        <v>0</v>
      </c>
      <c r="F88" s="18"/>
      <c r="G88" s="18">
        <f t="shared" si="11"/>
        <v>0</v>
      </c>
      <c r="H88" s="18">
        <f t="shared" si="12"/>
        <v>0</v>
      </c>
    </row>
    <row r="89" spans="1:8" ht="18" customHeight="1" x14ac:dyDescent="0.25">
      <c r="A89" s="10">
        <v>60</v>
      </c>
      <c r="B89" s="15" t="s">
        <v>20</v>
      </c>
      <c r="C89" s="30"/>
      <c r="D89" s="30"/>
      <c r="E89" s="30">
        <f t="shared" si="10"/>
        <v>0</v>
      </c>
      <c r="F89" s="18">
        <v>4</v>
      </c>
      <c r="G89" s="18">
        <f t="shared" si="11"/>
        <v>0</v>
      </c>
      <c r="H89" s="18">
        <f t="shared" si="12"/>
        <v>0</v>
      </c>
    </row>
    <row r="90" spans="1:8" ht="18" customHeight="1" x14ac:dyDescent="0.25">
      <c r="A90" s="10">
        <v>61</v>
      </c>
      <c r="B90" s="15" t="s">
        <v>17</v>
      </c>
      <c r="C90" s="30"/>
      <c r="D90" s="30"/>
      <c r="E90" s="30">
        <f t="shared" si="10"/>
        <v>0</v>
      </c>
      <c r="F90" s="18">
        <v>3.5</v>
      </c>
      <c r="G90" s="18">
        <f t="shared" si="11"/>
        <v>0</v>
      </c>
      <c r="H90" s="18">
        <f t="shared" si="12"/>
        <v>0</v>
      </c>
    </row>
    <row r="91" spans="1:8" ht="18" customHeight="1" x14ac:dyDescent="0.25">
      <c r="A91" s="10">
        <v>62</v>
      </c>
      <c r="B91" s="15" t="s">
        <v>18</v>
      </c>
      <c r="C91" s="30"/>
      <c r="D91" s="30"/>
      <c r="E91" s="30">
        <f t="shared" si="10"/>
        <v>0</v>
      </c>
      <c r="F91" s="18">
        <v>4</v>
      </c>
      <c r="G91" s="18">
        <f t="shared" si="11"/>
        <v>0</v>
      </c>
      <c r="H91" s="18">
        <f t="shared" si="12"/>
        <v>0</v>
      </c>
    </row>
    <row r="92" spans="1:8" ht="18" customHeight="1" x14ac:dyDescent="0.25">
      <c r="A92" s="10">
        <v>63</v>
      </c>
      <c r="B92" s="15" t="s">
        <v>19</v>
      </c>
      <c r="C92" s="30"/>
      <c r="D92" s="30"/>
      <c r="E92" s="30">
        <f t="shared" si="10"/>
        <v>0</v>
      </c>
      <c r="F92" s="18">
        <v>4</v>
      </c>
      <c r="G92" s="18">
        <f t="shared" si="11"/>
        <v>0</v>
      </c>
      <c r="H92" s="18">
        <f t="shared" si="12"/>
        <v>0</v>
      </c>
    </row>
    <row r="93" spans="1:8" ht="18" customHeight="1" x14ac:dyDescent="0.25">
      <c r="A93" s="10">
        <v>64</v>
      </c>
      <c r="B93" s="15" t="s">
        <v>91</v>
      </c>
      <c r="C93" s="30"/>
      <c r="D93" s="30"/>
      <c r="E93" s="30">
        <f t="shared" si="10"/>
        <v>0</v>
      </c>
      <c r="F93" s="18">
        <v>4</v>
      </c>
      <c r="G93" s="18">
        <f t="shared" si="11"/>
        <v>0</v>
      </c>
      <c r="H93" s="18">
        <f t="shared" si="12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0"/>
        <v>0</v>
      </c>
      <c r="F94" s="18"/>
      <c r="G94" s="18">
        <f t="shared" si="11"/>
        <v>0</v>
      </c>
      <c r="H94" s="18">
        <f t="shared" si="12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0"/>
        <v>0</v>
      </c>
      <c r="F95" s="18"/>
      <c r="G95" s="18">
        <f t="shared" si="11"/>
        <v>0</v>
      </c>
      <c r="H95" s="18">
        <f t="shared" si="12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0"/>
        <v>0</v>
      </c>
      <c r="F96" s="18"/>
      <c r="G96" s="18">
        <f t="shared" si="11"/>
        <v>0</v>
      </c>
      <c r="H96" s="18">
        <f t="shared" si="12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0"/>
        <v>0</v>
      </c>
      <c r="F97" s="18"/>
      <c r="G97" s="18">
        <f t="shared" si="11"/>
        <v>0</v>
      </c>
      <c r="H97" s="18">
        <f t="shared" si="12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0"/>
        <v>0</v>
      </c>
      <c r="F98" s="18"/>
      <c r="G98" s="18">
        <f t="shared" si="11"/>
        <v>0</v>
      </c>
      <c r="H98" s="18">
        <f t="shared" si="12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 t="shared" si="11"/>
        <v>0</v>
      </c>
      <c r="H99" s="18">
        <f t="shared" si="12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 t="shared" si="11"/>
        <v>0</v>
      </c>
      <c r="H100" s="18">
        <f t="shared" si="12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3</v>
      </c>
      <c r="D104" s="10">
        <f>SUM(D5:D103)</f>
        <v>0</v>
      </c>
      <c r="E104" s="10">
        <f>SUM(E5:E103)</f>
        <v>3</v>
      </c>
      <c r="G104" s="34">
        <f>SUM(G5:G103)</f>
        <v>29</v>
      </c>
      <c r="H104" s="34">
        <f>SUM(H5:H103)</f>
        <v>1.4427500000000002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34"/>
    </row>
    <row r="110" spans="1:8" x14ac:dyDescent="0.25">
      <c r="B110" s="15"/>
    </row>
    <row r="111" spans="1:8" x14ac:dyDescent="0.25">
      <c r="B111" s="15"/>
      <c r="G111" s="34"/>
    </row>
    <row r="112" spans="1:8" x14ac:dyDescent="0.25">
      <c r="B112" s="15"/>
    </row>
    <row r="113" spans="2:7" x14ac:dyDescent="0.25">
      <c r="B113" s="15"/>
      <c r="G113" s="34"/>
    </row>
    <row r="114" spans="2:7" x14ac:dyDescent="0.25">
      <c r="B114" s="15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pageMargins left="0.5" right="0" top="0.5" bottom="0.25" header="0" footer="0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/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/>
      <c r="D5" s="30"/>
      <c r="E5" s="30">
        <f>C5-D5</f>
        <v>0</v>
      </c>
      <c r="F5" s="18">
        <v>5.5</v>
      </c>
      <c r="G5" s="18">
        <f t="shared" ref="G5:G41" si="0">F5*E5</f>
        <v>0</v>
      </c>
      <c r="H5" s="18">
        <f>G5*0.04975</f>
        <v>0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1"/>
        <v>0</v>
      </c>
      <c r="F22" s="18">
        <v>13</v>
      </c>
      <c r="G22" s="18">
        <f t="shared" si="0"/>
        <v>0</v>
      </c>
      <c r="H22" s="18">
        <f t="shared" si="2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>
        <v>2</v>
      </c>
      <c r="D36" s="30"/>
      <c r="E36" s="30">
        <f t="shared" si="1"/>
        <v>2</v>
      </c>
      <c r="F36" s="18">
        <v>22</v>
      </c>
      <c r="G36" s="18">
        <f t="shared" si="0"/>
        <v>44</v>
      </c>
      <c r="H36" s="18">
        <f t="shared" si="2"/>
        <v>2.1890000000000001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>
        <v>2</v>
      </c>
      <c r="D39" s="30"/>
      <c r="E39" s="30">
        <f t="shared" si="1"/>
        <v>2</v>
      </c>
      <c r="F39" s="18">
        <v>5</v>
      </c>
      <c r="G39" s="18">
        <f t="shared" si="0"/>
        <v>10</v>
      </c>
      <c r="H39" s="18">
        <f t="shared" si="2"/>
        <v>0.49750000000000005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0"/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0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2</v>
      </c>
      <c r="D44" s="30"/>
      <c r="E44" s="30">
        <f t="shared" ref="E44:E53" si="3">C44-D44</f>
        <v>2</v>
      </c>
      <c r="F44" s="18">
        <v>9</v>
      </c>
      <c r="G44" s="18">
        <f t="shared" ref="G44:G53" si="4">F44*E44</f>
        <v>18</v>
      </c>
      <c r="H44" s="18">
        <f t="shared" ref="H44:H53" si="5">G44*0.04975</f>
        <v>0.89550000000000007</v>
      </c>
    </row>
    <row r="45" spans="1:8" ht="18" customHeight="1" x14ac:dyDescent="0.25">
      <c r="A45" s="10">
        <v>21</v>
      </c>
      <c r="B45" s="15" t="s">
        <v>11</v>
      </c>
      <c r="C45" s="30">
        <v>1</v>
      </c>
      <c r="D45" s="30"/>
      <c r="E45" s="30">
        <f t="shared" si="3"/>
        <v>1</v>
      </c>
      <c r="F45" s="18">
        <v>8</v>
      </c>
      <c r="G45" s="18">
        <f t="shared" si="4"/>
        <v>8</v>
      </c>
      <c r="H45" s="18">
        <f t="shared" si="5"/>
        <v>0.39800000000000002</v>
      </c>
    </row>
    <row r="46" spans="1:8" ht="18" customHeight="1" x14ac:dyDescent="0.25">
      <c r="A46" s="10">
        <v>22</v>
      </c>
      <c r="B46" s="15" t="s">
        <v>12</v>
      </c>
      <c r="C46" s="30"/>
      <c r="D46" s="30"/>
      <c r="E46" s="30">
        <f t="shared" si="3"/>
        <v>0</v>
      </c>
      <c r="F46" s="18">
        <v>9</v>
      </c>
      <c r="G46" s="18">
        <f t="shared" si="4"/>
        <v>0</v>
      </c>
      <c r="H46" s="18">
        <f t="shared" si="5"/>
        <v>0</v>
      </c>
    </row>
    <row r="47" spans="1:8" ht="18" customHeight="1" x14ac:dyDescent="0.25">
      <c r="A47" s="10">
        <v>23</v>
      </c>
      <c r="B47" s="15" t="s">
        <v>90</v>
      </c>
      <c r="C47" s="30">
        <v>1</v>
      </c>
      <c r="D47" s="30"/>
      <c r="E47" s="30">
        <f t="shared" si="3"/>
        <v>1</v>
      </c>
      <c r="F47" s="18">
        <v>9</v>
      </c>
      <c r="G47" s="18">
        <f t="shared" si="4"/>
        <v>9</v>
      </c>
      <c r="H47" s="18">
        <f t="shared" si="5"/>
        <v>0.44775000000000004</v>
      </c>
    </row>
    <row r="48" spans="1:8" ht="18" customHeight="1" x14ac:dyDescent="0.25">
      <c r="A48" s="10">
        <v>24</v>
      </c>
      <c r="B48" s="15" t="s">
        <v>87</v>
      </c>
      <c r="C48" s="31"/>
      <c r="D48" s="31"/>
      <c r="E48" s="30">
        <f t="shared" si="3"/>
        <v>0</v>
      </c>
      <c r="F48" s="18">
        <v>9</v>
      </c>
      <c r="G48" s="18">
        <f t="shared" si="4"/>
        <v>0</v>
      </c>
      <c r="H48" s="18">
        <f t="shared" si="5"/>
        <v>0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>
        <v>2</v>
      </c>
      <c r="D50" s="30"/>
      <c r="E50" s="30">
        <f>C50-D50</f>
        <v>2</v>
      </c>
      <c r="F50" s="18">
        <v>15</v>
      </c>
      <c r="G50" s="18">
        <f t="shared" si="4"/>
        <v>30</v>
      </c>
      <c r="H50" s="18">
        <f t="shared" si="5"/>
        <v>1.4925000000000002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6</v>
      </c>
      <c r="D56" s="30"/>
      <c r="E56" s="30">
        <f t="shared" ref="E56:E76" si="6">C56-D56</f>
        <v>6</v>
      </c>
      <c r="F56" s="18">
        <v>9</v>
      </c>
      <c r="G56" s="18">
        <f t="shared" ref="G56:G76" si="7">F56*E56</f>
        <v>54</v>
      </c>
      <c r="H56" s="18">
        <f t="shared" ref="H56:H76" si="8">G56*0.04975</f>
        <v>2.6865000000000001</v>
      </c>
      <c r="J56" s="18"/>
    </row>
    <row r="57" spans="1:10" ht="18" customHeight="1" x14ac:dyDescent="0.25">
      <c r="A57" s="10">
        <v>31</v>
      </c>
      <c r="B57" s="15" t="s">
        <v>9</v>
      </c>
      <c r="C57" s="30"/>
      <c r="D57" s="30"/>
      <c r="E57" s="30">
        <f t="shared" si="6"/>
        <v>0</v>
      </c>
      <c r="F57" s="18">
        <v>10</v>
      </c>
      <c r="G57" s="18">
        <f t="shared" si="7"/>
        <v>0</v>
      </c>
      <c r="H57" s="18">
        <f t="shared" si="8"/>
        <v>0</v>
      </c>
    </row>
    <row r="58" spans="1:10" ht="18" customHeight="1" x14ac:dyDescent="0.25">
      <c r="A58" s="10">
        <v>32</v>
      </c>
      <c r="B58" s="15" t="s">
        <v>6</v>
      </c>
      <c r="C58" s="30">
        <v>4</v>
      </c>
      <c r="D58" s="30"/>
      <c r="E58" s="30">
        <f t="shared" si="6"/>
        <v>4</v>
      </c>
      <c r="F58" s="18">
        <v>10</v>
      </c>
      <c r="G58" s="18">
        <f t="shared" si="7"/>
        <v>40</v>
      </c>
      <c r="H58" s="18">
        <f t="shared" si="8"/>
        <v>1.9900000000000002</v>
      </c>
    </row>
    <row r="59" spans="1:10" ht="18" customHeight="1" x14ac:dyDescent="0.25">
      <c r="A59" s="10">
        <v>33</v>
      </c>
      <c r="B59" s="15" t="s">
        <v>7</v>
      </c>
      <c r="C59" s="30"/>
      <c r="D59" s="30"/>
      <c r="E59" s="30">
        <f t="shared" si="6"/>
        <v>0</v>
      </c>
      <c r="F59" s="18">
        <v>11</v>
      </c>
      <c r="G59" s="18">
        <f t="shared" si="7"/>
        <v>0</v>
      </c>
      <c r="H59" s="18">
        <f t="shared" si="8"/>
        <v>0</v>
      </c>
    </row>
    <row r="60" spans="1:10" ht="18" customHeight="1" x14ac:dyDescent="0.25">
      <c r="A60" s="10">
        <v>34</v>
      </c>
      <c r="B60" s="15" t="s">
        <v>35</v>
      </c>
      <c r="C60" s="33">
        <v>3</v>
      </c>
      <c r="D60" s="30"/>
      <c r="E60" s="30">
        <f t="shared" si="6"/>
        <v>3</v>
      </c>
      <c r="F60" s="18">
        <v>14</v>
      </c>
      <c r="G60" s="18">
        <f t="shared" si="7"/>
        <v>42</v>
      </c>
      <c r="H60" s="18">
        <f t="shared" si="8"/>
        <v>2.0895000000000001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6"/>
        <v>0</v>
      </c>
      <c r="F61" s="18">
        <v>15</v>
      </c>
      <c r="G61" s="18">
        <f t="shared" si="7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>
        <v>1</v>
      </c>
      <c r="D62" s="30"/>
      <c r="E62" s="30">
        <f t="shared" si="6"/>
        <v>1</v>
      </c>
      <c r="F62" s="18">
        <v>16</v>
      </c>
      <c r="G62" s="18">
        <f t="shared" si="7"/>
        <v>16</v>
      </c>
      <c r="H62" s="18">
        <f t="shared" si="8"/>
        <v>0.79600000000000004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6"/>
        <v>0</v>
      </c>
      <c r="F63" s="18">
        <v>17</v>
      </c>
      <c r="G63" s="18">
        <f t="shared" si="7"/>
        <v>0</v>
      </c>
      <c r="H63" s="18">
        <f t="shared" si="8"/>
        <v>0</v>
      </c>
    </row>
    <row r="64" spans="1:10" ht="18" customHeight="1" x14ac:dyDescent="0.25">
      <c r="A64" s="10">
        <v>38</v>
      </c>
      <c r="B64" s="15" t="s">
        <v>31</v>
      </c>
      <c r="C64" s="33"/>
      <c r="D64" s="30"/>
      <c r="E64" s="30">
        <f t="shared" ref="E64" si="9">C64-D64</f>
        <v>0</v>
      </c>
      <c r="F64" s="18">
        <v>4</v>
      </c>
      <c r="G64" s="18">
        <f t="shared" si="7"/>
        <v>0</v>
      </c>
      <c r="H64" s="18">
        <f t="shared" si="8"/>
        <v>0</v>
      </c>
    </row>
    <row r="65" spans="1:8" ht="18" customHeight="1" x14ac:dyDescent="0.25">
      <c r="A65" s="10">
        <v>38</v>
      </c>
      <c r="B65" s="15" t="s">
        <v>31</v>
      </c>
      <c r="C65" s="33">
        <v>38</v>
      </c>
      <c r="D65" s="30"/>
      <c r="E65" s="30">
        <f t="shared" si="6"/>
        <v>38</v>
      </c>
      <c r="F65" s="18">
        <v>3.5</v>
      </c>
      <c r="G65" s="18">
        <f t="shared" si="7"/>
        <v>133</v>
      </c>
      <c r="H65" s="18">
        <f t="shared" si="8"/>
        <v>6.6167500000000006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6"/>
        <v>0</v>
      </c>
      <c r="F66" s="18">
        <v>10</v>
      </c>
      <c r="G66" s="18">
        <f t="shared" si="7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>
        <v>8</v>
      </c>
      <c r="D67" s="30"/>
      <c r="E67" s="30">
        <f t="shared" si="6"/>
        <v>8</v>
      </c>
      <c r="F67" s="18">
        <v>15</v>
      </c>
      <c r="G67" s="18">
        <f t="shared" si="7"/>
        <v>120</v>
      </c>
      <c r="H67" s="18">
        <f t="shared" si="8"/>
        <v>5.9700000000000006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6"/>
        <v>0</v>
      </c>
      <c r="F68" s="18"/>
      <c r="G68" s="18">
        <f t="shared" si="7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6"/>
        <v>0</v>
      </c>
      <c r="F69" s="18"/>
      <c r="G69" s="18">
        <f t="shared" si="7"/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6"/>
        <v>0</v>
      </c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6"/>
        <v>0</v>
      </c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6"/>
        <v>0</v>
      </c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6"/>
        <v>0</v>
      </c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>
        <v>2</v>
      </c>
      <c r="D74" s="30"/>
      <c r="E74" s="30">
        <f t="shared" si="6"/>
        <v>2</v>
      </c>
      <c r="F74" s="18">
        <v>24</v>
      </c>
      <c r="G74" s="18">
        <f t="shared" si="7"/>
        <v>48</v>
      </c>
      <c r="H74" s="18">
        <f t="shared" si="8"/>
        <v>2.3879999999999999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6"/>
        <v>0</v>
      </c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6"/>
        <v>0</v>
      </c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10">C79-D79</f>
        <v>0</v>
      </c>
      <c r="F79" s="18">
        <v>2.5</v>
      </c>
      <c r="G79" s="18">
        <f t="shared" ref="G79:G100" si="11">F79*E79</f>
        <v>0</v>
      </c>
      <c r="H79" s="18">
        <f t="shared" ref="H79:H100" si="12">G79*0.04975</f>
        <v>0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10"/>
        <v>0</v>
      </c>
      <c r="F80" s="18">
        <v>2.5</v>
      </c>
      <c r="G80" s="18">
        <f t="shared" si="11"/>
        <v>0</v>
      </c>
      <c r="H80" s="18">
        <f t="shared" si="12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10"/>
        <v>0</v>
      </c>
      <c r="F81" s="18">
        <v>2.5</v>
      </c>
      <c r="G81" s="18">
        <f t="shared" si="11"/>
        <v>0</v>
      </c>
      <c r="H81" s="18">
        <f t="shared" si="12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0"/>
        <v>0</v>
      </c>
      <c r="F82" s="18">
        <v>2.5</v>
      </c>
      <c r="G82" s="18">
        <f t="shared" si="11"/>
        <v>0</v>
      </c>
      <c r="H82" s="18">
        <f t="shared" si="12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0"/>
        <v>0</v>
      </c>
      <c r="F83" s="18">
        <v>2.5</v>
      </c>
      <c r="G83" s="18">
        <f t="shared" si="11"/>
        <v>0</v>
      </c>
      <c r="H83" s="18">
        <f t="shared" si="12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0"/>
        <v>0</v>
      </c>
      <c r="F84" s="18">
        <v>2.5</v>
      </c>
      <c r="G84" s="18">
        <f t="shared" si="11"/>
        <v>0</v>
      </c>
      <c r="H84" s="18">
        <f t="shared" si="12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10"/>
        <v>0</v>
      </c>
      <c r="F85" s="18">
        <v>2.5</v>
      </c>
      <c r="G85" s="18">
        <f t="shared" si="11"/>
        <v>0</v>
      </c>
      <c r="H85" s="18">
        <f t="shared" si="12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10"/>
        <v>0</v>
      </c>
      <c r="F86" s="18">
        <v>2.5</v>
      </c>
      <c r="G86" s="18">
        <f t="shared" si="11"/>
        <v>0</v>
      </c>
      <c r="H86" s="18">
        <f t="shared" si="12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0"/>
        <v>0</v>
      </c>
      <c r="F87" s="18">
        <v>2.5</v>
      </c>
      <c r="G87" s="18">
        <f t="shared" si="11"/>
        <v>0</v>
      </c>
      <c r="H87" s="18">
        <f t="shared" si="12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0"/>
        <v>0</v>
      </c>
      <c r="F88" s="18"/>
      <c r="G88" s="18">
        <f t="shared" si="11"/>
        <v>0</v>
      </c>
      <c r="H88" s="18">
        <f t="shared" si="12"/>
        <v>0</v>
      </c>
    </row>
    <row r="89" spans="1:8" ht="18" customHeight="1" x14ac:dyDescent="0.25">
      <c r="A89" s="10">
        <v>60</v>
      </c>
      <c r="B89" s="15" t="s">
        <v>20</v>
      </c>
      <c r="C89" s="30"/>
      <c r="D89" s="30"/>
      <c r="E89" s="30">
        <f t="shared" si="10"/>
        <v>0</v>
      </c>
      <c r="F89" s="18">
        <v>4</v>
      </c>
      <c r="G89" s="18">
        <f t="shared" si="11"/>
        <v>0</v>
      </c>
      <c r="H89" s="18">
        <f t="shared" si="12"/>
        <v>0</v>
      </c>
    </row>
    <row r="90" spans="1:8" ht="18" customHeight="1" x14ac:dyDescent="0.25">
      <c r="A90" s="10">
        <v>61</v>
      </c>
      <c r="B90" s="15" t="s">
        <v>17</v>
      </c>
      <c r="C90" s="30"/>
      <c r="D90" s="30"/>
      <c r="E90" s="30">
        <f t="shared" si="10"/>
        <v>0</v>
      </c>
      <c r="F90" s="18">
        <v>3.5</v>
      </c>
      <c r="G90" s="18">
        <f t="shared" si="11"/>
        <v>0</v>
      </c>
      <c r="H90" s="18">
        <f t="shared" si="12"/>
        <v>0</v>
      </c>
    </row>
    <row r="91" spans="1:8" ht="18" customHeight="1" x14ac:dyDescent="0.25">
      <c r="A91" s="10">
        <v>62</v>
      </c>
      <c r="B91" s="15" t="s">
        <v>18</v>
      </c>
      <c r="C91" s="30"/>
      <c r="D91" s="30"/>
      <c r="E91" s="30">
        <f t="shared" si="10"/>
        <v>0</v>
      </c>
      <c r="F91" s="18">
        <v>4</v>
      </c>
      <c r="G91" s="18">
        <f t="shared" si="11"/>
        <v>0</v>
      </c>
      <c r="H91" s="18">
        <f t="shared" si="12"/>
        <v>0</v>
      </c>
    </row>
    <row r="92" spans="1:8" ht="18" customHeight="1" x14ac:dyDescent="0.25">
      <c r="A92" s="10">
        <v>63</v>
      </c>
      <c r="B92" s="15" t="s">
        <v>19</v>
      </c>
      <c r="C92" s="30"/>
      <c r="D92" s="30"/>
      <c r="E92" s="30">
        <f t="shared" si="10"/>
        <v>0</v>
      </c>
      <c r="F92" s="18">
        <v>4</v>
      </c>
      <c r="G92" s="18">
        <f t="shared" si="11"/>
        <v>0</v>
      </c>
      <c r="H92" s="18">
        <f t="shared" si="12"/>
        <v>0</v>
      </c>
    </row>
    <row r="93" spans="1:8" ht="18" customHeight="1" x14ac:dyDescent="0.25">
      <c r="A93" s="10">
        <v>64</v>
      </c>
      <c r="B93" s="15" t="s">
        <v>91</v>
      </c>
      <c r="C93" s="30"/>
      <c r="D93" s="30"/>
      <c r="E93" s="30">
        <f t="shared" si="10"/>
        <v>0</v>
      </c>
      <c r="F93" s="18">
        <v>4</v>
      </c>
      <c r="G93" s="18">
        <f t="shared" si="11"/>
        <v>0</v>
      </c>
      <c r="H93" s="18">
        <f t="shared" si="12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0"/>
        <v>0</v>
      </c>
      <c r="F94" s="18"/>
      <c r="G94" s="18">
        <f t="shared" si="11"/>
        <v>0</v>
      </c>
      <c r="H94" s="18">
        <f t="shared" si="12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0"/>
        <v>0</v>
      </c>
      <c r="F95" s="18"/>
      <c r="G95" s="18">
        <f t="shared" si="11"/>
        <v>0</v>
      </c>
      <c r="H95" s="18">
        <f t="shared" si="12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0"/>
        <v>0</v>
      </c>
      <c r="F96" s="18"/>
      <c r="G96" s="18">
        <f t="shared" si="11"/>
        <v>0</v>
      </c>
      <c r="H96" s="18">
        <f t="shared" si="12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0"/>
        <v>0</v>
      </c>
      <c r="F97" s="18"/>
      <c r="G97" s="18">
        <f t="shared" si="11"/>
        <v>0</v>
      </c>
      <c r="H97" s="18">
        <f t="shared" si="12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0"/>
        <v>0</v>
      </c>
      <c r="F98" s="18"/>
      <c r="G98" s="18">
        <f t="shared" si="11"/>
        <v>0</v>
      </c>
      <c r="H98" s="18">
        <f t="shared" si="12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 t="shared" si="11"/>
        <v>0</v>
      </c>
      <c r="H99" s="18">
        <f t="shared" si="12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 t="shared" si="11"/>
        <v>0</v>
      </c>
      <c r="H100" s="18">
        <f t="shared" si="12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72</v>
      </c>
      <c r="D104" s="10">
        <f>SUM(D5:D103)</f>
        <v>0</v>
      </c>
      <c r="E104" s="10">
        <f>SUM(E5:E103)</f>
        <v>72</v>
      </c>
      <c r="G104" s="34">
        <f>SUM(G5:G103)</f>
        <v>572</v>
      </c>
      <c r="H104" s="34">
        <f>SUM(H5:H103)</f>
        <v>28.457000000000001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34"/>
    </row>
    <row r="110" spans="1:8" x14ac:dyDescent="0.25">
      <c r="B110" s="15"/>
    </row>
    <row r="111" spans="1:8" x14ac:dyDescent="0.25">
      <c r="B111" s="15"/>
      <c r="G111" s="34"/>
    </row>
    <row r="112" spans="1:8" x14ac:dyDescent="0.25">
      <c r="B112" s="15"/>
    </row>
    <row r="113" spans="2:7" x14ac:dyDescent="0.25">
      <c r="B113" s="15"/>
      <c r="G113" s="34"/>
    </row>
    <row r="114" spans="2:7" x14ac:dyDescent="0.25">
      <c r="B114" s="15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pageMargins left="0.5" right="0" top="0.5" bottom="0.25" header="0" footer="0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A3" sqref="A3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9" width="28.140625" style="10" customWidth="1"/>
    <col min="10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/>
      <c r="D5" s="30"/>
      <c r="E5" s="30">
        <f>C5-D5</f>
        <v>0</v>
      </c>
      <c r="F5" s="18">
        <v>5.5</v>
      </c>
      <c r="G5" s="18">
        <f t="shared" ref="G5:G41" si="0">F5*E5</f>
        <v>0</v>
      </c>
      <c r="H5" s="18">
        <f>G5*0.04975</f>
        <v>0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1"/>
        <v>0</v>
      </c>
      <c r="F22" s="18">
        <v>13</v>
      </c>
      <c r="G22" s="18">
        <f t="shared" si="0"/>
        <v>0</v>
      </c>
      <c r="H22" s="18">
        <f t="shared" si="2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9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9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9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9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9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9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9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9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0"/>
        <v>0</v>
      </c>
      <c r="H40" s="18">
        <f t="shared" si="2"/>
        <v>0</v>
      </c>
    </row>
    <row r="41" spans="1:9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0"/>
        <v>0</v>
      </c>
      <c r="H41" s="18">
        <f t="shared" si="2"/>
        <v>0</v>
      </c>
    </row>
    <row r="42" spans="1:9" ht="18" customHeight="1" x14ac:dyDescent="0.25">
      <c r="B42" s="15"/>
      <c r="C42" s="30"/>
      <c r="D42" s="30"/>
      <c r="E42" s="30"/>
      <c r="F42" s="18"/>
      <c r="G42" s="18"/>
      <c r="H42" s="18"/>
    </row>
    <row r="43" spans="1:9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9" ht="18" customHeight="1" x14ac:dyDescent="0.25">
      <c r="A44" s="10">
        <v>20</v>
      </c>
      <c r="B44" s="15" t="s">
        <v>14</v>
      </c>
      <c r="C44" s="30">
        <v>5</v>
      </c>
      <c r="D44" s="30"/>
      <c r="E44" s="30">
        <f t="shared" ref="E44:E53" si="3">C44-D44</f>
        <v>5</v>
      </c>
      <c r="F44" s="18">
        <v>9</v>
      </c>
      <c r="G44" s="18">
        <f t="shared" ref="G44:G53" si="4">F44*E44</f>
        <v>45</v>
      </c>
      <c r="H44" s="18">
        <f t="shared" ref="H44:H53" si="5">G44*0.04975</f>
        <v>2.23875</v>
      </c>
    </row>
    <row r="45" spans="1:9" ht="18" customHeight="1" x14ac:dyDescent="0.25">
      <c r="A45" s="10">
        <v>21</v>
      </c>
      <c r="B45" s="15" t="s">
        <v>11</v>
      </c>
      <c r="C45" s="30">
        <v>2</v>
      </c>
      <c r="D45" s="30"/>
      <c r="E45" s="30">
        <f t="shared" si="3"/>
        <v>2</v>
      </c>
      <c r="F45" s="18">
        <v>8</v>
      </c>
      <c r="G45" s="18">
        <f t="shared" si="4"/>
        <v>16</v>
      </c>
      <c r="H45" s="18">
        <f t="shared" si="5"/>
        <v>0.79600000000000004</v>
      </c>
    </row>
    <row r="46" spans="1:9" ht="18" customHeight="1" x14ac:dyDescent="0.25">
      <c r="A46" s="10">
        <v>22</v>
      </c>
      <c r="B46" s="15" t="s">
        <v>12</v>
      </c>
      <c r="C46" s="30"/>
      <c r="D46" s="30"/>
      <c r="E46" s="30">
        <f t="shared" si="3"/>
        <v>0</v>
      </c>
      <c r="F46" s="18">
        <v>9</v>
      </c>
      <c r="G46" s="18">
        <f t="shared" si="4"/>
        <v>0</v>
      </c>
      <c r="H46" s="18">
        <f t="shared" si="5"/>
        <v>0</v>
      </c>
    </row>
    <row r="47" spans="1:9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9" ht="18" customHeight="1" x14ac:dyDescent="0.25">
      <c r="A48" s="10">
        <v>24</v>
      </c>
      <c r="B48" s="15" t="s">
        <v>87</v>
      </c>
      <c r="C48" s="31">
        <v>1</v>
      </c>
      <c r="D48" s="31"/>
      <c r="E48" s="30">
        <f t="shared" si="3"/>
        <v>1</v>
      </c>
      <c r="F48" s="18">
        <v>9</v>
      </c>
      <c r="G48" s="18">
        <f t="shared" si="4"/>
        <v>9</v>
      </c>
      <c r="H48" s="18">
        <f t="shared" si="5"/>
        <v>0.44775000000000004</v>
      </c>
      <c r="I48" s="10" t="s">
        <v>98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4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12</v>
      </c>
      <c r="D56" s="30"/>
      <c r="E56" s="30">
        <f t="shared" ref="E56:E76" si="6">C56-D56</f>
        <v>12</v>
      </c>
      <c r="F56" s="18">
        <v>9</v>
      </c>
      <c r="G56" s="18">
        <f t="shared" ref="G56:G76" si="7">F56*E56</f>
        <v>108</v>
      </c>
      <c r="H56" s="18">
        <f t="shared" ref="H56:H76" si="8">G56*0.04975</f>
        <v>5.3730000000000002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1</v>
      </c>
      <c r="D57" s="30"/>
      <c r="E57" s="30">
        <f t="shared" si="6"/>
        <v>1</v>
      </c>
      <c r="F57" s="18">
        <v>10</v>
      </c>
      <c r="G57" s="18">
        <f t="shared" si="7"/>
        <v>10</v>
      </c>
      <c r="H57" s="18">
        <f t="shared" si="8"/>
        <v>0.49750000000000005</v>
      </c>
    </row>
    <row r="58" spans="1:10" ht="18" customHeight="1" x14ac:dyDescent="0.25">
      <c r="A58" s="10">
        <v>32</v>
      </c>
      <c r="B58" s="15" t="s">
        <v>6</v>
      </c>
      <c r="C58" s="30">
        <v>2</v>
      </c>
      <c r="D58" s="30"/>
      <c r="E58" s="30">
        <f t="shared" si="6"/>
        <v>2</v>
      </c>
      <c r="F58" s="18">
        <v>10</v>
      </c>
      <c r="G58" s="18">
        <f t="shared" si="7"/>
        <v>20</v>
      </c>
      <c r="H58" s="18">
        <f t="shared" si="8"/>
        <v>0.99500000000000011</v>
      </c>
    </row>
    <row r="59" spans="1:10" ht="18" customHeight="1" x14ac:dyDescent="0.25">
      <c r="A59" s="10">
        <v>33</v>
      </c>
      <c r="B59" s="15" t="s">
        <v>7</v>
      </c>
      <c r="C59" s="30"/>
      <c r="D59" s="30"/>
      <c r="E59" s="30">
        <f t="shared" si="6"/>
        <v>0</v>
      </c>
      <c r="F59" s="18">
        <v>11</v>
      </c>
      <c r="G59" s="18">
        <f t="shared" si="7"/>
        <v>0</v>
      </c>
      <c r="H59" s="18">
        <f t="shared" si="8"/>
        <v>0</v>
      </c>
    </row>
    <row r="60" spans="1:10" ht="18" customHeight="1" x14ac:dyDescent="0.25">
      <c r="A60" s="10">
        <v>34</v>
      </c>
      <c r="B60" s="15" t="s">
        <v>35</v>
      </c>
      <c r="C60" s="38">
        <v>2</v>
      </c>
      <c r="D60" s="30"/>
      <c r="E60" s="30">
        <f t="shared" si="6"/>
        <v>2</v>
      </c>
      <c r="F60" s="18">
        <v>14</v>
      </c>
      <c r="G60" s="18">
        <f t="shared" si="7"/>
        <v>28</v>
      </c>
      <c r="H60" s="18">
        <f t="shared" si="8"/>
        <v>1.393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6"/>
        <v>0</v>
      </c>
      <c r="F61" s="18">
        <v>15</v>
      </c>
      <c r="G61" s="18">
        <f t="shared" si="7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6"/>
        <v>0</v>
      </c>
      <c r="F62" s="18">
        <v>16</v>
      </c>
      <c r="G62" s="18">
        <f t="shared" si="7"/>
        <v>0</v>
      </c>
      <c r="H62" s="18">
        <f t="shared" si="8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6"/>
        <v>0</v>
      </c>
      <c r="F63" s="18">
        <v>17</v>
      </c>
      <c r="G63" s="18">
        <f t="shared" si="7"/>
        <v>0</v>
      </c>
      <c r="H63" s="18">
        <f t="shared" si="8"/>
        <v>0</v>
      </c>
    </row>
    <row r="64" spans="1:10" ht="18" customHeight="1" x14ac:dyDescent="0.25">
      <c r="A64" s="10">
        <v>38</v>
      </c>
      <c r="B64" s="15" t="s">
        <v>31</v>
      </c>
      <c r="C64" s="33"/>
      <c r="D64" s="30"/>
      <c r="E64" s="30">
        <f t="shared" si="6"/>
        <v>0</v>
      </c>
      <c r="F64" s="18">
        <v>4</v>
      </c>
      <c r="G64" s="18">
        <f t="shared" si="7"/>
        <v>0</v>
      </c>
      <c r="H64" s="18">
        <f t="shared" si="8"/>
        <v>0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si="6"/>
        <v>0</v>
      </c>
      <c r="F65" s="18">
        <v>3.5</v>
      </c>
      <c r="G65" s="18">
        <f t="shared" si="7"/>
        <v>0</v>
      </c>
      <c r="H65" s="18">
        <f t="shared" si="8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6"/>
        <v>0</v>
      </c>
      <c r="F66" s="18">
        <v>10</v>
      </c>
      <c r="G66" s="18">
        <f t="shared" si="7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6"/>
        <v>0</v>
      </c>
      <c r="F67" s="18">
        <v>15</v>
      </c>
      <c r="G67" s="18">
        <f t="shared" si="7"/>
        <v>0</v>
      </c>
      <c r="H67" s="18">
        <f t="shared" si="8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6"/>
        <v>0</v>
      </c>
      <c r="F68" s="18"/>
      <c r="G68" s="18">
        <f t="shared" si="7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6"/>
        <v>0</v>
      </c>
      <c r="F69" s="18"/>
      <c r="G69" s="18">
        <f t="shared" si="7"/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6"/>
        <v>0</v>
      </c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6"/>
        <v>0</v>
      </c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6"/>
        <v>0</v>
      </c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6"/>
        <v>0</v>
      </c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>
        <v>1</v>
      </c>
      <c r="D74" s="30"/>
      <c r="E74" s="30">
        <f t="shared" si="6"/>
        <v>1</v>
      </c>
      <c r="F74" s="18">
        <v>24</v>
      </c>
      <c r="G74" s="18">
        <f t="shared" si="7"/>
        <v>24</v>
      </c>
      <c r="H74" s="18">
        <f t="shared" si="8"/>
        <v>1.194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6"/>
        <v>0</v>
      </c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6"/>
        <v>0</v>
      </c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9">C79-D79</f>
        <v>0</v>
      </c>
      <c r="F79" s="18">
        <v>2.5</v>
      </c>
      <c r="G79" s="18">
        <f t="shared" ref="G79:G100" si="10">F79*E79</f>
        <v>0</v>
      </c>
      <c r="H79" s="18">
        <f t="shared" ref="H79:H100" si="11">G79*0.04975</f>
        <v>0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9"/>
        <v>0</v>
      </c>
      <c r="F80" s="18">
        <v>2.5</v>
      </c>
      <c r="G80" s="18">
        <f t="shared" si="10"/>
        <v>0</v>
      </c>
      <c r="H80" s="18">
        <f t="shared" si="11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9"/>
        <v>0</v>
      </c>
      <c r="F81" s="18">
        <v>2.5</v>
      </c>
      <c r="G81" s="18">
        <f t="shared" si="10"/>
        <v>0</v>
      </c>
      <c r="H81" s="18">
        <f t="shared" si="11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9"/>
        <v>0</v>
      </c>
      <c r="F82" s="18">
        <v>2.5</v>
      </c>
      <c r="G82" s="18">
        <f t="shared" si="10"/>
        <v>0</v>
      </c>
      <c r="H82" s="18">
        <f t="shared" si="11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9"/>
        <v>0</v>
      </c>
      <c r="F83" s="18">
        <v>2.5</v>
      </c>
      <c r="G83" s="18">
        <f t="shared" si="10"/>
        <v>0</v>
      </c>
      <c r="H83" s="18">
        <f t="shared" si="11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9"/>
        <v>0</v>
      </c>
      <c r="F84" s="18">
        <v>2.5</v>
      </c>
      <c r="G84" s="18">
        <f t="shared" si="10"/>
        <v>0</v>
      </c>
      <c r="H84" s="18">
        <f t="shared" si="11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9"/>
        <v>0</v>
      </c>
      <c r="F85" s="18">
        <v>2.5</v>
      </c>
      <c r="G85" s="18">
        <f t="shared" si="10"/>
        <v>0</v>
      </c>
      <c r="H85" s="18">
        <f t="shared" si="11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9"/>
        <v>0</v>
      </c>
      <c r="F86" s="18">
        <v>2.5</v>
      </c>
      <c r="G86" s="18">
        <f t="shared" si="10"/>
        <v>0</v>
      </c>
      <c r="H86" s="18">
        <f t="shared" si="11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9"/>
        <v>0</v>
      </c>
      <c r="F87" s="18">
        <v>2.5</v>
      </c>
      <c r="G87" s="18">
        <f t="shared" si="10"/>
        <v>0</v>
      </c>
      <c r="H87" s="18">
        <f t="shared" si="11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9"/>
        <v>0</v>
      </c>
      <c r="F88" s="18"/>
      <c r="G88" s="18">
        <f t="shared" si="10"/>
        <v>0</v>
      </c>
      <c r="H88" s="18">
        <f t="shared" si="11"/>
        <v>0</v>
      </c>
    </row>
    <row r="89" spans="1:8" ht="18" customHeight="1" x14ac:dyDescent="0.25">
      <c r="A89" s="10">
        <v>60</v>
      </c>
      <c r="B89" s="15" t="s">
        <v>20</v>
      </c>
      <c r="C89" s="30"/>
      <c r="D89" s="30"/>
      <c r="E89" s="30">
        <f t="shared" si="9"/>
        <v>0</v>
      </c>
      <c r="F89" s="18">
        <v>4</v>
      </c>
      <c r="G89" s="18">
        <f t="shared" si="10"/>
        <v>0</v>
      </c>
      <c r="H89" s="18">
        <f t="shared" si="11"/>
        <v>0</v>
      </c>
    </row>
    <row r="90" spans="1:8" ht="18" customHeight="1" x14ac:dyDescent="0.25">
      <c r="A90" s="10">
        <v>61</v>
      </c>
      <c r="B90" s="15" t="s">
        <v>17</v>
      </c>
      <c r="C90" s="30"/>
      <c r="D90" s="30"/>
      <c r="E90" s="30">
        <f t="shared" si="9"/>
        <v>0</v>
      </c>
      <c r="F90" s="18">
        <v>3.5</v>
      </c>
      <c r="G90" s="18">
        <f t="shared" si="10"/>
        <v>0</v>
      </c>
      <c r="H90" s="18">
        <f t="shared" si="11"/>
        <v>0</v>
      </c>
    </row>
    <row r="91" spans="1:8" ht="18" customHeight="1" x14ac:dyDescent="0.25">
      <c r="A91" s="10">
        <v>62</v>
      </c>
      <c r="B91" s="15" t="s">
        <v>18</v>
      </c>
      <c r="C91" s="30"/>
      <c r="D91" s="30"/>
      <c r="E91" s="30">
        <f t="shared" si="9"/>
        <v>0</v>
      </c>
      <c r="F91" s="18">
        <v>4</v>
      </c>
      <c r="G91" s="18">
        <f t="shared" si="10"/>
        <v>0</v>
      </c>
      <c r="H91" s="18">
        <f t="shared" si="11"/>
        <v>0</v>
      </c>
    </row>
    <row r="92" spans="1:8" ht="18" customHeight="1" x14ac:dyDescent="0.25">
      <c r="A92" s="10">
        <v>63</v>
      </c>
      <c r="B92" s="15" t="s">
        <v>19</v>
      </c>
      <c r="C92" s="30"/>
      <c r="D92" s="30"/>
      <c r="E92" s="30">
        <f t="shared" si="9"/>
        <v>0</v>
      </c>
      <c r="F92" s="18">
        <v>4</v>
      </c>
      <c r="G92" s="18">
        <f t="shared" si="10"/>
        <v>0</v>
      </c>
      <c r="H92" s="18">
        <f t="shared" si="11"/>
        <v>0</v>
      </c>
    </row>
    <row r="93" spans="1:8" ht="18" customHeight="1" x14ac:dyDescent="0.25">
      <c r="A93" s="10">
        <v>64</v>
      </c>
      <c r="B93" s="15" t="s">
        <v>91</v>
      </c>
      <c r="C93" s="30"/>
      <c r="D93" s="30"/>
      <c r="E93" s="30">
        <f t="shared" si="9"/>
        <v>0</v>
      </c>
      <c r="F93" s="18">
        <v>4</v>
      </c>
      <c r="G93" s="18">
        <f t="shared" si="10"/>
        <v>0</v>
      </c>
      <c r="H93" s="18">
        <f t="shared" si="11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9"/>
        <v>0</v>
      </c>
      <c r="F94" s="18"/>
      <c r="G94" s="18">
        <f t="shared" si="10"/>
        <v>0</v>
      </c>
      <c r="H94" s="18">
        <f t="shared" si="11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9"/>
        <v>0</v>
      </c>
      <c r="F95" s="18"/>
      <c r="G95" s="18">
        <f t="shared" si="10"/>
        <v>0</v>
      </c>
      <c r="H95" s="18">
        <f t="shared" si="11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9"/>
        <v>0</v>
      </c>
      <c r="F96" s="18"/>
      <c r="G96" s="18">
        <f t="shared" si="10"/>
        <v>0</v>
      </c>
      <c r="H96" s="18">
        <f t="shared" si="11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9"/>
        <v>0</v>
      </c>
      <c r="F97" s="18"/>
      <c r="G97" s="18">
        <f t="shared" si="10"/>
        <v>0</v>
      </c>
      <c r="H97" s="18">
        <f t="shared" si="11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9"/>
        <v>0</v>
      </c>
      <c r="F98" s="18"/>
      <c r="G98" s="18">
        <f t="shared" si="10"/>
        <v>0</v>
      </c>
      <c r="H98" s="18">
        <f t="shared" si="11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 t="shared" si="10"/>
        <v>0</v>
      </c>
      <c r="H99" s="18">
        <f t="shared" si="11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 t="shared" si="10"/>
        <v>0</v>
      </c>
      <c r="H100" s="18">
        <f t="shared" si="11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26</v>
      </c>
      <c r="D104" s="10">
        <f>SUM(D5:D103)</f>
        <v>0</v>
      </c>
      <c r="E104" s="10">
        <f>SUM(E5:E103)</f>
        <v>26</v>
      </c>
      <c r="G104" s="34">
        <f>SUM(G5:G103)</f>
        <v>260</v>
      </c>
      <c r="H104" s="34">
        <f>SUM(H5:H103)</f>
        <v>12.934999999999999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34"/>
    </row>
    <row r="110" spans="1:8" x14ac:dyDescent="0.25">
      <c r="B110" s="15"/>
    </row>
    <row r="111" spans="1:8" x14ac:dyDescent="0.25">
      <c r="B111" s="15"/>
      <c r="G111" s="34"/>
    </row>
    <row r="112" spans="1:8" x14ac:dyDescent="0.25">
      <c r="B112" s="15"/>
    </row>
    <row r="113" spans="2:7" x14ac:dyDescent="0.25">
      <c r="B113" s="15"/>
      <c r="G113" s="34"/>
    </row>
    <row r="114" spans="2:7" x14ac:dyDescent="0.25">
      <c r="B114" s="15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pageMargins left="0.5" right="0" top="0.5" bottom="0.25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A2" sqref="A2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9" width="28.140625" style="10" customWidth="1"/>
    <col min="10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/>
      <c r="D5" s="30"/>
      <c r="E5" s="30">
        <f>C5-D5</f>
        <v>0</v>
      </c>
      <c r="F5" s="18">
        <v>5.5</v>
      </c>
      <c r="G5" s="18">
        <f t="shared" ref="G5:G41" si="0">F5*E5</f>
        <v>0</v>
      </c>
      <c r="H5" s="18">
        <f>G5*0.04975</f>
        <v>0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1"/>
        <v>0</v>
      </c>
      <c r="F22" s="18">
        <v>13</v>
      </c>
      <c r="G22" s="18">
        <f t="shared" si="0"/>
        <v>0</v>
      </c>
      <c r="H22" s="18">
        <f t="shared" si="2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9" ht="18" customHeight="1" x14ac:dyDescent="0.25">
      <c r="A33" s="10">
        <v>15</v>
      </c>
      <c r="B33" s="15" t="s">
        <v>70</v>
      </c>
      <c r="C33" s="30">
        <v>1</v>
      </c>
      <c r="D33" s="30"/>
      <c r="E33" s="30">
        <f t="shared" si="1"/>
        <v>1</v>
      </c>
      <c r="F33" s="18">
        <v>24</v>
      </c>
      <c r="G33" s="18">
        <f t="shared" si="0"/>
        <v>24</v>
      </c>
      <c r="H33" s="18">
        <f t="shared" si="2"/>
        <v>1.194</v>
      </c>
    </row>
    <row r="34" spans="1:9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9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9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9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9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9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9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0"/>
        <v>0</v>
      </c>
      <c r="H40" s="18">
        <f t="shared" si="2"/>
        <v>0</v>
      </c>
    </row>
    <row r="41" spans="1:9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0"/>
        <v>0</v>
      </c>
      <c r="H41" s="18">
        <f t="shared" si="2"/>
        <v>0</v>
      </c>
    </row>
    <row r="42" spans="1:9" ht="18" customHeight="1" x14ac:dyDescent="0.25">
      <c r="B42" s="15"/>
      <c r="C42" s="30"/>
      <c r="D42" s="30"/>
      <c r="E42" s="30"/>
      <c r="F42" s="18"/>
      <c r="G42" s="18"/>
      <c r="H42" s="18"/>
    </row>
    <row r="43" spans="1:9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9" ht="18" customHeight="1" x14ac:dyDescent="0.25">
      <c r="A44" s="10">
        <v>20</v>
      </c>
      <c r="B44" s="15" t="s">
        <v>14</v>
      </c>
      <c r="C44" s="30"/>
      <c r="D44" s="30"/>
      <c r="E44" s="30">
        <f t="shared" ref="E44:E53" si="3">C44-D44</f>
        <v>0</v>
      </c>
      <c r="F44" s="18">
        <v>9</v>
      </c>
      <c r="G44" s="18">
        <f t="shared" ref="G44:G53" si="4">F44*E44</f>
        <v>0</v>
      </c>
      <c r="H44" s="18">
        <f t="shared" ref="H44:H53" si="5">G44*0.04975</f>
        <v>0</v>
      </c>
    </row>
    <row r="45" spans="1:9" ht="18" customHeight="1" x14ac:dyDescent="0.25">
      <c r="A45" s="10">
        <v>21</v>
      </c>
      <c r="B45" s="15" t="s">
        <v>11</v>
      </c>
      <c r="C45" s="30"/>
      <c r="D45" s="30"/>
      <c r="E45" s="30">
        <f t="shared" si="3"/>
        <v>0</v>
      </c>
      <c r="F45" s="18">
        <v>8</v>
      </c>
      <c r="G45" s="18">
        <f t="shared" si="4"/>
        <v>0</v>
      </c>
      <c r="H45" s="18">
        <f t="shared" si="5"/>
        <v>0</v>
      </c>
    </row>
    <row r="46" spans="1:9" ht="18" customHeight="1" x14ac:dyDescent="0.25">
      <c r="A46" s="10">
        <v>22</v>
      </c>
      <c r="B46" s="15" t="s">
        <v>12</v>
      </c>
      <c r="C46" s="30"/>
      <c r="D46" s="30"/>
      <c r="E46" s="30">
        <f t="shared" si="3"/>
        <v>0</v>
      </c>
      <c r="F46" s="18">
        <v>9</v>
      </c>
      <c r="G46" s="18">
        <f t="shared" si="4"/>
        <v>0</v>
      </c>
      <c r="H46" s="18">
        <f t="shared" si="5"/>
        <v>0</v>
      </c>
    </row>
    <row r="47" spans="1:9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9" ht="18" customHeight="1" x14ac:dyDescent="0.25">
      <c r="A48" s="10">
        <v>24</v>
      </c>
      <c r="B48" s="15" t="s">
        <v>87</v>
      </c>
      <c r="C48" s="31"/>
      <c r="D48" s="31"/>
      <c r="E48" s="30">
        <f t="shared" si="3"/>
        <v>0</v>
      </c>
      <c r="F48" s="18">
        <v>9</v>
      </c>
      <c r="G48" s="18">
        <f t="shared" si="4"/>
        <v>0</v>
      </c>
      <c r="H48" s="18">
        <f t="shared" si="5"/>
        <v>0</v>
      </c>
      <c r="I48" s="10" t="s">
        <v>98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4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>
        <v>1</v>
      </c>
      <c r="D51" s="30"/>
      <c r="E51" s="30">
        <f>C51-D51</f>
        <v>1</v>
      </c>
      <c r="F51" s="18">
        <v>12</v>
      </c>
      <c r="G51" s="18">
        <f t="shared" si="4"/>
        <v>12</v>
      </c>
      <c r="H51" s="18">
        <f t="shared" si="5"/>
        <v>0.59699999999999998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/>
      <c r="D56" s="30"/>
      <c r="E56" s="30">
        <f t="shared" ref="E56:E76" si="6">C56-D56</f>
        <v>0</v>
      </c>
      <c r="F56" s="18">
        <v>9</v>
      </c>
      <c r="G56" s="18">
        <f t="shared" ref="G56:G76" si="7">F56*E56</f>
        <v>0</v>
      </c>
      <c r="H56" s="18">
        <f t="shared" ref="H56:H76" si="8">G56*0.04975</f>
        <v>0</v>
      </c>
      <c r="J56" s="18"/>
    </row>
    <row r="57" spans="1:10" ht="18" customHeight="1" x14ac:dyDescent="0.25">
      <c r="A57" s="10">
        <v>31</v>
      </c>
      <c r="B57" s="15" t="s">
        <v>9</v>
      </c>
      <c r="C57" s="30"/>
      <c r="D57" s="30"/>
      <c r="E57" s="30">
        <f t="shared" si="6"/>
        <v>0</v>
      </c>
      <c r="F57" s="18">
        <v>10</v>
      </c>
      <c r="G57" s="18">
        <f t="shared" si="7"/>
        <v>0</v>
      </c>
      <c r="H57" s="18">
        <f t="shared" si="8"/>
        <v>0</v>
      </c>
    </row>
    <row r="58" spans="1:10" ht="18" customHeight="1" x14ac:dyDescent="0.25">
      <c r="A58" s="10">
        <v>32</v>
      </c>
      <c r="B58" s="15" t="s">
        <v>6</v>
      </c>
      <c r="C58" s="30"/>
      <c r="D58" s="30"/>
      <c r="E58" s="30">
        <f t="shared" si="6"/>
        <v>0</v>
      </c>
      <c r="F58" s="18">
        <v>10</v>
      </c>
      <c r="G58" s="18">
        <f t="shared" si="7"/>
        <v>0</v>
      </c>
      <c r="H58" s="18">
        <f t="shared" si="8"/>
        <v>0</v>
      </c>
    </row>
    <row r="59" spans="1:10" ht="18" customHeight="1" x14ac:dyDescent="0.25">
      <c r="A59" s="10">
        <v>33</v>
      </c>
      <c r="B59" s="15" t="s">
        <v>7</v>
      </c>
      <c r="C59" s="30"/>
      <c r="D59" s="30"/>
      <c r="E59" s="30">
        <f t="shared" si="6"/>
        <v>0</v>
      </c>
      <c r="F59" s="18">
        <v>11</v>
      </c>
      <c r="G59" s="18">
        <f t="shared" si="7"/>
        <v>0</v>
      </c>
      <c r="H59" s="18">
        <f t="shared" si="8"/>
        <v>0</v>
      </c>
    </row>
    <row r="60" spans="1:10" ht="18" customHeight="1" x14ac:dyDescent="0.25">
      <c r="A60" s="10">
        <v>34</v>
      </c>
      <c r="B60" s="15" t="s">
        <v>35</v>
      </c>
      <c r="C60" s="38"/>
      <c r="D60" s="30"/>
      <c r="E60" s="30">
        <f t="shared" si="6"/>
        <v>0</v>
      </c>
      <c r="F60" s="18">
        <v>14</v>
      </c>
      <c r="G60" s="18">
        <f t="shared" si="7"/>
        <v>0</v>
      </c>
      <c r="H60" s="18">
        <f t="shared" si="8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6"/>
        <v>0</v>
      </c>
      <c r="F61" s="18">
        <v>15</v>
      </c>
      <c r="G61" s="18">
        <f t="shared" si="7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6"/>
        <v>0</v>
      </c>
      <c r="F62" s="18">
        <v>16</v>
      </c>
      <c r="G62" s="18">
        <f t="shared" si="7"/>
        <v>0</v>
      </c>
      <c r="H62" s="18">
        <f t="shared" si="8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6"/>
        <v>0</v>
      </c>
      <c r="F63" s="18">
        <v>17</v>
      </c>
      <c r="G63" s="18">
        <f t="shared" si="7"/>
        <v>0</v>
      </c>
      <c r="H63" s="18">
        <f t="shared" si="8"/>
        <v>0</v>
      </c>
    </row>
    <row r="64" spans="1:10" ht="18" customHeight="1" x14ac:dyDescent="0.25">
      <c r="A64" s="10">
        <v>38</v>
      </c>
      <c r="B64" s="15" t="s">
        <v>31</v>
      </c>
      <c r="C64" s="33"/>
      <c r="D64" s="30"/>
      <c r="E64" s="30">
        <f t="shared" si="6"/>
        <v>0</v>
      </c>
      <c r="F64" s="18">
        <v>4</v>
      </c>
      <c r="G64" s="18">
        <f t="shared" si="7"/>
        <v>0</v>
      </c>
      <c r="H64" s="18">
        <f t="shared" si="8"/>
        <v>0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si="6"/>
        <v>0</v>
      </c>
      <c r="F65" s="18">
        <v>3.5</v>
      </c>
      <c r="G65" s="18">
        <f t="shared" si="7"/>
        <v>0</v>
      </c>
      <c r="H65" s="18">
        <f t="shared" si="8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6"/>
        <v>0</v>
      </c>
      <c r="F66" s="18">
        <v>10</v>
      </c>
      <c r="G66" s="18">
        <f t="shared" si="7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6"/>
        <v>0</v>
      </c>
      <c r="F67" s="18">
        <v>15</v>
      </c>
      <c r="G67" s="18">
        <f t="shared" si="7"/>
        <v>0</v>
      </c>
      <c r="H67" s="18">
        <f t="shared" si="8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6"/>
        <v>0</v>
      </c>
      <c r="F68" s="18"/>
      <c r="G68" s="18">
        <f t="shared" si="7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6"/>
        <v>0</v>
      </c>
      <c r="F69" s="18"/>
      <c r="G69" s="18">
        <f t="shared" si="7"/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6"/>
        <v>0</v>
      </c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6"/>
        <v>0</v>
      </c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6"/>
        <v>0</v>
      </c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6"/>
        <v>0</v>
      </c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>
        <f t="shared" si="6"/>
        <v>0</v>
      </c>
      <c r="F74" s="18">
        <v>24</v>
      </c>
      <c r="G74" s="18">
        <f t="shared" si="7"/>
        <v>0</v>
      </c>
      <c r="H74" s="18">
        <f t="shared" si="8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6"/>
        <v>0</v>
      </c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6"/>
        <v>0</v>
      </c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9">C79-D79</f>
        <v>0</v>
      </c>
      <c r="F79" s="18">
        <v>2.5</v>
      </c>
      <c r="G79" s="18">
        <f t="shared" ref="G79:G100" si="10">F79*E79</f>
        <v>0</v>
      </c>
      <c r="H79" s="18">
        <f t="shared" ref="H79:H100" si="11">G79*0.04975</f>
        <v>0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9"/>
        <v>0</v>
      </c>
      <c r="F80" s="18">
        <v>2.5</v>
      </c>
      <c r="G80" s="18">
        <f t="shared" si="10"/>
        <v>0</v>
      </c>
      <c r="H80" s="18">
        <f t="shared" si="11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9"/>
        <v>0</v>
      </c>
      <c r="F81" s="18">
        <v>2.5</v>
      </c>
      <c r="G81" s="18">
        <f t="shared" si="10"/>
        <v>0</v>
      </c>
      <c r="H81" s="18">
        <f t="shared" si="11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9"/>
        <v>0</v>
      </c>
      <c r="F82" s="18">
        <v>2.5</v>
      </c>
      <c r="G82" s="18">
        <f t="shared" si="10"/>
        <v>0</v>
      </c>
      <c r="H82" s="18">
        <f t="shared" si="11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9"/>
        <v>0</v>
      </c>
      <c r="F83" s="18">
        <v>2.5</v>
      </c>
      <c r="G83" s="18">
        <f t="shared" si="10"/>
        <v>0</v>
      </c>
      <c r="H83" s="18">
        <f t="shared" si="11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9"/>
        <v>0</v>
      </c>
      <c r="F84" s="18">
        <v>2.5</v>
      </c>
      <c r="G84" s="18">
        <f t="shared" si="10"/>
        <v>0</v>
      </c>
      <c r="H84" s="18">
        <f t="shared" si="11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9"/>
        <v>0</v>
      </c>
      <c r="F85" s="18">
        <v>2.5</v>
      </c>
      <c r="G85" s="18">
        <f t="shared" si="10"/>
        <v>0</v>
      </c>
      <c r="H85" s="18">
        <f t="shared" si="11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9"/>
        <v>0</v>
      </c>
      <c r="F86" s="18">
        <v>2.5</v>
      </c>
      <c r="G86" s="18">
        <f t="shared" si="10"/>
        <v>0</v>
      </c>
      <c r="H86" s="18">
        <f t="shared" si="11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9"/>
        <v>0</v>
      </c>
      <c r="F87" s="18">
        <v>2.5</v>
      </c>
      <c r="G87" s="18">
        <f t="shared" si="10"/>
        <v>0</v>
      </c>
      <c r="H87" s="18">
        <f t="shared" si="11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9"/>
        <v>0</v>
      </c>
      <c r="F88" s="18"/>
      <c r="G88" s="18">
        <f t="shared" si="10"/>
        <v>0</v>
      </c>
      <c r="H88" s="18">
        <f t="shared" si="11"/>
        <v>0</v>
      </c>
    </row>
    <row r="89" spans="1:8" ht="18" customHeight="1" x14ac:dyDescent="0.25">
      <c r="A89" s="10">
        <v>60</v>
      </c>
      <c r="B89" s="15" t="s">
        <v>20</v>
      </c>
      <c r="C89" s="30"/>
      <c r="D89" s="30"/>
      <c r="E89" s="30">
        <f t="shared" si="9"/>
        <v>0</v>
      </c>
      <c r="F89" s="18">
        <v>4</v>
      </c>
      <c r="G89" s="18">
        <f t="shared" si="10"/>
        <v>0</v>
      </c>
      <c r="H89" s="18">
        <f t="shared" si="11"/>
        <v>0</v>
      </c>
    </row>
    <row r="90" spans="1:8" ht="18" customHeight="1" x14ac:dyDescent="0.25">
      <c r="A90" s="10">
        <v>61</v>
      </c>
      <c r="B90" s="15" t="s">
        <v>17</v>
      </c>
      <c r="C90" s="30"/>
      <c r="D90" s="30"/>
      <c r="E90" s="30">
        <f t="shared" si="9"/>
        <v>0</v>
      </c>
      <c r="F90" s="18">
        <v>3.5</v>
      </c>
      <c r="G90" s="18">
        <f t="shared" si="10"/>
        <v>0</v>
      </c>
      <c r="H90" s="18">
        <f t="shared" si="11"/>
        <v>0</v>
      </c>
    </row>
    <row r="91" spans="1:8" ht="18" customHeight="1" x14ac:dyDescent="0.25">
      <c r="A91" s="10">
        <v>62</v>
      </c>
      <c r="B91" s="15" t="s">
        <v>18</v>
      </c>
      <c r="C91" s="30"/>
      <c r="D91" s="30"/>
      <c r="E91" s="30">
        <f t="shared" si="9"/>
        <v>0</v>
      </c>
      <c r="F91" s="18">
        <v>4</v>
      </c>
      <c r="G91" s="18">
        <f t="shared" si="10"/>
        <v>0</v>
      </c>
      <c r="H91" s="18">
        <f t="shared" si="11"/>
        <v>0</v>
      </c>
    </row>
    <row r="92" spans="1:8" ht="18" customHeight="1" x14ac:dyDescent="0.25">
      <c r="A92" s="10">
        <v>63</v>
      </c>
      <c r="B92" s="15" t="s">
        <v>19</v>
      </c>
      <c r="C92" s="30"/>
      <c r="D92" s="30"/>
      <c r="E92" s="30">
        <f t="shared" si="9"/>
        <v>0</v>
      </c>
      <c r="F92" s="18">
        <v>4</v>
      </c>
      <c r="G92" s="18">
        <f t="shared" si="10"/>
        <v>0</v>
      </c>
      <c r="H92" s="18">
        <f t="shared" si="11"/>
        <v>0</v>
      </c>
    </row>
    <row r="93" spans="1:8" ht="18" customHeight="1" x14ac:dyDescent="0.25">
      <c r="A93" s="10">
        <v>64</v>
      </c>
      <c r="B93" s="15" t="s">
        <v>91</v>
      </c>
      <c r="C93" s="30"/>
      <c r="D93" s="30"/>
      <c r="E93" s="30">
        <f t="shared" si="9"/>
        <v>0</v>
      </c>
      <c r="F93" s="18">
        <v>4</v>
      </c>
      <c r="G93" s="18">
        <f t="shared" si="10"/>
        <v>0</v>
      </c>
      <c r="H93" s="18">
        <f t="shared" si="11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9"/>
        <v>0</v>
      </c>
      <c r="F94" s="18"/>
      <c r="G94" s="18">
        <f t="shared" si="10"/>
        <v>0</v>
      </c>
      <c r="H94" s="18">
        <f t="shared" si="11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9"/>
        <v>0</v>
      </c>
      <c r="F95" s="18"/>
      <c r="G95" s="18">
        <f t="shared" si="10"/>
        <v>0</v>
      </c>
      <c r="H95" s="18">
        <f t="shared" si="11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9"/>
        <v>0</v>
      </c>
      <c r="F96" s="18"/>
      <c r="G96" s="18">
        <f t="shared" si="10"/>
        <v>0</v>
      </c>
      <c r="H96" s="18">
        <f t="shared" si="11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9"/>
        <v>0</v>
      </c>
      <c r="F97" s="18"/>
      <c r="G97" s="18">
        <f t="shared" si="10"/>
        <v>0</v>
      </c>
      <c r="H97" s="18">
        <f t="shared" si="11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9"/>
        <v>0</v>
      </c>
      <c r="F98" s="18"/>
      <c r="G98" s="18">
        <f t="shared" si="10"/>
        <v>0</v>
      </c>
      <c r="H98" s="18">
        <f t="shared" si="11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 t="shared" si="10"/>
        <v>0</v>
      </c>
      <c r="H99" s="18">
        <f t="shared" si="11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 t="shared" si="10"/>
        <v>0</v>
      </c>
      <c r="H100" s="18">
        <f t="shared" si="11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2</v>
      </c>
      <c r="D104" s="10">
        <f>SUM(D5:D103)</f>
        <v>0</v>
      </c>
      <c r="E104" s="10">
        <f>SUM(E5:E103)</f>
        <v>2</v>
      </c>
      <c r="G104" s="34">
        <f>SUM(G5:G103)</f>
        <v>36</v>
      </c>
      <c r="H104" s="34">
        <f>SUM(H5:H103)</f>
        <v>1.7909999999999999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34"/>
    </row>
    <row r="110" spans="1:8" x14ac:dyDescent="0.25">
      <c r="B110" s="15"/>
    </row>
    <row r="111" spans="1:8" x14ac:dyDescent="0.25">
      <c r="B111" s="15"/>
      <c r="G111" s="34"/>
    </row>
    <row r="112" spans="1:8" x14ac:dyDescent="0.25">
      <c r="B112" s="15"/>
    </row>
    <row r="113" spans="2:7" x14ac:dyDescent="0.25">
      <c r="B113" s="15"/>
      <c r="G113" s="34"/>
    </row>
    <row r="114" spans="2:7" x14ac:dyDescent="0.25">
      <c r="B114" s="15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pageMargins left="0.5" right="0" top="0.5" bottom="0.2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4"/>
  <sheetViews>
    <sheetView tabSelected="1" topLeftCell="A85" workbookViewId="0">
      <selection activeCell="H103" sqref="H103"/>
    </sheetView>
  </sheetViews>
  <sheetFormatPr defaultRowHeight="15" x14ac:dyDescent="0.25"/>
  <cols>
    <col min="1" max="1" width="9.140625" style="10"/>
    <col min="2" max="2" width="29" style="10" bestFit="1" customWidth="1"/>
    <col min="3" max="6" width="9.7109375" style="10" customWidth="1"/>
    <col min="7" max="8" width="10.7109375" style="10" customWidth="1"/>
    <col min="9" max="16384" width="9.140625" style="10"/>
  </cols>
  <sheetData>
    <row r="2" spans="1:8" ht="15.75" thickBot="1" x14ac:dyDescent="0.3">
      <c r="C2" s="45" t="s">
        <v>101</v>
      </c>
      <c r="D2" s="45"/>
      <c r="E2" s="45"/>
      <c r="F2" s="45"/>
      <c r="G2" s="45"/>
      <c r="H2" s="45"/>
    </row>
    <row r="3" spans="1:8" ht="45" x14ac:dyDescent="0.25">
      <c r="A3" s="28" t="s">
        <v>89</v>
      </c>
      <c r="C3" s="28" t="s">
        <v>102</v>
      </c>
      <c r="D3" s="28" t="s">
        <v>103</v>
      </c>
      <c r="E3" s="28" t="s">
        <v>2</v>
      </c>
      <c r="F3" s="28" t="s">
        <v>104</v>
      </c>
      <c r="G3" s="28" t="s">
        <v>100</v>
      </c>
      <c r="H3" s="28" t="s">
        <v>99</v>
      </c>
    </row>
    <row r="4" spans="1:8" ht="18" customHeight="1" x14ac:dyDescent="0.25">
      <c r="B4" s="29" t="s">
        <v>15</v>
      </c>
      <c r="C4" s="35"/>
      <c r="D4" s="35"/>
      <c r="E4" s="35"/>
      <c r="F4" s="18"/>
      <c r="G4" s="18"/>
      <c r="H4" s="18"/>
    </row>
    <row r="5" spans="1:8" ht="18" customHeight="1" x14ac:dyDescent="0.25">
      <c r="A5" s="10">
        <v>1</v>
      </c>
      <c r="B5" s="15" t="s">
        <v>42</v>
      </c>
      <c r="C5" s="17">
        <f>'AFM 10-1-16'!C5+'AFM 10-8-16'!C5+'Nazareth Living Center 11-8-16'!C5+'Parkway Central 11-12-16'!C5+'Berkshire Hathaway 11-29-16'!C5+'Lafayette 12-3-16'!C5+'Nazareth 12-7-16'!C5+'Friendship Village 12-13-16'!C5+'Lakewood 12-14-16'!C5+'Loose Orders'!C5+'CAM Website Orders'!C5+'EBay Orders'!C5</f>
        <v>41</v>
      </c>
      <c r="D5" s="17">
        <f>'AFM 10-1-16'!D5+'AFM 10-8-16'!D5+'Nazareth Living Center 11-8-16'!D5+'Parkway Central 11-12-16'!D5+'Berkshire Hathaway 11-29-16'!D5+'Lafayette 12-3-16'!D5+'Nazareth 12-7-16'!D5+'Friendship Village 12-13-16'!D5+'Lakewood 12-14-16'!D5+'Loose Orders'!D5+'CAM Website Orders'!D5+'EBay Orders'!D5</f>
        <v>17</v>
      </c>
      <c r="E5" s="17">
        <f>C5-D5</f>
        <v>24</v>
      </c>
      <c r="F5" s="18">
        <v>5.5</v>
      </c>
      <c r="G5" s="18">
        <f t="shared" ref="G5:G39" si="0">E5*F5</f>
        <v>132</v>
      </c>
      <c r="H5" s="40">
        <f>G5*0.04975</f>
        <v>6.5670000000000002</v>
      </c>
    </row>
    <row r="6" spans="1:8" ht="18" customHeight="1" x14ac:dyDescent="0.25">
      <c r="A6" s="10">
        <v>2</v>
      </c>
      <c r="B6" s="15" t="s">
        <v>43</v>
      </c>
      <c r="C6" s="17">
        <f>'AFM 10-1-16'!C6+'AFM 10-8-16'!C6+'Nazareth Living Center 11-8-16'!C6+'Parkway Central 11-12-16'!C6+'Berkshire Hathaway 11-29-16'!C6+'Lafayette 12-3-16'!C6+'Nazareth 12-7-16'!C6+'Friendship Village 12-13-16'!C6+'Lakewood 12-14-16'!C6+'Loose Orders'!C6+'CAM Website Orders'!C6+'EBay Orders'!C6</f>
        <v>30</v>
      </c>
      <c r="D6" s="17">
        <f>'AFM 10-1-16'!D6+'AFM 10-8-16'!D6+'Nazareth Living Center 11-8-16'!D6+'Parkway Central 11-12-16'!D6+'Berkshire Hathaway 11-29-16'!D6+'Lafayette 12-3-16'!D6+'Nazareth 12-7-16'!D6+'Friendship Village 12-13-16'!D6+'Lakewood 12-14-16'!D6+'Loose Orders'!D6+'CAM Website Orders'!D6+'EBay Orders'!D6</f>
        <v>11</v>
      </c>
      <c r="E6" s="17">
        <f t="shared" ref="E6:E39" si="1">C6-D6</f>
        <v>19</v>
      </c>
      <c r="F6" s="18">
        <v>5.5</v>
      </c>
      <c r="G6" s="18">
        <f t="shared" si="0"/>
        <v>104.5</v>
      </c>
      <c r="H6" s="40">
        <f t="shared" ref="H6:H41" si="2">G6*0.04975</f>
        <v>5.1988750000000001</v>
      </c>
    </row>
    <row r="7" spans="1:8" ht="18" customHeight="1" x14ac:dyDescent="0.25">
      <c r="A7" s="10">
        <v>3</v>
      </c>
      <c r="B7" s="15" t="s">
        <v>45</v>
      </c>
      <c r="C7" s="17">
        <f>'AFM 10-1-16'!C7+'AFM 10-8-16'!C7+'Nazareth Living Center 11-8-16'!C7+'Parkway Central 11-12-16'!C7+'Berkshire Hathaway 11-29-16'!C7+'Lafayette 12-3-16'!C7+'Nazareth 12-7-16'!C7+'Friendship Village 12-13-16'!C7+'Lakewood 12-14-16'!C7+'Loose Orders'!C7+'CAM Website Orders'!C7+'EBay Orders'!C7</f>
        <v>11</v>
      </c>
      <c r="D7" s="17">
        <f>'AFM 10-1-16'!D7+'AFM 10-8-16'!D7+'Nazareth Living Center 11-8-16'!D7+'Parkway Central 11-12-16'!D7+'Berkshire Hathaway 11-29-16'!D7+'Lafayette 12-3-16'!D7+'Nazareth 12-7-16'!D7+'Friendship Village 12-13-16'!D7+'Lakewood 12-14-16'!D7+'Loose Orders'!D7+'CAM Website Orders'!D7+'EBay Orders'!D7</f>
        <v>7</v>
      </c>
      <c r="E7" s="17">
        <f t="shared" si="1"/>
        <v>4</v>
      </c>
      <c r="F7" s="18">
        <v>5.5</v>
      </c>
      <c r="G7" s="18">
        <f t="shared" si="0"/>
        <v>22</v>
      </c>
      <c r="H7" s="40">
        <f t="shared" si="2"/>
        <v>1.0945</v>
      </c>
    </row>
    <row r="8" spans="1:8" ht="18" customHeight="1" x14ac:dyDescent="0.25">
      <c r="A8" s="10">
        <v>4</v>
      </c>
      <c r="B8" s="15" t="s">
        <v>47</v>
      </c>
      <c r="C8" s="17">
        <f>'AFM 10-1-16'!C8+'AFM 10-8-16'!C8+'Nazareth Living Center 11-8-16'!C8+'Parkway Central 11-12-16'!C8+'Berkshire Hathaway 11-29-16'!C8+'Lafayette 12-3-16'!C8+'Nazareth 12-7-16'!C8+'Friendship Village 12-13-16'!C8+'Lakewood 12-14-16'!C8+'Loose Orders'!C8+'CAM Website Orders'!C8+'EBay Orders'!C8</f>
        <v>0</v>
      </c>
      <c r="D8" s="17">
        <f>'AFM 10-1-16'!D8+'AFM 10-8-16'!D8+'Nazareth Living Center 11-8-16'!D8+'Parkway Central 11-12-16'!D8+'Berkshire Hathaway 11-29-16'!D8+'Lafayette 12-3-16'!D8+'Nazareth 12-7-16'!D8+'Friendship Village 12-13-16'!D8+'Lakewood 12-14-16'!D8+'Loose Orders'!D8+'CAM Website Orders'!D8+'EBay Orders'!D8</f>
        <v>0</v>
      </c>
      <c r="E8" s="17">
        <f t="shared" si="1"/>
        <v>0</v>
      </c>
      <c r="F8" s="18">
        <v>5.5</v>
      </c>
      <c r="G8" s="18">
        <f t="shared" si="0"/>
        <v>0</v>
      </c>
      <c r="H8" s="40">
        <f t="shared" si="2"/>
        <v>0</v>
      </c>
    </row>
    <row r="9" spans="1:8" ht="18" customHeight="1" x14ac:dyDescent="0.25">
      <c r="A9" s="10">
        <v>5</v>
      </c>
      <c r="B9" s="15" t="s">
        <v>48</v>
      </c>
      <c r="C9" s="17">
        <f>'AFM 10-1-16'!C9+'AFM 10-8-16'!C9+'Nazareth Living Center 11-8-16'!C9+'Parkway Central 11-12-16'!C9+'Berkshire Hathaway 11-29-16'!C9+'Lafayette 12-3-16'!C9+'Nazareth 12-7-16'!C9+'Friendship Village 12-13-16'!C9+'Lakewood 12-14-16'!C9+'Loose Orders'!C9+'CAM Website Orders'!C9+'EBay Orders'!C9</f>
        <v>0</v>
      </c>
      <c r="D9" s="17">
        <f>'AFM 10-1-16'!D9+'AFM 10-8-16'!D9+'Nazareth Living Center 11-8-16'!D9+'Parkway Central 11-12-16'!D9+'Berkshire Hathaway 11-29-16'!D9+'Lafayette 12-3-16'!D9+'Nazareth 12-7-16'!D9+'Friendship Village 12-13-16'!D9+'Lakewood 12-14-16'!D9+'Loose Orders'!D9+'CAM Website Orders'!D9+'EBay Orders'!D9</f>
        <v>0</v>
      </c>
      <c r="E9" s="17">
        <f t="shared" si="1"/>
        <v>0</v>
      </c>
      <c r="F9" s="18">
        <v>5.5</v>
      </c>
      <c r="G9" s="18">
        <f t="shared" si="0"/>
        <v>0</v>
      </c>
      <c r="H9" s="40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17">
        <f>'AFM 10-1-16'!C10+'AFM 10-8-16'!C10+'Nazareth Living Center 11-8-16'!C10+'Parkway Central 11-12-16'!C10+'Berkshire Hathaway 11-29-16'!C10+'Lafayette 12-3-16'!C10+'Nazareth 12-7-16'!C10+'Friendship Village 12-13-16'!C10+'Lakewood 12-14-16'!C10+'Loose Orders'!C10+'CAM Website Orders'!C10+'EBay Orders'!C10</f>
        <v>11</v>
      </c>
      <c r="D10" s="17">
        <f>'AFM 10-1-16'!D10+'AFM 10-8-16'!D10+'Nazareth Living Center 11-8-16'!D10+'Parkway Central 11-12-16'!D10+'Berkshire Hathaway 11-29-16'!D10+'Lafayette 12-3-16'!D10+'Nazareth 12-7-16'!D10+'Friendship Village 12-13-16'!D10+'Lakewood 12-14-16'!D10+'Loose Orders'!D10+'CAM Website Orders'!D10+'EBay Orders'!D10</f>
        <v>9</v>
      </c>
      <c r="E10" s="17">
        <f t="shared" si="1"/>
        <v>2</v>
      </c>
      <c r="F10" s="18">
        <v>5.5</v>
      </c>
      <c r="G10" s="18">
        <f t="shared" si="0"/>
        <v>11</v>
      </c>
      <c r="H10" s="40">
        <f t="shared" si="2"/>
        <v>0.54725000000000001</v>
      </c>
    </row>
    <row r="11" spans="1:8" ht="18" customHeight="1" x14ac:dyDescent="0.25">
      <c r="A11" s="10">
        <v>7</v>
      </c>
      <c r="B11" s="15" t="s">
        <v>50</v>
      </c>
      <c r="C11" s="17">
        <f>'AFM 10-1-16'!C11+'AFM 10-8-16'!C11+'Nazareth Living Center 11-8-16'!C11+'Parkway Central 11-12-16'!C11+'Berkshire Hathaway 11-29-16'!C11+'Lafayette 12-3-16'!C11+'Nazareth 12-7-16'!C11+'Friendship Village 12-13-16'!C11+'Lakewood 12-14-16'!C11+'Loose Orders'!C11+'CAM Website Orders'!C11+'EBay Orders'!C11</f>
        <v>0</v>
      </c>
      <c r="D11" s="17">
        <f>'AFM 10-1-16'!D11+'AFM 10-8-16'!D11+'Nazareth Living Center 11-8-16'!D11+'Parkway Central 11-12-16'!D11+'Berkshire Hathaway 11-29-16'!D11+'Lafayette 12-3-16'!D11+'Nazareth 12-7-16'!D11+'Friendship Village 12-13-16'!D11+'Lakewood 12-14-16'!D11+'Loose Orders'!D11+'CAM Website Orders'!D11+'EBay Orders'!D11</f>
        <v>0</v>
      </c>
      <c r="E11" s="17">
        <f t="shared" si="1"/>
        <v>0</v>
      </c>
      <c r="F11" s="18">
        <v>5.5</v>
      </c>
      <c r="G11" s="18">
        <f t="shared" si="0"/>
        <v>0</v>
      </c>
      <c r="H11" s="40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17">
        <f>'AFM 10-1-16'!C12+'AFM 10-8-16'!C12+'Nazareth Living Center 11-8-16'!C12+'Parkway Central 11-12-16'!C12+'Berkshire Hathaway 11-29-16'!C12+'Lafayette 12-3-16'!C12+'Nazareth 12-7-16'!C12+'Friendship Village 12-13-16'!C12+'Lakewood 12-14-16'!C12+'Loose Orders'!C12+'CAM Website Orders'!C12+'EBay Orders'!C12</f>
        <v>23</v>
      </c>
      <c r="D12" s="17">
        <f>'AFM 10-1-16'!D12+'AFM 10-8-16'!D12+'Nazareth Living Center 11-8-16'!D12+'Parkway Central 11-12-16'!D12+'Berkshire Hathaway 11-29-16'!D12+'Lafayette 12-3-16'!D12+'Nazareth 12-7-16'!D12+'Friendship Village 12-13-16'!D12+'Lakewood 12-14-16'!D12+'Loose Orders'!D12+'CAM Website Orders'!D12+'EBay Orders'!D12</f>
        <v>17</v>
      </c>
      <c r="E12" s="17">
        <f t="shared" si="1"/>
        <v>6</v>
      </c>
      <c r="F12" s="18">
        <v>5.5</v>
      </c>
      <c r="G12" s="18">
        <f t="shared" si="0"/>
        <v>33</v>
      </c>
      <c r="H12" s="40">
        <f t="shared" si="2"/>
        <v>1.64175</v>
      </c>
    </row>
    <row r="13" spans="1:8" ht="18" customHeight="1" x14ac:dyDescent="0.25">
      <c r="A13" s="10">
        <v>9</v>
      </c>
      <c r="B13" s="15" t="s">
        <v>46</v>
      </c>
      <c r="C13" s="17">
        <f>'AFM 10-1-16'!C13+'AFM 10-8-16'!C13+'Nazareth Living Center 11-8-16'!C13+'Parkway Central 11-12-16'!C13+'Berkshire Hathaway 11-29-16'!C13+'Lafayette 12-3-16'!C13+'Nazareth 12-7-16'!C13+'Friendship Village 12-13-16'!C13+'Lakewood 12-14-16'!C13+'Loose Orders'!C13+'CAM Website Orders'!C13+'EBay Orders'!C13</f>
        <v>5</v>
      </c>
      <c r="D13" s="17">
        <f>'AFM 10-1-16'!D13+'AFM 10-8-16'!D13+'Nazareth Living Center 11-8-16'!D13+'Parkway Central 11-12-16'!D13+'Berkshire Hathaway 11-29-16'!D13+'Lafayette 12-3-16'!D13+'Nazareth 12-7-16'!D13+'Friendship Village 12-13-16'!D13+'Lakewood 12-14-16'!D13+'Loose Orders'!D13+'CAM Website Orders'!D13+'EBay Orders'!D13</f>
        <v>4</v>
      </c>
      <c r="E13" s="17">
        <f t="shared" si="1"/>
        <v>1</v>
      </c>
      <c r="F13" s="18">
        <v>5.5</v>
      </c>
      <c r="G13" s="18">
        <f t="shared" si="0"/>
        <v>5.5</v>
      </c>
      <c r="H13" s="40">
        <f t="shared" si="2"/>
        <v>0.27362500000000001</v>
      </c>
    </row>
    <row r="14" spans="1:8" x14ac:dyDescent="0.25">
      <c r="A14" s="10">
        <v>10</v>
      </c>
      <c r="B14" s="15" t="s">
        <v>51</v>
      </c>
      <c r="C14" s="17">
        <f>'AFM 10-1-16'!C14+'AFM 10-8-16'!C14+'Nazareth Living Center 11-8-16'!C14+'Parkway Central 11-12-16'!C14+'Berkshire Hathaway 11-29-16'!C14+'Lafayette 12-3-16'!C14+'Nazareth 12-7-16'!C14+'Friendship Village 12-13-16'!C14+'Lakewood 12-14-16'!C14+'Loose Orders'!C14+'CAM Website Orders'!C14+'EBay Orders'!C14</f>
        <v>12</v>
      </c>
      <c r="D14" s="17">
        <f>'AFM 10-1-16'!D14+'AFM 10-8-16'!D14+'Nazareth Living Center 11-8-16'!D14+'Parkway Central 11-12-16'!D14+'Berkshire Hathaway 11-29-16'!D14+'Lafayette 12-3-16'!D14+'Nazareth 12-7-16'!D14+'Friendship Village 12-13-16'!D14+'Lakewood 12-14-16'!D14+'Loose Orders'!D14+'CAM Website Orders'!D14+'EBay Orders'!D14</f>
        <v>11</v>
      </c>
      <c r="E14" s="17">
        <f t="shared" si="1"/>
        <v>1</v>
      </c>
      <c r="F14" s="18">
        <v>5.5</v>
      </c>
      <c r="G14" s="18">
        <f t="shared" si="0"/>
        <v>5.5</v>
      </c>
      <c r="H14" s="40">
        <f t="shared" si="2"/>
        <v>0.27362500000000001</v>
      </c>
    </row>
    <row r="15" spans="1:8" ht="18" customHeight="1" x14ac:dyDescent="0.25">
      <c r="A15" s="10">
        <v>11</v>
      </c>
      <c r="B15" s="15" t="s">
        <v>52</v>
      </c>
      <c r="C15" s="17">
        <f>'AFM 10-1-16'!C15+'AFM 10-8-16'!C15+'Nazareth Living Center 11-8-16'!C15+'Parkway Central 11-12-16'!C15+'Berkshire Hathaway 11-29-16'!C15+'Lafayette 12-3-16'!C15+'Nazareth 12-7-16'!C15+'Friendship Village 12-13-16'!C15+'Lakewood 12-14-16'!C15+'Loose Orders'!C15+'CAM Website Orders'!C15+'EBay Orders'!C15</f>
        <v>0</v>
      </c>
      <c r="D15" s="17">
        <f>'AFM 10-1-16'!D15+'AFM 10-8-16'!D15+'Nazareth Living Center 11-8-16'!D15+'Parkway Central 11-12-16'!D15+'Berkshire Hathaway 11-29-16'!D15+'Lafayette 12-3-16'!D15+'Nazareth 12-7-16'!D15+'Friendship Village 12-13-16'!D15+'Lakewood 12-14-16'!D15+'Loose Orders'!D15+'CAM Website Orders'!D15+'EBay Orders'!D15</f>
        <v>0</v>
      </c>
      <c r="E15" s="17">
        <f t="shared" si="1"/>
        <v>0</v>
      </c>
      <c r="F15" s="18">
        <v>5.5</v>
      </c>
      <c r="G15" s="18">
        <f t="shared" si="0"/>
        <v>0</v>
      </c>
      <c r="H15" s="40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17">
        <f>'AFM 10-1-16'!C16+'AFM 10-8-16'!C16+'Nazareth Living Center 11-8-16'!C16+'Parkway Central 11-12-16'!C16+'Berkshire Hathaway 11-29-16'!C16+'Lafayette 12-3-16'!C16+'Nazareth 12-7-16'!C16+'Friendship Village 12-13-16'!C16+'Lakewood 12-14-16'!C16+'Loose Orders'!C16+'CAM Website Orders'!C16+'EBay Orders'!C16</f>
        <v>0</v>
      </c>
      <c r="D16" s="17">
        <f>'AFM 10-1-16'!D16+'AFM 10-8-16'!D16+'Nazareth Living Center 11-8-16'!D16+'Parkway Central 11-12-16'!D16+'Berkshire Hathaway 11-29-16'!D16+'Lafayette 12-3-16'!D16+'Nazareth 12-7-16'!D16+'Friendship Village 12-13-16'!D16+'Lakewood 12-14-16'!D16+'Loose Orders'!D16+'CAM Website Orders'!D16+'EBay Orders'!D16</f>
        <v>0</v>
      </c>
      <c r="E16" s="17">
        <f t="shared" si="1"/>
        <v>0</v>
      </c>
      <c r="F16" s="18">
        <v>13</v>
      </c>
      <c r="G16" s="18">
        <f t="shared" si="0"/>
        <v>0</v>
      </c>
      <c r="H16" s="40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17">
        <f>'AFM 10-1-16'!C17+'AFM 10-8-16'!C17+'Nazareth Living Center 11-8-16'!C17+'Parkway Central 11-12-16'!C17+'Berkshire Hathaway 11-29-16'!C17+'Lafayette 12-3-16'!C17+'Nazareth 12-7-16'!C17+'Friendship Village 12-13-16'!C17+'Lakewood 12-14-16'!C17+'Loose Orders'!C17+'CAM Website Orders'!C17+'EBay Orders'!C17</f>
        <v>5</v>
      </c>
      <c r="D17" s="17">
        <f>'AFM 10-1-16'!D17+'AFM 10-8-16'!D17+'Nazareth Living Center 11-8-16'!D17+'Parkway Central 11-12-16'!D17+'Berkshire Hathaway 11-29-16'!D17+'Lafayette 12-3-16'!D17+'Nazareth 12-7-16'!D17+'Friendship Village 12-13-16'!D17+'Lakewood 12-14-16'!D17+'Loose Orders'!D17+'CAM Website Orders'!D17+'EBay Orders'!D17</f>
        <v>0</v>
      </c>
      <c r="E17" s="17">
        <f t="shared" si="1"/>
        <v>5</v>
      </c>
      <c r="F17" s="18">
        <v>13</v>
      </c>
      <c r="G17" s="18">
        <f t="shared" si="0"/>
        <v>65</v>
      </c>
      <c r="H17" s="40">
        <f t="shared" si="2"/>
        <v>3.2337500000000001</v>
      </c>
    </row>
    <row r="18" spans="1:8" ht="18" customHeight="1" x14ac:dyDescent="0.25">
      <c r="A18" s="10">
        <v>14</v>
      </c>
      <c r="B18" s="15" t="s">
        <v>55</v>
      </c>
      <c r="C18" s="17">
        <f>'AFM 10-1-16'!C18+'AFM 10-8-16'!C18+'Nazareth Living Center 11-8-16'!C18+'Parkway Central 11-12-16'!C18+'Berkshire Hathaway 11-29-16'!C18+'Lafayette 12-3-16'!C18+'Nazareth 12-7-16'!C18+'Friendship Village 12-13-16'!C18+'Lakewood 12-14-16'!C18+'Loose Orders'!C18+'CAM Website Orders'!C18+'EBay Orders'!C18</f>
        <v>0</v>
      </c>
      <c r="D18" s="17">
        <f>'AFM 10-1-16'!D18+'AFM 10-8-16'!D18+'Nazareth Living Center 11-8-16'!D18+'Parkway Central 11-12-16'!D18+'Berkshire Hathaway 11-29-16'!D18+'Lafayette 12-3-16'!D18+'Nazareth 12-7-16'!D18+'Friendship Village 12-13-16'!D18+'Lakewood 12-14-16'!D18+'Loose Orders'!D18+'CAM Website Orders'!D18+'EBay Orders'!D18</f>
        <v>0</v>
      </c>
      <c r="E18" s="17">
        <f t="shared" si="1"/>
        <v>0</v>
      </c>
      <c r="F18" s="18">
        <v>13</v>
      </c>
      <c r="G18" s="18">
        <f t="shared" si="0"/>
        <v>0</v>
      </c>
      <c r="H18" s="40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17">
        <f>'AFM 10-1-16'!C19+'AFM 10-8-16'!C19+'Nazareth Living Center 11-8-16'!C19+'Parkway Central 11-12-16'!C19+'Berkshire Hathaway 11-29-16'!C19+'Lafayette 12-3-16'!C19+'Nazareth 12-7-16'!C19+'Friendship Village 12-13-16'!C19+'Lakewood 12-14-16'!C19+'Loose Orders'!C19+'CAM Website Orders'!C19+'EBay Orders'!C19</f>
        <v>0</v>
      </c>
      <c r="D19" s="17">
        <f>'AFM 10-1-16'!D19+'AFM 10-8-16'!D19+'Nazareth Living Center 11-8-16'!D19+'Parkway Central 11-12-16'!D19+'Berkshire Hathaway 11-29-16'!D19+'Lafayette 12-3-16'!D19+'Nazareth 12-7-16'!D19+'Friendship Village 12-13-16'!D19+'Lakewood 12-14-16'!D19+'Loose Orders'!D19+'CAM Website Orders'!D19+'EBay Orders'!D19</f>
        <v>0</v>
      </c>
      <c r="E19" s="17">
        <f t="shared" si="1"/>
        <v>0</v>
      </c>
      <c r="F19" s="18">
        <v>13</v>
      </c>
      <c r="G19" s="18">
        <f t="shared" si="0"/>
        <v>0</v>
      </c>
      <c r="H19" s="40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17">
        <f>'AFM 10-1-16'!C20+'AFM 10-8-16'!C20+'Nazareth Living Center 11-8-16'!C20+'Parkway Central 11-12-16'!C20+'Berkshire Hathaway 11-29-16'!C20+'Lafayette 12-3-16'!C20+'Nazareth 12-7-16'!C20+'Friendship Village 12-13-16'!C20+'Lakewood 12-14-16'!C20+'Loose Orders'!C20+'CAM Website Orders'!C20+'EBay Orders'!C20</f>
        <v>0</v>
      </c>
      <c r="D20" s="17">
        <f>'AFM 10-1-16'!D20+'AFM 10-8-16'!D20+'Nazareth Living Center 11-8-16'!D20+'Parkway Central 11-12-16'!D20+'Berkshire Hathaway 11-29-16'!D20+'Lafayette 12-3-16'!D20+'Nazareth 12-7-16'!D20+'Friendship Village 12-13-16'!D20+'Lakewood 12-14-16'!D20+'Loose Orders'!D20+'CAM Website Orders'!D20+'EBay Orders'!D20</f>
        <v>0</v>
      </c>
      <c r="E20" s="17">
        <f t="shared" si="1"/>
        <v>0</v>
      </c>
      <c r="F20" s="18">
        <v>13</v>
      </c>
      <c r="G20" s="18">
        <f t="shared" si="0"/>
        <v>0</v>
      </c>
      <c r="H20" s="40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17">
        <f>'AFM 10-1-16'!C21+'AFM 10-8-16'!C21+'Nazareth Living Center 11-8-16'!C21+'Parkway Central 11-12-16'!C21+'Berkshire Hathaway 11-29-16'!C21+'Lafayette 12-3-16'!C21+'Nazareth 12-7-16'!C21+'Friendship Village 12-13-16'!C21+'Lakewood 12-14-16'!C21+'Loose Orders'!C21+'CAM Website Orders'!C21+'EBay Orders'!C21</f>
        <v>1</v>
      </c>
      <c r="D21" s="17">
        <f>'AFM 10-1-16'!D21+'AFM 10-8-16'!D21+'Nazareth Living Center 11-8-16'!D21+'Parkway Central 11-12-16'!D21+'Berkshire Hathaway 11-29-16'!D21+'Lafayette 12-3-16'!D21+'Nazareth 12-7-16'!D21+'Friendship Village 12-13-16'!D21+'Lakewood 12-14-16'!D21+'Loose Orders'!D21+'CAM Website Orders'!D21+'EBay Orders'!D21</f>
        <v>1</v>
      </c>
      <c r="E21" s="17">
        <f t="shared" si="1"/>
        <v>0</v>
      </c>
      <c r="F21" s="18">
        <v>13</v>
      </c>
      <c r="G21" s="18">
        <f t="shared" si="0"/>
        <v>0</v>
      </c>
      <c r="H21" s="40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17">
        <f>'AFM 10-1-16'!C22+'AFM 10-8-16'!C22+'Nazareth Living Center 11-8-16'!C22+'Parkway Central 11-12-16'!C22+'Berkshire Hathaway 11-29-16'!C22+'Lafayette 12-3-16'!C22+'Nazareth 12-7-16'!C22+'Friendship Village 12-13-16'!C22+'Lakewood 12-14-16'!C22+'Loose Orders'!C22+'CAM Website Orders'!C22+'EBay Orders'!C22</f>
        <v>5</v>
      </c>
      <c r="D22" s="17">
        <f>'AFM 10-1-16'!D22+'AFM 10-8-16'!D22+'Nazareth Living Center 11-8-16'!D22+'Parkway Central 11-12-16'!D22+'Berkshire Hathaway 11-29-16'!D22+'Lafayette 12-3-16'!D22+'Nazareth 12-7-16'!D22+'Friendship Village 12-13-16'!D22+'Lakewood 12-14-16'!D22+'Loose Orders'!D22+'CAM Website Orders'!D22+'EBay Orders'!D22</f>
        <v>0</v>
      </c>
      <c r="E22" s="17">
        <f t="shared" si="1"/>
        <v>5</v>
      </c>
      <c r="F22" s="18">
        <v>13</v>
      </c>
      <c r="G22" s="18">
        <f t="shared" si="0"/>
        <v>65</v>
      </c>
      <c r="H22" s="40">
        <f t="shared" si="2"/>
        <v>3.2337500000000001</v>
      </c>
    </row>
    <row r="23" spans="1:8" x14ac:dyDescent="0.25">
      <c r="A23" s="10">
        <v>14</v>
      </c>
      <c r="B23" s="15" t="s">
        <v>60</v>
      </c>
      <c r="C23" s="17">
        <f>'AFM 10-1-16'!C23+'AFM 10-8-16'!C23+'Nazareth Living Center 11-8-16'!C23+'Parkway Central 11-12-16'!C23+'Berkshire Hathaway 11-29-16'!C23+'Lafayette 12-3-16'!C23+'Nazareth 12-7-16'!C23+'Friendship Village 12-13-16'!C23+'Lakewood 12-14-16'!C23+'Loose Orders'!C23+'CAM Website Orders'!C23+'EBay Orders'!C23</f>
        <v>1</v>
      </c>
      <c r="D23" s="17">
        <f>'AFM 10-1-16'!D23+'AFM 10-8-16'!D23+'Nazareth Living Center 11-8-16'!D23+'Parkway Central 11-12-16'!D23+'Berkshire Hathaway 11-29-16'!D23+'Lafayette 12-3-16'!D23+'Nazareth 12-7-16'!D23+'Friendship Village 12-13-16'!D23+'Lakewood 12-14-16'!D23+'Loose Orders'!D23+'CAM Website Orders'!D23+'EBay Orders'!D23</f>
        <v>1</v>
      </c>
      <c r="E23" s="17">
        <f t="shared" si="1"/>
        <v>0</v>
      </c>
      <c r="F23" s="18">
        <v>13</v>
      </c>
      <c r="G23" s="18">
        <f t="shared" si="0"/>
        <v>0</v>
      </c>
      <c r="H23" s="40">
        <f t="shared" si="2"/>
        <v>0</v>
      </c>
    </row>
    <row r="24" spans="1:8" ht="18" customHeight="1" x14ac:dyDescent="0.25">
      <c r="A24" s="10">
        <v>14</v>
      </c>
      <c r="B24" s="15" t="s">
        <v>61</v>
      </c>
      <c r="C24" s="17">
        <f>'AFM 10-1-16'!C24+'AFM 10-8-16'!C24+'Nazareth Living Center 11-8-16'!C24+'Parkway Central 11-12-16'!C24+'Berkshire Hathaway 11-29-16'!C24+'Lafayette 12-3-16'!C24+'Nazareth 12-7-16'!C24+'Friendship Village 12-13-16'!C24+'Lakewood 12-14-16'!C24+'Loose Orders'!C24+'CAM Website Orders'!C24+'EBay Orders'!C24</f>
        <v>1</v>
      </c>
      <c r="D24" s="17">
        <f>'AFM 10-1-16'!D24+'AFM 10-8-16'!D24+'Nazareth Living Center 11-8-16'!D24+'Parkway Central 11-12-16'!D24+'Berkshire Hathaway 11-29-16'!D24+'Lafayette 12-3-16'!D24+'Nazareth 12-7-16'!D24+'Friendship Village 12-13-16'!D24+'Lakewood 12-14-16'!D24+'Loose Orders'!D24+'CAM Website Orders'!D24+'EBay Orders'!D24</f>
        <v>0</v>
      </c>
      <c r="E24" s="17">
        <f t="shared" si="1"/>
        <v>1</v>
      </c>
      <c r="F24" s="18">
        <v>13</v>
      </c>
      <c r="G24" s="18">
        <f t="shared" si="0"/>
        <v>13</v>
      </c>
      <c r="H24" s="40">
        <f t="shared" si="2"/>
        <v>0.64675000000000005</v>
      </c>
    </row>
    <row r="25" spans="1:8" ht="18" customHeight="1" x14ac:dyDescent="0.25">
      <c r="A25" s="10">
        <v>14</v>
      </c>
      <c r="B25" s="15" t="s">
        <v>62</v>
      </c>
      <c r="C25" s="17">
        <f>'AFM 10-1-16'!C25+'AFM 10-8-16'!C25+'Nazareth Living Center 11-8-16'!C25+'Parkway Central 11-12-16'!C25+'Berkshire Hathaway 11-29-16'!C25+'Lafayette 12-3-16'!C25+'Nazareth 12-7-16'!C25+'Friendship Village 12-13-16'!C25+'Lakewood 12-14-16'!C25+'Loose Orders'!C25+'CAM Website Orders'!C25+'EBay Orders'!C25</f>
        <v>2</v>
      </c>
      <c r="D25" s="17">
        <f>'AFM 10-1-16'!D25+'AFM 10-8-16'!D25+'Nazareth Living Center 11-8-16'!D25+'Parkway Central 11-12-16'!D25+'Berkshire Hathaway 11-29-16'!D25+'Lafayette 12-3-16'!D25+'Nazareth 12-7-16'!D25+'Friendship Village 12-13-16'!D25+'Lakewood 12-14-16'!D25+'Loose Orders'!D25+'CAM Website Orders'!D25+'EBay Orders'!D25</f>
        <v>0</v>
      </c>
      <c r="E25" s="17">
        <f t="shared" si="1"/>
        <v>2</v>
      </c>
      <c r="F25" s="18">
        <v>13</v>
      </c>
      <c r="G25" s="18">
        <f t="shared" si="0"/>
        <v>26</v>
      </c>
      <c r="H25" s="40">
        <f t="shared" si="2"/>
        <v>1.2935000000000001</v>
      </c>
    </row>
    <row r="26" spans="1:8" ht="18" customHeight="1" x14ac:dyDescent="0.25">
      <c r="A26" s="10">
        <v>14</v>
      </c>
      <c r="B26" s="15" t="s">
        <v>63</v>
      </c>
      <c r="C26" s="17">
        <f>'AFM 10-1-16'!C26+'AFM 10-8-16'!C26+'Nazareth Living Center 11-8-16'!C26+'Parkway Central 11-12-16'!C26+'Berkshire Hathaway 11-29-16'!C26+'Lafayette 12-3-16'!C26+'Nazareth 12-7-16'!C26+'Friendship Village 12-13-16'!C26+'Lakewood 12-14-16'!C26+'Loose Orders'!C26+'CAM Website Orders'!C26+'EBay Orders'!C26</f>
        <v>4</v>
      </c>
      <c r="D26" s="17">
        <f>'AFM 10-1-16'!D26+'AFM 10-8-16'!D26+'Nazareth Living Center 11-8-16'!D26+'Parkway Central 11-12-16'!D26+'Berkshire Hathaway 11-29-16'!D26+'Lafayette 12-3-16'!D26+'Nazareth 12-7-16'!D26+'Friendship Village 12-13-16'!D26+'Lakewood 12-14-16'!D26+'Loose Orders'!D26+'CAM Website Orders'!D26+'EBay Orders'!D26</f>
        <v>0</v>
      </c>
      <c r="E26" s="17">
        <f t="shared" si="1"/>
        <v>4</v>
      </c>
      <c r="F26" s="18">
        <v>13</v>
      </c>
      <c r="G26" s="18">
        <f t="shared" si="0"/>
        <v>52</v>
      </c>
      <c r="H26" s="40">
        <f t="shared" si="2"/>
        <v>2.5870000000000002</v>
      </c>
    </row>
    <row r="27" spans="1:8" ht="18" customHeight="1" x14ac:dyDescent="0.25">
      <c r="A27" s="10">
        <v>15</v>
      </c>
      <c r="B27" s="15" t="s">
        <v>64</v>
      </c>
      <c r="C27" s="17">
        <f>'AFM 10-1-16'!C27+'AFM 10-8-16'!C27+'Nazareth Living Center 11-8-16'!C27+'Parkway Central 11-12-16'!C27+'Berkshire Hathaway 11-29-16'!C27+'Lafayette 12-3-16'!C27+'Nazareth 12-7-16'!C27+'Friendship Village 12-13-16'!C27+'Lakewood 12-14-16'!C27+'Loose Orders'!C27+'CAM Website Orders'!C27+'EBay Orders'!C27</f>
        <v>0</v>
      </c>
      <c r="D27" s="17">
        <f>'AFM 10-1-16'!D27+'AFM 10-8-16'!D27+'Nazareth Living Center 11-8-16'!D27+'Parkway Central 11-12-16'!D27+'Berkshire Hathaway 11-29-16'!D27+'Lafayette 12-3-16'!D27+'Nazareth 12-7-16'!D27+'Friendship Village 12-13-16'!D27+'Lakewood 12-14-16'!D27+'Loose Orders'!D27+'CAM Website Orders'!D27+'EBay Orders'!D27</f>
        <v>0</v>
      </c>
      <c r="E27" s="17">
        <f t="shared" si="1"/>
        <v>0</v>
      </c>
      <c r="F27" s="18">
        <v>22</v>
      </c>
      <c r="G27" s="18">
        <f t="shared" si="0"/>
        <v>0</v>
      </c>
      <c r="H27" s="40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17">
        <f>'AFM 10-1-16'!C28+'AFM 10-8-16'!C28+'Nazareth Living Center 11-8-16'!C28+'Parkway Central 11-12-16'!C28+'Berkshire Hathaway 11-29-16'!C28+'Lafayette 12-3-16'!C28+'Nazareth 12-7-16'!C28+'Friendship Village 12-13-16'!C28+'Lakewood 12-14-16'!C28+'Loose Orders'!C28+'CAM Website Orders'!C28+'EBay Orders'!C28</f>
        <v>0</v>
      </c>
      <c r="D28" s="17">
        <f>'AFM 10-1-16'!D28+'AFM 10-8-16'!D28+'Nazareth Living Center 11-8-16'!D28+'Parkway Central 11-12-16'!D28+'Berkshire Hathaway 11-29-16'!D28+'Lafayette 12-3-16'!D28+'Nazareth 12-7-16'!D28+'Friendship Village 12-13-16'!D28+'Lakewood 12-14-16'!D28+'Loose Orders'!D28+'CAM Website Orders'!D28+'EBay Orders'!D28</f>
        <v>0</v>
      </c>
      <c r="E28" s="17">
        <f t="shared" si="1"/>
        <v>0</v>
      </c>
      <c r="F28" s="18">
        <v>22</v>
      </c>
      <c r="G28" s="18">
        <f t="shared" si="0"/>
        <v>0</v>
      </c>
      <c r="H28" s="40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17">
        <f>'AFM 10-1-16'!C29+'AFM 10-8-16'!C29+'Nazareth Living Center 11-8-16'!C29+'Parkway Central 11-12-16'!C29+'Berkshire Hathaway 11-29-16'!C29+'Lafayette 12-3-16'!C29+'Nazareth 12-7-16'!C29+'Friendship Village 12-13-16'!C29+'Lakewood 12-14-16'!C29+'Loose Orders'!C29+'CAM Website Orders'!C29+'EBay Orders'!C29</f>
        <v>0</v>
      </c>
      <c r="D29" s="17">
        <f>'AFM 10-1-16'!D29+'AFM 10-8-16'!D29+'Nazareth Living Center 11-8-16'!D29+'Parkway Central 11-12-16'!D29+'Berkshire Hathaway 11-29-16'!D29+'Lafayette 12-3-16'!D29+'Nazareth 12-7-16'!D29+'Friendship Village 12-13-16'!D29+'Lakewood 12-14-16'!D29+'Loose Orders'!D29+'CAM Website Orders'!D29+'EBay Orders'!D29</f>
        <v>0</v>
      </c>
      <c r="E29" s="17">
        <f t="shared" si="1"/>
        <v>0</v>
      </c>
      <c r="F29" s="18">
        <v>22</v>
      </c>
      <c r="G29" s="18">
        <f t="shared" si="0"/>
        <v>0</v>
      </c>
      <c r="H29" s="40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17">
        <f>'AFM 10-1-16'!C30+'AFM 10-8-16'!C30+'Nazareth Living Center 11-8-16'!C30+'Parkway Central 11-12-16'!C30+'Berkshire Hathaway 11-29-16'!C30+'Lafayette 12-3-16'!C30+'Nazareth 12-7-16'!C30+'Friendship Village 12-13-16'!C30+'Lakewood 12-14-16'!C30+'Loose Orders'!C30+'CAM Website Orders'!C30+'EBay Orders'!C30</f>
        <v>0</v>
      </c>
      <c r="D30" s="17">
        <f>'AFM 10-1-16'!D30+'AFM 10-8-16'!D30+'Nazareth Living Center 11-8-16'!D30+'Parkway Central 11-12-16'!D30+'Berkshire Hathaway 11-29-16'!D30+'Lafayette 12-3-16'!D30+'Nazareth 12-7-16'!D30+'Friendship Village 12-13-16'!D30+'Lakewood 12-14-16'!D30+'Loose Orders'!D30+'CAM Website Orders'!D30+'EBay Orders'!D30</f>
        <v>0</v>
      </c>
      <c r="E30" s="17">
        <f t="shared" si="1"/>
        <v>0</v>
      </c>
      <c r="F30" s="18">
        <v>22</v>
      </c>
      <c r="G30" s="18">
        <f t="shared" si="0"/>
        <v>0</v>
      </c>
      <c r="H30" s="40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17">
        <f>'AFM 10-1-16'!C31+'AFM 10-8-16'!C31+'Nazareth Living Center 11-8-16'!C31+'Parkway Central 11-12-16'!C31+'Berkshire Hathaway 11-29-16'!C31+'Lafayette 12-3-16'!C31+'Nazareth 12-7-16'!C31+'Friendship Village 12-13-16'!C31+'Lakewood 12-14-16'!C31+'Loose Orders'!C31+'CAM Website Orders'!C31+'EBay Orders'!C31</f>
        <v>0</v>
      </c>
      <c r="D31" s="17">
        <f>'AFM 10-1-16'!D31+'AFM 10-8-16'!D31+'Nazareth Living Center 11-8-16'!D31+'Parkway Central 11-12-16'!D31+'Berkshire Hathaway 11-29-16'!D31+'Lafayette 12-3-16'!D31+'Nazareth 12-7-16'!D31+'Friendship Village 12-13-16'!D31+'Lakewood 12-14-16'!D31+'Loose Orders'!D31+'CAM Website Orders'!D31+'EBay Orders'!D31</f>
        <v>0</v>
      </c>
      <c r="E31" s="17">
        <f t="shared" si="1"/>
        <v>0</v>
      </c>
      <c r="F31" s="18">
        <v>22</v>
      </c>
      <c r="G31" s="18">
        <f t="shared" si="0"/>
        <v>0</v>
      </c>
      <c r="H31" s="40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17">
        <f>'AFM 10-1-16'!C32+'AFM 10-8-16'!C32+'Nazareth Living Center 11-8-16'!C32+'Parkway Central 11-12-16'!C32+'Berkshire Hathaway 11-29-16'!C32+'Lafayette 12-3-16'!C32+'Nazareth 12-7-16'!C32+'Friendship Village 12-13-16'!C32+'Lakewood 12-14-16'!C32+'Loose Orders'!C32+'CAM Website Orders'!C32+'EBay Orders'!C32</f>
        <v>0</v>
      </c>
      <c r="D32" s="17">
        <f>'AFM 10-1-16'!D32+'AFM 10-8-16'!D32+'Nazareth Living Center 11-8-16'!D32+'Parkway Central 11-12-16'!D32+'Berkshire Hathaway 11-29-16'!D32+'Lafayette 12-3-16'!D32+'Nazareth 12-7-16'!D32+'Friendship Village 12-13-16'!D32+'Lakewood 12-14-16'!D32+'Loose Orders'!D32+'CAM Website Orders'!D32+'EBay Orders'!D32</f>
        <v>0</v>
      </c>
      <c r="E32" s="17">
        <f t="shared" si="1"/>
        <v>0</v>
      </c>
      <c r="F32" s="18">
        <v>22</v>
      </c>
      <c r="G32" s="18">
        <f t="shared" si="0"/>
        <v>0</v>
      </c>
      <c r="H32" s="40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17">
        <f>'AFM 10-1-16'!C33+'AFM 10-8-16'!C33+'Nazareth Living Center 11-8-16'!C33+'Parkway Central 11-12-16'!C33+'Berkshire Hathaway 11-29-16'!C33+'Lafayette 12-3-16'!C33+'Nazareth 12-7-16'!C33+'Friendship Village 12-13-16'!C33+'Lakewood 12-14-16'!C33+'Loose Orders'!C33+'CAM Website Orders'!C33+'EBay Orders'!C33</f>
        <v>2</v>
      </c>
      <c r="D33" s="17">
        <f>'AFM 10-1-16'!D33+'AFM 10-8-16'!D33+'Nazareth Living Center 11-8-16'!D33+'Parkway Central 11-12-16'!D33+'Berkshire Hathaway 11-29-16'!D33+'Lafayette 12-3-16'!D33+'Nazareth 12-7-16'!D33+'Friendship Village 12-13-16'!D33+'Lakewood 12-14-16'!D33+'Loose Orders'!D33+'CAM Website Orders'!D33+'EBay Orders'!D33</f>
        <v>0</v>
      </c>
      <c r="E33" s="17">
        <f t="shared" si="1"/>
        <v>2</v>
      </c>
      <c r="F33" s="18">
        <v>22</v>
      </c>
      <c r="G33" s="18">
        <f t="shared" si="0"/>
        <v>44</v>
      </c>
      <c r="H33" s="40">
        <f t="shared" si="2"/>
        <v>2.1890000000000001</v>
      </c>
    </row>
    <row r="34" spans="1:8" ht="18" customHeight="1" x14ac:dyDescent="0.25">
      <c r="A34" s="10">
        <v>15</v>
      </c>
      <c r="B34" s="15" t="s">
        <v>71</v>
      </c>
      <c r="C34" s="17">
        <f>'AFM 10-1-16'!C34+'AFM 10-8-16'!C34+'Nazareth Living Center 11-8-16'!C34+'Parkway Central 11-12-16'!C34+'Berkshire Hathaway 11-29-16'!C34+'Lafayette 12-3-16'!C34+'Nazareth 12-7-16'!C34+'Friendship Village 12-13-16'!C34+'Lakewood 12-14-16'!C34+'Loose Orders'!C34+'CAM Website Orders'!C34+'EBay Orders'!C34</f>
        <v>0</v>
      </c>
      <c r="D34" s="17">
        <f>'AFM 10-1-16'!D34+'AFM 10-8-16'!D34+'Nazareth Living Center 11-8-16'!D34+'Parkway Central 11-12-16'!D34+'Berkshire Hathaway 11-29-16'!D34+'Lafayette 12-3-16'!D34+'Nazareth 12-7-16'!D34+'Friendship Village 12-13-16'!D34+'Lakewood 12-14-16'!D34+'Loose Orders'!D34+'CAM Website Orders'!D34+'EBay Orders'!D34</f>
        <v>0</v>
      </c>
      <c r="E34" s="17">
        <f t="shared" si="1"/>
        <v>0</v>
      </c>
      <c r="F34" s="18">
        <v>22</v>
      </c>
      <c r="G34" s="18">
        <f t="shared" si="0"/>
        <v>0</v>
      </c>
      <c r="H34" s="40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17">
        <f>'AFM 10-1-16'!C35+'AFM 10-8-16'!C35+'Nazareth Living Center 11-8-16'!C35+'Parkway Central 11-12-16'!C35+'Berkshire Hathaway 11-29-16'!C35+'Lafayette 12-3-16'!C35+'Nazareth 12-7-16'!C35+'Friendship Village 12-13-16'!C35+'Lakewood 12-14-16'!C35+'Loose Orders'!C35+'CAM Website Orders'!C35+'EBay Orders'!C35</f>
        <v>0</v>
      </c>
      <c r="D35" s="17">
        <f>'AFM 10-1-16'!D35+'AFM 10-8-16'!D35+'Nazareth Living Center 11-8-16'!D35+'Parkway Central 11-12-16'!D35+'Berkshire Hathaway 11-29-16'!D35+'Lafayette 12-3-16'!D35+'Nazareth 12-7-16'!D35+'Friendship Village 12-13-16'!D35+'Lakewood 12-14-16'!D35+'Loose Orders'!D35+'CAM Website Orders'!D35+'EBay Orders'!D35</f>
        <v>0</v>
      </c>
      <c r="E35" s="17">
        <f t="shared" si="1"/>
        <v>0</v>
      </c>
      <c r="F35" s="18">
        <v>22</v>
      </c>
      <c r="G35" s="18">
        <f t="shared" si="0"/>
        <v>0</v>
      </c>
      <c r="H35" s="40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17">
        <f>'AFM 10-1-16'!C36+'AFM 10-8-16'!C36+'Nazareth Living Center 11-8-16'!C36+'Parkway Central 11-12-16'!C36+'Berkshire Hathaway 11-29-16'!C36+'Lafayette 12-3-16'!C36+'Nazareth 12-7-16'!C36+'Friendship Village 12-13-16'!C36+'Lakewood 12-14-16'!C36+'Loose Orders'!C36+'CAM Website Orders'!C36+'EBay Orders'!C36</f>
        <v>2</v>
      </c>
      <c r="D36" s="17">
        <f>'AFM 10-1-16'!D36+'AFM 10-8-16'!D36+'Nazareth Living Center 11-8-16'!D36+'Parkway Central 11-12-16'!D36+'Berkshire Hathaway 11-29-16'!D36+'Lafayette 12-3-16'!D36+'Nazareth 12-7-16'!D36+'Friendship Village 12-13-16'!D36+'Lakewood 12-14-16'!D36+'Loose Orders'!D36+'CAM Website Orders'!D36+'EBay Orders'!D36</f>
        <v>0</v>
      </c>
      <c r="E36" s="17">
        <f t="shared" si="1"/>
        <v>2</v>
      </c>
      <c r="F36" s="18">
        <v>22</v>
      </c>
      <c r="G36" s="18">
        <f t="shared" si="0"/>
        <v>44</v>
      </c>
      <c r="H36" s="40">
        <f t="shared" si="2"/>
        <v>2.1890000000000001</v>
      </c>
    </row>
    <row r="37" spans="1:8" ht="18" customHeight="1" x14ac:dyDescent="0.25">
      <c r="A37" s="10">
        <v>15</v>
      </c>
      <c r="B37" s="15" t="s">
        <v>74</v>
      </c>
      <c r="C37" s="17">
        <f>'AFM 10-1-16'!C37+'AFM 10-8-16'!C37+'Nazareth Living Center 11-8-16'!C37+'Parkway Central 11-12-16'!C37+'Berkshire Hathaway 11-29-16'!C37+'Lafayette 12-3-16'!C37+'Nazareth 12-7-16'!C37+'Friendship Village 12-13-16'!C37+'Lakewood 12-14-16'!C37+'Loose Orders'!C37+'CAM Website Orders'!C37+'EBay Orders'!C37</f>
        <v>0</v>
      </c>
      <c r="D37" s="17">
        <f>'AFM 10-1-16'!D37+'AFM 10-8-16'!D37+'Nazareth Living Center 11-8-16'!D37+'Parkway Central 11-12-16'!D37+'Berkshire Hathaway 11-29-16'!D37+'Lafayette 12-3-16'!D37+'Nazareth 12-7-16'!D37+'Friendship Village 12-13-16'!D37+'Lakewood 12-14-16'!D37+'Loose Orders'!D37+'CAM Website Orders'!D37+'EBay Orders'!D37</f>
        <v>0</v>
      </c>
      <c r="E37" s="17">
        <f t="shared" si="1"/>
        <v>0</v>
      </c>
      <c r="F37" s="18">
        <v>22</v>
      </c>
      <c r="G37" s="18">
        <f t="shared" si="0"/>
        <v>0</v>
      </c>
      <c r="H37" s="40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17">
        <f>'AFM 10-1-16'!C38+'AFM 10-8-16'!C38+'Nazareth Living Center 11-8-16'!C38+'Parkway Central 11-12-16'!C38+'Berkshire Hathaway 11-29-16'!C38+'Lafayette 12-3-16'!C38+'Nazareth 12-7-16'!C38+'Friendship Village 12-13-16'!C38+'Lakewood 12-14-16'!C38+'Loose Orders'!C38+'CAM Website Orders'!C38+'EBay Orders'!C38</f>
        <v>5</v>
      </c>
      <c r="D38" s="17">
        <f>'AFM 10-1-16'!D38+'AFM 10-8-16'!D38+'Nazareth Living Center 11-8-16'!D38+'Parkway Central 11-12-16'!D38+'Berkshire Hathaway 11-29-16'!D38+'Lafayette 12-3-16'!D38+'Nazareth 12-7-16'!D38+'Friendship Village 12-13-16'!D38+'Lakewood 12-14-16'!D38+'Loose Orders'!D38+'CAM Website Orders'!D38+'EBay Orders'!D38</f>
        <v>0</v>
      </c>
      <c r="E38" s="17">
        <f t="shared" si="1"/>
        <v>5</v>
      </c>
      <c r="F38" s="18">
        <v>4</v>
      </c>
      <c r="G38" s="18">
        <f t="shared" si="0"/>
        <v>20</v>
      </c>
      <c r="H38" s="40">
        <f t="shared" si="2"/>
        <v>0.99500000000000011</v>
      </c>
    </row>
    <row r="39" spans="1:8" ht="18" customHeight="1" x14ac:dyDescent="0.25">
      <c r="A39" s="10">
        <v>17</v>
      </c>
      <c r="B39" s="15" t="s">
        <v>76</v>
      </c>
      <c r="C39" s="17">
        <f>'AFM 10-1-16'!C39+'AFM 10-8-16'!C39+'Nazareth Living Center 11-8-16'!C39+'Parkway Central 11-12-16'!C39+'Berkshire Hathaway 11-29-16'!C39+'Lafayette 12-3-16'!C39+'Nazareth 12-7-16'!C39+'Friendship Village 12-13-16'!C39+'Lakewood 12-14-16'!C39+'Loose Orders'!C39+'CAM Website Orders'!C39+'EBay Orders'!C39</f>
        <v>2</v>
      </c>
      <c r="D39" s="17">
        <f>'AFM 10-1-16'!D39+'AFM 10-8-16'!D39+'Nazareth Living Center 11-8-16'!D39+'Parkway Central 11-12-16'!D39+'Berkshire Hathaway 11-29-16'!D39+'Lafayette 12-3-16'!D39+'Nazareth 12-7-16'!D39+'Friendship Village 12-13-16'!D39+'Lakewood 12-14-16'!D39+'Loose Orders'!D39+'CAM Website Orders'!D39+'EBay Orders'!D39</f>
        <v>0</v>
      </c>
      <c r="E39" s="17">
        <f t="shared" si="1"/>
        <v>2</v>
      </c>
      <c r="F39" s="18">
        <v>5</v>
      </c>
      <c r="G39" s="18">
        <f t="shared" si="0"/>
        <v>10</v>
      </c>
      <c r="H39" s="40">
        <f t="shared" si="2"/>
        <v>0.49750000000000005</v>
      </c>
    </row>
    <row r="40" spans="1:8" ht="18" customHeight="1" x14ac:dyDescent="0.25">
      <c r="A40" s="10">
        <v>18</v>
      </c>
      <c r="B40" s="15"/>
      <c r="C40" s="17">
        <f>'AFM 10-1-16'!C40+'AFM 10-8-16'!C40+'Nazareth Living Center 11-8-16'!C40+'Parkway Central 11-12-16'!C40+'Berkshire Hathaway 11-29-16'!C40+'Lafayette 12-3-16'!C40+'Nazareth 12-7-16'!C40+'Friendship Village 12-13-16'!C40+'Lakewood 12-14-16'!C40+'Loose Orders'!C40+'CAM Website Orders'!C40+'EBay Orders'!C40</f>
        <v>0</v>
      </c>
      <c r="D40" s="17">
        <f>'AFM 10-1-16'!D40+'AFM 10-8-16'!D40+'Nazareth Living Center 11-8-16'!D40+'Parkway Central 11-12-16'!D40+'Berkshire Hathaway 11-29-16'!D40+'Lafayette 12-3-16'!D40+'Nazareth 12-7-16'!D40+'Friendship Village 12-13-16'!D40+'Lakewood 12-14-16'!D40+'Loose Orders'!D40+'CAM Website Orders'!D40+'EBay Orders'!D40</f>
        <v>0</v>
      </c>
      <c r="E40" s="17">
        <f t="shared" ref="E40:E41" si="3">C40-D40</f>
        <v>0</v>
      </c>
      <c r="F40" s="18"/>
      <c r="G40" s="18"/>
      <c r="H40" s="40">
        <f t="shared" si="2"/>
        <v>0</v>
      </c>
    </row>
    <row r="41" spans="1:8" ht="18" customHeight="1" x14ac:dyDescent="0.25">
      <c r="A41" s="10">
        <v>19</v>
      </c>
      <c r="B41" s="15"/>
      <c r="C41" s="17">
        <f>'AFM 10-1-16'!C41+'AFM 10-8-16'!C41+'Nazareth Living Center 11-8-16'!C41+'Parkway Central 11-12-16'!C41+'Berkshire Hathaway 11-29-16'!C41+'Lafayette 12-3-16'!C41+'Nazareth 12-7-16'!C41+'Friendship Village 12-13-16'!C41+'Lakewood 12-14-16'!C41+'Loose Orders'!C41+'CAM Website Orders'!C41+'EBay Orders'!C41</f>
        <v>0</v>
      </c>
      <c r="D41" s="17">
        <f>'AFM 10-1-16'!D41+'AFM 10-8-16'!D41+'Nazareth Living Center 11-8-16'!D41+'Parkway Central 11-12-16'!D41+'Berkshire Hathaway 11-29-16'!D41+'Lafayette 12-3-16'!D41+'Nazareth 12-7-16'!D41+'Friendship Village 12-13-16'!D41+'Lakewood 12-14-16'!D41+'Loose Orders'!D41+'CAM Website Orders'!D41+'EBay Orders'!D41</f>
        <v>0</v>
      </c>
      <c r="E41" s="17">
        <f t="shared" si="3"/>
        <v>0</v>
      </c>
      <c r="F41" s="18"/>
      <c r="G41" s="18"/>
      <c r="H41" s="40">
        <f t="shared" si="2"/>
        <v>0</v>
      </c>
    </row>
    <row r="42" spans="1:8" ht="18" customHeight="1" x14ac:dyDescent="0.25">
      <c r="B42" s="15"/>
      <c r="C42" s="17"/>
      <c r="D42" s="17"/>
      <c r="E42" s="17"/>
      <c r="F42" s="18"/>
      <c r="G42" s="18"/>
      <c r="H42" s="40"/>
    </row>
    <row r="43" spans="1:8" ht="18" customHeight="1" x14ac:dyDescent="0.25">
      <c r="B43" s="29" t="s">
        <v>10</v>
      </c>
      <c r="C43" s="35"/>
      <c r="D43" s="35"/>
      <c r="E43" s="35"/>
      <c r="F43" s="18"/>
      <c r="G43" s="18"/>
      <c r="H43" s="40"/>
    </row>
    <row r="44" spans="1:8" ht="18" customHeight="1" x14ac:dyDescent="0.25">
      <c r="A44" s="10">
        <v>20</v>
      </c>
      <c r="B44" s="15" t="s">
        <v>14</v>
      </c>
      <c r="C44" s="17">
        <f>'AFM 10-1-16'!C44+'AFM 10-8-16'!C44+'Nazareth Living Center 11-8-16'!C44+'Parkway Central 11-12-16'!C44+'Berkshire Hathaway 11-29-16'!C44+'Lafayette 12-3-16'!C44+'Nazareth 12-7-16'!C44+'Friendship Village 12-13-16'!C44+'Lakewood 12-14-16'!C44+'Loose Orders'!C44+'CAM Website Orders'!C44+'EBay Orders'!C44</f>
        <v>41</v>
      </c>
      <c r="D44" s="17">
        <f>'AFM 10-1-16'!D44+'AFM 10-8-16'!D44+'Nazareth Living Center 11-8-16'!D44+'Parkway Central 11-12-16'!D44+'Berkshire Hathaway 11-29-16'!D44+'Lafayette 12-3-16'!D44+'Nazareth 12-7-16'!D44+'Friendship Village 12-13-16'!D44+'Lakewood 12-14-16'!D44+'Loose Orders'!D44+'CAM Website Orders'!D44+'EBay Orders'!D44</f>
        <v>9</v>
      </c>
      <c r="E44" s="17">
        <f t="shared" ref="E44:E53" si="4">C44-D44</f>
        <v>32</v>
      </c>
      <c r="F44" s="18">
        <v>9</v>
      </c>
      <c r="G44" s="18">
        <f t="shared" ref="G44:G53" si="5">E44*F44</f>
        <v>288</v>
      </c>
      <c r="H44" s="40">
        <f t="shared" ref="H44:H53" si="6">G44*0.04975</f>
        <v>14.328000000000001</v>
      </c>
    </row>
    <row r="45" spans="1:8" ht="18" customHeight="1" x14ac:dyDescent="0.25">
      <c r="A45" s="10">
        <v>21</v>
      </c>
      <c r="B45" s="15" t="s">
        <v>11</v>
      </c>
      <c r="C45" s="17">
        <f>'AFM 10-1-16'!C45+'AFM 10-8-16'!C45+'Nazareth Living Center 11-8-16'!C45+'Parkway Central 11-12-16'!C45+'Berkshire Hathaway 11-29-16'!C45+'Lafayette 12-3-16'!C45+'Nazareth 12-7-16'!C45+'Friendship Village 12-13-16'!C45+'Lakewood 12-14-16'!C45+'Loose Orders'!C45+'CAM Website Orders'!C45+'EBay Orders'!C45</f>
        <v>34</v>
      </c>
      <c r="D45" s="17">
        <f>'AFM 10-1-16'!D45+'AFM 10-8-16'!D45+'Nazareth Living Center 11-8-16'!D45+'Parkway Central 11-12-16'!D45+'Berkshire Hathaway 11-29-16'!D45+'Lafayette 12-3-16'!D45+'Nazareth 12-7-16'!D45+'Friendship Village 12-13-16'!D45+'Lakewood 12-14-16'!D45+'Loose Orders'!D45+'CAM Website Orders'!D45+'EBay Orders'!D45</f>
        <v>16</v>
      </c>
      <c r="E45" s="17">
        <f t="shared" si="4"/>
        <v>18</v>
      </c>
      <c r="F45" s="18">
        <v>8</v>
      </c>
      <c r="G45" s="18">
        <f t="shared" si="5"/>
        <v>144</v>
      </c>
      <c r="H45" s="40">
        <f t="shared" si="6"/>
        <v>7.1640000000000006</v>
      </c>
    </row>
    <row r="46" spans="1:8" ht="18" customHeight="1" x14ac:dyDescent="0.25">
      <c r="A46" s="10">
        <v>22</v>
      </c>
      <c r="B46" s="15" t="s">
        <v>12</v>
      </c>
      <c r="C46" s="17">
        <f>'AFM 10-1-16'!C46+'AFM 10-8-16'!C46+'Nazareth Living Center 11-8-16'!C46+'Parkway Central 11-12-16'!C46+'Berkshire Hathaway 11-29-16'!C46+'Lafayette 12-3-16'!C46+'Nazareth 12-7-16'!C46+'Friendship Village 12-13-16'!C46+'Lakewood 12-14-16'!C46+'Loose Orders'!C46+'CAM Website Orders'!C46+'EBay Orders'!C46</f>
        <v>24</v>
      </c>
      <c r="D46" s="17">
        <f>'AFM 10-1-16'!D46+'AFM 10-8-16'!D46+'Nazareth Living Center 11-8-16'!D46+'Parkway Central 11-12-16'!D46+'Berkshire Hathaway 11-29-16'!D46+'Lafayette 12-3-16'!D46+'Nazareth 12-7-16'!D46+'Friendship Village 12-13-16'!D46+'Lakewood 12-14-16'!D46+'Loose Orders'!D46+'CAM Website Orders'!D46+'EBay Orders'!D46</f>
        <v>16</v>
      </c>
      <c r="E46" s="17">
        <f t="shared" si="4"/>
        <v>8</v>
      </c>
      <c r="F46" s="18">
        <v>9</v>
      </c>
      <c r="G46" s="18">
        <f t="shared" si="5"/>
        <v>72</v>
      </c>
      <c r="H46" s="40">
        <f t="shared" si="6"/>
        <v>3.5820000000000003</v>
      </c>
    </row>
    <row r="47" spans="1:8" ht="18" customHeight="1" x14ac:dyDescent="0.25">
      <c r="A47" s="10">
        <v>23</v>
      </c>
      <c r="B47" s="15" t="s">
        <v>90</v>
      </c>
      <c r="C47" s="17">
        <f>'AFM 10-1-16'!C47+'AFM 10-8-16'!C47+'Nazareth Living Center 11-8-16'!C47+'Parkway Central 11-12-16'!C47+'Berkshire Hathaway 11-29-16'!C47+'Lafayette 12-3-16'!C47+'Nazareth 12-7-16'!C47+'Friendship Village 12-13-16'!C47+'Lakewood 12-14-16'!C47+'Loose Orders'!C47+'CAM Website Orders'!C47+'EBay Orders'!C47</f>
        <v>5</v>
      </c>
      <c r="D47" s="17">
        <f>'AFM 10-1-16'!D47+'AFM 10-8-16'!D47+'Nazareth Living Center 11-8-16'!D47+'Parkway Central 11-12-16'!D47+'Berkshire Hathaway 11-29-16'!D47+'Lafayette 12-3-16'!D47+'Nazareth 12-7-16'!D47+'Friendship Village 12-13-16'!D47+'Lakewood 12-14-16'!D47+'Loose Orders'!D47+'CAM Website Orders'!D47+'EBay Orders'!D47</f>
        <v>3</v>
      </c>
      <c r="E47" s="17">
        <f t="shared" si="4"/>
        <v>2</v>
      </c>
      <c r="F47" s="18">
        <v>9</v>
      </c>
      <c r="G47" s="18">
        <f t="shared" si="5"/>
        <v>18</v>
      </c>
      <c r="H47" s="40">
        <f t="shared" si="6"/>
        <v>0.89550000000000007</v>
      </c>
    </row>
    <row r="48" spans="1:8" ht="18" customHeight="1" x14ac:dyDescent="0.25">
      <c r="A48" s="10">
        <v>24</v>
      </c>
      <c r="B48" s="15" t="s">
        <v>87</v>
      </c>
      <c r="C48" s="17">
        <f>'AFM 10-1-16'!C48+'AFM 10-8-16'!C48+'Nazareth Living Center 11-8-16'!C48+'Parkway Central 11-12-16'!C48+'Berkshire Hathaway 11-29-16'!C48+'Lafayette 12-3-16'!C48+'Nazareth 12-7-16'!C48+'Friendship Village 12-13-16'!C48+'Lakewood 12-14-16'!C48+'Loose Orders'!C48+'CAM Website Orders'!C48+'EBay Orders'!C48</f>
        <v>18</v>
      </c>
      <c r="D48" s="17">
        <f>'AFM 10-1-16'!D48+'AFM 10-8-16'!D48+'Nazareth Living Center 11-8-16'!D48+'Parkway Central 11-12-16'!D48+'Berkshire Hathaway 11-29-16'!D48+'Lafayette 12-3-16'!D48+'Nazareth 12-7-16'!D48+'Friendship Village 12-13-16'!D48+'Lakewood 12-14-16'!D48+'Loose Orders'!D48+'CAM Website Orders'!D48+'EBay Orders'!D48</f>
        <v>5</v>
      </c>
      <c r="E48" s="17">
        <f t="shared" si="4"/>
        <v>13</v>
      </c>
      <c r="F48" s="18">
        <v>9</v>
      </c>
      <c r="G48" s="18">
        <f t="shared" si="5"/>
        <v>117</v>
      </c>
      <c r="H48" s="40">
        <f t="shared" si="6"/>
        <v>5.8207500000000003</v>
      </c>
    </row>
    <row r="49" spans="1:8" ht="18" customHeight="1" x14ac:dyDescent="0.25">
      <c r="A49" s="10">
        <v>25</v>
      </c>
      <c r="B49" s="15" t="s">
        <v>13</v>
      </c>
      <c r="C49" s="17">
        <f>'AFM 10-1-16'!C49+'AFM 10-8-16'!C49+'Nazareth Living Center 11-8-16'!C49+'Parkway Central 11-12-16'!C49+'Berkshire Hathaway 11-29-16'!C49+'Lafayette 12-3-16'!C49+'Nazareth 12-7-16'!C49+'Friendship Village 12-13-16'!C49+'Lakewood 12-14-16'!C49+'Loose Orders'!C49+'CAM Website Orders'!C49+'EBay Orders'!C49</f>
        <v>6</v>
      </c>
      <c r="D49" s="17">
        <f>'AFM 10-1-16'!D49+'AFM 10-8-16'!D49+'Nazareth Living Center 11-8-16'!D49+'Parkway Central 11-12-16'!D49+'Berkshire Hathaway 11-29-16'!D49+'Lafayette 12-3-16'!D49+'Nazareth 12-7-16'!D49+'Friendship Village 12-13-16'!D49+'Lakewood 12-14-16'!D49+'Loose Orders'!D49+'CAM Website Orders'!D49+'EBay Orders'!D49</f>
        <v>6</v>
      </c>
      <c r="E49" s="17">
        <f t="shared" si="4"/>
        <v>0</v>
      </c>
      <c r="F49" s="18">
        <v>9</v>
      </c>
      <c r="G49" s="18">
        <f t="shared" si="5"/>
        <v>0</v>
      </c>
      <c r="H49" s="40">
        <f t="shared" si="6"/>
        <v>0</v>
      </c>
    </row>
    <row r="50" spans="1:8" ht="18" customHeight="1" x14ac:dyDescent="0.25">
      <c r="A50" s="10">
        <v>26</v>
      </c>
      <c r="B50" s="15" t="s">
        <v>41</v>
      </c>
      <c r="C50" s="17">
        <f>'AFM 10-1-16'!C50+'AFM 10-8-16'!C50+'Nazareth Living Center 11-8-16'!C50+'Parkway Central 11-12-16'!C50+'Berkshire Hathaway 11-29-16'!C50+'Lafayette 12-3-16'!C50+'Nazareth 12-7-16'!C50+'Friendship Village 12-13-16'!C50+'Lakewood 12-14-16'!C50+'Loose Orders'!C50+'CAM Website Orders'!C50+'EBay Orders'!C50</f>
        <v>11</v>
      </c>
      <c r="D50" s="17">
        <f>'AFM 10-1-16'!D50+'AFM 10-8-16'!D50+'Nazareth Living Center 11-8-16'!D50+'Parkway Central 11-12-16'!D50+'Berkshire Hathaway 11-29-16'!D50+'Lafayette 12-3-16'!D50+'Nazareth 12-7-16'!D50+'Friendship Village 12-13-16'!D50+'Lakewood 12-14-16'!D50+'Loose Orders'!D50+'CAM Website Orders'!D50+'EBay Orders'!D50</f>
        <v>5</v>
      </c>
      <c r="E50" s="17">
        <f t="shared" si="4"/>
        <v>6</v>
      </c>
      <c r="F50" s="18">
        <v>15</v>
      </c>
      <c r="G50" s="18">
        <f t="shared" si="5"/>
        <v>90</v>
      </c>
      <c r="H50" s="40">
        <f t="shared" si="6"/>
        <v>4.4775</v>
      </c>
    </row>
    <row r="51" spans="1:8" ht="18" customHeight="1" x14ac:dyDescent="0.25">
      <c r="A51" s="10">
        <v>27</v>
      </c>
      <c r="B51" s="15" t="s">
        <v>39</v>
      </c>
      <c r="C51" s="17">
        <f>'AFM 10-1-16'!C51+'AFM 10-8-16'!C51+'Nazareth Living Center 11-8-16'!C51+'Parkway Central 11-12-16'!C51+'Berkshire Hathaway 11-29-16'!C51+'Lafayette 12-3-16'!C51+'Nazareth 12-7-16'!C51+'Friendship Village 12-13-16'!C51+'Lakewood 12-14-16'!C51+'Loose Orders'!C51+'CAM Website Orders'!C51+'EBay Orders'!C51</f>
        <v>10</v>
      </c>
      <c r="D51" s="17">
        <f>'AFM 10-1-16'!D51+'AFM 10-8-16'!D51+'Nazareth Living Center 11-8-16'!D51+'Parkway Central 11-12-16'!D51+'Berkshire Hathaway 11-29-16'!D51+'Lafayette 12-3-16'!D51+'Nazareth 12-7-16'!D51+'Friendship Village 12-13-16'!D51+'Lakewood 12-14-16'!D51+'Loose Orders'!D51+'CAM Website Orders'!D51+'EBay Orders'!D51</f>
        <v>8</v>
      </c>
      <c r="E51" s="17">
        <f t="shared" si="4"/>
        <v>2</v>
      </c>
      <c r="F51" s="18">
        <v>14</v>
      </c>
      <c r="G51" s="18">
        <f t="shared" si="5"/>
        <v>28</v>
      </c>
      <c r="H51" s="40">
        <f t="shared" si="6"/>
        <v>1.393</v>
      </c>
    </row>
    <row r="52" spans="1:8" ht="18" customHeight="1" x14ac:dyDescent="0.25">
      <c r="A52" s="10">
        <v>28</v>
      </c>
      <c r="B52" s="15" t="s">
        <v>40</v>
      </c>
      <c r="C52" s="17">
        <f>'AFM 10-1-16'!C52+'AFM 10-8-16'!C52+'Nazareth Living Center 11-8-16'!C52+'Parkway Central 11-12-16'!C52+'Berkshire Hathaway 11-29-16'!C52+'Lafayette 12-3-16'!C52+'Nazareth 12-7-16'!C52+'Friendship Village 12-13-16'!C52+'Lakewood 12-14-16'!C52+'Loose Orders'!C52+'CAM Website Orders'!C52+'EBay Orders'!C52</f>
        <v>8</v>
      </c>
      <c r="D52" s="17">
        <f>'AFM 10-1-16'!D52+'AFM 10-8-16'!D52+'Nazareth Living Center 11-8-16'!D52+'Parkway Central 11-12-16'!D52+'Berkshire Hathaway 11-29-16'!D52+'Lafayette 12-3-16'!D52+'Nazareth 12-7-16'!D52+'Friendship Village 12-13-16'!D52+'Lakewood 12-14-16'!D52+'Loose Orders'!D52+'CAM Website Orders'!D52+'EBay Orders'!D52</f>
        <v>6</v>
      </c>
      <c r="E52" s="17">
        <f t="shared" si="4"/>
        <v>2</v>
      </c>
      <c r="F52" s="18">
        <v>15</v>
      </c>
      <c r="G52" s="18">
        <f t="shared" si="5"/>
        <v>30</v>
      </c>
      <c r="H52" s="40">
        <f t="shared" si="6"/>
        <v>1.4925000000000002</v>
      </c>
    </row>
    <row r="53" spans="1:8" ht="18" customHeight="1" x14ac:dyDescent="0.25">
      <c r="A53" s="10">
        <v>29</v>
      </c>
      <c r="B53" s="15" t="s">
        <v>88</v>
      </c>
      <c r="C53" s="17">
        <f>'AFM 10-1-16'!C53+'AFM 10-8-16'!C53+'Nazareth Living Center 11-8-16'!C53+'Parkway Central 11-12-16'!C53+'Berkshire Hathaway 11-29-16'!C53+'Lafayette 12-3-16'!C53+'Nazareth 12-7-16'!C53+'Friendship Village 12-13-16'!C53+'Lakewood 12-14-16'!C53+'Loose Orders'!C53+'CAM Website Orders'!C53+'EBay Orders'!C53</f>
        <v>6</v>
      </c>
      <c r="D53" s="17">
        <f>'AFM 10-1-16'!D53+'AFM 10-8-16'!D53+'Nazareth Living Center 11-8-16'!D53+'Parkway Central 11-12-16'!D53+'Berkshire Hathaway 11-29-16'!D53+'Lafayette 12-3-16'!D53+'Nazareth 12-7-16'!D53+'Friendship Village 12-13-16'!D53+'Lakewood 12-14-16'!D53+'Loose Orders'!D53+'CAM Website Orders'!D53+'EBay Orders'!D53</f>
        <v>2</v>
      </c>
      <c r="E53" s="17">
        <f t="shared" si="4"/>
        <v>4</v>
      </c>
      <c r="F53" s="18">
        <v>15</v>
      </c>
      <c r="G53" s="18">
        <f t="shared" si="5"/>
        <v>60</v>
      </c>
      <c r="H53" s="40">
        <f t="shared" si="6"/>
        <v>2.9850000000000003</v>
      </c>
    </row>
    <row r="54" spans="1:8" ht="18" customHeight="1" x14ac:dyDescent="0.25">
      <c r="B54" s="15"/>
      <c r="C54" s="17"/>
      <c r="D54" s="17"/>
      <c r="E54" s="17"/>
      <c r="F54" s="18"/>
      <c r="G54" s="18"/>
      <c r="H54" s="40"/>
    </row>
    <row r="55" spans="1:8" x14ac:dyDescent="0.25">
      <c r="B55" s="32" t="s">
        <v>5</v>
      </c>
      <c r="F55" s="18"/>
      <c r="G55" s="18"/>
      <c r="H55" s="40"/>
    </row>
    <row r="56" spans="1:8" ht="18" customHeight="1" x14ac:dyDescent="0.25">
      <c r="A56" s="10">
        <v>30</v>
      </c>
      <c r="B56" s="15" t="s">
        <v>8</v>
      </c>
      <c r="C56" s="17">
        <f>'AFM 10-1-16'!C56+'AFM 10-8-16'!C56+'Nazareth Living Center 11-8-16'!C56+'Parkway Central 11-12-16'!C56+'Berkshire Hathaway 11-29-16'!C56+'Lafayette 12-3-16'!C56+'Nazareth 12-7-16'!C56+'Friendship Village 12-13-16'!C56+'Lakewood 12-14-16'!C56+'Loose Orders'!C56+'CAM Website Orders'!C56+'EBay Orders'!C56</f>
        <v>74</v>
      </c>
      <c r="D56" s="17">
        <f>'AFM 10-1-16'!D56+'AFM 10-8-16'!D56+'Nazareth Living Center 11-8-16'!D56+'Parkway Central 11-12-16'!D56+'Berkshire Hathaway 11-29-16'!D56+'Lafayette 12-3-16'!D56+'Nazareth 12-7-16'!D56+'Friendship Village 12-13-16'!D56+'Lakewood 12-14-16'!D56+'Loose Orders'!D56+'CAM Website Orders'!D56+'EBay Orders'!D56</f>
        <v>32</v>
      </c>
      <c r="E56" s="17">
        <f t="shared" ref="E56:E64" si="7">C56-D56</f>
        <v>42</v>
      </c>
      <c r="F56" s="18">
        <v>9</v>
      </c>
      <c r="G56" s="18">
        <f t="shared" ref="G56:G76" si="8">E56*F56</f>
        <v>378</v>
      </c>
      <c r="H56" s="40">
        <f t="shared" ref="H56:H76" si="9">G56*0.04975</f>
        <v>18.805500000000002</v>
      </c>
    </row>
    <row r="57" spans="1:8" ht="18" customHeight="1" x14ac:dyDescent="0.25">
      <c r="A57" s="10">
        <v>31</v>
      </c>
      <c r="B57" s="15" t="s">
        <v>9</v>
      </c>
      <c r="C57" s="17">
        <f>'AFM 10-1-16'!C57+'AFM 10-8-16'!C57+'Nazareth Living Center 11-8-16'!C57+'Parkway Central 11-12-16'!C57+'Berkshire Hathaway 11-29-16'!C57+'Lafayette 12-3-16'!C57+'Nazareth 12-7-16'!C57+'Friendship Village 12-13-16'!C57+'Lakewood 12-14-16'!C57+'Loose Orders'!C57+'CAM Website Orders'!C57+'EBay Orders'!C57</f>
        <v>45</v>
      </c>
      <c r="D57" s="17">
        <f>'AFM 10-1-16'!D57+'AFM 10-8-16'!D57+'Nazareth Living Center 11-8-16'!D57+'Parkway Central 11-12-16'!D57+'Berkshire Hathaway 11-29-16'!D57+'Lafayette 12-3-16'!D57+'Nazareth 12-7-16'!D57+'Friendship Village 12-13-16'!D57+'Lakewood 12-14-16'!D57+'Loose Orders'!D57+'CAM Website Orders'!D57+'EBay Orders'!D57</f>
        <v>17</v>
      </c>
      <c r="E57" s="17">
        <f t="shared" si="7"/>
        <v>28</v>
      </c>
      <c r="F57" s="18">
        <v>10</v>
      </c>
      <c r="G57" s="18">
        <f t="shared" si="8"/>
        <v>280</v>
      </c>
      <c r="H57" s="40">
        <f t="shared" si="9"/>
        <v>13.930000000000001</v>
      </c>
    </row>
    <row r="58" spans="1:8" ht="18" customHeight="1" x14ac:dyDescent="0.25">
      <c r="A58" s="10">
        <v>32</v>
      </c>
      <c r="B58" s="15" t="s">
        <v>6</v>
      </c>
      <c r="C58" s="17">
        <f>'AFM 10-1-16'!C58+'AFM 10-8-16'!C58+'Nazareth Living Center 11-8-16'!C58+'Parkway Central 11-12-16'!C58+'Berkshire Hathaway 11-29-16'!C58+'Lafayette 12-3-16'!C58+'Nazareth 12-7-16'!C58+'Friendship Village 12-13-16'!C58+'Lakewood 12-14-16'!C58+'Loose Orders'!C58+'CAM Website Orders'!C58+'EBay Orders'!C58</f>
        <v>17</v>
      </c>
      <c r="D58" s="17">
        <f>'AFM 10-1-16'!D58+'AFM 10-8-16'!D58+'Nazareth Living Center 11-8-16'!D58+'Parkway Central 11-12-16'!D58+'Berkshire Hathaway 11-29-16'!D58+'Lafayette 12-3-16'!D58+'Nazareth 12-7-16'!D58+'Friendship Village 12-13-16'!D58+'Lakewood 12-14-16'!D58+'Loose Orders'!D58+'CAM Website Orders'!D58+'EBay Orders'!D58</f>
        <v>5</v>
      </c>
      <c r="E58" s="17">
        <f t="shared" si="7"/>
        <v>12</v>
      </c>
      <c r="F58" s="18">
        <v>10</v>
      </c>
      <c r="G58" s="18">
        <f t="shared" si="8"/>
        <v>120</v>
      </c>
      <c r="H58" s="40">
        <f t="shared" si="9"/>
        <v>5.9700000000000006</v>
      </c>
    </row>
    <row r="59" spans="1:8" ht="18" customHeight="1" x14ac:dyDescent="0.25">
      <c r="A59" s="10">
        <v>33</v>
      </c>
      <c r="B59" s="15" t="s">
        <v>7</v>
      </c>
      <c r="C59" s="17">
        <f>'AFM 10-1-16'!C59+'AFM 10-8-16'!C59+'Nazareth Living Center 11-8-16'!C59+'Parkway Central 11-12-16'!C59+'Berkshire Hathaway 11-29-16'!C59+'Lafayette 12-3-16'!C59+'Nazareth 12-7-16'!C59+'Friendship Village 12-13-16'!C59+'Lakewood 12-14-16'!C59+'Loose Orders'!C59+'CAM Website Orders'!C59+'EBay Orders'!C59</f>
        <v>25</v>
      </c>
      <c r="D59" s="17">
        <f>'AFM 10-1-16'!D59+'AFM 10-8-16'!D59+'Nazareth Living Center 11-8-16'!D59+'Parkway Central 11-12-16'!D59+'Berkshire Hathaway 11-29-16'!D59+'Lafayette 12-3-16'!D59+'Nazareth 12-7-16'!D59+'Friendship Village 12-13-16'!D59+'Lakewood 12-14-16'!D59+'Loose Orders'!D59+'CAM Website Orders'!D59+'EBay Orders'!D59</f>
        <v>19</v>
      </c>
      <c r="E59" s="17">
        <f t="shared" si="7"/>
        <v>6</v>
      </c>
      <c r="F59" s="18">
        <v>11</v>
      </c>
      <c r="G59" s="18">
        <f t="shared" si="8"/>
        <v>66</v>
      </c>
      <c r="H59" s="40">
        <f t="shared" si="9"/>
        <v>3.2835000000000001</v>
      </c>
    </row>
    <row r="60" spans="1:8" ht="18" customHeight="1" x14ac:dyDescent="0.25">
      <c r="A60" s="10">
        <v>34</v>
      </c>
      <c r="B60" s="15" t="s">
        <v>35</v>
      </c>
      <c r="C60" s="17">
        <f>'AFM 10-1-16'!C60+'AFM 10-8-16'!C60+'Nazareth Living Center 11-8-16'!C60+'Parkway Central 11-12-16'!C60+'Berkshire Hathaway 11-29-16'!C60+'Lafayette 12-3-16'!C60+'Nazareth 12-7-16'!C60+'Friendship Village 12-13-16'!C60+'Lakewood 12-14-16'!C60+'Loose Orders'!C60+'CAM Website Orders'!C60+'EBay Orders'!C60</f>
        <v>5</v>
      </c>
      <c r="D60" s="17">
        <f>'AFM 10-1-16'!D60+'AFM 10-8-16'!D60+'Nazareth Living Center 11-8-16'!D60+'Parkway Central 11-12-16'!D60+'Berkshire Hathaway 11-29-16'!D60+'Lafayette 12-3-16'!D60+'Nazareth 12-7-16'!D60+'Friendship Village 12-13-16'!D60+'Lakewood 12-14-16'!D60+'Loose Orders'!D60+'CAM Website Orders'!D60+'EBay Orders'!D60</f>
        <v>0</v>
      </c>
      <c r="E60" s="17">
        <f t="shared" si="7"/>
        <v>5</v>
      </c>
      <c r="F60" s="18">
        <v>14</v>
      </c>
      <c r="G60" s="18">
        <f t="shared" si="8"/>
        <v>70</v>
      </c>
      <c r="H60" s="40">
        <f t="shared" si="9"/>
        <v>3.4825000000000004</v>
      </c>
    </row>
    <row r="61" spans="1:8" ht="18" customHeight="1" x14ac:dyDescent="0.25">
      <c r="A61" s="10">
        <v>35</v>
      </c>
      <c r="B61" s="15" t="s">
        <v>36</v>
      </c>
      <c r="C61" s="17">
        <f>'AFM 10-1-16'!C61+'AFM 10-8-16'!C61+'Nazareth Living Center 11-8-16'!C61+'Parkway Central 11-12-16'!C61+'Berkshire Hathaway 11-29-16'!C61+'Lafayette 12-3-16'!C61+'Nazareth 12-7-16'!C61+'Friendship Village 12-13-16'!C61+'Lakewood 12-14-16'!C61+'Loose Orders'!C61+'CAM Website Orders'!C61+'EBay Orders'!C61</f>
        <v>1</v>
      </c>
      <c r="D61" s="17">
        <f>'AFM 10-1-16'!D61+'AFM 10-8-16'!D61+'Nazareth Living Center 11-8-16'!D61+'Parkway Central 11-12-16'!D61+'Berkshire Hathaway 11-29-16'!D61+'Lafayette 12-3-16'!D61+'Nazareth 12-7-16'!D61+'Friendship Village 12-13-16'!D61+'Lakewood 12-14-16'!D61+'Loose Orders'!D61+'CAM Website Orders'!D61+'EBay Orders'!D61</f>
        <v>0</v>
      </c>
      <c r="E61" s="17">
        <f t="shared" si="7"/>
        <v>1</v>
      </c>
      <c r="F61" s="18">
        <v>15</v>
      </c>
      <c r="G61" s="18">
        <f t="shared" si="8"/>
        <v>15</v>
      </c>
      <c r="H61" s="40">
        <f t="shared" si="9"/>
        <v>0.74625000000000008</v>
      </c>
    </row>
    <row r="62" spans="1:8" ht="18" customHeight="1" x14ac:dyDescent="0.25">
      <c r="A62" s="10">
        <v>36</v>
      </c>
      <c r="B62" s="15" t="s">
        <v>37</v>
      </c>
      <c r="C62" s="17">
        <f>'AFM 10-1-16'!C62+'AFM 10-8-16'!C62+'Nazareth Living Center 11-8-16'!C62+'Parkway Central 11-12-16'!C62+'Berkshire Hathaway 11-29-16'!C62+'Lafayette 12-3-16'!C62+'Nazareth 12-7-16'!C62+'Friendship Village 12-13-16'!C62+'Lakewood 12-14-16'!C62+'Loose Orders'!C62+'CAM Website Orders'!C62+'EBay Orders'!C62</f>
        <v>3</v>
      </c>
      <c r="D62" s="17">
        <f>'AFM 10-1-16'!D62+'AFM 10-8-16'!D62+'Nazareth Living Center 11-8-16'!D62+'Parkway Central 11-12-16'!D62+'Berkshire Hathaway 11-29-16'!D62+'Lafayette 12-3-16'!D62+'Nazareth 12-7-16'!D62+'Friendship Village 12-13-16'!D62+'Lakewood 12-14-16'!D62+'Loose Orders'!D62+'CAM Website Orders'!D62+'EBay Orders'!D62</f>
        <v>0</v>
      </c>
      <c r="E62" s="17">
        <f t="shared" si="7"/>
        <v>3</v>
      </c>
      <c r="F62" s="18">
        <v>16</v>
      </c>
      <c r="G62" s="18">
        <f t="shared" si="8"/>
        <v>48</v>
      </c>
      <c r="H62" s="40">
        <f t="shared" si="9"/>
        <v>2.3879999999999999</v>
      </c>
    </row>
    <row r="63" spans="1:8" ht="18" customHeight="1" x14ac:dyDescent="0.25">
      <c r="A63" s="10">
        <v>37</v>
      </c>
      <c r="B63" s="15" t="s">
        <v>38</v>
      </c>
      <c r="C63" s="17">
        <f>'AFM 10-1-16'!C63+'AFM 10-8-16'!C63+'Nazareth Living Center 11-8-16'!C63+'Parkway Central 11-12-16'!C63+'Berkshire Hathaway 11-29-16'!C63+'Lafayette 12-3-16'!C63+'Nazareth 12-7-16'!C63+'Friendship Village 12-13-16'!C63+'Lakewood 12-14-16'!C63+'Loose Orders'!C63+'CAM Website Orders'!C63+'EBay Orders'!C63</f>
        <v>5</v>
      </c>
      <c r="D63" s="17">
        <f>'AFM 10-1-16'!D63+'AFM 10-8-16'!D63+'Nazareth Living Center 11-8-16'!D63+'Parkway Central 11-12-16'!D63+'Berkshire Hathaway 11-29-16'!D63+'Lafayette 12-3-16'!D63+'Nazareth 12-7-16'!D63+'Friendship Village 12-13-16'!D63+'Lakewood 12-14-16'!D63+'Loose Orders'!D63+'CAM Website Orders'!D63+'EBay Orders'!D63</f>
        <v>2</v>
      </c>
      <c r="E63" s="17">
        <f t="shared" si="7"/>
        <v>3</v>
      </c>
      <c r="F63" s="18">
        <v>17</v>
      </c>
      <c r="G63" s="18">
        <f t="shared" si="8"/>
        <v>51</v>
      </c>
      <c r="H63" s="40">
        <f t="shared" si="9"/>
        <v>2.5372500000000002</v>
      </c>
    </row>
    <row r="64" spans="1:8" ht="18" customHeight="1" x14ac:dyDescent="0.25">
      <c r="A64" s="10">
        <v>38</v>
      </c>
      <c r="B64" s="15" t="s">
        <v>31</v>
      </c>
      <c r="C64" s="17">
        <f>'AFM 10-1-16'!C64+'AFM 10-8-16'!C64+'Nazareth Living Center 11-8-16'!C64+'Parkway Central 11-12-16'!C64+'Berkshire Hathaway 11-29-16'!C64+'Lafayette 12-3-16'!C64+'Nazareth 12-7-16'!C64+'Friendship Village 12-13-16'!C64+'Lakewood 12-14-16'!C64+'Loose Orders'!C64+'CAM Website Orders'!C64+'EBay Orders'!C64</f>
        <v>74</v>
      </c>
      <c r="D64" s="17">
        <f>'AFM 10-1-16'!D64+'AFM 10-8-16'!D64+'Nazareth Living Center 11-8-16'!D64+'Parkway Central 11-12-16'!D64+'Berkshire Hathaway 11-29-16'!D64+'Lafayette 12-3-16'!D64+'Nazareth 12-7-16'!D64+'Friendship Village 12-13-16'!D64+'Lakewood 12-14-16'!D64+'Loose Orders'!D64+'CAM Website Orders'!D64+'EBay Orders'!D64</f>
        <v>42</v>
      </c>
      <c r="E64" s="17">
        <f t="shared" si="7"/>
        <v>32</v>
      </c>
      <c r="F64" s="18">
        <v>4</v>
      </c>
      <c r="G64" s="18">
        <f t="shared" si="8"/>
        <v>128</v>
      </c>
      <c r="H64" s="40">
        <f t="shared" si="9"/>
        <v>6.3680000000000003</v>
      </c>
    </row>
    <row r="65" spans="1:8" ht="18" customHeight="1" x14ac:dyDescent="0.25">
      <c r="A65" s="10">
        <v>38</v>
      </c>
      <c r="B65" s="15" t="s">
        <v>31</v>
      </c>
      <c r="C65" s="17">
        <f>'AFM 10-1-16'!C65+'AFM 10-8-16'!C65+'Nazareth Living Center 11-8-16'!C65+'Parkway Central 11-12-16'!C65+'Berkshire Hathaway 11-29-16'!C65+'Lafayette 12-3-16'!C65+'Nazareth 12-7-16'!C65+'Friendship Village 12-13-16'!C65+'Lakewood 12-14-16'!C65+'Loose Orders'!C65+'CAM Website Orders'!C65+'EBay Orders'!C65</f>
        <v>59</v>
      </c>
      <c r="D65" s="17">
        <f>'AFM 10-1-16'!D65+'AFM 10-8-16'!D65+'Nazareth Living Center 11-8-16'!D65+'Parkway Central 11-12-16'!D65+'Berkshire Hathaway 11-29-16'!D65+'Lafayette 12-3-16'!D65+'Nazareth 12-7-16'!D65+'Friendship Village 12-13-16'!D65+'Lakewood 12-14-16'!D65+'Loose Orders'!D65+'CAM Website Orders'!D65+'EBay Orders'!D65</f>
        <v>7</v>
      </c>
      <c r="E65" s="17">
        <f t="shared" ref="E65" si="10">C65-D65</f>
        <v>52</v>
      </c>
      <c r="F65" s="18">
        <v>3.5</v>
      </c>
      <c r="G65" s="18">
        <f t="shared" si="8"/>
        <v>182</v>
      </c>
      <c r="H65" s="40">
        <f t="shared" si="9"/>
        <v>9.0545000000000009</v>
      </c>
    </row>
    <row r="66" spans="1:8" ht="18" customHeight="1" x14ac:dyDescent="0.25">
      <c r="A66" s="10">
        <v>39</v>
      </c>
      <c r="B66" s="15" t="s">
        <v>96</v>
      </c>
      <c r="C66" s="17">
        <f>'AFM 10-1-16'!C66+'AFM 10-8-16'!C66+'Nazareth Living Center 11-8-16'!C66+'Parkway Central 11-12-16'!C66+'Berkshire Hathaway 11-29-16'!C66+'Lafayette 12-3-16'!C66+'Nazareth 12-7-16'!C66+'Friendship Village 12-13-16'!C66+'Lakewood 12-14-16'!C66+'Loose Orders'!C66+'CAM Website Orders'!C66+'EBay Orders'!C66</f>
        <v>0</v>
      </c>
      <c r="D66" s="17">
        <f>'AFM 10-1-16'!D66+'AFM 10-8-16'!D66+'Nazareth Living Center 11-8-16'!D66+'Parkway Central 11-12-16'!D66+'Berkshire Hathaway 11-29-16'!D66+'Lafayette 12-3-16'!D66+'Nazareth 12-7-16'!D66+'Friendship Village 12-13-16'!D66+'Lakewood 12-14-16'!D66+'Loose Orders'!D66+'CAM Website Orders'!D66+'EBay Orders'!D66</f>
        <v>0</v>
      </c>
      <c r="E66" s="17">
        <f t="shared" ref="E66:E76" si="11">C66-D66</f>
        <v>0</v>
      </c>
      <c r="F66" s="18">
        <v>10</v>
      </c>
      <c r="G66" s="18">
        <f t="shared" si="8"/>
        <v>0</v>
      </c>
      <c r="H66" s="40">
        <f t="shared" si="9"/>
        <v>0</v>
      </c>
    </row>
    <row r="67" spans="1:8" ht="18" customHeight="1" x14ac:dyDescent="0.25">
      <c r="A67" s="10">
        <v>40</v>
      </c>
      <c r="B67" s="15" t="s">
        <v>97</v>
      </c>
      <c r="C67" s="17">
        <f>'AFM 10-1-16'!C67+'AFM 10-8-16'!C67+'Nazareth Living Center 11-8-16'!C67+'Parkway Central 11-12-16'!C67+'Berkshire Hathaway 11-29-16'!C67+'Lafayette 12-3-16'!C67+'Nazareth 12-7-16'!C67+'Friendship Village 12-13-16'!C67+'Lakewood 12-14-16'!C67+'Loose Orders'!C67+'CAM Website Orders'!C67+'EBay Orders'!C67</f>
        <v>8</v>
      </c>
      <c r="D67" s="17">
        <f>'AFM 10-1-16'!D67+'AFM 10-8-16'!D67+'Nazareth Living Center 11-8-16'!D67+'Parkway Central 11-12-16'!D67+'Berkshire Hathaway 11-29-16'!D67+'Lafayette 12-3-16'!D67+'Nazareth 12-7-16'!D67+'Friendship Village 12-13-16'!D67+'Lakewood 12-14-16'!D67+'Loose Orders'!D67+'CAM Website Orders'!D67+'EBay Orders'!D67</f>
        <v>0</v>
      </c>
      <c r="E67" s="17">
        <f t="shared" si="11"/>
        <v>8</v>
      </c>
      <c r="F67" s="18">
        <v>15</v>
      </c>
      <c r="G67" s="18">
        <f t="shared" si="8"/>
        <v>120</v>
      </c>
      <c r="H67" s="40">
        <f t="shared" si="9"/>
        <v>5.9700000000000006</v>
      </c>
    </row>
    <row r="68" spans="1:8" ht="18" customHeight="1" x14ac:dyDescent="0.25">
      <c r="A68" s="10">
        <v>41</v>
      </c>
      <c r="B68" s="15"/>
      <c r="C68" s="17">
        <f>'AFM 10-1-16'!C68+'AFM 10-8-16'!C68+'Nazareth Living Center 11-8-16'!C68+'Parkway Central 11-12-16'!C68+'Berkshire Hathaway 11-29-16'!C68+'Lafayette 12-3-16'!C68+'Nazareth 12-7-16'!C68+'Friendship Village 12-13-16'!C68+'Lakewood 12-14-16'!C68+'Loose Orders'!C68+'CAM Website Orders'!C68+'EBay Orders'!C68</f>
        <v>0</v>
      </c>
      <c r="D68" s="17">
        <f>'AFM 10-1-16'!D68+'AFM 10-8-16'!D68+'Nazareth Living Center 11-8-16'!D68+'Parkway Central 11-12-16'!D68+'Berkshire Hathaway 11-29-16'!D68+'Lafayette 12-3-16'!D68+'Nazareth 12-7-16'!D68+'Friendship Village 12-13-16'!D68+'Lakewood 12-14-16'!D68+'Loose Orders'!D68+'CAM Website Orders'!D68+'EBay Orders'!D68</f>
        <v>0</v>
      </c>
      <c r="E68" s="17">
        <f t="shared" si="11"/>
        <v>0</v>
      </c>
      <c r="F68" s="18"/>
      <c r="G68" s="18">
        <f t="shared" si="8"/>
        <v>0</v>
      </c>
      <c r="H68" s="40">
        <f t="shared" si="9"/>
        <v>0</v>
      </c>
    </row>
    <row r="69" spans="1:8" ht="18" customHeight="1" x14ac:dyDescent="0.25">
      <c r="A69" s="10">
        <v>42</v>
      </c>
      <c r="B69" s="15"/>
      <c r="C69" s="17">
        <f>'AFM 10-1-16'!C69+'AFM 10-8-16'!C69+'Nazareth Living Center 11-8-16'!C69+'Parkway Central 11-12-16'!C69+'Berkshire Hathaway 11-29-16'!C69+'Lafayette 12-3-16'!C69+'Nazareth 12-7-16'!C69+'Friendship Village 12-13-16'!C69+'Lakewood 12-14-16'!C69+'Loose Orders'!C69+'CAM Website Orders'!C69+'EBay Orders'!C69</f>
        <v>0</v>
      </c>
      <c r="D69" s="17">
        <f>'AFM 10-1-16'!D69+'AFM 10-8-16'!D69+'Nazareth Living Center 11-8-16'!D69+'Parkway Central 11-12-16'!D69+'Berkshire Hathaway 11-29-16'!D69+'Lafayette 12-3-16'!D69+'Nazareth 12-7-16'!D69+'Friendship Village 12-13-16'!D69+'Lakewood 12-14-16'!D69+'Loose Orders'!D69+'CAM Website Orders'!D69+'EBay Orders'!D69</f>
        <v>0</v>
      </c>
      <c r="E69" s="17">
        <f t="shared" si="11"/>
        <v>0</v>
      </c>
      <c r="F69" s="18"/>
      <c r="G69" s="18">
        <f t="shared" si="8"/>
        <v>0</v>
      </c>
      <c r="H69" s="40">
        <f t="shared" si="9"/>
        <v>0</v>
      </c>
    </row>
    <row r="70" spans="1:8" ht="18" customHeight="1" x14ac:dyDescent="0.25">
      <c r="A70" s="10">
        <v>43</v>
      </c>
      <c r="B70" s="15"/>
      <c r="C70" s="17">
        <f>'AFM 10-1-16'!C70+'AFM 10-8-16'!C70+'Nazareth Living Center 11-8-16'!C70+'Parkway Central 11-12-16'!C70+'Berkshire Hathaway 11-29-16'!C70+'Lafayette 12-3-16'!C70+'Nazareth 12-7-16'!C70+'Friendship Village 12-13-16'!C70+'Lakewood 12-14-16'!C70+'Loose Orders'!C70+'CAM Website Orders'!C70+'EBay Orders'!C70</f>
        <v>0</v>
      </c>
      <c r="D70" s="17">
        <f>'AFM 10-1-16'!D70+'AFM 10-8-16'!D70+'Nazareth Living Center 11-8-16'!D70+'Parkway Central 11-12-16'!D70+'Berkshire Hathaway 11-29-16'!D70+'Lafayette 12-3-16'!D70+'Nazareth 12-7-16'!D70+'Friendship Village 12-13-16'!D70+'Lakewood 12-14-16'!D70+'Loose Orders'!D70+'CAM Website Orders'!D70+'EBay Orders'!D70</f>
        <v>0</v>
      </c>
      <c r="E70" s="17">
        <f t="shared" si="11"/>
        <v>0</v>
      </c>
      <c r="F70" s="18"/>
      <c r="G70" s="18">
        <f t="shared" si="8"/>
        <v>0</v>
      </c>
      <c r="H70" s="40">
        <f t="shared" si="9"/>
        <v>0</v>
      </c>
    </row>
    <row r="71" spans="1:8" ht="18" customHeight="1" x14ac:dyDescent="0.25">
      <c r="A71" s="10">
        <v>44</v>
      </c>
      <c r="B71" s="15"/>
      <c r="C71" s="17">
        <f>'AFM 10-1-16'!C71+'AFM 10-8-16'!C71+'Nazareth Living Center 11-8-16'!C71+'Parkway Central 11-12-16'!C71+'Berkshire Hathaway 11-29-16'!C71+'Lafayette 12-3-16'!C71+'Nazareth 12-7-16'!C71+'Friendship Village 12-13-16'!C71+'Lakewood 12-14-16'!C71+'Loose Orders'!C71+'CAM Website Orders'!C71+'EBay Orders'!C71</f>
        <v>0</v>
      </c>
      <c r="D71" s="17">
        <f>'AFM 10-1-16'!D71+'AFM 10-8-16'!D71+'Nazareth Living Center 11-8-16'!D71+'Parkway Central 11-12-16'!D71+'Berkshire Hathaway 11-29-16'!D71+'Lafayette 12-3-16'!D71+'Nazareth 12-7-16'!D71+'Friendship Village 12-13-16'!D71+'Lakewood 12-14-16'!D71+'Loose Orders'!D71+'CAM Website Orders'!D71+'EBay Orders'!D71</f>
        <v>0</v>
      </c>
      <c r="E71" s="17">
        <f t="shared" si="11"/>
        <v>0</v>
      </c>
      <c r="F71" s="18"/>
      <c r="G71" s="18">
        <f t="shared" si="8"/>
        <v>0</v>
      </c>
      <c r="H71" s="40">
        <f t="shared" si="9"/>
        <v>0</v>
      </c>
    </row>
    <row r="72" spans="1:8" ht="18" customHeight="1" x14ac:dyDescent="0.25">
      <c r="A72" s="10">
        <v>45</v>
      </c>
      <c r="B72" s="15"/>
      <c r="C72" s="17">
        <f>'AFM 10-1-16'!C72+'AFM 10-8-16'!C72+'Nazareth Living Center 11-8-16'!C72+'Parkway Central 11-12-16'!C72+'Berkshire Hathaway 11-29-16'!C72+'Lafayette 12-3-16'!C72+'Nazareth 12-7-16'!C72+'Friendship Village 12-13-16'!C72+'Lakewood 12-14-16'!C72+'Loose Orders'!C72+'CAM Website Orders'!C72+'EBay Orders'!C72</f>
        <v>0</v>
      </c>
      <c r="D72" s="17">
        <f>'AFM 10-1-16'!D72+'AFM 10-8-16'!D72+'Nazareth Living Center 11-8-16'!D72+'Parkway Central 11-12-16'!D72+'Berkshire Hathaway 11-29-16'!D72+'Lafayette 12-3-16'!D72+'Nazareth 12-7-16'!D72+'Friendship Village 12-13-16'!D72+'Lakewood 12-14-16'!D72+'Loose Orders'!D72+'CAM Website Orders'!D72+'EBay Orders'!D72</f>
        <v>0</v>
      </c>
      <c r="E72" s="17">
        <f t="shared" si="11"/>
        <v>0</v>
      </c>
      <c r="F72" s="18"/>
      <c r="G72" s="18">
        <f t="shared" si="8"/>
        <v>0</v>
      </c>
      <c r="H72" s="40">
        <f t="shared" si="9"/>
        <v>0</v>
      </c>
    </row>
    <row r="73" spans="1:8" ht="18" customHeight="1" x14ac:dyDescent="0.25">
      <c r="A73" s="10">
        <v>46</v>
      </c>
      <c r="B73" s="15"/>
      <c r="C73" s="17">
        <f>'AFM 10-1-16'!C73+'AFM 10-8-16'!C73+'Nazareth Living Center 11-8-16'!C73+'Parkway Central 11-12-16'!C73+'Berkshire Hathaway 11-29-16'!C73+'Lafayette 12-3-16'!C73+'Nazareth 12-7-16'!C73+'Friendship Village 12-13-16'!C73+'Lakewood 12-14-16'!C73+'Loose Orders'!C73+'CAM Website Orders'!C73+'EBay Orders'!C73</f>
        <v>0</v>
      </c>
      <c r="D73" s="17">
        <f>'AFM 10-1-16'!D73+'AFM 10-8-16'!D73+'Nazareth Living Center 11-8-16'!D73+'Parkway Central 11-12-16'!D73+'Berkshire Hathaway 11-29-16'!D73+'Lafayette 12-3-16'!D73+'Nazareth 12-7-16'!D73+'Friendship Village 12-13-16'!D73+'Lakewood 12-14-16'!D73+'Loose Orders'!D73+'CAM Website Orders'!D73+'EBay Orders'!D73</f>
        <v>0</v>
      </c>
      <c r="E73" s="17">
        <f t="shared" si="11"/>
        <v>0</v>
      </c>
      <c r="F73" s="18"/>
      <c r="G73" s="18">
        <f t="shared" si="8"/>
        <v>0</v>
      </c>
      <c r="H73" s="40">
        <f t="shared" si="9"/>
        <v>0</v>
      </c>
    </row>
    <row r="74" spans="1:8" ht="18" customHeight="1" x14ac:dyDescent="0.25">
      <c r="A74" s="10">
        <v>47</v>
      </c>
      <c r="B74" s="15" t="s">
        <v>93</v>
      </c>
      <c r="C74" s="17">
        <f>'AFM 10-1-16'!C74+'AFM 10-8-16'!C74+'Nazareth Living Center 11-8-16'!C74+'Parkway Central 11-12-16'!C74+'Berkshire Hathaway 11-29-16'!C74+'Lafayette 12-3-16'!C74+'Nazareth 12-7-16'!C74+'Friendship Village 12-13-16'!C74+'Lakewood 12-14-16'!C74+'Loose Orders'!C74+'CAM Website Orders'!C74+'EBay Orders'!C74</f>
        <v>4</v>
      </c>
      <c r="D74" s="17">
        <f>'AFM 10-1-16'!D74+'AFM 10-8-16'!D74+'Nazareth Living Center 11-8-16'!D74+'Parkway Central 11-12-16'!D74+'Berkshire Hathaway 11-29-16'!D74+'Lafayette 12-3-16'!D74+'Nazareth 12-7-16'!D74+'Friendship Village 12-13-16'!D74+'Lakewood 12-14-16'!D74+'Loose Orders'!D74+'CAM Website Orders'!D74+'EBay Orders'!D74</f>
        <v>0</v>
      </c>
      <c r="E74" s="17">
        <f t="shared" si="11"/>
        <v>4</v>
      </c>
      <c r="F74" s="18">
        <v>24</v>
      </c>
      <c r="G74" s="18">
        <f t="shared" si="8"/>
        <v>96</v>
      </c>
      <c r="H74" s="40">
        <f t="shared" si="9"/>
        <v>4.7759999999999998</v>
      </c>
    </row>
    <row r="75" spans="1:8" ht="18" customHeight="1" x14ac:dyDescent="0.25">
      <c r="A75" s="10">
        <v>48</v>
      </c>
      <c r="B75" s="15" t="s">
        <v>94</v>
      </c>
      <c r="C75" s="17">
        <f>'AFM 10-1-16'!C75+'AFM 10-8-16'!C75+'Nazareth Living Center 11-8-16'!C75+'Parkway Central 11-12-16'!C75+'Berkshire Hathaway 11-29-16'!C75+'Lafayette 12-3-16'!C75+'Nazareth 12-7-16'!C75+'Friendship Village 12-13-16'!C75+'Lakewood 12-14-16'!C75+'Loose Orders'!C75+'CAM Website Orders'!C75+'EBay Orders'!C75</f>
        <v>1</v>
      </c>
      <c r="D75" s="17">
        <f>'AFM 10-1-16'!D75+'AFM 10-8-16'!D75+'Nazareth Living Center 11-8-16'!D75+'Parkway Central 11-12-16'!D75+'Berkshire Hathaway 11-29-16'!D75+'Lafayette 12-3-16'!D75+'Nazareth 12-7-16'!D75+'Friendship Village 12-13-16'!D75+'Lakewood 12-14-16'!D75+'Loose Orders'!D75+'CAM Website Orders'!D75+'EBay Orders'!D75</f>
        <v>0</v>
      </c>
      <c r="E75" s="17">
        <f t="shared" si="11"/>
        <v>1</v>
      </c>
      <c r="F75" s="18">
        <v>25</v>
      </c>
      <c r="G75" s="18">
        <f t="shared" si="8"/>
        <v>25</v>
      </c>
      <c r="H75" s="40">
        <f t="shared" si="9"/>
        <v>1.2437500000000001</v>
      </c>
    </row>
    <row r="76" spans="1:8" ht="18" customHeight="1" x14ac:dyDescent="0.25">
      <c r="A76" s="10">
        <v>49</v>
      </c>
      <c r="B76" s="15" t="s">
        <v>95</v>
      </c>
      <c r="C76" s="17">
        <f>'AFM 10-1-16'!C76+'AFM 10-8-16'!C76+'Nazareth Living Center 11-8-16'!C76+'Parkway Central 11-12-16'!C76+'Berkshire Hathaway 11-29-16'!C76+'Lafayette 12-3-16'!C76+'Nazareth 12-7-16'!C76+'Friendship Village 12-13-16'!C76+'Lakewood 12-14-16'!C76+'Loose Orders'!C76+'CAM Website Orders'!C76+'EBay Orders'!C76</f>
        <v>0</v>
      </c>
      <c r="D76" s="17">
        <f>'AFM 10-1-16'!D76+'AFM 10-8-16'!D76+'Nazareth Living Center 11-8-16'!D76+'Parkway Central 11-12-16'!D76+'Berkshire Hathaway 11-29-16'!D76+'Lafayette 12-3-16'!D76+'Nazareth 12-7-16'!D76+'Friendship Village 12-13-16'!D76+'Lakewood 12-14-16'!D76+'Loose Orders'!D76+'CAM Website Orders'!D76+'EBay Orders'!D76</f>
        <v>0</v>
      </c>
      <c r="E76" s="17">
        <f t="shared" si="11"/>
        <v>0</v>
      </c>
      <c r="F76" s="18">
        <v>26</v>
      </c>
      <c r="G76" s="18">
        <f t="shared" si="8"/>
        <v>0</v>
      </c>
      <c r="H76" s="40">
        <f t="shared" si="9"/>
        <v>0</v>
      </c>
    </row>
    <row r="77" spans="1:8" ht="18" customHeight="1" x14ac:dyDescent="0.25">
      <c r="B77" s="15"/>
      <c r="C77" s="17"/>
      <c r="D77" s="17"/>
      <c r="E77" s="17"/>
      <c r="F77" s="18"/>
      <c r="G77" s="18"/>
      <c r="H77" s="40"/>
    </row>
    <row r="78" spans="1:8" ht="18" customHeight="1" x14ac:dyDescent="0.25">
      <c r="B78" s="29" t="s">
        <v>16</v>
      </c>
      <c r="C78" s="35"/>
      <c r="D78" s="35"/>
      <c r="E78" s="17"/>
      <c r="F78" s="18"/>
      <c r="G78" s="18"/>
      <c r="H78" s="40"/>
    </row>
    <row r="79" spans="1:8" ht="18" customHeight="1" x14ac:dyDescent="0.25">
      <c r="A79" s="10">
        <v>50</v>
      </c>
      <c r="B79" s="15" t="s">
        <v>21</v>
      </c>
      <c r="C79" s="17">
        <f>'AFM 10-1-16'!C79+'AFM 10-8-16'!C79+'Nazareth Living Center 11-8-16'!C79+'Parkway Central 11-12-16'!C79+'Berkshire Hathaway 11-29-16'!C79+'Lafayette 12-3-16'!C79+'Nazareth 12-7-16'!C79+'Friendship Village 12-13-16'!C79+'Lakewood 12-14-16'!C79+'Loose Orders'!C79+'CAM Website Orders'!C79+'EBay Orders'!C79</f>
        <v>25</v>
      </c>
      <c r="D79" s="17">
        <f>'AFM 10-1-16'!D79+'AFM 10-8-16'!D79+'Nazareth Living Center 11-8-16'!D79+'Parkway Central 11-12-16'!D79+'Berkshire Hathaway 11-29-16'!D79+'Lafayette 12-3-16'!D79+'Nazareth 12-7-16'!D79+'Friendship Village 12-13-16'!D79+'Lakewood 12-14-16'!D79+'Loose Orders'!D79+'CAM Website Orders'!D79+'EBay Orders'!D79</f>
        <v>5</v>
      </c>
      <c r="E79" s="17">
        <f t="shared" ref="E77:E100" si="12">C79-D79</f>
        <v>20</v>
      </c>
      <c r="F79" s="18">
        <v>2.5</v>
      </c>
      <c r="G79" s="18">
        <f t="shared" ref="G79:G93" si="13">E79*F79</f>
        <v>50</v>
      </c>
      <c r="H79" s="40">
        <f t="shared" ref="H79:H100" si="14">G79*0.04975</f>
        <v>2.4875000000000003</v>
      </c>
    </row>
    <row r="80" spans="1:8" ht="18" customHeight="1" x14ac:dyDescent="0.25">
      <c r="A80" s="10">
        <v>51</v>
      </c>
      <c r="B80" s="15" t="s">
        <v>24</v>
      </c>
      <c r="C80" s="17">
        <f>'AFM 10-1-16'!C80+'AFM 10-8-16'!C80+'Nazareth Living Center 11-8-16'!C80+'Parkway Central 11-12-16'!C80+'Berkshire Hathaway 11-29-16'!C80+'Lafayette 12-3-16'!C80+'Nazareth 12-7-16'!C80+'Friendship Village 12-13-16'!C80+'Lakewood 12-14-16'!C80+'Loose Orders'!C80+'CAM Website Orders'!C80+'EBay Orders'!C80</f>
        <v>15</v>
      </c>
      <c r="D80" s="17">
        <f>'AFM 10-1-16'!D80+'AFM 10-8-16'!D80+'Nazareth Living Center 11-8-16'!D80+'Parkway Central 11-12-16'!D80+'Berkshire Hathaway 11-29-16'!D80+'Lafayette 12-3-16'!D80+'Nazareth 12-7-16'!D80+'Friendship Village 12-13-16'!D80+'Lakewood 12-14-16'!D80+'Loose Orders'!D80+'CAM Website Orders'!D80+'EBay Orders'!D80</f>
        <v>7</v>
      </c>
      <c r="E80" s="17">
        <f t="shared" si="12"/>
        <v>8</v>
      </c>
      <c r="F80" s="18">
        <v>2.5</v>
      </c>
      <c r="G80" s="18">
        <f t="shared" si="13"/>
        <v>20</v>
      </c>
      <c r="H80" s="40">
        <f t="shared" si="14"/>
        <v>0.99500000000000011</v>
      </c>
    </row>
    <row r="81" spans="1:15" x14ac:dyDescent="0.25">
      <c r="A81" s="10">
        <v>52</v>
      </c>
      <c r="B81" s="15" t="s">
        <v>22</v>
      </c>
      <c r="C81" s="17">
        <f>'AFM 10-1-16'!C81+'AFM 10-8-16'!C81+'Nazareth Living Center 11-8-16'!C81+'Parkway Central 11-12-16'!C81+'Berkshire Hathaway 11-29-16'!C81+'Lafayette 12-3-16'!C81+'Nazareth 12-7-16'!C81+'Friendship Village 12-13-16'!C81+'Lakewood 12-14-16'!C81+'Loose Orders'!C81+'CAM Website Orders'!C81+'EBay Orders'!C81</f>
        <v>17</v>
      </c>
      <c r="D81" s="17">
        <f>'AFM 10-1-16'!D81+'AFM 10-8-16'!D81+'Nazareth Living Center 11-8-16'!D81+'Parkway Central 11-12-16'!D81+'Berkshire Hathaway 11-29-16'!D81+'Lafayette 12-3-16'!D81+'Nazareth 12-7-16'!D81+'Friendship Village 12-13-16'!D81+'Lakewood 12-14-16'!D81+'Loose Orders'!D81+'CAM Website Orders'!D81+'EBay Orders'!D81</f>
        <v>8</v>
      </c>
      <c r="E81" s="17">
        <f t="shared" si="12"/>
        <v>9</v>
      </c>
      <c r="F81" s="18">
        <v>2.5</v>
      </c>
      <c r="G81" s="18">
        <f t="shared" si="13"/>
        <v>22.5</v>
      </c>
      <c r="H81" s="40">
        <f t="shared" si="14"/>
        <v>1.119375</v>
      </c>
    </row>
    <row r="82" spans="1:15" ht="18" customHeight="1" x14ac:dyDescent="0.25">
      <c r="A82" s="10">
        <v>53</v>
      </c>
      <c r="B82" s="15" t="s">
        <v>26</v>
      </c>
      <c r="C82" s="17">
        <f>'AFM 10-1-16'!C82+'AFM 10-8-16'!C82+'Nazareth Living Center 11-8-16'!C82+'Parkway Central 11-12-16'!C82+'Berkshire Hathaway 11-29-16'!C82+'Lafayette 12-3-16'!C82+'Nazareth 12-7-16'!C82+'Friendship Village 12-13-16'!C82+'Lakewood 12-14-16'!C82+'Loose Orders'!C82+'CAM Website Orders'!C82+'EBay Orders'!C82</f>
        <v>0</v>
      </c>
      <c r="D82" s="17">
        <f>'AFM 10-1-16'!D82+'AFM 10-8-16'!D82+'Nazareth Living Center 11-8-16'!D82+'Parkway Central 11-12-16'!D82+'Berkshire Hathaway 11-29-16'!D82+'Lafayette 12-3-16'!D82+'Nazareth 12-7-16'!D82+'Friendship Village 12-13-16'!D82+'Lakewood 12-14-16'!D82+'Loose Orders'!D82+'CAM Website Orders'!D82+'EBay Orders'!D82</f>
        <v>0</v>
      </c>
      <c r="E82" s="17">
        <f t="shared" si="12"/>
        <v>0</v>
      </c>
      <c r="F82" s="18">
        <v>2.5</v>
      </c>
      <c r="G82" s="18">
        <f t="shared" si="13"/>
        <v>0</v>
      </c>
      <c r="H82" s="40">
        <f t="shared" si="14"/>
        <v>0</v>
      </c>
    </row>
    <row r="83" spans="1:15" ht="18" customHeight="1" x14ac:dyDescent="0.25">
      <c r="A83" s="10">
        <v>54</v>
      </c>
      <c r="B83" s="15" t="s">
        <v>27</v>
      </c>
      <c r="C83" s="17">
        <f>'AFM 10-1-16'!C83+'AFM 10-8-16'!C83+'Nazareth Living Center 11-8-16'!C83+'Parkway Central 11-12-16'!C83+'Berkshire Hathaway 11-29-16'!C83+'Lafayette 12-3-16'!C83+'Nazareth 12-7-16'!C83+'Friendship Village 12-13-16'!C83+'Lakewood 12-14-16'!C83+'Loose Orders'!C83+'CAM Website Orders'!C83+'EBay Orders'!C83</f>
        <v>7</v>
      </c>
      <c r="D83" s="17">
        <f>'AFM 10-1-16'!D83+'AFM 10-8-16'!D83+'Nazareth Living Center 11-8-16'!D83+'Parkway Central 11-12-16'!D83+'Berkshire Hathaway 11-29-16'!D83+'Lafayette 12-3-16'!D83+'Nazareth 12-7-16'!D83+'Friendship Village 12-13-16'!D83+'Lakewood 12-14-16'!D83+'Loose Orders'!D83+'CAM Website Orders'!D83+'EBay Orders'!D83</f>
        <v>5</v>
      </c>
      <c r="E83" s="17">
        <f t="shared" si="12"/>
        <v>2</v>
      </c>
      <c r="F83" s="18">
        <v>2.5</v>
      </c>
      <c r="G83" s="18">
        <f t="shared" si="13"/>
        <v>5</v>
      </c>
      <c r="H83" s="40">
        <f t="shared" si="14"/>
        <v>0.24875000000000003</v>
      </c>
    </row>
    <row r="84" spans="1:15" ht="18" customHeight="1" x14ac:dyDescent="0.25">
      <c r="A84" s="10">
        <v>55</v>
      </c>
      <c r="B84" s="15" t="s">
        <v>23</v>
      </c>
      <c r="C84" s="17">
        <f>'AFM 10-1-16'!C84+'AFM 10-8-16'!C84+'Nazareth Living Center 11-8-16'!C84+'Parkway Central 11-12-16'!C84+'Berkshire Hathaway 11-29-16'!C84+'Lafayette 12-3-16'!C84+'Nazareth 12-7-16'!C84+'Friendship Village 12-13-16'!C84+'Lakewood 12-14-16'!C84+'Loose Orders'!C84+'CAM Website Orders'!C84+'EBay Orders'!C84</f>
        <v>9</v>
      </c>
      <c r="D84" s="17">
        <f>'AFM 10-1-16'!D84+'AFM 10-8-16'!D84+'Nazareth Living Center 11-8-16'!D84+'Parkway Central 11-12-16'!D84+'Berkshire Hathaway 11-29-16'!D84+'Lafayette 12-3-16'!D84+'Nazareth 12-7-16'!D84+'Friendship Village 12-13-16'!D84+'Lakewood 12-14-16'!D84+'Loose Orders'!D84+'CAM Website Orders'!D84+'EBay Orders'!D84</f>
        <v>5</v>
      </c>
      <c r="E84" s="17">
        <f t="shared" si="12"/>
        <v>4</v>
      </c>
      <c r="F84" s="18">
        <v>2.5</v>
      </c>
      <c r="G84" s="18">
        <f t="shared" si="13"/>
        <v>10</v>
      </c>
      <c r="H84" s="40">
        <f t="shared" si="14"/>
        <v>0.49750000000000005</v>
      </c>
    </row>
    <row r="85" spans="1:15" ht="18" customHeight="1" x14ac:dyDescent="0.25">
      <c r="A85" s="10">
        <v>56</v>
      </c>
      <c r="B85" s="15" t="s">
        <v>25</v>
      </c>
      <c r="C85" s="17">
        <f>'AFM 10-1-16'!C85+'AFM 10-8-16'!C85+'Nazareth Living Center 11-8-16'!C85+'Parkway Central 11-12-16'!C85+'Berkshire Hathaway 11-29-16'!C85+'Lafayette 12-3-16'!C85+'Nazareth 12-7-16'!C85+'Friendship Village 12-13-16'!C85+'Lakewood 12-14-16'!C85+'Loose Orders'!C85+'CAM Website Orders'!C85+'EBay Orders'!C85</f>
        <v>7</v>
      </c>
      <c r="D85" s="17">
        <f>'AFM 10-1-16'!D85+'AFM 10-8-16'!D85+'Nazareth Living Center 11-8-16'!D85+'Parkway Central 11-12-16'!D85+'Berkshire Hathaway 11-29-16'!D85+'Lafayette 12-3-16'!D85+'Nazareth 12-7-16'!D85+'Friendship Village 12-13-16'!D85+'Lakewood 12-14-16'!D85+'Loose Orders'!D85+'CAM Website Orders'!D85+'EBay Orders'!D85</f>
        <v>3</v>
      </c>
      <c r="E85" s="17">
        <f t="shared" si="12"/>
        <v>4</v>
      </c>
      <c r="F85" s="18">
        <v>2.5</v>
      </c>
      <c r="G85" s="18">
        <f t="shared" si="13"/>
        <v>10</v>
      </c>
      <c r="H85" s="40">
        <f t="shared" si="14"/>
        <v>0.49750000000000005</v>
      </c>
    </row>
    <row r="86" spans="1:15" ht="18" customHeight="1" x14ac:dyDescent="0.25">
      <c r="A86" s="10">
        <v>57</v>
      </c>
      <c r="B86" s="15" t="s">
        <v>28</v>
      </c>
      <c r="C86" s="17">
        <f>'AFM 10-1-16'!C86+'AFM 10-8-16'!C86+'Nazareth Living Center 11-8-16'!C86+'Parkway Central 11-12-16'!C86+'Berkshire Hathaway 11-29-16'!C86+'Lafayette 12-3-16'!C86+'Nazareth 12-7-16'!C86+'Friendship Village 12-13-16'!C86+'Lakewood 12-14-16'!C86+'Loose Orders'!C86+'CAM Website Orders'!C86+'EBay Orders'!C86</f>
        <v>10</v>
      </c>
      <c r="D86" s="17">
        <f>'AFM 10-1-16'!D86+'AFM 10-8-16'!D86+'Nazareth Living Center 11-8-16'!D86+'Parkway Central 11-12-16'!D86+'Berkshire Hathaway 11-29-16'!D86+'Lafayette 12-3-16'!D86+'Nazareth 12-7-16'!D86+'Friendship Village 12-13-16'!D86+'Lakewood 12-14-16'!D86+'Loose Orders'!D86+'CAM Website Orders'!D86+'EBay Orders'!D86</f>
        <v>8</v>
      </c>
      <c r="E86" s="17">
        <f t="shared" si="12"/>
        <v>2</v>
      </c>
      <c r="F86" s="18">
        <v>2.5</v>
      </c>
      <c r="G86" s="18">
        <f t="shared" si="13"/>
        <v>5</v>
      </c>
      <c r="H86" s="40">
        <f t="shared" si="14"/>
        <v>0.24875000000000003</v>
      </c>
    </row>
    <row r="87" spans="1:15" ht="18" customHeight="1" x14ac:dyDescent="0.25">
      <c r="A87" s="10">
        <v>58</v>
      </c>
      <c r="B87" s="15" t="s">
        <v>52</v>
      </c>
      <c r="C87" s="17">
        <f>'AFM 10-1-16'!C87+'AFM 10-8-16'!C87+'Nazareth Living Center 11-8-16'!C87+'Parkway Central 11-12-16'!C87+'Berkshire Hathaway 11-29-16'!C87+'Lafayette 12-3-16'!C87+'Nazareth 12-7-16'!C87+'Friendship Village 12-13-16'!C87+'Lakewood 12-14-16'!C87+'Loose Orders'!C87+'CAM Website Orders'!C87+'EBay Orders'!C87</f>
        <v>8</v>
      </c>
      <c r="D87" s="17">
        <f>'AFM 10-1-16'!D87+'AFM 10-8-16'!D87+'Nazareth Living Center 11-8-16'!D87+'Parkway Central 11-12-16'!D87+'Berkshire Hathaway 11-29-16'!D87+'Lafayette 12-3-16'!D87+'Nazareth 12-7-16'!D87+'Friendship Village 12-13-16'!D87+'Lakewood 12-14-16'!D87+'Loose Orders'!D87+'CAM Website Orders'!D87+'EBay Orders'!D87</f>
        <v>5</v>
      </c>
      <c r="E87" s="17">
        <f t="shared" si="12"/>
        <v>3</v>
      </c>
      <c r="F87" s="18">
        <v>2.5</v>
      </c>
      <c r="G87" s="18">
        <f t="shared" si="13"/>
        <v>7.5</v>
      </c>
      <c r="H87" s="40">
        <f t="shared" si="14"/>
        <v>0.37312500000000004</v>
      </c>
    </row>
    <row r="88" spans="1:15" ht="18" customHeight="1" x14ac:dyDescent="0.25">
      <c r="A88" s="10">
        <v>59</v>
      </c>
      <c r="B88" s="15"/>
      <c r="C88" s="17">
        <f>'AFM 10-1-16'!C88+'AFM 10-8-16'!C88+'Nazareth Living Center 11-8-16'!C88+'Parkway Central 11-12-16'!C88+'Berkshire Hathaway 11-29-16'!C88+'Lafayette 12-3-16'!C88+'Nazareth 12-7-16'!C88+'Friendship Village 12-13-16'!C88+'Lakewood 12-14-16'!C88+'Loose Orders'!C88+'CAM Website Orders'!C88+'EBay Orders'!C88</f>
        <v>0</v>
      </c>
      <c r="D88" s="17">
        <f>'AFM 10-1-16'!D88+'AFM 10-8-16'!D88+'Nazareth Living Center 11-8-16'!D88+'Parkway Central 11-12-16'!D88+'Berkshire Hathaway 11-29-16'!D88+'Lafayette 12-3-16'!D88+'Nazareth 12-7-16'!D88+'Friendship Village 12-13-16'!D88+'Lakewood 12-14-16'!D88+'Loose Orders'!D88+'CAM Website Orders'!D88+'EBay Orders'!D88</f>
        <v>0</v>
      </c>
      <c r="E88" s="17">
        <f t="shared" si="12"/>
        <v>0</v>
      </c>
      <c r="F88" s="18"/>
      <c r="G88" s="18">
        <f t="shared" si="13"/>
        <v>0</v>
      </c>
      <c r="H88" s="40">
        <f t="shared" si="14"/>
        <v>0</v>
      </c>
    </row>
    <row r="89" spans="1:15" ht="18" customHeight="1" x14ac:dyDescent="0.25">
      <c r="A89" s="10">
        <v>60</v>
      </c>
      <c r="B89" s="15" t="s">
        <v>20</v>
      </c>
      <c r="C89" s="17">
        <f>'AFM 10-1-16'!C89+'AFM 10-8-16'!C89+'Nazareth Living Center 11-8-16'!C89+'Parkway Central 11-12-16'!C89+'Berkshire Hathaway 11-29-16'!C89+'Lafayette 12-3-16'!C89+'Nazareth 12-7-16'!C89+'Friendship Village 12-13-16'!C89+'Lakewood 12-14-16'!C89+'Loose Orders'!C89+'CAM Website Orders'!C89+'EBay Orders'!C89</f>
        <v>33</v>
      </c>
      <c r="D89" s="17">
        <f>'AFM 10-1-16'!D89+'AFM 10-8-16'!D89+'Nazareth Living Center 11-8-16'!D89+'Parkway Central 11-12-16'!D89+'Berkshire Hathaway 11-29-16'!D89+'Lafayette 12-3-16'!D89+'Nazareth 12-7-16'!D89+'Friendship Village 12-13-16'!D89+'Lakewood 12-14-16'!D89+'Loose Orders'!D89+'CAM Website Orders'!D89+'EBay Orders'!D89</f>
        <v>10</v>
      </c>
      <c r="E89" s="17">
        <f t="shared" si="12"/>
        <v>23</v>
      </c>
      <c r="F89" s="18">
        <v>4</v>
      </c>
      <c r="G89" s="18">
        <f t="shared" si="13"/>
        <v>92</v>
      </c>
      <c r="H89" s="40">
        <f t="shared" si="14"/>
        <v>4.577</v>
      </c>
    </row>
    <row r="90" spans="1:15" ht="18" customHeight="1" x14ac:dyDescent="0.25">
      <c r="A90" s="10">
        <v>61</v>
      </c>
      <c r="B90" s="15" t="s">
        <v>17</v>
      </c>
      <c r="C90" s="17">
        <f>'AFM 10-1-16'!C90+'AFM 10-8-16'!C90+'Nazareth Living Center 11-8-16'!C90+'Parkway Central 11-12-16'!C90+'Berkshire Hathaway 11-29-16'!C90+'Lafayette 12-3-16'!C90+'Nazareth 12-7-16'!C90+'Friendship Village 12-13-16'!C90+'Lakewood 12-14-16'!C90+'Loose Orders'!C90+'CAM Website Orders'!C90+'EBay Orders'!C90</f>
        <v>33</v>
      </c>
      <c r="D90" s="17">
        <f>'AFM 10-1-16'!D90+'AFM 10-8-16'!D90+'Nazareth Living Center 11-8-16'!D90+'Parkway Central 11-12-16'!D90+'Berkshire Hathaway 11-29-16'!D90+'Lafayette 12-3-16'!D90+'Nazareth 12-7-16'!D90+'Friendship Village 12-13-16'!D90+'Lakewood 12-14-16'!D90+'Loose Orders'!D90+'CAM Website Orders'!D90+'EBay Orders'!D90</f>
        <v>20</v>
      </c>
      <c r="E90" s="17">
        <f t="shared" si="12"/>
        <v>13</v>
      </c>
      <c r="F90" s="18">
        <v>3.5</v>
      </c>
      <c r="G90" s="18">
        <f t="shared" si="13"/>
        <v>45.5</v>
      </c>
      <c r="H90" s="40">
        <f t="shared" si="14"/>
        <v>2.2636250000000002</v>
      </c>
    </row>
    <row r="91" spans="1:15" ht="18" customHeight="1" x14ac:dyDescent="0.25">
      <c r="A91" s="10">
        <v>62</v>
      </c>
      <c r="B91" s="15" t="s">
        <v>18</v>
      </c>
      <c r="C91" s="17">
        <f>'AFM 10-1-16'!C91+'AFM 10-8-16'!C91+'Nazareth Living Center 11-8-16'!C91+'Parkway Central 11-12-16'!C91+'Berkshire Hathaway 11-29-16'!C91+'Lafayette 12-3-16'!C91+'Nazareth 12-7-16'!C91+'Friendship Village 12-13-16'!C91+'Lakewood 12-14-16'!C91+'Loose Orders'!C91+'CAM Website Orders'!C91+'EBay Orders'!C91</f>
        <v>24</v>
      </c>
      <c r="D91" s="17">
        <f>'AFM 10-1-16'!D91+'AFM 10-8-16'!D91+'Nazareth Living Center 11-8-16'!D91+'Parkway Central 11-12-16'!D91+'Berkshire Hathaway 11-29-16'!D91+'Lafayette 12-3-16'!D91+'Nazareth 12-7-16'!D91+'Friendship Village 12-13-16'!D91+'Lakewood 12-14-16'!D91+'Loose Orders'!D91+'CAM Website Orders'!D91+'EBay Orders'!D91</f>
        <v>19</v>
      </c>
      <c r="E91" s="17">
        <f t="shared" si="12"/>
        <v>5</v>
      </c>
      <c r="F91" s="18">
        <v>4</v>
      </c>
      <c r="G91" s="18">
        <f t="shared" si="13"/>
        <v>20</v>
      </c>
      <c r="H91" s="40">
        <f t="shared" si="14"/>
        <v>0.99500000000000011</v>
      </c>
    </row>
    <row r="92" spans="1:15" ht="18" customHeight="1" x14ac:dyDescent="0.25">
      <c r="A92" s="10">
        <v>63</v>
      </c>
      <c r="B92" s="15" t="s">
        <v>19</v>
      </c>
      <c r="C92" s="17">
        <f>'AFM 10-1-16'!C92+'AFM 10-8-16'!C92+'Nazareth Living Center 11-8-16'!C92+'Parkway Central 11-12-16'!C92+'Berkshire Hathaway 11-29-16'!C92+'Lafayette 12-3-16'!C92+'Nazareth 12-7-16'!C92+'Friendship Village 12-13-16'!C92+'Lakewood 12-14-16'!C92+'Loose Orders'!C92+'CAM Website Orders'!C92+'EBay Orders'!C92</f>
        <v>22</v>
      </c>
      <c r="D92" s="17">
        <f>'AFM 10-1-16'!D92+'AFM 10-8-16'!D92+'Nazareth Living Center 11-8-16'!D92+'Parkway Central 11-12-16'!D92+'Berkshire Hathaway 11-29-16'!D92+'Lafayette 12-3-16'!D92+'Nazareth 12-7-16'!D92+'Friendship Village 12-13-16'!D92+'Lakewood 12-14-16'!D92+'Loose Orders'!D92+'CAM Website Orders'!D92+'EBay Orders'!D92</f>
        <v>17</v>
      </c>
      <c r="E92" s="17">
        <f t="shared" si="12"/>
        <v>5</v>
      </c>
      <c r="F92" s="18">
        <v>4</v>
      </c>
      <c r="G92" s="18">
        <f t="shared" si="13"/>
        <v>20</v>
      </c>
      <c r="H92" s="40">
        <f t="shared" si="14"/>
        <v>0.99500000000000011</v>
      </c>
    </row>
    <row r="93" spans="1:15" ht="18" customHeight="1" x14ac:dyDescent="0.25">
      <c r="A93" s="10">
        <v>64</v>
      </c>
      <c r="B93" s="15" t="s">
        <v>91</v>
      </c>
      <c r="C93" s="17">
        <f>'AFM 10-1-16'!C93+'AFM 10-8-16'!C93+'Nazareth Living Center 11-8-16'!C93+'Parkway Central 11-12-16'!C93+'Berkshire Hathaway 11-29-16'!C93+'Lafayette 12-3-16'!C93+'Nazareth 12-7-16'!C93+'Friendship Village 12-13-16'!C93+'Lakewood 12-14-16'!C93+'Loose Orders'!C93+'CAM Website Orders'!C93+'EBay Orders'!C93</f>
        <v>12</v>
      </c>
      <c r="D93" s="17">
        <f>'AFM 10-1-16'!D93+'AFM 10-8-16'!D93+'Nazareth Living Center 11-8-16'!D93+'Parkway Central 11-12-16'!D93+'Berkshire Hathaway 11-29-16'!D93+'Lafayette 12-3-16'!D93+'Nazareth 12-7-16'!D93+'Friendship Village 12-13-16'!D93+'Lakewood 12-14-16'!D93+'Loose Orders'!D93+'CAM Website Orders'!D93+'EBay Orders'!D93</f>
        <v>5</v>
      </c>
      <c r="E93" s="17">
        <f t="shared" si="12"/>
        <v>7</v>
      </c>
      <c r="F93" s="18">
        <v>4</v>
      </c>
      <c r="G93" s="18">
        <f t="shared" si="13"/>
        <v>28</v>
      </c>
      <c r="H93" s="40">
        <f t="shared" si="14"/>
        <v>1.393</v>
      </c>
    </row>
    <row r="94" spans="1:15" ht="18" customHeight="1" x14ac:dyDescent="0.25">
      <c r="A94" s="10">
        <v>65</v>
      </c>
      <c r="B94" s="15"/>
      <c r="C94" s="17">
        <f>'AFM 10-1-16'!C94+'AFM 10-8-16'!C94+'Nazareth Living Center 11-8-16'!C94+'Parkway Central 11-12-16'!C94+'Berkshire Hathaway 11-29-16'!C94+'Lafayette 12-3-16'!C94+'Nazareth 12-7-16'!C94+'Friendship Village 12-13-16'!C94+'Lakewood 12-14-16'!C94+'Loose Orders'!C94+'CAM Website Orders'!C94+'EBay Orders'!C94</f>
        <v>0</v>
      </c>
      <c r="D94" s="17">
        <f>'AFM 10-1-16'!D94+'AFM 10-8-16'!D94+'Nazareth Living Center 11-8-16'!D94+'Parkway Central 11-12-16'!D94+'Berkshire Hathaway 11-29-16'!D94+'Lafayette 12-3-16'!D94+'Nazareth 12-7-16'!D94+'Friendship Village 12-13-16'!D94+'Lakewood 12-14-16'!D94+'Loose Orders'!D94+'CAM Website Orders'!D94+'EBay Orders'!D94</f>
        <v>0</v>
      </c>
      <c r="E94" s="17">
        <f t="shared" si="12"/>
        <v>0</v>
      </c>
      <c r="F94" s="18"/>
      <c r="G94" s="18"/>
      <c r="H94" s="40">
        <f t="shared" si="14"/>
        <v>0</v>
      </c>
      <c r="O94" s="37"/>
    </row>
    <row r="95" spans="1:15" ht="18" customHeight="1" x14ac:dyDescent="0.25">
      <c r="A95" s="10">
        <v>66</v>
      </c>
      <c r="B95" s="15"/>
      <c r="C95" s="17">
        <f>'AFM 10-1-16'!C95+'AFM 10-8-16'!C95+'Nazareth Living Center 11-8-16'!C95+'Parkway Central 11-12-16'!C95+'Berkshire Hathaway 11-29-16'!C95+'Lafayette 12-3-16'!C95+'Nazareth 12-7-16'!C95+'Friendship Village 12-13-16'!C95+'Lakewood 12-14-16'!C95+'Loose Orders'!C95+'CAM Website Orders'!C95+'EBay Orders'!C95</f>
        <v>0</v>
      </c>
      <c r="D95" s="17">
        <f>'AFM 10-1-16'!D95+'AFM 10-8-16'!D95+'Nazareth Living Center 11-8-16'!D95+'Parkway Central 11-12-16'!D95+'Berkshire Hathaway 11-29-16'!D95+'Lafayette 12-3-16'!D95+'Nazareth 12-7-16'!D95+'Friendship Village 12-13-16'!D95+'Lakewood 12-14-16'!D95+'Loose Orders'!D95+'CAM Website Orders'!D95+'EBay Orders'!D95</f>
        <v>0</v>
      </c>
      <c r="E95" s="17">
        <f t="shared" si="12"/>
        <v>0</v>
      </c>
      <c r="F95" s="18"/>
      <c r="G95" s="18"/>
      <c r="H95" s="40">
        <f t="shared" si="14"/>
        <v>0</v>
      </c>
      <c r="O95" s="37"/>
    </row>
    <row r="96" spans="1:15" ht="18" customHeight="1" x14ac:dyDescent="0.25">
      <c r="A96" s="10">
        <v>67</v>
      </c>
      <c r="B96" s="15"/>
      <c r="C96" s="17">
        <f>'AFM 10-1-16'!C96+'AFM 10-8-16'!C96+'Nazareth Living Center 11-8-16'!C96+'Parkway Central 11-12-16'!C96+'Berkshire Hathaway 11-29-16'!C96+'Lafayette 12-3-16'!C96+'Nazareth 12-7-16'!C96+'Friendship Village 12-13-16'!C96+'Lakewood 12-14-16'!C96+'Loose Orders'!C96+'CAM Website Orders'!C96+'EBay Orders'!C96</f>
        <v>0</v>
      </c>
      <c r="D96" s="17">
        <f>'AFM 10-1-16'!D96+'AFM 10-8-16'!D96+'Nazareth Living Center 11-8-16'!D96+'Parkway Central 11-12-16'!D96+'Berkshire Hathaway 11-29-16'!D96+'Lafayette 12-3-16'!D96+'Nazareth 12-7-16'!D96+'Friendship Village 12-13-16'!D96+'Lakewood 12-14-16'!D96+'Loose Orders'!D96+'CAM Website Orders'!D96+'EBay Orders'!D96</f>
        <v>0</v>
      </c>
      <c r="E96" s="17">
        <f t="shared" si="12"/>
        <v>0</v>
      </c>
      <c r="F96" s="18"/>
      <c r="G96" s="18"/>
      <c r="H96" s="40">
        <f t="shared" si="14"/>
        <v>0</v>
      </c>
      <c r="O96" s="37"/>
    </row>
    <row r="97" spans="1:15" ht="18" customHeight="1" x14ac:dyDescent="0.25">
      <c r="A97" s="10">
        <v>68</v>
      </c>
      <c r="B97" s="15"/>
      <c r="C97" s="17">
        <f>'AFM 10-1-16'!C97+'AFM 10-8-16'!C97+'Nazareth Living Center 11-8-16'!C97+'Parkway Central 11-12-16'!C97+'Berkshire Hathaway 11-29-16'!C97+'Lafayette 12-3-16'!C97+'Nazareth 12-7-16'!C97+'Friendship Village 12-13-16'!C97+'Lakewood 12-14-16'!C97+'Loose Orders'!C97+'CAM Website Orders'!C97+'EBay Orders'!C97</f>
        <v>0</v>
      </c>
      <c r="D97" s="17">
        <f>'AFM 10-1-16'!D97+'AFM 10-8-16'!D97+'Nazareth Living Center 11-8-16'!D97+'Parkway Central 11-12-16'!D97+'Berkshire Hathaway 11-29-16'!D97+'Lafayette 12-3-16'!D97+'Nazareth 12-7-16'!D97+'Friendship Village 12-13-16'!D97+'Lakewood 12-14-16'!D97+'Loose Orders'!D97+'CAM Website Orders'!D97+'EBay Orders'!D97</f>
        <v>0</v>
      </c>
      <c r="E97" s="17">
        <f t="shared" si="12"/>
        <v>0</v>
      </c>
      <c r="F97" s="18"/>
      <c r="G97" s="18"/>
      <c r="H97" s="40">
        <f t="shared" si="14"/>
        <v>0</v>
      </c>
      <c r="O97" s="37"/>
    </row>
    <row r="98" spans="1:15" ht="18" customHeight="1" x14ac:dyDescent="0.25">
      <c r="A98" s="10">
        <v>69</v>
      </c>
      <c r="B98" s="15"/>
      <c r="C98" s="17">
        <f>'AFM 10-1-16'!C98+'AFM 10-8-16'!C98+'Nazareth Living Center 11-8-16'!C98+'Parkway Central 11-12-16'!C98+'Berkshire Hathaway 11-29-16'!C98+'Lafayette 12-3-16'!C98+'Nazareth 12-7-16'!C98+'Friendship Village 12-13-16'!C98+'Lakewood 12-14-16'!C98+'Loose Orders'!C98+'CAM Website Orders'!C98+'EBay Orders'!C98</f>
        <v>0</v>
      </c>
      <c r="D98" s="17">
        <f>'AFM 10-1-16'!D98+'AFM 10-8-16'!D98+'Nazareth Living Center 11-8-16'!D98+'Parkway Central 11-12-16'!D98+'Berkshire Hathaway 11-29-16'!D98+'Lafayette 12-3-16'!D98+'Nazareth 12-7-16'!D98+'Friendship Village 12-13-16'!D98+'Lakewood 12-14-16'!D98+'Loose Orders'!D98+'CAM Website Orders'!D98+'EBay Orders'!D98</f>
        <v>0</v>
      </c>
      <c r="E98" s="17">
        <f t="shared" si="12"/>
        <v>0</v>
      </c>
      <c r="F98" s="18"/>
      <c r="G98" s="18"/>
      <c r="H98" s="40">
        <f t="shared" si="14"/>
        <v>0</v>
      </c>
      <c r="O98" s="37"/>
    </row>
    <row r="99" spans="1:15" ht="18" customHeight="1" x14ac:dyDescent="0.25">
      <c r="B99" s="15" t="s">
        <v>49</v>
      </c>
      <c r="C99" s="17">
        <f>'AFM 10-1-16'!C99+'AFM 10-8-16'!C99+'Nazareth Living Center 11-8-16'!C99+'Parkway Central 11-12-16'!C99+'Berkshire Hathaway 11-29-16'!C99+'Lafayette 12-3-16'!C99+'Nazareth 12-7-16'!C99+'Friendship Village 12-13-16'!C99+'Lakewood 12-14-16'!C99+'Loose Orders'!C99+'CAM Website Orders'!C99+'EBay Orders'!C99</f>
        <v>0</v>
      </c>
      <c r="D99" s="17">
        <f>'AFM 10-1-16'!D99+'AFM 10-8-16'!D99+'Nazareth Living Center 11-8-16'!D99+'Parkway Central 11-12-16'!D99+'Berkshire Hathaway 11-29-16'!D99+'Lafayette 12-3-16'!D99+'Nazareth 12-7-16'!D99+'Friendship Village 12-13-16'!D99+'Lakewood 12-14-16'!D99+'Loose Orders'!D99+'CAM Website Orders'!D99+'EBay Orders'!D99</f>
        <v>0</v>
      </c>
      <c r="E99" s="17">
        <f t="shared" si="12"/>
        <v>0</v>
      </c>
      <c r="F99" s="18">
        <v>2.5</v>
      </c>
      <c r="G99" s="18">
        <f t="shared" ref="G99:G100" si="15">E99*F99</f>
        <v>0</v>
      </c>
      <c r="H99" s="40">
        <f t="shared" si="14"/>
        <v>0</v>
      </c>
      <c r="O99" s="37"/>
    </row>
    <row r="100" spans="1:15" ht="18" customHeight="1" x14ac:dyDescent="0.25">
      <c r="B100" s="15" t="s">
        <v>50</v>
      </c>
      <c r="C100" s="17">
        <f>'AFM 10-1-16'!C100+'AFM 10-8-16'!C100+'Nazareth Living Center 11-8-16'!C100+'Parkway Central 11-12-16'!C100+'Berkshire Hathaway 11-29-16'!C100+'Lafayette 12-3-16'!C100+'Nazareth 12-7-16'!C100+'Friendship Village 12-13-16'!C100+'Lakewood 12-14-16'!C100+'Loose Orders'!C100+'CAM Website Orders'!C100+'EBay Orders'!C100</f>
        <v>3</v>
      </c>
      <c r="D100" s="17">
        <f>'AFM 10-1-16'!D100+'AFM 10-8-16'!D100+'Nazareth Living Center 11-8-16'!D100+'Parkway Central 11-12-16'!D100+'Berkshire Hathaway 11-29-16'!D100+'Lafayette 12-3-16'!D100+'Nazareth 12-7-16'!D100+'Friendship Village 12-13-16'!D100+'Lakewood 12-14-16'!D100+'Loose Orders'!D100+'CAM Website Orders'!D100+'EBay Orders'!D100</f>
        <v>2</v>
      </c>
      <c r="E100" s="17">
        <f t="shared" si="12"/>
        <v>1</v>
      </c>
      <c r="F100" s="18">
        <v>2.5</v>
      </c>
      <c r="G100" s="18">
        <f t="shared" si="15"/>
        <v>2.5</v>
      </c>
      <c r="H100" s="40">
        <f t="shared" si="14"/>
        <v>0.12437500000000001</v>
      </c>
      <c r="O100" s="37"/>
    </row>
    <row r="101" spans="1:15" x14ac:dyDescent="0.25">
      <c r="B101" s="15"/>
      <c r="C101" s="35"/>
      <c r="D101" s="35"/>
      <c r="E101" s="17">
        <f t="shared" ref="E101:E111" si="16">C101-D101</f>
        <v>0</v>
      </c>
      <c r="O101" s="37"/>
    </row>
    <row r="102" spans="1:15" x14ac:dyDescent="0.25">
      <c r="B102" s="15"/>
      <c r="C102" s="35"/>
      <c r="D102" s="35"/>
      <c r="E102" s="17">
        <f t="shared" si="16"/>
        <v>0</v>
      </c>
      <c r="O102" s="37"/>
    </row>
    <row r="103" spans="1:15" ht="15.75" thickBot="1" x14ac:dyDescent="0.3">
      <c r="B103" s="15" t="s">
        <v>32</v>
      </c>
      <c r="C103" s="41">
        <f>SUM(C5:C102)</f>
        <v>872</v>
      </c>
      <c r="D103" s="41">
        <f>SUM(D5:D102)</f>
        <v>397</v>
      </c>
      <c r="E103" s="42">
        <f t="shared" si="16"/>
        <v>475</v>
      </c>
      <c r="F103" s="43"/>
      <c r="G103" s="44">
        <f>SUM(G5:G102)</f>
        <v>3416.5</v>
      </c>
      <c r="H103" s="44">
        <f>SUM(H5:H102)</f>
        <v>169.97087500000004</v>
      </c>
      <c r="K103" s="36"/>
      <c r="O103" s="37"/>
    </row>
    <row r="104" spans="1:15" ht="15.75" thickTop="1" x14ac:dyDescent="0.25">
      <c r="B104" s="15"/>
      <c r="E104" s="17"/>
    </row>
    <row r="105" spans="1:15" x14ac:dyDescent="0.25">
      <c r="B105" s="15"/>
      <c r="E105" s="17"/>
      <c r="G105" s="34"/>
      <c r="H105" s="34"/>
      <c r="O105" s="37"/>
    </row>
    <row r="106" spans="1:15" x14ac:dyDescent="0.25">
      <c r="B106" s="15"/>
      <c r="C106" s="18"/>
      <c r="E106" s="17"/>
    </row>
    <row r="107" spans="1:15" x14ac:dyDescent="0.25">
      <c r="B107" s="15"/>
      <c r="C107" s="18"/>
      <c r="E107" s="17"/>
      <c r="G107" s="34"/>
      <c r="H107" s="34"/>
    </row>
    <row r="108" spans="1:15" x14ac:dyDescent="0.25">
      <c r="B108" s="15"/>
      <c r="C108" s="18"/>
      <c r="E108" s="17"/>
    </row>
    <row r="109" spans="1:15" x14ac:dyDescent="0.25">
      <c r="B109" s="15"/>
      <c r="C109" s="18"/>
      <c r="E109" s="17"/>
      <c r="G109" s="34"/>
      <c r="H109" s="34"/>
    </row>
    <row r="110" spans="1:15" x14ac:dyDescent="0.25">
      <c r="B110" s="15"/>
      <c r="C110" s="18"/>
      <c r="E110" s="17"/>
    </row>
    <row r="111" spans="1:15" x14ac:dyDescent="0.25">
      <c r="B111" s="15" t="s">
        <v>85</v>
      </c>
      <c r="C111" s="35">
        <f>'AFM 10-1-16'!C104+'AFM 10-8-16'!C104+'Nazareth Living Center 11-8-16'!C104+'Parkway Central 11-12-16'!C104+'Berkshire Hathaway 11-29-16'!C104+'Lafayette 12-3-16'!C104+'Nazareth 12-7-16'!C104+'Friendship Village 12-13-16'!C104+'Lakewood 12-14-16'!C104+'Loose Orders'!C104+'CAM Website Orders'!C104+'EBay Orders'!C104</f>
        <v>872</v>
      </c>
      <c r="D111" s="35">
        <f>'AFM 10-1-16'!D104+'AFM 10-8-16'!D104+'Nazareth Living Center 11-8-16'!D104+'Parkway Central 11-12-16'!D104+'Berkshire Hathaway 11-29-16'!D104+'Lafayette 12-3-16'!D104+'Nazareth 12-7-16'!D104+'Friendship Village 12-13-16'!D104+'Lakewood 12-14-16'!D104+'Loose Orders'!D104+'CAM Website Orders'!D104+'EBay Orders'!D104</f>
        <v>397</v>
      </c>
      <c r="E111" s="17">
        <f t="shared" si="16"/>
        <v>475</v>
      </c>
      <c r="G111" s="34">
        <f>'AFM 10-1-16'!G104+'AFM 10-8-16'!G104+'Nazareth Living Center 11-8-16'!G104+'Parkway Central 11-12-16'!G104+'Berkshire Hathaway 11-29-16'!G104+'Lafayette 12-3-16'!G104+'Nazareth 12-7-16'!G104+'Friendship Village 12-13-16'!G104+'Lakewood 12-14-16'!G104+'Loose Orders'!G104+'CAM Website Orders'!G104+'EBay Orders'!G104</f>
        <v>3416.5</v>
      </c>
      <c r="H111" s="34"/>
    </row>
    <row r="112" spans="1:15" x14ac:dyDescent="0.25">
      <c r="B112" s="15"/>
      <c r="C112" s="18"/>
      <c r="E112" s="17"/>
    </row>
    <row r="113" spans="2:8" x14ac:dyDescent="0.25">
      <c r="B113" s="15"/>
      <c r="C113" s="18"/>
      <c r="E113" s="17"/>
    </row>
    <row r="114" spans="2:8" x14ac:dyDescent="0.25">
      <c r="B114" s="15"/>
      <c r="C114" s="18"/>
      <c r="E114" s="17"/>
      <c r="G114" s="34"/>
      <c r="H114" s="34"/>
    </row>
    <row r="115" spans="2:8" x14ac:dyDescent="0.25">
      <c r="B115" s="15"/>
      <c r="C115" s="18"/>
    </row>
    <row r="116" spans="2:8" x14ac:dyDescent="0.25">
      <c r="B116" s="15"/>
      <c r="C116" s="18"/>
    </row>
    <row r="117" spans="2:8" x14ac:dyDescent="0.25">
      <c r="B117" s="15"/>
      <c r="C117" s="18"/>
    </row>
    <row r="118" spans="2:8" x14ac:dyDescent="0.25">
      <c r="B118" s="15"/>
      <c r="C118" s="18"/>
    </row>
    <row r="119" spans="2:8" x14ac:dyDescent="0.25">
      <c r="B119" s="15"/>
    </row>
    <row r="120" spans="2:8" x14ac:dyDescent="0.25">
      <c r="B120" s="15"/>
    </row>
    <row r="121" spans="2:8" x14ac:dyDescent="0.25">
      <c r="B121" s="15"/>
    </row>
    <row r="122" spans="2:8" x14ac:dyDescent="0.25">
      <c r="B122" s="15"/>
    </row>
    <row r="123" spans="2:8" x14ac:dyDescent="0.25">
      <c r="B123" s="15"/>
    </row>
    <row r="124" spans="2:8" x14ac:dyDescent="0.25">
      <c r="B124" s="15"/>
    </row>
    <row r="125" spans="2:8" x14ac:dyDescent="0.25">
      <c r="B125" s="15"/>
    </row>
    <row r="126" spans="2:8" x14ac:dyDescent="0.25">
      <c r="B126" s="15"/>
    </row>
    <row r="127" spans="2:8" x14ac:dyDescent="0.25">
      <c r="B127" s="15"/>
    </row>
    <row r="128" spans="2:8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</sheetData>
  <sortState ref="A5:J74">
    <sortCondition ref="A5:A74"/>
  </sortState>
  <mergeCells count="1">
    <mergeCell ref="C2:H2"/>
  </mergeCells>
  <pageMargins left="0.5" right="0" top="0.5" bottom="0.2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5"/>
  <sheetViews>
    <sheetView workbookViewId="0">
      <selection activeCell="G90" sqref="G90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1" width="9.140625" style="10"/>
    <col min="12" max="12" width="12.28515625" style="10" customWidth="1"/>
    <col min="13" max="16384" width="9.140625" style="10"/>
  </cols>
  <sheetData>
    <row r="3" spans="1:12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12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12" x14ac:dyDescent="0.25">
      <c r="A5" s="10">
        <v>1</v>
      </c>
      <c r="B5" s="15" t="s">
        <v>42</v>
      </c>
      <c r="C5" s="30">
        <v>5</v>
      </c>
      <c r="D5" s="30">
        <v>5</v>
      </c>
      <c r="E5" s="30">
        <f>C5-D5</f>
        <v>0</v>
      </c>
      <c r="F5" s="18">
        <v>5.5</v>
      </c>
      <c r="G5" s="18">
        <f t="shared" ref="G5:G39" si="0">F5*E5</f>
        <v>0</v>
      </c>
      <c r="H5" s="18">
        <f t="shared" ref="H5:H41" si="1">(-G5*0.9525)+G5</f>
        <v>0</v>
      </c>
      <c r="K5" s="34"/>
      <c r="L5" s="34"/>
    </row>
    <row r="6" spans="1:12" ht="18" customHeight="1" x14ac:dyDescent="0.25">
      <c r="A6" s="10">
        <v>2</v>
      </c>
      <c r="B6" s="15" t="s">
        <v>43</v>
      </c>
      <c r="C6" s="30">
        <v>2</v>
      </c>
      <c r="D6" s="30">
        <v>2</v>
      </c>
      <c r="E6" s="30">
        <f t="shared" ref="E6:E41" si="2">C6-D6</f>
        <v>0</v>
      </c>
      <c r="F6" s="18">
        <v>5.5</v>
      </c>
      <c r="G6" s="18">
        <f t="shared" si="0"/>
        <v>0</v>
      </c>
      <c r="H6" s="18">
        <f t="shared" si="1"/>
        <v>0</v>
      </c>
      <c r="K6" s="34"/>
      <c r="L6" s="34"/>
    </row>
    <row r="7" spans="1:12" ht="18" customHeight="1" x14ac:dyDescent="0.25">
      <c r="A7" s="10">
        <v>3</v>
      </c>
      <c r="B7" s="15" t="s">
        <v>45</v>
      </c>
      <c r="C7" s="30"/>
      <c r="D7" s="30"/>
      <c r="E7" s="30">
        <f t="shared" si="2"/>
        <v>0</v>
      </c>
      <c r="F7" s="18">
        <v>5.5</v>
      </c>
      <c r="G7" s="18">
        <f t="shared" si="0"/>
        <v>0</v>
      </c>
      <c r="H7" s="18">
        <f t="shared" si="1"/>
        <v>0</v>
      </c>
      <c r="K7" s="34"/>
      <c r="L7" s="34"/>
    </row>
    <row r="8" spans="1:12" ht="18" customHeight="1" x14ac:dyDescent="0.25">
      <c r="A8" s="10">
        <v>4</v>
      </c>
      <c r="B8" s="15" t="s">
        <v>47</v>
      </c>
      <c r="C8" s="30"/>
      <c r="D8" s="30"/>
      <c r="E8" s="30">
        <f t="shared" si="2"/>
        <v>0</v>
      </c>
      <c r="F8" s="18">
        <v>5.5</v>
      </c>
      <c r="G8" s="18">
        <f t="shared" si="0"/>
        <v>0</v>
      </c>
      <c r="H8" s="18">
        <f t="shared" si="1"/>
        <v>0</v>
      </c>
      <c r="K8" s="34"/>
      <c r="L8" s="34"/>
    </row>
    <row r="9" spans="1:12" ht="18" customHeight="1" x14ac:dyDescent="0.25">
      <c r="A9" s="10">
        <v>5</v>
      </c>
      <c r="B9" s="15" t="s">
        <v>48</v>
      </c>
      <c r="C9" s="30"/>
      <c r="D9" s="30"/>
      <c r="E9" s="30">
        <f t="shared" si="2"/>
        <v>0</v>
      </c>
      <c r="F9" s="18">
        <v>5.5</v>
      </c>
      <c r="G9" s="18">
        <f t="shared" si="0"/>
        <v>0</v>
      </c>
      <c r="H9" s="18">
        <f t="shared" si="1"/>
        <v>0</v>
      </c>
      <c r="K9" s="34"/>
      <c r="L9" s="34"/>
    </row>
    <row r="10" spans="1:12" ht="18" customHeight="1" x14ac:dyDescent="0.25">
      <c r="A10" s="10">
        <v>6</v>
      </c>
      <c r="B10" s="15" t="s">
        <v>49</v>
      </c>
      <c r="C10" s="30"/>
      <c r="D10" s="30"/>
      <c r="E10" s="30">
        <f t="shared" si="2"/>
        <v>0</v>
      </c>
      <c r="F10" s="18">
        <v>5.5</v>
      </c>
      <c r="G10" s="18">
        <f t="shared" si="0"/>
        <v>0</v>
      </c>
      <c r="H10" s="18">
        <f t="shared" si="1"/>
        <v>0</v>
      </c>
      <c r="K10" s="34"/>
      <c r="L10" s="34"/>
    </row>
    <row r="11" spans="1:12" ht="18" customHeight="1" x14ac:dyDescent="0.25">
      <c r="A11" s="10">
        <v>7</v>
      </c>
      <c r="B11" s="15" t="s">
        <v>50</v>
      </c>
      <c r="C11" s="30"/>
      <c r="D11" s="30"/>
      <c r="E11" s="30">
        <f t="shared" si="2"/>
        <v>0</v>
      </c>
      <c r="F11" s="18">
        <v>5.5</v>
      </c>
      <c r="G11" s="18">
        <f t="shared" si="0"/>
        <v>0</v>
      </c>
      <c r="H11" s="18">
        <f t="shared" si="1"/>
        <v>0</v>
      </c>
      <c r="K11" s="34"/>
      <c r="L11" s="34"/>
    </row>
    <row r="12" spans="1:12" ht="18" customHeight="1" x14ac:dyDescent="0.25">
      <c r="A12" s="10">
        <v>8</v>
      </c>
      <c r="B12" s="15" t="s">
        <v>44</v>
      </c>
      <c r="C12" s="30">
        <v>3</v>
      </c>
      <c r="D12" s="30">
        <v>3</v>
      </c>
      <c r="E12" s="30">
        <f t="shared" si="2"/>
        <v>0</v>
      </c>
      <c r="F12" s="18">
        <v>5.5</v>
      </c>
      <c r="G12" s="18">
        <f t="shared" si="0"/>
        <v>0</v>
      </c>
      <c r="H12" s="18">
        <f t="shared" si="1"/>
        <v>0</v>
      </c>
      <c r="K12" s="34"/>
      <c r="L12" s="34"/>
    </row>
    <row r="13" spans="1:12" ht="18" customHeight="1" x14ac:dyDescent="0.25">
      <c r="A13" s="10">
        <v>9</v>
      </c>
      <c r="B13" s="15" t="s">
        <v>46</v>
      </c>
      <c r="C13" s="30"/>
      <c r="D13" s="30"/>
      <c r="E13" s="30">
        <f t="shared" si="2"/>
        <v>0</v>
      </c>
      <c r="F13" s="18">
        <v>5.5</v>
      </c>
      <c r="G13" s="18">
        <f t="shared" si="0"/>
        <v>0</v>
      </c>
      <c r="H13" s="18">
        <f t="shared" si="1"/>
        <v>0</v>
      </c>
      <c r="K13" s="34"/>
      <c r="L13" s="34"/>
    </row>
    <row r="14" spans="1:12" ht="18" customHeight="1" x14ac:dyDescent="0.25">
      <c r="A14" s="10">
        <v>10</v>
      </c>
      <c r="B14" s="15" t="s">
        <v>51</v>
      </c>
      <c r="C14" s="30"/>
      <c r="D14" s="30"/>
      <c r="E14" s="30">
        <f t="shared" si="2"/>
        <v>0</v>
      </c>
      <c r="F14" s="18">
        <v>5.5</v>
      </c>
      <c r="G14" s="18">
        <f t="shared" si="0"/>
        <v>0</v>
      </c>
      <c r="H14" s="18">
        <f t="shared" si="1"/>
        <v>0</v>
      </c>
      <c r="K14" s="34"/>
      <c r="L14" s="34"/>
    </row>
    <row r="15" spans="1:12" x14ac:dyDescent="0.25">
      <c r="A15" s="10">
        <v>11</v>
      </c>
      <c r="B15" s="15" t="s">
        <v>52</v>
      </c>
      <c r="C15" s="30"/>
      <c r="D15" s="30"/>
      <c r="E15" s="30">
        <f t="shared" si="2"/>
        <v>0</v>
      </c>
      <c r="F15" s="18">
        <v>5.5</v>
      </c>
      <c r="G15" s="18">
        <f t="shared" si="0"/>
        <v>0</v>
      </c>
      <c r="H15" s="18">
        <f t="shared" si="1"/>
        <v>0</v>
      </c>
      <c r="K15" s="34"/>
      <c r="L15" s="34"/>
    </row>
    <row r="16" spans="1:12" ht="18" customHeight="1" x14ac:dyDescent="0.25">
      <c r="A16" s="10">
        <v>14</v>
      </c>
      <c r="B16" s="15" t="s">
        <v>53</v>
      </c>
      <c r="C16" s="30"/>
      <c r="D16" s="30"/>
      <c r="E16" s="30">
        <f t="shared" si="2"/>
        <v>0</v>
      </c>
      <c r="F16" s="18">
        <v>13</v>
      </c>
      <c r="G16" s="18">
        <f t="shared" si="0"/>
        <v>0</v>
      </c>
      <c r="H16" s="18">
        <f t="shared" si="1"/>
        <v>0</v>
      </c>
      <c r="K16" s="34"/>
      <c r="L16" s="34"/>
    </row>
    <row r="17" spans="1:12" ht="18" customHeight="1" x14ac:dyDescent="0.25">
      <c r="A17" s="10">
        <v>14</v>
      </c>
      <c r="B17" s="15" t="s">
        <v>54</v>
      </c>
      <c r="C17" s="30"/>
      <c r="D17" s="30"/>
      <c r="E17" s="30">
        <f t="shared" si="2"/>
        <v>0</v>
      </c>
      <c r="F17" s="18">
        <v>13</v>
      </c>
      <c r="G17" s="18">
        <f t="shared" si="0"/>
        <v>0</v>
      </c>
      <c r="H17" s="18">
        <f t="shared" si="1"/>
        <v>0</v>
      </c>
      <c r="K17" s="34"/>
      <c r="L17" s="34"/>
    </row>
    <row r="18" spans="1:12" ht="18" customHeight="1" x14ac:dyDescent="0.25">
      <c r="A18" s="10">
        <v>14</v>
      </c>
      <c r="B18" s="15" t="s">
        <v>55</v>
      </c>
      <c r="C18" s="30"/>
      <c r="D18" s="30"/>
      <c r="E18" s="30">
        <f t="shared" si="2"/>
        <v>0</v>
      </c>
      <c r="F18" s="18">
        <v>13</v>
      </c>
      <c r="G18" s="18">
        <f t="shared" si="0"/>
        <v>0</v>
      </c>
      <c r="H18" s="18">
        <f t="shared" si="1"/>
        <v>0</v>
      </c>
      <c r="K18" s="34"/>
      <c r="L18" s="34"/>
    </row>
    <row r="19" spans="1:12" ht="18" customHeight="1" x14ac:dyDescent="0.25">
      <c r="A19" s="10">
        <v>14</v>
      </c>
      <c r="B19" s="15" t="s">
        <v>56</v>
      </c>
      <c r="C19" s="30"/>
      <c r="D19" s="30"/>
      <c r="E19" s="30">
        <f t="shared" si="2"/>
        <v>0</v>
      </c>
      <c r="F19" s="18">
        <v>13</v>
      </c>
      <c r="G19" s="18">
        <f t="shared" si="0"/>
        <v>0</v>
      </c>
      <c r="H19" s="18">
        <f t="shared" si="1"/>
        <v>0</v>
      </c>
      <c r="K19" s="34"/>
      <c r="L19" s="34"/>
    </row>
    <row r="20" spans="1:12" ht="18" customHeight="1" x14ac:dyDescent="0.25">
      <c r="A20" s="10">
        <v>14</v>
      </c>
      <c r="B20" s="15" t="s">
        <v>57</v>
      </c>
      <c r="C20" s="30"/>
      <c r="D20" s="30"/>
      <c r="E20" s="30">
        <f t="shared" si="2"/>
        <v>0</v>
      </c>
      <c r="F20" s="18">
        <v>13</v>
      </c>
      <c r="G20" s="18">
        <f t="shared" si="0"/>
        <v>0</v>
      </c>
      <c r="H20" s="18">
        <f t="shared" si="1"/>
        <v>0</v>
      </c>
      <c r="K20" s="34"/>
      <c r="L20" s="34"/>
    </row>
    <row r="21" spans="1:12" ht="18" customHeight="1" x14ac:dyDescent="0.25">
      <c r="A21" s="10">
        <v>14</v>
      </c>
      <c r="B21" s="15" t="s">
        <v>58</v>
      </c>
      <c r="C21" s="30"/>
      <c r="D21" s="30"/>
      <c r="E21" s="30">
        <f t="shared" si="2"/>
        <v>0</v>
      </c>
      <c r="F21" s="18">
        <v>13</v>
      </c>
      <c r="G21" s="18">
        <f t="shared" si="0"/>
        <v>0</v>
      </c>
      <c r="H21" s="18">
        <f t="shared" si="1"/>
        <v>0</v>
      </c>
      <c r="K21" s="34"/>
      <c r="L21" s="34"/>
    </row>
    <row r="22" spans="1:12" ht="18" customHeight="1" x14ac:dyDescent="0.25">
      <c r="A22" s="10">
        <v>14</v>
      </c>
      <c r="B22" s="15" t="s">
        <v>59</v>
      </c>
      <c r="C22" s="30"/>
      <c r="D22" s="30"/>
      <c r="E22" s="30">
        <f t="shared" si="2"/>
        <v>0</v>
      </c>
      <c r="F22" s="18">
        <v>13</v>
      </c>
      <c r="G22" s="18">
        <f t="shared" si="0"/>
        <v>0</v>
      </c>
      <c r="H22" s="18">
        <f t="shared" si="1"/>
        <v>0</v>
      </c>
      <c r="K22" s="34"/>
      <c r="L22" s="34"/>
    </row>
    <row r="23" spans="1:12" ht="18" customHeight="1" x14ac:dyDescent="0.25">
      <c r="A23" s="10">
        <v>14</v>
      </c>
      <c r="B23" s="15" t="s">
        <v>60</v>
      </c>
      <c r="C23" s="30"/>
      <c r="D23" s="30"/>
      <c r="E23" s="30">
        <f t="shared" si="2"/>
        <v>0</v>
      </c>
      <c r="F23" s="18">
        <v>13</v>
      </c>
      <c r="G23" s="18">
        <f t="shared" si="0"/>
        <v>0</v>
      </c>
      <c r="H23" s="18">
        <f t="shared" si="1"/>
        <v>0</v>
      </c>
      <c r="K23" s="34"/>
      <c r="L23" s="34"/>
    </row>
    <row r="24" spans="1:12" x14ac:dyDescent="0.25">
      <c r="A24" s="10">
        <v>14</v>
      </c>
      <c r="B24" s="15" t="s">
        <v>61</v>
      </c>
      <c r="C24" s="30"/>
      <c r="D24" s="30"/>
      <c r="E24" s="30">
        <f t="shared" si="2"/>
        <v>0</v>
      </c>
      <c r="F24" s="18">
        <v>13</v>
      </c>
      <c r="G24" s="18">
        <f t="shared" si="0"/>
        <v>0</v>
      </c>
      <c r="H24" s="18">
        <f t="shared" si="1"/>
        <v>0</v>
      </c>
      <c r="K24" s="34"/>
      <c r="L24" s="34"/>
    </row>
    <row r="25" spans="1:12" ht="18" customHeight="1" x14ac:dyDescent="0.25">
      <c r="A25" s="10">
        <v>14</v>
      </c>
      <c r="B25" s="15" t="s">
        <v>62</v>
      </c>
      <c r="C25" s="30"/>
      <c r="D25" s="30"/>
      <c r="E25" s="30">
        <f t="shared" si="2"/>
        <v>0</v>
      </c>
      <c r="F25" s="18">
        <v>13</v>
      </c>
      <c r="G25" s="18">
        <f t="shared" si="0"/>
        <v>0</v>
      </c>
      <c r="H25" s="18">
        <f t="shared" si="1"/>
        <v>0</v>
      </c>
      <c r="K25" s="34"/>
      <c r="L25" s="34"/>
    </row>
    <row r="26" spans="1:12" ht="18" customHeight="1" x14ac:dyDescent="0.25">
      <c r="A26" s="10">
        <v>14</v>
      </c>
      <c r="B26" s="15" t="s">
        <v>63</v>
      </c>
      <c r="C26" s="30"/>
      <c r="D26" s="30"/>
      <c r="E26" s="30">
        <f t="shared" si="2"/>
        <v>0</v>
      </c>
      <c r="F26" s="18">
        <v>13</v>
      </c>
      <c r="G26" s="18">
        <f t="shared" si="0"/>
        <v>0</v>
      </c>
      <c r="H26" s="18">
        <f t="shared" si="1"/>
        <v>0</v>
      </c>
      <c r="K26" s="34"/>
      <c r="L26" s="34"/>
    </row>
    <row r="27" spans="1:12" ht="18" customHeight="1" x14ac:dyDescent="0.25">
      <c r="A27" s="10">
        <v>15</v>
      </c>
      <c r="B27" s="15" t="s">
        <v>64</v>
      </c>
      <c r="C27" s="30"/>
      <c r="D27" s="30"/>
      <c r="E27" s="30">
        <f t="shared" si="2"/>
        <v>0</v>
      </c>
      <c r="F27" s="18">
        <v>22</v>
      </c>
      <c r="G27" s="18">
        <f t="shared" si="0"/>
        <v>0</v>
      </c>
      <c r="H27" s="18">
        <f t="shared" si="1"/>
        <v>0</v>
      </c>
      <c r="K27" s="34"/>
      <c r="L27" s="34"/>
    </row>
    <row r="28" spans="1:12" ht="18" customHeight="1" x14ac:dyDescent="0.25">
      <c r="A28" s="10">
        <v>15</v>
      </c>
      <c r="B28" s="15" t="s">
        <v>65</v>
      </c>
      <c r="C28" s="30"/>
      <c r="D28" s="30"/>
      <c r="E28" s="30">
        <f t="shared" si="2"/>
        <v>0</v>
      </c>
      <c r="F28" s="18">
        <v>22</v>
      </c>
      <c r="G28" s="18">
        <f t="shared" si="0"/>
        <v>0</v>
      </c>
      <c r="H28" s="18">
        <f t="shared" si="1"/>
        <v>0</v>
      </c>
      <c r="K28" s="34"/>
      <c r="L28" s="34"/>
    </row>
    <row r="29" spans="1:12" ht="18" customHeight="1" x14ac:dyDescent="0.25">
      <c r="A29" s="10">
        <v>15</v>
      </c>
      <c r="B29" s="15" t="s">
        <v>66</v>
      </c>
      <c r="C29" s="30"/>
      <c r="D29" s="30"/>
      <c r="E29" s="30">
        <f t="shared" si="2"/>
        <v>0</v>
      </c>
      <c r="F29" s="18">
        <v>22</v>
      </c>
      <c r="G29" s="18">
        <f t="shared" si="0"/>
        <v>0</v>
      </c>
      <c r="H29" s="18">
        <f t="shared" si="1"/>
        <v>0</v>
      </c>
      <c r="K29" s="34"/>
      <c r="L29" s="34"/>
    </row>
    <row r="30" spans="1:12" ht="18" customHeight="1" x14ac:dyDescent="0.25">
      <c r="A30" s="10">
        <v>15</v>
      </c>
      <c r="B30" s="15" t="s">
        <v>67</v>
      </c>
      <c r="C30" s="30"/>
      <c r="D30" s="30"/>
      <c r="E30" s="30">
        <f t="shared" si="2"/>
        <v>0</v>
      </c>
      <c r="F30" s="18">
        <v>22</v>
      </c>
      <c r="G30" s="18">
        <f t="shared" si="0"/>
        <v>0</v>
      </c>
      <c r="H30" s="18">
        <f t="shared" si="1"/>
        <v>0</v>
      </c>
      <c r="K30" s="34"/>
      <c r="L30" s="34"/>
    </row>
    <row r="31" spans="1:12" ht="18" customHeight="1" x14ac:dyDescent="0.25">
      <c r="A31" s="10">
        <v>15</v>
      </c>
      <c r="B31" s="15" t="s">
        <v>68</v>
      </c>
      <c r="C31" s="30"/>
      <c r="D31" s="30"/>
      <c r="E31" s="30">
        <f t="shared" si="2"/>
        <v>0</v>
      </c>
      <c r="F31" s="18">
        <v>22</v>
      </c>
      <c r="G31" s="18">
        <f t="shared" si="0"/>
        <v>0</v>
      </c>
      <c r="H31" s="18">
        <f t="shared" si="1"/>
        <v>0</v>
      </c>
      <c r="K31" s="34"/>
      <c r="L31" s="34"/>
    </row>
    <row r="32" spans="1:12" ht="18" customHeight="1" x14ac:dyDescent="0.25">
      <c r="A32" s="10">
        <v>15</v>
      </c>
      <c r="B32" s="15" t="s">
        <v>69</v>
      </c>
      <c r="C32" s="30"/>
      <c r="D32" s="30"/>
      <c r="E32" s="30">
        <f t="shared" si="2"/>
        <v>0</v>
      </c>
      <c r="F32" s="18">
        <v>22</v>
      </c>
      <c r="G32" s="18">
        <f t="shared" si="0"/>
        <v>0</v>
      </c>
      <c r="H32" s="18">
        <f t="shared" si="1"/>
        <v>0</v>
      </c>
      <c r="K32" s="34"/>
      <c r="L32" s="34"/>
    </row>
    <row r="33" spans="1:13" ht="18" customHeight="1" x14ac:dyDescent="0.25">
      <c r="A33" s="10">
        <v>15</v>
      </c>
      <c r="B33" s="15" t="s">
        <v>70</v>
      </c>
      <c r="C33" s="30"/>
      <c r="D33" s="30"/>
      <c r="E33" s="30">
        <f t="shared" si="2"/>
        <v>0</v>
      </c>
      <c r="F33" s="18">
        <v>22</v>
      </c>
      <c r="G33" s="18">
        <f t="shared" si="0"/>
        <v>0</v>
      </c>
      <c r="H33" s="18">
        <f t="shared" si="1"/>
        <v>0</v>
      </c>
      <c r="K33" s="34"/>
      <c r="L33" s="34"/>
    </row>
    <row r="34" spans="1:13" ht="18" customHeight="1" x14ac:dyDescent="0.25">
      <c r="A34" s="10">
        <v>15</v>
      </c>
      <c r="B34" s="15" t="s">
        <v>71</v>
      </c>
      <c r="C34" s="30"/>
      <c r="D34" s="30"/>
      <c r="E34" s="30">
        <f t="shared" si="2"/>
        <v>0</v>
      </c>
      <c r="F34" s="18">
        <v>22</v>
      </c>
      <c r="G34" s="18">
        <f t="shared" si="0"/>
        <v>0</v>
      </c>
      <c r="H34" s="18">
        <f t="shared" si="1"/>
        <v>0</v>
      </c>
      <c r="K34" s="34"/>
      <c r="L34" s="34"/>
    </row>
    <row r="35" spans="1:13" ht="18" customHeight="1" x14ac:dyDescent="0.25">
      <c r="A35" s="10">
        <v>15</v>
      </c>
      <c r="B35" s="15" t="s">
        <v>72</v>
      </c>
      <c r="C35" s="30"/>
      <c r="D35" s="30"/>
      <c r="E35" s="30">
        <f t="shared" si="2"/>
        <v>0</v>
      </c>
      <c r="F35" s="18">
        <v>22</v>
      </c>
      <c r="G35" s="18">
        <f t="shared" si="0"/>
        <v>0</v>
      </c>
      <c r="H35" s="18">
        <f t="shared" si="1"/>
        <v>0</v>
      </c>
      <c r="K35" s="34"/>
      <c r="L35" s="34"/>
    </row>
    <row r="36" spans="1:13" ht="18" customHeight="1" x14ac:dyDescent="0.25">
      <c r="A36" s="10">
        <v>15</v>
      </c>
      <c r="B36" s="15" t="s">
        <v>73</v>
      </c>
      <c r="C36" s="30"/>
      <c r="D36" s="30"/>
      <c r="E36" s="30">
        <f t="shared" si="2"/>
        <v>0</v>
      </c>
      <c r="F36" s="18">
        <v>22</v>
      </c>
      <c r="G36" s="18">
        <f t="shared" si="0"/>
        <v>0</v>
      </c>
      <c r="H36" s="18">
        <f t="shared" si="1"/>
        <v>0</v>
      </c>
      <c r="K36" s="34"/>
      <c r="L36" s="34"/>
    </row>
    <row r="37" spans="1:13" ht="18" customHeight="1" x14ac:dyDescent="0.25">
      <c r="A37" s="10">
        <v>15</v>
      </c>
      <c r="B37" s="15" t="s">
        <v>74</v>
      </c>
      <c r="C37" s="30"/>
      <c r="D37" s="30"/>
      <c r="E37" s="30">
        <f t="shared" si="2"/>
        <v>0</v>
      </c>
      <c r="F37" s="18">
        <v>22</v>
      </c>
      <c r="G37" s="18">
        <f t="shared" si="0"/>
        <v>0</v>
      </c>
      <c r="H37" s="18">
        <f t="shared" si="1"/>
        <v>0</v>
      </c>
      <c r="K37" s="34"/>
      <c r="L37" s="34"/>
    </row>
    <row r="38" spans="1:13" ht="18" customHeight="1" x14ac:dyDescent="0.25">
      <c r="A38" s="10">
        <v>16</v>
      </c>
      <c r="B38" s="15" t="s">
        <v>75</v>
      </c>
      <c r="C38" s="30"/>
      <c r="D38" s="30"/>
      <c r="E38" s="30">
        <f t="shared" si="2"/>
        <v>0</v>
      </c>
      <c r="F38" s="18">
        <v>4</v>
      </c>
      <c r="G38" s="18">
        <f t="shared" si="0"/>
        <v>0</v>
      </c>
      <c r="H38" s="18">
        <f t="shared" si="1"/>
        <v>0</v>
      </c>
      <c r="K38" s="34"/>
      <c r="L38" s="34"/>
    </row>
    <row r="39" spans="1:13" ht="18" customHeight="1" x14ac:dyDescent="0.25">
      <c r="A39" s="10">
        <v>17</v>
      </c>
      <c r="B39" s="15" t="s">
        <v>76</v>
      </c>
      <c r="C39" s="30"/>
      <c r="D39" s="30"/>
      <c r="E39" s="30">
        <f t="shared" si="2"/>
        <v>0</v>
      </c>
      <c r="F39" s="18">
        <v>5</v>
      </c>
      <c r="G39" s="18">
        <f t="shared" si="0"/>
        <v>0</v>
      </c>
      <c r="H39" s="18">
        <f t="shared" si="1"/>
        <v>0</v>
      </c>
      <c r="K39" s="34"/>
      <c r="L39" s="34"/>
    </row>
    <row r="40" spans="1:13" ht="18" customHeight="1" x14ac:dyDescent="0.25">
      <c r="A40" s="10">
        <v>18</v>
      </c>
      <c r="B40" s="15"/>
      <c r="C40" s="30"/>
      <c r="D40" s="30"/>
      <c r="E40" s="30">
        <f t="shared" si="2"/>
        <v>0</v>
      </c>
      <c r="F40" s="18"/>
      <c r="G40" s="18">
        <f t="shared" ref="G40:G41" si="3">F40*E40</f>
        <v>0</v>
      </c>
      <c r="H40" s="18">
        <f t="shared" si="1"/>
        <v>0</v>
      </c>
      <c r="K40" s="34"/>
      <c r="L40" s="34"/>
    </row>
    <row r="41" spans="1:13" ht="18" customHeight="1" x14ac:dyDescent="0.25">
      <c r="A41" s="10">
        <v>19</v>
      </c>
      <c r="B41" s="15"/>
      <c r="C41" s="30"/>
      <c r="D41" s="30"/>
      <c r="E41" s="30">
        <f t="shared" si="2"/>
        <v>0</v>
      </c>
      <c r="F41" s="18"/>
      <c r="G41" s="18">
        <f t="shared" si="3"/>
        <v>0</v>
      </c>
      <c r="H41" s="18">
        <f t="shared" si="1"/>
        <v>0</v>
      </c>
      <c r="K41" s="34"/>
      <c r="L41" s="34"/>
    </row>
    <row r="42" spans="1:13" ht="18" customHeight="1" x14ac:dyDescent="0.25">
      <c r="B42" s="15"/>
      <c r="C42" s="30"/>
      <c r="D42" s="30"/>
      <c r="E42" s="30"/>
      <c r="F42" s="18"/>
      <c r="G42" s="18"/>
      <c r="H42" s="18"/>
      <c r="K42" s="34"/>
      <c r="L42" s="34"/>
    </row>
    <row r="43" spans="1:13" ht="18" customHeight="1" x14ac:dyDescent="0.25">
      <c r="B43" s="29" t="s">
        <v>10</v>
      </c>
      <c r="C43" s="30"/>
      <c r="D43" s="30"/>
      <c r="E43" s="30"/>
      <c r="F43" s="18"/>
      <c r="G43" s="18"/>
      <c r="H43" s="18"/>
      <c r="K43" s="34"/>
      <c r="L43" s="34"/>
    </row>
    <row r="44" spans="1:13" ht="18" customHeight="1" x14ac:dyDescent="0.25">
      <c r="A44" s="10">
        <v>20</v>
      </c>
      <c r="B44" s="15" t="s">
        <v>14</v>
      </c>
      <c r="C44" s="30">
        <v>3</v>
      </c>
      <c r="D44" s="30">
        <v>2</v>
      </c>
      <c r="E44" s="30">
        <f t="shared" ref="E44:E53" si="4">C44-D44</f>
        <v>1</v>
      </c>
      <c r="F44" s="18">
        <v>9</v>
      </c>
      <c r="G44" s="18">
        <f t="shared" ref="G44:G53" si="5">F44*E44</f>
        <v>9</v>
      </c>
      <c r="H44" s="18">
        <f>(-G44*0.9525)+G44</f>
        <v>0.42750000000000021</v>
      </c>
      <c r="K44" s="34"/>
      <c r="L44" s="34"/>
      <c r="M44" s="34"/>
    </row>
    <row r="45" spans="1:13" ht="18" customHeight="1" x14ac:dyDescent="0.25">
      <c r="A45" s="10">
        <v>21</v>
      </c>
      <c r="B45" s="15" t="s">
        <v>11</v>
      </c>
      <c r="C45" s="30">
        <v>4</v>
      </c>
      <c r="D45" s="30">
        <v>4</v>
      </c>
      <c r="E45" s="30">
        <f t="shared" si="4"/>
        <v>0</v>
      </c>
      <c r="F45" s="18">
        <v>8</v>
      </c>
      <c r="G45" s="18">
        <f t="shared" si="5"/>
        <v>0</v>
      </c>
      <c r="H45" s="18">
        <f t="shared" ref="H45:H53" si="6">(-G45*0.9525)+G45</f>
        <v>0</v>
      </c>
      <c r="K45" s="34"/>
      <c r="L45" s="34"/>
    </row>
    <row r="46" spans="1:13" ht="18" customHeight="1" x14ac:dyDescent="0.25">
      <c r="A46" s="10">
        <v>22</v>
      </c>
      <c r="B46" s="15" t="s">
        <v>12</v>
      </c>
      <c r="C46" s="30">
        <v>4</v>
      </c>
      <c r="D46" s="30">
        <v>4</v>
      </c>
      <c r="E46" s="30">
        <f t="shared" si="4"/>
        <v>0</v>
      </c>
      <c r="F46" s="18">
        <v>9</v>
      </c>
      <c r="G46" s="18">
        <f t="shared" si="5"/>
        <v>0</v>
      </c>
      <c r="H46" s="18">
        <f t="shared" si="6"/>
        <v>0</v>
      </c>
      <c r="K46" s="34"/>
      <c r="L46" s="34"/>
    </row>
    <row r="47" spans="1:13" ht="18" customHeight="1" x14ac:dyDescent="0.25">
      <c r="A47" s="10">
        <v>23</v>
      </c>
      <c r="B47" s="15" t="s">
        <v>90</v>
      </c>
      <c r="C47" s="30"/>
      <c r="D47" s="30"/>
      <c r="E47" s="30">
        <f t="shared" si="4"/>
        <v>0</v>
      </c>
      <c r="F47" s="18">
        <v>9</v>
      </c>
      <c r="G47" s="18">
        <f t="shared" si="5"/>
        <v>0</v>
      </c>
      <c r="H47" s="18">
        <f t="shared" si="6"/>
        <v>0</v>
      </c>
      <c r="K47" s="34"/>
      <c r="L47" s="34"/>
    </row>
    <row r="48" spans="1:13" ht="18" customHeight="1" x14ac:dyDescent="0.25">
      <c r="A48" s="10">
        <v>24</v>
      </c>
      <c r="B48" s="15" t="s">
        <v>87</v>
      </c>
      <c r="E48" s="30">
        <f t="shared" ref="E48" si="7">C48-D48</f>
        <v>0</v>
      </c>
      <c r="F48" s="18">
        <v>9</v>
      </c>
      <c r="G48" s="18">
        <f t="shared" si="5"/>
        <v>0</v>
      </c>
      <c r="H48" s="18">
        <f t="shared" si="6"/>
        <v>0</v>
      </c>
      <c r="K48" s="34"/>
      <c r="L48" s="34"/>
    </row>
    <row r="49" spans="1:12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5"/>
        <v>0</v>
      </c>
      <c r="H49" s="18">
        <f t="shared" si="6"/>
        <v>0</v>
      </c>
      <c r="K49" s="34"/>
      <c r="L49" s="34"/>
    </row>
    <row r="50" spans="1:12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5"/>
        <v>0</v>
      </c>
      <c r="H50" s="18">
        <f t="shared" si="6"/>
        <v>0</v>
      </c>
      <c r="K50" s="34"/>
      <c r="L50" s="34"/>
    </row>
    <row r="51" spans="1:12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5"/>
        <v>0</v>
      </c>
      <c r="H51" s="18">
        <f t="shared" si="6"/>
        <v>0</v>
      </c>
      <c r="K51" s="34"/>
      <c r="L51" s="34"/>
    </row>
    <row r="52" spans="1:12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5"/>
        <v>0</v>
      </c>
      <c r="H52" s="18">
        <f t="shared" si="6"/>
        <v>0</v>
      </c>
      <c r="K52" s="34"/>
      <c r="L52" s="34"/>
    </row>
    <row r="53" spans="1:12" ht="18" customHeight="1" x14ac:dyDescent="0.25">
      <c r="A53" s="10">
        <v>29</v>
      </c>
      <c r="B53" s="15" t="s">
        <v>88</v>
      </c>
      <c r="C53" s="30"/>
      <c r="D53" s="30"/>
      <c r="E53" s="30">
        <f t="shared" si="4"/>
        <v>0</v>
      </c>
      <c r="F53" s="18">
        <v>15</v>
      </c>
      <c r="G53" s="18">
        <f t="shared" si="5"/>
        <v>0</v>
      </c>
      <c r="H53" s="18">
        <f t="shared" si="6"/>
        <v>0</v>
      </c>
      <c r="K53" s="34"/>
      <c r="L53" s="34"/>
    </row>
    <row r="54" spans="1:12" ht="18" customHeight="1" x14ac:dyDescent="0.25">
      <c r="B54" s="15"/>
      <c r="C54" s="30"/>
      <c r="D54" s="30"/>
      <c r="E54" s="30"/>
      <c r="F54" s="18"/>
      <c r="G54" s="18"/>
      <c r="H54" s="18"/>
      <c r="K54" s="34"/>
      <c r="L54" s="34"/>
    </row>
    <row r="55" spans="1:12" ht="18" customHeight="1" x14ac:dyDescent="0.25">
      <c r="B55" s="32" t="s">
        <v>5</v>
      </c>
      <c r="F55" s="18"/>
      <c r="G55" s="18"/>
      <c r="H55" s="18"/>
      <c r="K55" s="34"/>
      <c r="L55" s="34"/>
    </row>
    <row r="56" spans="1:12" ht="18" customHeight="1" x14ac:dyDescent="0.25">
      <c r="A56" s="10">
        <v>30</v>
      </c>
      <c r="B56" s="15" t="s">
        <v>8</v>
      </c>
      <c r="C56" s="33">
        <v>3</v>
      </c>
      <c r="D56" s="30">
        <v>2</v>
      </c>
      <c r="E56" s="30">
        <f t="shared" ref="E56:E76" si="8">C56-D56</f>
        <v>1</v>
      </c>
      <c r="F56" s="18">
        <v>9</v>
      </c>
      <c r="G56" s="18">
        <f t="shared" ref="G56:G64" si="9">F56*E56</f>
        <v>9</v>
      </c>
      <c r="H56" s="18">
        <f t="shared" ref="H56:H76" si="10">(-G56*0.9525)+G56</f>
        <v>0.42750000000000021</v>
      </c>
      <c r="K56" s="34"/>
      <c r="L56" s="34"/>
    </row>
    <row r="57" spans="1:12" ht="18" customHeight="1" x14ac:dyDescent="0.25">
      <c r="A57" s="10">
        <v>31</v>
      </c>
      <c r="B57" s="15" t="s">
        <v>9</v>
      </c>
      <c r="C57" s="30">
        <v>4</v>
      </c>
      <c r="D57" s="30">
        <v>4</v>
      </c>
      <c r="E57" s="30">
        <f t="shared" si="8"/>
        <v>0</v>
      </c>
      <c r="F57" s="18">
        <v>10</v>
      </c>
      <c r="G57" s="18">
        <f t="shared" si="9"/>
        <v>0</v>
      </c>
      <c r="H57" s="18">
        <f t="shared" si="10"/>
        <v>0</v>
      </c>
      <c r="K57" s="34"/>
      <c r="L57" s="34"/>
    </row>
    <row r="58" spans="1:12" ht="18" customHeight="1" x14ac:dyDescent="0.25">
      <c r="A58" s="10">
        <v>32</v>
      </c>
      <c r="B58" s="15" t="s">
        <v>6</v>
      </c>
      <c r="C58" s="30"/>
      <c r="D58" s="30"/>
      <c r="E58" s="30">
        <f t="shared" si="8"/>
        <v>0</v>
      </c>
      <c r="F58" s="18">
        <v>10</v>
      </c>
      <c r="G58" s="18">
        <f t="shared" si="9"/>
        <v>0</v>
      </c>
      <c r="H58" s="18">
        <f t="shared" si="10"/>
        <v>0</v>
      </c>
      <c r="K58" s="34"/>
      <c r="L58" s="34"/>
    </row>
    <row r="59" spans="1:12" ht="18" customHeight="1" x14ac:dyDescent="0.25">
      <c r="A59" s="10">
        <v>33</v>
      </c>
      <c r="B59" s="15" t="s">
        <v>7</v>
      </c>
      <c r="C59" s="30">
        <v>4</v>
      </c>
      <c r="D59" s="30">
        <v>4</v>
      </c>
      <c r="E59" s="30">
        <f t="shared" si="8"/>
        <v>0</v>
      </c>
      <c r="F59" s="18">
        <v>11</v>
      </c>
      <c r="G59" s="18">
        <f t="shared" si="9"/>
        <v>0</v>
      </c>
      <c r="H59" s="18">
        <f t="shared" si="10"/>
        <v>0</v>
      </c>
      <c r="K59" s="34"/>
      <c r="L59" s="34"/>
    </row>
    <row r="60" spans="1:12" ht="18" customHeight="1" x14ac:dyDescent="0.25">
      <c r="A60" s="10">
        <v>34</v>
      </c>
      <c r="B60" s="15" t="s">
        <v>35</v>
      </c>
      <c r="C60" s="33"/>
      <c r="D60" s="30"/>
      <c r="E60" s="30">
        <f t="shared" si="8"/>
        <v>0</v>
      </c>
      <c r="F60" s="18">
        <v>14</v>
      </c>
      <c r="G60" s="18">
        <f t="shared" si="9"/>
        <v>0</v>
      </c>
      <c r="H60" s="18">
        <f t="shared" si="10"/>
        <v>0</v>
      </c>
      <c r="K60" s="34"/>
      <c r="L60" s="34"/>
    </row>
    <row r="61" spans="1:12" ht="18" customHeight="1" x14ac:dyDescent="0.25">
      <c r="A61" s="10">
        <v>35</v>
      </c>
      <c r="B61" s="15" t="s">
        <v>36</v>
      </c>
      <c r="C61" s="30"/>
      <c r="D61" s="30"/>
      <c r="E61" s="30">
        <f t="shared" si="8"/>
        <v>0</v>
      </c>
      <c r="F61" s="18">
        <v>15</v>
      </c>
      <c r="G61" s="18">
        <f t="shared" si="9"/>
        <v>0</v>
      </c>
      <c r="H61" s="18">
        <f t="shared" si="10"/>
        <v>0</v>
      </c>
      <c r="K61" s="34"/>
      <c r="L61" s="34"/>
    </row>
    <row r="62" spans="1:12" ht="18" customHeight="1" x14ac:dyDescent="0.25">
      <c r="A62" s="10">
        <v>36</v>
      </c>
      <c r="B62" s="15" t="s">
        <v>37</v>
      </c>
      <c r="C62" s="30"/>
      <c r="D62" s="30"/>
      <c r="E62" s="30">
        <f t="shared" si="8"/>
        <v>0</v>
      </c>
      <c r="F62" s="18">
        <v>16</v>
      </c>
      <c r="G62" s="18">
        <f t="shared" si="9"/>
        <v>0</v>
      </c>
      <c r="H62" s="18">
        <f t="shared" si="10"/>
        <v>0</v>
      </c>
      <c r="K62" s="34"/>
      <c r="L62" s="34"/>
    </row>
    <row r="63" spans="1:12" ht="18" customHeight="1" x14ac:dyDescent="0.25">
      <c r="A63" s="10">
        <v>37</v>
      </c>
      <c r="B63" s="15" t="s">
        <v>38</v>
      </c>
      <c r="C63" s="30"/>
      <c r="D63" s="30"/>
      <c r="E63" s="30">
        <f t="shared" si="8"/>
        <v>0</v>
      </c>
      <c r="F63" s="18">
        <v>17</v>
      </c>
      <c r="G63" s="18">
        <f t="shared" si="9"/>
        <v>0</v>
      </c>
      <c r="H63" s="18">
        <f t="shared" si="10"/>
        <v>0</v>
      </c>
      <c r="K63" s="34"/>
      <c r="L63" s="34"/>
    </row>
    <row r="64" spans="1:12" ht="18" customHeight="1" x14ac:dyDescent="0.25">
      <c r="A64" s="10">
        <v>38</v>
      </c>
      <c r="B64" s="15" t="s">
        <v>31</v>
      </c>
      <c r="C64" s="33">
        <v>12</v>
      </c>
      <c r="D64" s="30">
        <v>9</v>
      </c>
      <c r="E64" s="30">
        <f t="shared" si="8"/>
        <v>3</v>
      </c>
      <c r="F64" s="18">
        <v>4</v>
      </c>
      <c r="G64" s="18">
        <f t="shared" si="9"/>
        <v>12</v>
      </c>
      <c r="H64" s="18">
        <f t="shared" si="10"/>
        <v>0.57000000000000028</v>
      </c>
      <c r="K64" s="34"/>
      <c r="L64" s="34"/>
    </row>
    <row r="65" spans="1:12" ht="18" customHeight="1" x14ac:dyDescent="0.25">
      <c r="A65" s="10">
        <v>38</v>
      </c>
      <c r="B65" s="15" t="s">
        <v>31</v>
      </c>
      <c r="C65" s="33"/>
      <c r="D65" s="30"/>
      <c r="E65" s="30">
        <f t="shared" ref="E65" si="11">C65-D65</f>
        <v>0</v>
      </c>
      <c r="F65" s="18">
        <v>3.5</v>
      </c>
      <c r="G65" s="18">
        <f t="shared" ref="G65" si="12">F65*E65</f>
        <v>0</v>
      </c>
      <c r="H65" s="18">
        <f t="shared" si="10"/>
        <v>0</v>
      </c>
      <c r="K65" s="34"/>
      <c r="L65" s="34"/>
    </row>
    <row r="66" spans="1:12" ht="18" customHeight="1" x14ac:dyDescent="0.25">
      <c r="A66" s="10">
        <v>39</v>
      </c>
      <c r="B66" s="15" t="s">
        <v>96</v>
      </c>
      <c r="C66" s="33"/>
      <c r="D66" s="30"/>
      <c r="E66" s="30">
        <f t="shared" si="8"/>
        <v>0</v>
      </c>
      <c r="F66" s="18">
        <v>10</v>
      </c>
      <c r="G66" s="18">
        <f t="shared" ref="G66:G76" si="13">F66*E66</f>
        <v>0</v>
      </c>
      <c r="H66" s="18">
        <f t="shared" si="10"/>
        <v>0</v>
      </c>
      <c r="K66" s="34"/>
      <c r="L66" s="34"/>
    </row>
    <row r="67" spans="1:12" ht="18" customHeight="1" x14ac:dyDescent="0.25">
      <c r="A67" s="10">
        <v>40</v>
      </c>
      <c r="B67" s="15" t="s">
        <v>97</v>
      </c>
      <c r="C67" s="33"/>
      <c r="D67" s="30"/>
      <c r="E67" s="30">
        <f t="shared" si="8"/>
        <v>0</v>
      </c>
      <c r="F67" s="18">
        <v>15</v>
      </c>
      <c r="G67" s="18">
        <f t="shared" si="13"/>
        <v>0</v>
      </c>
      <c r="H67" s="18">
        <f t="shared" si="10"/>
        <v>0</v>
      </c>
      <c r="K67" s="34"/>
      <c r="L67" s="34"/>
    </row>
    <row r="68" spans="1:12" ht="18" customHeight="1" x14ac:dyDescent="0.25">
      <c r="A68" s="10">
        <v>41</v>
      </c>
      <c r="B68" s="15"/>
      <c r="C68" s="33"/>
      <c r="D68" s="30"/>
      <c r="E68" s="30">
        <f t="shared" si="8"/>
        <v>0</v>
      </c>
      <c r="F68" s="18"/>
      <c r="G68" s="18">
        <f t="shared" si="13"/>
        <v>0</v>
      </c>
      <c r="H68" s="18">
        <f t="shared" si="10"/>
        <v>0</v>
      </c>
      <c r="K68" s="34"/>
      <c r="L68" s="34"/>
    </row>
    <row r="69" spans="1:12" ht="18" customHeight="1" x14ac:dyDescent="0.25">
      <c r="A69" s="10">
        <v>42</v>
      </c>
      <c r="B69" s="15"/>
      <c r="C69" s="33"/>
      <c r="D69" s="30"/>
      <c r="E69" s="30">
        <f t="shared" si="8"/>
        <v>0</v>
      </c>
      <c r="F69" s="18"/>
      <c r="G69" s="18">
        <f t="shared" si="13"/>
        <v>0</v>
      </c>
      <c r="H69" s="18">
        <f t="shared" si="10"/>
        <v>0</v>
      </c>
      <c r="K69" s="34"/>
      <c r="L69" s="34"/>
    </row>
    <row r="70" spans="1:12" ht="18" customHeight="1" x14ac:dyDescent="0.25">
      <c r="A70" s="10">
        <v>43</v>
      </c>
      <c r="B70" s="15"/>
      <c r="C70" s="33"/>
      <c r="D70" s="30"/>
      <c r="E70" s="30">
        <f t="shared" si="8"/>
        <v>0</v>
      </c>
      <c r="F70" s="18"/>
      <c r="G70" s="18">
        <f t="shared" si="13"/>
        <v>0</v>
      </c>
      <c r="H70" s="18">
        <f t="shared" si="10"/>
        <v>0</v>
      </c>
      <c r="K70" s="34"/>
      <c r="L70" s="34"/>
    </row>
    <row r="71" spans="1:12" ht="18" customHeight="1" x14ac:dyDescent="0.25">
      <c r="A71" s="10">
        <v>44</v>
      </c>
      <c r="B71" s="15"/>
      <c r="C71" s="33"/>
      <c r="D71" s="30"/>
      <c r="E71" s="30">
        <f t="shared" si="8"/>
        <v>0</v>
      </c>
      <c r="F71" s="18"/>
      <c r="G71" s="18">
        <f t="shared" si="13"/>
        <v>0</v>
      </c>
      <c r="H71" s="18">
        <f t="shared" si="10"/>
        <v>0</v>
      </c>
      <c r="K71" s="34"/>
      <c r="L71" s="34"/>
    </row>
    <row r="72" spans="1:12" ht="18" customHeight="1" x14ac:dyDescent="0.25">
      <c r="A72" s="10">
        <v>45</v>
      </c>
      <c r="B72" s="15"/>
      <c r="C72" s="33"/>
      <c r="D72" s="30"/>
      <c r="E72" s="30">
        <f t="shared" si="8"/>
        <v>0</v>
      </c>
      <c r="F72" s="18"/>
      <c r="G72" s="18">
        <f t="shared" si="13"/>
        <v>0</v>
      </c>
      <c r="H72" s="18">
        <f t="shared" si="10"/>
        <v>0</v>
      </c>
      <c r="K72" s="34"/>
      <c r="L72" s="34"/>
    </row>
    <row r="73" spans="1:12" ht="18" customHeight="1" x14ac:dyDescent="0.25">
      <c r="A73" s="10">
        <v>46</v>
      </c>
      <c r="B73" s="15"/>
      <c r="C73" s="33"/>
      <c r="D73" s="30"/>
      <c r="E73" s="30">
        <f t="shared" si="8"/>
        <v>0</v>
      </c>
      <c r="F73" s="18"/>
      <c r="G73" s="18">
        <f t="shared" si="13"/>
        <v>0</v>
      </c>
      <c r="H73" s="18">
        <f t="shared" si="10"/>
        <v>0</v>
      </c>
      <c r="K73" s="34"/>
      <c r="L73" s="34"/>
    </row>
    <row r="74" spans="1:12" ht="18" customHeight="1" x14ac:dyDescent="0.25">
      <c r="A74" s="10">
        <v>47</v>
      </c>
      <c r="B74" s="15" t="s">
        <v>93</v>
      </c>
      <c r="C74" s="33"/>
      <c r="D74" s="30"/>
      <c r="E74" s="30">
        <f t="shared" si="8"/>
        <v>0</v>
      </c>
      <c r="F74" s="18">
        <v>24</v>
      </c>
      <c r="G74" s="18">
        <f t="shared" si="13"/>
        <v>0</v>
      </c>
      <c r="H74" s="18">
        <f t="shared" si="10"/>
        <v>0</v>
      </c>
      <c r="K74" s="34"/>
      <c r="L74" s="34"/>
    </row>
    <row r="75" spans="1:12" ht="18" customHeight="1" x14ac:dyDescent="0.25">
      <c r="A75" s="10">
        <v>48</v>
      </c>
      <c r="B75" s="15" t="s">
        <v>94</v>
      </c>
      <c r="C75" s="33"/>
      <c r="D75" s="30"/>
      <c r="E75" s="30">
        <f t="shared" si="8"/>
        <v>0</v>
      </c>
      <c r="F75" s="18">
        <v>25</v>
      </c>
      <c r="G75" s="18">
        <f t="shared" si="13"/>
        <v>0</v>
      </c>
      <c r="H75" s="18">
        <f t="shared" si="10"/>
        <v>0</v>
      </c>
      <c r="K75" s="34"/>
      <c r="L75" s="34"/>
    </row>
    <row r="76" spans="1:12" ht="18" customHeight="1" x14ac:dyDescent="0.25">
      <c r="A76" s="10">
        <v>49</v>
      </c>
      <c r="B76" s="15" t="s">
        <v>95</v>
      </c>
      <c r="C76" s="33"/>
      <c r="D76" s="30"/>
      <c r="E76" s="30">
        <f t="shared" si="8"/>
        <v>0</v>
      </c>
      <c r="F76" s="18">
        <v>26</v>
      </c>
      <c r="G76" s="18">
        <f t="shared" si="13"/>
        <v>0</v>
      </c>
      <c r="H76" s="18">
        <f t="shared" si="10"/>
        <v>0</v>
      </c>
      <c r="K76" s="34"/>
      <c r="L76" s="34"/>
    </row>
    <row r="77" spans="1:12" ht="18" customHeight="1" x14ac:dyDescent="0.25">
      <c r="B77" s="15"/>
      <c r="C77" s="33"/>
      <c r="D77" s="30"/>
      <c r="E77" s="30"/>
      <c r="F77" s="18"/>
      <c r="G77" s="18"/>
      <c r="H77" s="18"/>
      <c r="K77" s="34"/>
      <c r="L77" s="34"/>
    </row>
    <row r="78" spans="1:12" ht="18" customHeight="1" x14ac:dyDescent="0.25">
      <c r="B78" s="29" t="s">
        <v>16</v>
      </c>
      <c r="C78" s="30"/>
      <c r="D78" s="30"/>
      <c r="E78" s="30"/>
      <c r="F78" s="18"/>
      <c r="G78" s="18"/>
      <c r="H78" s="18"/>
      <c r="K78" s="34"/>
      <c r="L78" s="34"/>
    </row>
    <row r="79" spans="1:12" ht="18" customHeight="1" x14ac:dyDescent="0.25">
      <c r="A79" s="10">
        <v>50</v>
      </c>
      <c r="B79" s="15" t="s">
        <v>21</v>
      </c>
      <c r="C79" s="30"/>
      <c r="D79" s="30"/>
      <c r="E79" s="30">
        <f t="shared" ref="E79:E98" si="14">C79-D79</f>
        <v>0</v>
      </c>
      <c r="F79" s="18">
        <v>2.5</v>
      </c>
      <c r="G79" s="18">
        <f t="shared" ref="G79:G98" si="15">F79*E79</f>
        <v>0</v>
      </c>
      <c r="H79" s="18">
        <f t="shared" ref="H79:H100" si="16">(-G79*0.9525)+G79</f>
        <v>0</v>
      </c>
      <c r="K79" s="34"/>
      <c r="L79" s="34"/>
    </row>
    <row r="80" spans="1:12" ht="18" customHeight="1" x14ac:dyDescent="0.25">
      <c r="A80" s="10">
        <v>51</v>
      </c>
      <c r="B80" s="15" t="s">
        <v>24</v>
      </c>
      <c r="C80" s="30"/>
      <c r="D80" s="30"/>
      <c r="E80" s="30">
        <f t="shared" si="14"/>
        <v>0</v>
      </c>
      <c r="F80" s="18">
        <v>2.5</v>
      </c>
      <c r="G80" s="18">
        <f t="shared" si="15"/>
        <v>0</v>
      </c>
      <c r="H80" s="18">
        <f t="shared" si="16"/>
        <v>0</v>
      </c>
      <c r="K80" s="34"/>
      <c r="L80" s="34"/>
    </row>
    <row r="81" spans="1:12" ht="18" customHeight="1" x14ac:dyDescent="0.25">
      <c r="A81" s="10">
        <v>52</v>
      </c>
      <c r="B81" s="15" t="s">
        <v>22</v>
      </c>
      <c r="C81" s="30"/>
      <c r="D81" s="30"/>
      <c r="E81" s="30">
        <f t="shared" si="14"/>
        <v>0</v>
      </c>
      <c r="F81" s="18">
        <v>2.5</v>
      </c>
      <c r="G81" s="18">
        <f t="shared" si="15"/>
        <v>0</v>
      </c>
      <c r="H81" s="18">
        <f t="shared" si="16"/>
        <v>0</v>
      </c>
      <c r="K81" s="34"/>
      <c r="L81" s="34"/>
    </row>
    <row r="82" spans="1:12" x14ac:dyDescent="0.25">
      <c r="A82" s="10">
        <v>53</v>
      </c>
      <c r="B82" s="15" t="s">
        <v>26</v>
      </c>
      <c r="C82" s="30"/>
      <c r="D82" s="30"/>
      <c r="E82" s="30">
        <f t="shared" si="14"/>
        <v>0</v>
      </c>
      <c r="F82" s="18">
        <v>2.5</v>
      </c>
      <c r="G82" s="18">
        <f t="shared" si="15"/>
        <v>0</v>
      </c>
      <c r="H82" s="18">
        <f t="shared" si="16"/>
        <v>0</v>
      </c>
      <c r="K82" s="34"/>
      <c r="L82" s="34"/>
    </row>
    <row r="83" spans="1:12" ht="18" customHeight="1" x14ac:dyDescent="0.25">
      <c r="A83" s="10">
        <v>54</v>
      </c>
      <c r="B83" s="15" t="s">
        <v>27</v>
      </c>
      <c r="C83" s="30"/>
      <c r="D83" s="30"/>
      <c r="E83" s="30">
        <f t="shared" si="14"/>
        <v>0</v>
      </c>
      <c r="F83" s="18">
        <v>2.5</v>
      </c>
      <c r="G83" s="18">
        <f t="shared" si="15"/>
        <v>0</v>
      </c>
      <c r="H83" s="18">
        <f t="shared" si="16"/>
        <v>0</v>
      </c>
      <c r="K83" s="34"/>
      <c r="L83" s="34"/>
    </row>
    <row r="84" spans="1:12" ht="18" customHeight="1" x14ac:dyDescent="0.25">
      <c r="A84" s="10">
        <v>55</v>
      </c>
      <c r="B84" s="15" t="s">
        <v>23</v>
      </c>
      <c r="C84" s="30"/>
      <c r="D84" s="30"/>
      <c r="E84" s="30">
        <f t="shared" si="14"/>
        <v>0</v>
      </c>
      <c r="F84" s="18">
        <v>2.5</v>
      </c>
      <c r="G84" s="18">
        <f t="shared" si="15"/>
        <v>0</v>
      </c>
      <c r="H84" s="18">
        <f t="shared" si="16"/>
        <v>0</v>
      </c>
      <c r="K84" s="34"/>
      <c r="L84" s="34"/>
    </row>
    <row r="85" spans="1:12" ht="18" customHeight="1" x14ac:dyDescent="0.25">
      <c r="A85" s="10">
        <v>56</v>
      </c>
      <c r="B85" s="15" t="s">
        <v>25</v>
      </c>
      <c r="C85" s="30"/>
      <c r="D85" s="30"/>
      <c r="E85" s="30">
        <f t="shared" si="14"/>
        <v>0</v>
      </c>
      <c r="F85" s="18">
        <v>2.5</v>
      </c>
      <c r="G85" s="18">
        <f t="shared" si="15"/>
        <v>0</v>
      </c>
      <c r="H85" s="18">
        <f t="shared" si="16"/>
        <v>0</v>
      </c>
      <c r="K85" s="34"/>
      <c r="L85" s="34"/>
    </row>
    <row r="86" spans="1:12" ht="18" customHeight="1" x14ac:dyDescent="0.25">
      <c r="A86" s="10">
        <v>57</v>
      </c>
      <c r="B86" s="15" t="s">
        <v>28</v>
      </c>
      <c r="C86" s="30"/>
      <c r="D86" s="30"/>
      <c r="E86" s="30">
        <f t="shared" si="14"/>
        <v>0</v>
      </c>
      <c r="F86" s="18">
        <v>2.5</v>
      </c>
      <c r="G86" s="18">
        <f t="shared" si="15"/>
        <v>0</v>
      </c>
      <c r="H86" s="18">
        <f t="shared" si="16"/>
        <v>0</v>
      </c>
      <c r="K86" s="34"/>
      <c r="L86" s="34"/>
    </row>
    <row r="87" spans="1:12" ht="18" customHeight="1" x14ac:dyDescent="0.25">
      <c r="A87" s="10">
        <v>58</v>
      </c>
      <c r="B87" s="15" t="s">
        <v>83</v>
      </c>
      <c r="C87" s="30"/>
      <c r="D87" s="30"/>
      <c r="E87" s="30">
        <f t="shared" si="14"/>
        <v>0</v>
      </c>
      <c r="F87" s="18">
        <v>2.5</v>
      </c>
      <c r="G87" s="18">
        <f t="shared" si="15"/>
        <v>0</v>
      </c>
      <c r="H87" s="18">
        <f t="shared" si="16"/>
        <v>0</v>
      </c>
      <c r="K87" s="34"/>
      <c r="L87" s="34"/>
    </row>
    <row r="88" spans="1:12" ht="18" customHeight="1" x14ac:dyDescent="0.25">
      <c r="A88" s="10">
        <v>59</v>
      </c>
      <c r="B88" s="15"/>
      <c r="C88" s="30"/>
      <c r="D88" s="30"/>
      <c r="E88" s="30">
        <f t="shared" si="14"/>
        <v>0</v>
      </c>
      <c r="F88" s="18"/>
      <c r="G88" s="18">
        <f t="shared" si="15"/>
        <v>0</v>
      </c>
      <c r="H88" s="18">
        <f t="shared" si="16"/>
        <v>0</v>
      </c>
      <c r="K88" s="34"/>
      <c r="L88" s="34"/>
    </row>
    <row r="89" spans="1:12" ht="18" customHeight="1" x14ac:dyDescent="0.25">
      <c r="A89" s="10">
        <v>60</v>
      </c>
      <c r="B89" s="15" t="s">
        <v>20</v>
      </c>
      <c r="C89" s="30"/>
      <c r="D89" s="30"/>
      <c r="E89" s="30">
        <f t="shared" si="14"/>
        <v>0</v>
      </c>
      <c r="F89" s="18">
        <v>4</v>
      </c>
      <c r="G89" s="18">
        <f t="shared" si="15"/>
        <v>0</v>
      </c>
      <c r="H89" s="18">
        <f t="shared" si="16"/>
        <v>0</v>
      </c>
      <c r="K89" s="34"/>
      <c r="L89" s="34"/>
    </row>
    <row r="90" spans="1:12" ht="18" customHeight="1" x14ac:dyDescent="0.25">
      <c r="A90" s="10">
        <v>61</v>
      </c>
      <c r="B90" s="15" t="s">
        <v>17</v>
      </c>
      <c r="C90" s="30">
        <v>4</v>
      </c>
      <c r="D90" s="30">
        <v>2</v>
      </c>
      <c r="E90" s="30">
        <f t="shared" si="14"/>
        <v>2</v>
      </c>
      <c r="F90" s="18">
        <v>3.5</v>
      </c>
      <c r="G90" s="18">
        <f t="shared" si="15"/>
        <v>7</v>
      </c>
      <c r="H90" s="18">
        <f t="shared" si="16"/>
        <v>0.33249999999999957</v>
      </c>
      <c r="K90" s="34"/>
      <c r="L90" s="34"/>
    </row>
    <row r="91" spans="1:12" ht="18" customHeight="1" x14ac:dyDescent="0.25">
      <c r="A91" s="10">
        <v>62</v>
      </c>
      <c r="B91" s="15" t="s">
        <v>18</v>
      </c>
      <c r="C91" s="30"/>
      <c r="D91" s="30"/>
      <c r="E91" s="30">
        <f t="shared" si="14"/>
        <v>0</v>
      </c>
      <c r="F91" s="18">
        <v>4</v>
      </c>
      <c r="G91" s="18">
        <f t="shared" si="15"/>
        <v>0</v>
      </c>
      <c r="H91" s="18">
        <f t="shared" si="16"/>
        <v>0</v>
      </c>
      <c r="K91" s="34"/>
      <c r="L91" s="34"/>
    </row>
    <row r="92" spans="1:12" ht="18" customHeight="1" x14ac:dyDescent="0.25">
      <c r="A92" s="10">
        <v>63</v>
      </c>
      <c r="B92" s="15" t="s">
        <v>19</v>
      </c>
      <c r="C92" s="30"/>
      <c r="D92" s="30"/>
      <c r="E92" s="30">
        <f t="shared" si="14"/>
        <v>0</v>
      </c>
      <c r="F92" s="18">
        <v>4</v>
      </c>
      <c r="G92" s="18">
        <f t="shared" si="15"/>
        <v>0</v>
      </c>
      <c r="H92" s="18">
        <f t="shared" si="16"/>
        <v>0</v>
      </c>
      <c r="K92" s="34"/>
      <c r="L92" s="34"/>
    </row>
    <row r="93" spans="1:12" ht="18" customHeight="1" x14ac:dyDescent="0.25">
      <c r="A93" s="10">
        <v>64</v>
      </c>
      <c r="B93" s="15"/>
      <c r="C93" s="30"/>
      <c r="D93" s="30"/>
      <c r="E93" s="30">
        <f t="shared" si="14"/>
        <v>0</v>
      </c>
      <c r="F93" s="18">
        <v>4</v>
      </c>
      <c r="G93" s="18">
        <f t="shared" si="15"/>
        <v>0</v>
      </c>
      <c r="H93" s="18">
        <f t="shared" si="16"/>
        <v>0</v>
      </c>
      <c r="K93" s="34"/>
      <c r="L93" s="34"/>
    </row>
    <row r="94" spans="1:12" ht="18" customHeight="1" x14ac:dyDescent="0.25">
      <c r="A94" s="10">
        <v>65</v>
      </c>
      <c r="B94" s="15"/>
      <c r="C94" s="30"/>
      <c r="D94" s="30"/>
      <c r="E94" s="30">
        <f t="shared" si="14"/>
        <v>0</v>
      </c>
      <c r="F94" s="18"/>
      <c r="G94" s="18">
        <f t="shared" si="15"/>
        <v>0</v>
      </c>
      <c r="H94" s="18">
        <f t="shared" si="16"/>
        <v>0</v>
      </c>
      <c r="K94" s="34"/>
      <c r="L94" s="34"/>
    </row>
    <row r="95" spans="1:12" ht="18" customHeight="1" x14ac:dyDescent="0.25">
      <c r="A95" s="10">
        <v>66</v>
      </c>
      <c r="B95" s="15"/>
      <c r="C95" s="30"/>
      <c r="D95" s="30"/>
      <c r="E95" s="30">
        <f t="shared" si="14"/>
        <v>0</v>
      </c>
      <c r="F95" s="18"/>
      <c r="G95" s="18">
        <f t="shared" si="15"/>
        <v>0</v>
      </c>
      <c r="H95" s="18">
        <f t="shared" si="16"/>
        <v>0</v>
      </c>
      <c r="K95" s="34"/>
      <c r="L95" s="34"/>
    </row>
    <row r="96" spans="1:12" ht="18" customHeight="1" x14ac:dyDescent="0.25">
      <c r="A96" s="10">
        <v>67</v>
      </c>
      <c r="B96" s="15"/>
      <c r="C96" s="30"/>
      <c r="D96" s="30"/>
      <c r="E96" s="30">
        <f t="shared" si="14"/>
        <v>0</v>
      </c>
      <c r="F96" s="18"/>
      <c r="G96" s="18">
        <f t="shared" si="15"/>
        <v>0</v>
      </c>
      <c r="H96" s="18">
        <f t="shared" si="16"/>
        <v>0</v>
      </c>
      <c r="K96" s="34"/>
      <c r="L96" s="34"/>
    </row>
    <row r="97" spans="1:13" ht="18" customHeight="1" x14ac:dyDescent="0.25">
      <c r="A97" s="10">
        <v>68</v>
      </c>
      <c r="B97" s="15"/>
      <c r="C97" s="30"/>
      <c r="D97" s="30"/>
      <c r="E97" s="30">
        <f t="shared" si="14"/>
        <v>0</v>
      </c>
      <c r="F97" s="18"/>
      <c r="G97" s="18">
        <f t="shared" si="15"/>
        <v>0</v>
      </c>
      <c r="H97" s="18">
        <f t="shared" si="16"/>
        <v>0</v>
      </c>
      <c r="K97" s="34"/>
      <c r="L97" s="34"/>
    </row>
    <row r="98" spans="1:13" ht="18" customHeight="1" x14ac:dyDescent="0.25">
      <c r="A98" s="10">
        <v>69</v>
      </c>
      <c r="B98" s="15"/>
      <c r="C98" s="30"/>
      <c r="D98" s="30"/>
      <c r="E98" s="30">
        <f t="shared" si="14"/>
        <v>0</v>
      </c>
      <c r="F98" s="18"/>
      <c r="G98" s="18">
        <f t="shared" si="15"/>
        <v>0</v>
      </c>
      <c r="H98" s="18">
        <f t="shared" si="16"/>
        <v>0</v>
      </c>
      <c r="K98" s="34"/>
      <c r="L98" s="34"/>
    </row>
    <row r="99" spans="1:13" ht="18" customHeight="1" x14ac:dyDescent="0.25">
      <c r="B99" s="15" t="s">
        <v>81</v>
      </c>
      <c r="C99" s="30"/>
      <c r="D99" s="30"/>
      <c r="E99" s="30">
        <f>C99-D99</f>
        <v>0</v>
      </c>
      <c r="F99" s="18">
        <v>2.5</v>
      </c>
      <c r="G99" s="18">
        <f>F99*E99</f>
        <v>0</v>
      </c>
      <c r="H99" s="18">
        <f t="shared" si="16"/>
        <v>0</v>
      </c>
      <c r="K99" s="34"/>
      <c r="L99" s="34"/>
    </row>
    <row r="100" spans="1:13" ht="18" customHeight="1" x14ac:dyDescent="0.25">
      <c r="B100" s="15" t="s">
        <v>82</v>
      </c>
      <c r="C100" s="30"/>
      <c r="D100" s="30"/>
      <c r="E100" s="30">
        <f>C100-D100</f>
        <v>0</v>
      </c>
      <c r="F100" s="18">
        <v>2.5</v>
      </c>
      <c r="G100" s="18">
        <f>F100*E100</f>
        <v>0</v>
      </c>
      <c r="H100" s="18">
        <f t="shared" si="16"/>
        <v>0</v>
      </c>
      <c r="K100" s="34"/>
      <c r="L100" s="34"/>
    </row>
    <row r="101" spans="1:13" x14ac:dyDescent="0.25">
      <c r="B101" s="15"/>
      <c r="K101" s="34"/>
      <c r="L101" s="34"/>
    </row>
    <row r="102" spans="1:13" x14ac:dyDescent="0.25">
      <c r="B102" s="15"/>
      <c r="K102" s="34"/>
      <c r="L102" s="34"/>
    </row>
    <row r="103" spans="1:13" x14ac:dyDescent="0.25">
      <c r="B103" s="15"/>
      <c r="K103" s="34"/>
      <c r="L103" s="34"/>
    </row>
    <row r="104" spans="1:13" x14ac:dyDescent="0.25">
      <c r="B104" s="15" t="s">
        <v>4</v>
      </c>
      <c r="C104" s="10">
        <f>SUM(C5:C103)</f>
        <v>48</v>
      </c>
      <c r="D104" s="10">
        <f>SUM(D5:D103)</f>
        <v>41</v>
      </c>
      <c r="E104" s="10">
        <f>SUM(E5:E103)</f>
        <v>7</v>
      </c>
      <c r="G104" s="34">
        <f>SUM(G5:G103)</f>
        <v>37</v>
      </c>
      <c r="H104" s="18">
        <v>1.69</v>
      </c>
      <c r="K104" s="34"/>
      <c r="L104" s="34"/>
      <c r="M104" s="34"/>
    </row>
    <row r="105" spans="1:13" x14ac:dyDescent="0.25">
      <c r="B105" s="15"/>
    </row>
    <row r="106" spans="1:13" x14ac:dyDescent="0.25">
      <c r="B106" s="15"/>
    </row>
    <row r="107" spans="1:13" x14ac:dyDescent="0.25">
      <c r="B107" s="15"/>
    </row>
    <row r="108" spans="1:13" x14ac:dyDescent="0.25">
      <c r="B108" s="15"/>
    </row>
    <row r="109" spans="1:13" x14ac:dyDescent="0.25">
      <c r="B109" s="15"/>
      <c r="G109" s="18"/>
    </row>
    <row r="110" spans="1:13" x14ac:dyDescent="0.25">
      <c r="B110" s="15"/>
      <c r="G110" s="18"/>
    </row>
    <row r="111" spans="1:13" x14ac:dyDescent="0.25">
      <c r="B111" s="15"/>
      <c r="G111" s="39"/>
    </row>
    <row r="112" spans="1:13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74">
    <sortCondition ref="A4:A74"/>
  </sortState>
  <pageMargins left="0.5" right="0" top="0.5" bottom="0.2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5"/>
  <sheetViews>
    <sheetView workbookViewId="0">
      <selection activeCell="G91" sqref="G91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0" width="9.140625" style="10"/>
    <col min="11" max="11" width="10.5703125" style="10" bestFit="1" customWidth="1"/>
    <col min="12" max="16384" width="9.140625" style="10"/>
  </cols>
  <sheetData>
    <row r="3" spans="1:9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9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9" x14ac:dyDescent="0.25">
      <c r="A5" s="10">
        <v>1</v>
      </c>
      <c r="B5" s="15" t="s">
        <v>42</v>
      </c>
      <c r="C5" s="30">
        <v>4</v>
      </c>
      <c r="D5" s="30">
        <v>4</v>
      </c>
      <c r="E5" s="30">
        <f>C5-D5</f>
        <v>0</v>
      </c>
      <c r="F5" s="18">
        <v>5.5</v>
      </c>
      <c r="G5" s="18">
        <f t="shared" ref="G5:G68" si="0">F5*E5</f>
        <v>0</v>
      </c>
      <c r="H5" s="18">
        <f t="shared" ref="H5:H68" si="1">(-G5*0.9525)+G5</f>
        <v>0</v>
      </c>
      <c r="I5" s="10" t="s">
        <v>84</v>
      </c>
    </row>
    <row r="6" spans="1:9" ht="18" customHeight="1" x14ac:dyDescent="0.25">
      <c r="A6" s="10">
        <v>2</v>
      </c>
      <c r="B6" s="15" t="s">
        <v>43</v>
      </c>
      <c r="C6" s="30">
        <v>2</v>
      </c>
      <c r="D6" s="30">
        <v>2</v>
      </c>
      <c r="E6" s="30">
        <f t="shared" ref="E6:E41" si="2">C6-D6</f>
        <v>0</v>
      </c>
      <c r="F6" s="18">
        <v>5.5</v>
      </c>
      <c r="G6" s="18">
        <f t="shared" si="0"/>
        <v>0</v>
      </c>
      <c r="H6" s="18">
        <f t="shared" si="1"/>
        <v>0</v>
      </c>
    </row>
    <row r="7" spans="1:9" ht="18" customHeight="1" x14ac:dyDescent="0.25">
      <c r="A7" s="10">
        <v>3</v>
      </c>
      <c r="B7" s="15" t="s">
        <v>45</v>
      </c>
      <c r="C7" s="30"/>
      <c r="D7" s="30"/>
      <c r="E7" s="30">
        <f t="shared" si="2"/>
        <v>0</v>
      </c>
      <c r="F7" s="18">
        <v>5.5</v>
      </c>
      <c r="G7" s="18">
        <f t="shared" si="0"/>
        <v>0</v>
      </c>
      <c r="H7" s="18">
        <f t="shared" si="1"/>
        <v>0</v>
      </c>
    </row>
    <row r="8" spans="1:9" ht="18" customHeight="1" x14ac:dyDescent="0.25">
      <c r="A8" s="10">
        <v>4</v>
      </c>
      <c r="B8" s="15" t="s">
        <v>47</v>
      </c>
      <c r="C8" s="30"/>
      <c r="D8" s="30"/>
      <c r="E8" s="30">
        <f t="shared" si="2"/>
        <v>0</v>
      </c>
      <c r="F8" s="18">
        <v>5.5</v>
      </c>
      <c r="G8" s="18">
        <f t="shared" si="0"/>
        <v>0</v>
      </c>
      <c r="H8" s="18">
        <f t="shared" si="1"/>
        <v>0</v>
      </c>
    </row>
    <row r="9" spans="1:9" ht="18" customHeight="1" x14ac:dyDescent="0.25">
      <c r="A9" s="10">
        <v>5</v>
      </c>
      <c r="B9" s="15" t="s">
        <v>48</v>
      </c>
      <c r="C9" s="30"/>
      <c r="D9" s="30"/>
      <c r="E9" s="30">
        <f t="shared" si="2"/>
        <v>0</v>
      </c>
      <c r="F9" s="18">
        <v>5.5</v>
      </c>
      <c r="G9" s="18">
        <f t="shared" si="0"/>
        <v>0</v>
      </c>
      <c r="H9" s="18">
        <f t="shared" si="1"/>
        <v>0</v>
      </c>
    </row>
    <row r="10" spans="1:9" ht="18" customHeight="1" x14ac:dyDescent="0.25">
      <c r="A10" s="10">
        <v>6</v>
      </c>
      <c r="B10" s="15" t="s">
        <v>49</v>
      </c>
      <c r="C10" s="30"/>
      <c r="D10" s="30"/>
      <c r="E10" s="30">
        <f t="shared" si="2"/>
        <v>0</v>
      </c>
      <c r="F10" s="18">
        <v>5.5</v>
      </c>
      <c r="G10" s="18">
        <f t="shared" si="0"/>
        <v>0</v>
      </c>
      <c r="H10" s="18">
        <f t="shared" si="1"/>
        <v>0</v>
      </c>
    </row>
    <row r="11" spans="1:9" ht="18" customHeight="1" x14ac:dyDescent="0.25">
      <c r="A11" s="10">
        <v>7</v>
      </c>
      <c r="B11" s="15" t="s">
        <v>50</v>
      </c>
      <c r="C11" s="30"/>
      <c r="D11" s="30"/>
      <c r="E11" s="30">
        <f t="shared" si="2"/>
        <v>0</v>
      </c>
      <c r="F11" s="18">
        <v>5.5</v>
      </c>
      <c r="G11" s="18">
        <f t="shared" si="0"/>
        <v>0</v>
      </c>
      <c r="H11" s="18">
        <f t="shared" si="1"/>
        <v>0</v>
      </c>
    </row>
    <row r="12" spans="1:9" ht="18" customHeight="1" x14ac:dyDescent="0.25">
      <c r="A12" s="10">
        <v>8</v>
      </c>
      <c r="B12" s="15" t="s">
        <v>44</v>
      </c>
      <c r="C12" s="30">
        <v>3</v>
      </c>
      <c r="D12" s="30">
        <v>1</v>
      </c>
      <c r="E12" s="30">
        <f t="shared" si="2"/>
        <v>2</v>
      </c>
      <c r="F12" s="18">
        <v>5.5</v>
      </c>
      <c r="G12" s="18">
        <f t="shared" si="0"/>
        <v>11</v>
      </c>
      <c r="H12" s="18">
        <f t="shared" si="1"/>
        <v>0.52249999999999908</v>
      </c>
    </row>
    <row r="13" spans="1:9" ht="18" customHeight="1" x14ac:dyDescent="0.25">
      <c r="A13" s="10">
        <v>9</v>
      </c>
      <c r="B13" s="15" t="s">
        <v>46</v>
      </c>
      <c r="C13" s="30"/>
      <c r="D13" s="30"/>
      <c r="E13" s="30">
        <f t="shared" si="2"/>
        <v>0</v>
      </c>
      <c r="F13" s="18">
        <v>5.5</v>
      </c>
      <c r="G13" s="18">
        <f t="shared" si="0"/>
        <v>0</v>
      </c>
      <c r="H13" s="18">
        <f t="shared" si="1"/>
        <v>0</v>
      </c>
    </row>
    <row r="14" spans="1:9" ht="18" customHeight="1" x14ac:dyDescent="0.25">
      <c r="A14" s="10">
        <v>10</v>
      </c>
      <c r="B14" s="15" t="s">
        <v>51</v>
      </c>
      <c r="C14" s="30"/>
      <c r="D14" s="30"/>
      <c r="E14" s="30">
        <f t="shared" si="2"/>
        <v>0</v>
      </c>
      <c r="F14" s="18">
        <v>5.5</v>
      </c>
      <c r="G14" s="18">
        <f t="shared" si="0"/>
        <v>0</v>
      </c>
      <c r="H14" s="18">
        <f t="shared" si="1"/>
        <v>0</v>
      </c>
    </row>
    <row r="15" spans="1:9" x14ac:dyDescent="0.25">
      <c r="A15" s="10">
        <v>11</v>
      </c>
      <c r="B15" s="15" t="s">
        <v>52</v>
      </c>
      <c r="C15" s="30"/>
      <c r="D15" s="30"/>
      <c r="E15" s="30">
        <f t="shared" si="2"/>
        <v>0</v>
      </c>
      <c r="F15" s="18">
        <v>5.5</v>
      </c>
      <c r="G15" s="18">
        <f t="shared" si="0"/>
        <v>0</v>
      </c>
      <c r="H15" s="18">
        <f t="shared" si="1"/>
        <v>0</v>
      </c>
    </row>
    <row r="16" spans="1:9" ht="18" customHeight="1" x14ac:dyDescent="0.25">
      <c r="A16" s="10">
        <v>14</v>
      </c>
      <c r="B16" s="15" t="s">
        <v>53</v>
      </c>
      <c r="C16" s="30"/>
      <c r="D16" s="30"/>
      <c r="E16" s="30">
        <f t="shared" si="2"/>
        <v>0</v>
      </c>
      <c r="F16" s="18">
        <v>13</v>
      </c>
      <c r="G16" s="18">
        <f t="shared" si="0"/>
        <v>0</v>
      </c>
      <c r="H16" s="18">
        <f t="shared" si="1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2"/>
        <v>0</v>
      </c>
      <c r="F17" s="18">
        <v>13</v>
      </c>
      <c r="G17" s="18">
        <f t="shared" si="0"/>
        <v>0</v>
      </c>
      <c r="H17" s="18">
        <f t="shared" si="1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2"/>
        <v>0</v>
      </c>
      <c r="F18" s="18">
        <v>13</v>
      </c>
      <c r="G18" s="18">
        <f t="shared" si="0"/>
        <v>0</v>
      </c>
      <c r="H18" s="18">
        <f t="shared" si="1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2"/>
        <v>0</v>
      </c>
      <c r="F19" s="18">
        <v>13</v>
      </c>
      <c r="G19" s="18">
        <f t="shared" si="0"/>
        <v>0</v>
      </c>
      <c r="H19" s="18">
        <f t="shared" si="1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2"/>
        <v>0</v>
      </c>
      <c r="F20" s="18">
        <v>13</v>
      </c>
      <c r="G20" s="18">
        <f t="shared" si="0"/>
        <v>0</v>
      </c>
      <c r="H20" s="18">
        <f t="shared" si="1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2"/>
        <v>0</v>
      </c>
      <c r="F21" s="18">
        <v>13</v>
      </c>
      <c r="G21" s="18">
        <f t="shared" si="0"/>
        <v>0</v>
      </c>
      <c r="H21" s="18">
        <f t="shared" si="1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2"/>
        <v>0</v>
      </c>
      <c r="F22" s="18">
        <v>13</v>
      </c>
      <c r="G22" s="18">
        <f t="shared" si="0"/>
        <v>0</v>
      </c>
      <c r="H22" s="18">
        <f t="shared" si="1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2"/>
        <v>0</v>
      </c>
      <c r="F23" s="18">
        <v>13</v>
      </c>
      <c r="G23" s="18">
        <f t="shared" si="0"/>
        <v>0</v>
      </c>
      <c r="H23" s="18">
        <f t="shared" si="1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2"/>
        <v>0</v>
      </c>
      <c r="F24" s="18">
        <v>13</v>
      </c>
      <c r="G24" s="18">
        <f t="shared" si="0"/>
        <v>0</v>
      </c>
      <c r="H24" s="18">
        <f t="shared" si="1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2"/>
        <v>0</v>
      </c>
      <c r="F25" s="18">
        <v>13</v>
      </c>
      <c r="G25" s="18">
        <f t="shared" si="0"/>
        <v>0</v>
      </c>
      <c r="H25" s="18">
        <f t="shared" si="1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2"/>
        <v>0</v>
      </c>
      <c r="F26" s="18">
        <v>13</v>
      </c>
      <c r="G26" s="18">
        <f t="shared" si="0"/>
        <v>0</v>
      </c>
      <c r="H26" s="18">
        <f t="shared" si="1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2"/>
        <v>0</v>
      </c>
      <c r="F27" s="18">
        <v>22</v>
      </c>
      <c r="G27" s="18">
        <f t="shared" si="0"/>
        <v>0</v>
      </c>
      <c r="H27" s="18">
        <f t="shared" si="1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2"/>
        <v>0</v>
      </c>
      <c r="F28" s="18">
        <v>22</v>
      </c>
      <c r="G28" s="18">
        <f t="shared" si="0"/>
        <v>0</v>
      </c>
      <c r="H28" s="18">
        <f t="shared" si="1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2"/>
        <v>0</v>
      </c>
      <c r="F29" s="18">
        <v>22</v>
      </c>
      <c r="G29" s="18">
        <f t="shared" si="0"/>
        <v>0</v>
      </c>
      <c r="H29" s="18">
        <f t="shared" si="1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2"/>
        <v>0</v>
      </c>
      <c r="F30" s="18">
        <v>22</v>
      </c>
      <c r="G30" s="18">
        <f t="shared" si="0"/>
        <v>0</v>
      </c>
      <c r="H30" s="18">
        <f t="shared" si="1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2"/>
        <v>0</v>
      </c>
      <c r="F31" s="18">
        <v>22</v>
      </c>
      <c r="G31" s="18">
        <f t="shared" si="0"/>
        <v>0</v>
      </c>
      <c r="H31" s="18">
        <f t="shared" si="1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2"/>
        <v>0</v>
      </c>
      <c r="F32" s="18">
        <v>22</v>
      </c>
      <c r="G32" s="18">
        <f t="shared" si="0"/>
        <v>0</v>
      </c>
      <c r="H32" s="18">
        <f t="shared" si="1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2"/>
        <v>0</v>
      </c>
      <c r="F33" s="18">
        <v>22</v>
      </c>
      <c r="G33" s="18">
        <f t="shared" si="0"/>
        <v>0</v>
      </c>
      <c r="H33" s="18">
        <f t="shared" si="1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2"/>
        <v>0</v>
      </c>
      <c r="F34" s="18">
        <v>22</v>
      </c>
      <c r="G34" s="18">
        <f t="shared" si="0"/>
        <v>0</v>
      </c>
      <c r="H34" s="18">
        <f t="shared" si="1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2"/>
        <v>0</v>
      </c>
      <c r="F35" s="18">
        <v>22</v>
      </c>
      <c r="G35" s="18">
        <f t="shared" si="0"/>
        <v>0</v>
      </c>
      <c r="H35" s="18">
        <f t="shared" si="1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2"/>
        <v>0</v>
      </c>
      <c r="F36" s="18">
        <v>22</v>
      </c>
      <c r="G36" s="18">
        <f t="shared" si="0"/>
        <v>0</v>
      </c>
      <c r="H36" s="18">
        <f t="shared" si="1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2"/>
        <v>0</v>
      </c>
      <c r="F37" s="18">
        <v>22</v>
      </c>
      <c r="G37" s="18">
        <f t="shared" si="0"/>
        <v>0</v>
      </c>
      <c r="H37" s="18">
        <f t="shared" si="1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2"/>
        <v>0</v>
      </c>
      <c r="F38" s="18">
        <v>4</v>
      </c>
      <c r="G38" s="18">
        <f t="shared" si="0"/>
        <v>0</v>
      </c>
      <c r="H38" s="18">
        <f t="shared" si="1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2"/>
        <v>0</v>
      </c>
      <c r="F39" s="18">
        <v>5</v>
      </c>
      <c r="G39" s="18">
        <f t="shared" si="0"/>
        <v>0</v>
      </c>
      <c r="H39" s="18">
        <f t="shared" si="1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2"/>
        <v>0</v>
      </c>
      <c r="F40" s="18"/>
      <c r="G40" s="18">
        <f t="shared" si="0"/>
        <v>0</v>
      </c>
      <c r="H40" s="18">
        <f t="shared" si="1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2"/>
        <v>0</v>
      </c>
      <c r="F41" s="18"/>
      <c r="G41" s="18">
        <f t="shared" si="0"/>
        <v>0</v>
      </c>
      <c r="H41" s="18">
        <f t="shared" si="1"/>
        <v>0</v>
      </c>
    </row>
    <row r="42" spans="1:8" ht="18" customHeight="1" x14ac:dyDescent="0.25">
      <c r="B42" s="15"/>
      <c r="C42" s="30"/>
      <c r="D42" s="30"/>
      <c r="E42" s="30"/>
      <c r="F42" s="18"/>
      <c r="G42" s="18">
        <f t="shared" si="0"/>
        <v>0</v>
      </c>
      <c r="H42" s="18">
        <f t="shared" si="1"/>
        <v>0</v>
      </c>
    </row>
    <row r="43" spans="1:8" ht="18" customHeight="1" x14ac:dyDescent="0.25">
      <c r="B43" s="29" t="s">
        <v>10</v>
      </c>
      <c r="C43" s="30"/>
      <c r="D43" s="30"/>
      <c r="E43" s="30"/>
      <c r="F43" s="18"/>
      <c r="G43" s="18">
        <f t="shared" si="0"/>
        <v>0</v>
      </c>
      <c r="H43" s="18">
        <f t="shared" si="1"/>
        <v>0</v>
      </c>
    </row>
    <row r="44" spans="1:8" ht="18" customHeight="1" x14ac:dyDescent="0.25">
      <c r="A44" s="10">
        <v>20</v>
      </c>
      <c r="B44" s="15" t="s">
        <v>14</v>
      </c>
      <c r="C44" s="30"/>
      <c r="D44" s="30"/>
      <c r="E44" s="30">
        <f t="shared" ref="E44:E53" si="3">C44-D44</f>
        <v>0</v>
      </c>
      <c r="F44" s="18">
        <v>9</v>
      </c>
      <c r="G44" s="18">
        <f t="shared" si="0"/>
        <v>0</v>
      </c>
      <c r="H44" s="18">
        <f t="shared" si="1"/>
        <v>0</v>
      </c>
    </row>
    <row r="45" spans="1:8" ht="18" customHeight="1" x14ac:dyDescent="0.25">
      <c r="A45" s="10">
        <v>21</v>
      </c>
      <c r="B45" s="15" t="s">
        <v>11</v>
      </c>
      <c r="C45" s="30">
        <v>4</v>
      </c>
      <c r="D45" s="30">
        <v>4</v>
      </c>
      <c r="E45" s="30">
        <f t="shared" si="3"/>
        <v>0</v>
      </c>
      <c r="F45" s="18">
        <v>8</v>
      </c>
      <c r="G45" s="18">
        <f t="shared" si="0"/>
        <v>0</v>
      </c>
      <c r="H45" s="18">
        <f t="shared" si="1"/>
        <v>0</v>
      </c>
    </row>
    <row r="46" spans="1:8" ht="18" customHeight="1" x14ac:dyDescent="0.25">
      <c r="A46" s="10">
        <v>22</v>
      </c>
      <c r="B46" s="15" t="s">
        <v>12</v>
      </c>
      <c r="C46" s="30">
        <v>3</v>
      </c>
      <c r="D46" s="30">
        <v>2</v>
      </c>
      <c r="E46" s="30">
        <f t="shared" si="3"/>
        <v>1</v>
      </c>
      <c r="F46" s="18">
        <v>9</v>
      </c>
      <c r="G46" s="18">
        <f t="shared" si="0"/>
        <v>9</v>
      </c>
      <c r="H46" s="18">
        <f t="shared" si="1"/>
        <v>0.42750000000000021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0"/>
        <v>0</v>
      </c>
      <c r="H47" s="18">
        <f t="shared" si="1"/>
        <v>0</v>
      </c>
    </row>
    <row r="48" spans="1:8" ht="18" customHeight="1" x14ac:dyDescent="0.25">
      <c r="A48" s="10">
        <v>24</v>
      </c>
      <c r="B48" s="15" t="s">
        <v>87</v>
      </c>
      <c r="E48" s="30">
        <f t="shared" ref="E48" si="4">C48-D48</f>
        <v>0</v>
      </c>
      <c r="F48" s="18">
        <v>9</v>
      </c>
      <c r="G48" s="18">
        <f t="shared" si="0"/>
        <v>0</v>
      </c>
      <c r="H48" s="18">
        <f t="shared" si="1"/>
        <v>0</v>
      </c>
    </row>
    <row r="49" spans="1:10" ht="18" customHeight="1" x14ac:dyDescent="0.25">
      <c r="A49" s="10">
        <v>25</v>
      </c>
      <c r="B49" s="15" t="s">
        <v>13</v>
      </c>
      <c r="C49" s="30">
        <v>3</v>
      </c>
      <c r="D49" s="30">
        <v>3</v>
      </c>
      <c r="E49" s="30">
        <f>C49-D49</f>
        <v>0</v>
      </c>
      <c r="F49" s="18">
        <v>9</v>
      </c>
      <c r="G49" s="18">
        <f t="shared" si="0"/>
        <v>0</v>
      </c>
      <c r="H49" s="18">
        <f t="shared" si="1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0"/>
        <v>0</v>
      </c>
      <c r="H50" s="18">
        <f t="shared" si="1"/>
        <v>0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0"/>
        <v>0</v>
      </c>
      <c r="H51" s="18">
        <f t="shared" si="1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0"/>
        <v>0</v>
      </c>
      <c r="H52" s="18">
        <f t="shared" si="1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0"/>
        <v>0</v>
      </c>
      <c r="H53" s="18">
        <f t="shared" si="1"/>
        <v>0</v>
      </c>
    </row>
    <row r="54" spans="1:10" ht="18" customHeight="1" x14ac:dyDescent="0.25">
      <c r="B54" s="15"/>
      <c r="C54" s="30"/>
      <c r="D54" s="30"/>
      <c r="E54" s="30"/>
      <c r="F54" s="18"/>
      <c r="G54" s="18">
        <f t="shared" si="0"/>
        <v>0</v>
      </c>
      <c r="H54" s="18">
        <f t="shared" si="1"/>
        <v>0</v>
      </c>
    </row>
    <row r="55" spans="1:10" ht="18" customHeight="1" x14ac:dyDescent="0.25">
      <c r="B55" s="32" t="s">
        <v>5</v>
      </c>
      <c r="F55" s="18"/>
      <c r="G55" s="18">
        <f t="shared" si="0"/>
        <v>0</v>
      </c>
      <c r="H55" s="18">
        <f t="shared" si="1"/>
        <v>0</v>
      </c>
    </row>
    <row r="56" spans="1:10" ht="18" customHeight="1" x14ac:dyDescent="0.25">
      <c r="A56" s="10">
        <v>30</v>
      </c>
      <c r="B56" s="15" t="s">
        <v>8</v>
      </c>
      <c r="C56" s="33">
        <v>5</v>
      </c>
      <c r="D56" s="30">
        <v>3</v>
      </c>
      <c r="E56" s="30">
        <f t="shared" ref="E56:E76" si="5">C56-D56</f>
        <v>2</v>
      </c>
      <c r="F56" s="18">
        <v>9</v>
      </c>
      <c r="G56" s="18">
        <f t="shared" si="0"/>
        <v>18</v>
      </c>
      <c r="H56" s="18">
        <f t="shared" si="1"/>
        <v>0.85500000000000043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3</v>
      </c>
      <c r="D57" s="30">
        <v>2</v>
      </c>
      <c r="E57" s="30">
        <f t="shared" si="5"/>
        <v>1</v>
      </c>
      <c r="F57" s="18">
        <v>10</v>
      </c>
      <c r="G57" s="18">
        <f t="shared" si="0"/>
        <v>10</v>
      </c>
      <c r="H57" s="18">
        <f t="shared" si="1"/>
        <v>0.47499999999999964</v>
      </c>
    </row>
    <row r="58" spans="1:10" ht="18" customHeight="1" x14ac:dyDescent="0.25">
      <c r="A58" s="10">
        <v>32</v>
      </c>
      <c r="B58" s="15" t="s">
        <v>6</v>
      </c>
      <c r="C58" s="30">
        <v>0</v>
      </c>
      <c r="D58" s="30">
        <v>0</v>
      </c>
      <c r="E58" s="30">
        <f t="shared" si="5"/>
        <v>0</v>
      </c>
      <c r="F58" s="18">
        <v>10</v>
      </c>
      <c r="G58" s="18">
        <f t="shared" si="0"/>
        <v>0</v>
      </c>
      <c r="H58" s="18">
        <f t="shared" si="1"/>
        <v>0</v>
      </c>
    </row>
    <row r="59" spans="1:10" ht="18" customHeight="1" x14ac:dyDescent="0.25">
      <c r="A59" s="10">
        <v>33</v>
      </c>
      <c r="B59" s="15" t="s">
        <v>7</v>
      </c>
      <c r="C59" s="30">
        <v>3</v>
      </c>
      <c r="D59" s="30">
        <v>3</v>
      </c>
      <c r="E59" s="30">
        <f t="shared" si="5"/>
        <v>0</v>
      </c>
      <c r="F59" s="18">
        <v>11</v>
      </c>
      <c r="G59" s="18">
        <f t="shared" si="0"/>
        <v>0</v>
      </c>
      <c r="H59" s="18">
        <f t="shared" si="1"/>
        <v>0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5"/>
        <v>0</v>
      </c>
      <c r="F60" s="18">
        <v>14</v>
      </c>
      <c r="G60" s="18">
        <f t="shared" si="0"/>
        <v>0</v>
      </c>
      <c r="H60" s="18">
        <f t="shared" si="1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5"/>
        <v>0</v>
      </c>
      <c r="F61" s="18">
        <v>15</v>
      </c>
      <c r="G61" s="18">
        <f t="shared" si="0"/>
        <v>0</v>
      </c>
      <c r="H61" s="18">
        <f t="shared" si="1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5"/>
        <v>0</v>
      </c>
      <c r="F62" s="18">
        <v>16</v>
      </c>
      <c r="G62" s="18">
        <f t="shared" si="0"/>
        <v>0</v>
      </c>
      <c r="H62" s="18">
        <f t="shared" si="1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5"/>
        <v>0</v>
      </c>
      <c r="F63" s="18">
        <v>17</v>
      </c>
      <c r="G63" s="18">
        <f t="shared" si="0"/>
        <v>0</v>
      </c>
      <c r="H63" s="18">
        <f t="shared" si="1"/>
        <v>0</v>
      </c>
    </row>
    <row r="64" spans="1:10" ht="18" customHeight="1" x14ac:dyDescent="0.25">
      <c r="A64" s="10">
        <v>38</v>
      </c>
      <c r="B64" s="15" t="s">
        <v>31</v>
      </c>
      <c r="C64" s="33">
        <v>9</v>
      </c>
      <c r="D64" s="30">
        <v>7</v>
      </c>
      <c r="E64" s="30">
        <f t="shared" si="5"/>
        <v>2</v>
      </c>
      <c r="F64" s="18">
        <v>4</v>
      </c>
      <c r="G64" s="18">
        <f t="shared" si="0"/>
        <v>8</v>
      </c>
      <c r="H64" s="18">
        <f t="shared" si="1"/>
        <v>0.37999999999999989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ref="E65" si="6">C65-D65</f>
        <v>0</v>
      </c>
      <c r="F65" s="18">
        <v>3.5</v>
      </c>
      <c r="G65" s="18">
        <f t="shared" si="0"/>
        <v>0</v>
      </c>
      <c r="H65" s="18">
        <f t="shared" si="1"/>
        <v>0</v>
      </c>
    </row>
    <row r="66" spans="1:8" ht="18" customHeight="1" x14ac:dyDescent="0.25">
      <c r="A66" s="10">
        <v>39</v>
      </c>
      <c r="B66" s="15" t="s">
        <v>96</v>
      </c>
      <c r="C66" s="33"/>
      <c r="D66" s="30"/>
      <c r="E66" s="30">
        <f t="shared" si="5"/>
        <v>0</v>
      </c>
      <c r="F66" s="18">
        <v>10</v>
      </c>
      <c r="G66" s="18">
        <f t="shared" si="0"/>
        <v>0</v>
      </c>
      <c r="H66" s="18">
        <f t="shared" si="1"/>
        <v>0</v>
      </c>
    </row>
    <row r="67" spans="1:8" ht="18" customHeight="1" x14ac:dyDescent="0.25">
      <c r="A67" s="10">
        <v>40</v>
      </c>
      <c r="B67" s="15" t="s">
        <v>97</v>
      </c>
      <c r="C67" s="33"/>
      <c r="D67" s="30"/>
      <c r="E67" s="30">
        <f t="shared" si="5"/>
        <v>0</v>
      </c>
      <c r="F67" s="18">
        <v>15</v>
      </c>
      <c r="G67" s="18">
        <f t="shared" si="0"/>
        <v>0</v>
      </c>
      <c r="H67" s="18">
        <f t="shared" si="1"/>
        <v>0</v>
      </c>
    </row>
    <row r="68" spans="1:8" ht="18" customHeight="1" x14ac:dyDescent="0.25">
      <c r="A68" s="10">
        <v>41</v>
      </c>
      <c r="B68" s="15"/>
      <c r="C68" s="33"/>
      <c r="D68" s="30"/>
      <c r="E68" s="30">
        <f t="shared" si="5"/>
        <v>0</v>
      </c>
      <c r="F68" s="18"/>
      <c r="G68" s="18">
        <f t="shared" si="0"/>
        <v>0</v>
      </c>
      <c r="H68" s="18">
        <f t="shared" si="1"/>
        <v>0</v>
      </c>
    </row>
    <row r="69" spans="1:8" ht="18" customHeight="1" x14ac:dyDescent="0.25">
      <c r="A69" s="10">
        <v>42</v>
      </c>
      <c r="B69" s="15"/>
      <c r="C69" s="33"/>
      <c r="D69" s="30"/>
      <c r="E69" s="30">
        <f t="shared" si="5"/>
        <v>0</v>
      </c>
      <c r="F69" s="18"/>
      <c r="G69" s="18">
        <f t="shared" ref="G69:G100" si="7">F69*E69</f>
        <v>0</v>
      </c>
      <c r="H69" s="18">
        <f t="shared" ref="H69:H100" si="8">(-G69*0.9525)+G69</f>
        <v>0</v>
      </c>
    </row>
    <row r="70" spans="1:8" ht="18" customHeight="1" x14ac:dyDescent="0.25">
      <c r="A70" s="10">
        <v>43</v>
      </c>
      <c r="B70" s="15"/>
      <c r="C70" s="33"/>
      <c r="D70" s="30"/>
      <c r="E70" s="30">
        <f t="shared" si="5"/>
        <v>0</v>
      </c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3"/>
      <c r="D71" s="30"/>
      <c r="E71" s="30">
        <f t="shared" si="5"/>
        <v>0</v>
      </c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3"/>
      <c r="D72" s="30"/>
      <c r="E72" s="30">
        <f t="shared" si="5"/>
        <v>0</v>
      </c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3"/>
      <c r="D73" s="30"/>
      <c r="E73" s="30">
        <f t="shared" si="5"/>
        <v>0</v>
      </c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3"/>
      <c r="D74" s="30"/>
      <c r="E74" s="30">
        <f t="shared" si="5"/>
        <v>0</v>
      </c>
      <c r="F74" s="18">
        <v>24</v>
      </c>
      <c r="G74" s="18">
        <f t="shared" si="7"/>
        <v>0</v>
      </c>
      <c r="H74" s="18">
        <f t="shared" si="8"/>
        <v>0</v>
      </c>
    </row>
    <row r="75" spans="1:8" ht="18" customHeight="1" x14ac:dyDescent="0.25">
      <c r="A75" s="10">
        <v>48</v>
      </c>
      <c r="B75" s="15" t="s">
        <v>94</v>
      </c>
      <c r="C75" s="33"/>
      <c r="D75" s="30"/>
      <c r="E75" s="30">
        <f t="shared" si="5"/>
        <v>0</v>
      </c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3"/>
      <c r="D76" s="30"/>
      <c r="E76" s="30">
        <f t="shared" si="5"/>
        <v>0</v>
      </c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3"/>
      <c r="D77" s="30"/>
      <c r="E77" s="30"/>
      <c r="F77" s="18"/>
      <c r="G77" s="18">
        <f t="shared" si="7"/>
        <v>0</v>
      </c>
      <c r="H77" s="18">
        <f t="shared" si="8"/>
        <v>0</v>
      </c>
    </row>
    <row r="78" spans="1:8" ht="18" customHeight="1" x14ac:dyDescent="0.25">
      <c r="B78" s="29" t="s">
        <v>16</v>
      </c>
      <c r="C78" s="30"/>
      <c r="D78" s="30"/>
      <c r="E78" s="30"/>
      <c r="F78" s="18"/>
      <c r="G78" s="18">
        <f t="shared" si="7"/>
        <v>0</v>
      </c>
      <c r="H78" s="18">
        <f t="shared" si="8"/>
        <v>0</v>
      </c>
    </row>
    <row r="79" spans="1:8" ht="18" customHeight="1" x14ac:dyDescent="0.25">
      <c r="A79" s="10">
        <v>50</v>
      </c>
      <c r="B79" s="15" t="s">
        <v>21</v>
      </c>
      <c r="C79" s="30"/>
      <c r="D79" s="30"/>
      <c r="E79" s="30">
        <f t="shared" ref="E79:E97" si="9">C79-D79</f>
        <v>0</v>
      </c>
      <c r="F79" s="18">
        <v>2.5</v>
      </c>
      <c r="G79" s="18">
        <f t="shared" si="7"/>
        <v>0</v>
      </c>
      <c r="H79" s="18">
        <f t="shared" si="8"/>
        <v>0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9"/>
        <v>0</v>
      </c>
      <c r="F80" s="18">
        <v>2.5</v>
      </c>
      <c r="G80" s="18">
        <f t="shared" si="7"/>
        <v>0</v>
      </c>
      <c r="H80" s="18">
        <f t="shared" si="8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9"/>
        <v>0</v>
      </c>
      <c r="F81" s="18">
        <v>2.5</v>
      </c>
      <c r="G81" s="18">
        <f t="shared" si="7"/>
        <v>0</v>
      </c>
      <c r="H81" s="18">
        <f t="shared" si="8"/>
        <v>0</v>
      </c>
    </row>
    <row r="82" spans="1:8" x14ac:dyDescent="0.25">
      <c r="A82" s="10">
        <v>53</v>
      </c>
      <c r="B82" s="15" t="s">
        <v>26</v>
      </c>
      <c r="C82" s="30"/>
      <c r="D82" s="30"/>
      <c r="E82" s="30">
        <f t="shared" si="9"/>
        <v>0</v>
      </c>
      <c r="F82" s="18">
        <v>2.5</v>
      </c>
      <c r="G82" s="18">
        <f t="shared" si="7"/>
        <v>0</v>
      </c>
      <c r="H82" s="18">
        <f t="shared" si="8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9"/>
        <v>0</v>
      </c>
      <c r="F83" s="18">
        <v>2.5</v>
      </c>
      <c r="G83" s="18">
        <f t="shared" si="7"/>
        <v>0</v>
      </c>
      <c r="H83" s="18">
        <f t="shared" si="8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9"/>
        <v>0</v>
      </c>
      <c r="F84" s="18">
        <v>2.5</v>
      </c>
      <c r="G84" s="18">
        <f t="shared" si="7"/>
        <v>0</v>
      </c>
      <c r="H84" s="18">
        <f t="shared" si="8"/>
        <v>0</v>
      </c>
    </row>
    <row r="85" spans="1:8" ht="18" customHeight="1" x14ac:dyDescent="0.25">
      <c r="A85" s="10">
        <v>56</v>
      </c>
      <c r="B85" s="15" t="s">
        <v>25</v>
      </c>
      <c r="C85" s="30"/>
      <c r="D85" s="30"/>
      <c r="E85" s="30">
        <f t="shared" si="9"/>
        <v>0</v>
      </c>
      <c r="F85" s="18">
        <v>2.5</v>
      </c>
      <c r="G85" s="18">
        <f t="shared" si="7"/>
        <v>0</v>
      </c>
      <c r="H85" s="18">
        <f t="shared" si="8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9"/>
        <v>0</v>
      </c>
      <c r="F86" s="18">
        <v>2.5</v>
      </c>
      <c r="G86" s="18">
        <f t="shared" si="7"/>
        <v>0</v>
      </c>
      <c r="H86" s="18">
        <f t="shared" si="8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9"/>
        <v>0</v>
      </c>
      <c r="F87" s="18">
        <v>2.5</v>
      </c>
      <c r="G87" s="18">
        <f t="shared" si="7"/>
        <v>0</v>
      </c>
      <c r="H87" s="18">
        <f t="shared" si="8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9"/>
        <v>0</v>
      </c>
      <c r="F88" s="18"/>
      <c r="G88" s="18">
        <f t="shared" si="7"/>
        <v>0</v>
      </c>
      <c r="H88" s="18">
        <f t="shared" si="8"/>
        <v>0</v>
      </c>
    </row>
    <row r="89" spans="1:8" ht="18" customHeight="1" x14ac:dyDescent="0.25">
      <c r="A89" s="10">
        <v>60</v>
      </c>
      <c r="B89" s="15" t="s">
        <v>20</v>
      </c>
      <c r="C89" s="30">
        <v>1</v>
      </c>
      <c r="D89" s="30">
        <v>1</v>
      </c>
      <c r="E89" s="30">
        <f t="shared" si="9"/>
        <v>0</v>
      </c>
      <c r="F89" s="18">
        <v>4</v>
      </c>
      <c r="G89" s="18">
        <f t="shared" si="7"/>
        <v>0</v>
      </c>
      <c r="H89" s="18">
        <f t="shared" si="8"/>
        <v>0</v>
      </c>
    </row>
    <row r="90" spans="1:8" ht="18" customHeight="1" x14ac:dyDescent="0.25">
      <c r="A90" s="10">
        <v>61</v>
      </c>
      <c r="B90" s="15" t="s">
        <v>17</v>
      </c>
      <c r="C90" s="30">
        <v>2</v>
      </c>
      <c r="D90" s="30">
        <v>2</v>
      </c>
      <c r="E90" s="30">
        <f t="shared" si="9"/>
        <v>0</v>
      </c>
      <c r="F90" s="18">
        <v>3.5</v>
      </c>
      <c r="G90" s="18">
        <f t="shared" si="7"/>
        <v>0</v>
      </c>
      <c r="H90" s="18">
        <f t="shared" si="8"/>
        <v>0</v>
      </c>
    </row>
    <row r="91" spans="1:8" ht="18" customHeight="1" x14ac:dyDescent="0.25">
      <c r="A91" s="10">
        <v>62</v>
      </c>
      <c r="B91" s="15" t="s">
        <v>18</v>
      </c>
      <c r="C91" s="30">
        <v>6</v>
      </c>
      <c r="D91" s="30">
        <v>5</v>
      </c>
      <c r="E91" s="30">
        <f t="shared" si="9"/>
        <v>1</v>
      </c>
      <c r="F91" s="18">
        <v>4</v>
      </c>
      <c r="G91" s="18">
        <f t="shared" si="7"/>
        <v>4</v>
      </c>
      <c r="H91" s="18">
        <f t="shared" si="8"/>
        <v>0.18999999999999995</v>
      </c>
    </row>
    <row r="92" spans="1:8" ht="18" customHeight="1" x14ac:dyDescent="0.25">
      <c r="A92" s="10">
        <v>63</v>
      </c>
      <c r="B92" s="15" t="s">
        <v>19</v>
      </c>
      <c r="C92" s="30">
        <v>5</v>
      </c>
      <c r="D92" s="30">
        <v>5</v>
      </c>
      <c r="E92" s="30">
        <f t="shared" si="9"/>
        <v>0</v>
      </c>
      <c r="F92" s="18">
        <v>4</v>
      </c>
      <c r="G92" s="18">
        <f t="shared" si="7"/>
        <v>0</v>
      </c>
      <c r="H92" s="18">
        <f t="shared" si="8"/>
        <v>0</v>
      </c>
    </row>
    <row r="93" spans="1:8" ht="18" customHeight="1" x14ac:dyDescent="0.25">
      <c r="A93" s="10">
        <v>64</v>
      </c>
      <c r="B93" s="15"/>
      <c r="C93" s="30"/>
      <c r="D93" s="30"/>
      <c r="E93" s="30">
        <f t="shared" si="9"/>
        <v>0</v>
      </c>
      <c r="F93" s="18">
        <v>4</v>
      </c>
      <c r="G93" s="18">
        <f t="shared" si="7"/>
        <v>0</v>
      </c>
      <c r="H93" s="18">
        <f t="shared" si="8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9"/>
        <v>0</v>
      </c>
      <c r="F94" s="18"/>
      <c r="G94" s="18">
        <f t="shared" si="7"/>
        <v>0</v>
      </c>
      <c r="H94" s="18">
        <f t="shared" si="8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9"/>
        <v>0</v>
      </c>
      <c r="F95" s="18"/>
      <c r="G95" s="18">
        <f t="shared" si="7"/>
        <v>0</v>
      </c>
      <c r="H95" s="18">
        <f t="shared" si="8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9"/>
        <v>0</v>
      </c>
      <c r="F96" s="18"/>
      <c r="G96" s="18">
        <f t="shared" si="7"/>
        <v>0</v>
      </c>
      <c r="H96" s="18">
        <f t="shared" si="8"/>
        <v>0</v>
      </c>
    </row>
    <row r="97" spans="1:14" ht="18" customHeight="1" x14ac:dyDescent="0.25">
      <c r="A97" s="10">
        <v>68</v>
      </c>
      <c r="B97" s="15"/>
      <c r="C97" s="30"/>
      <c r="D97" s="30"/>
      <c r="E97" s="30">
        <f t="shared" si="9"/>
        <v>0</v>
      </c>
      <c r="F97" s="18"/>
      <c r="G97" s="18">
        <f t="shared" si="7"/>
        <v>0</v>
      </c>
      <c r="H97" s="18">
        <f t="shared" si="8"/>
        <v>0</v>
      </c>
    </row>
    <row r="98" spans="1:14" ht="18" customHeight="1" x14ac:dyDescent="0.25">
      <c r="A98" s="10">
        <v>69</v>
      </c>
      <c r="B98" s="15"/>
      <c r="C98" s="30"/>
      <c r="D98" s="30"/>
      <c r="E98" s="30"/>
      <c r="F98" s="18"/>
      <c r="G98" s="18">
        <f t="shared" si="7"/>
        <v>0</v>
      </c>
      <c r="H98" s="18">
        <f t="shared" si="8"/>
        <v>0</v>
      </c>
    </row>
    <row r="99" spans="1:14" ht="18" customHeight="1" x14ac:dyDescent="0.25">
      <c r="B99" s="15" t="s">
        <v>81</v>
      </c>
      <c r="C99" s="30"/>
      <c r="D99" s="30"/>
      <c r="E99" s="30">
        <f>C99-D99</f>
        <v>0</v>
      </c>
      <c r="F99" s="18">
        <v>2.5</v>
      </c>
      <c r="G99" s="18">
        <f t="shared" si="7"/>
        <v>0</v>
      </c>
      <c r="H99" s="18">
        <f t="shared" si="8"/>
        <v>0</v>
      </c>
    </row>
    <row r="100" spans="1:14" ht="18" customHeight="1" x14ac:dyDescent="0.25">
      <c r="B100" s="15" t="s">
        <v>82</v>
      </c>
      <c r="C100" s="30"/>
      <c r="D100" s="30"/>
      <c r="E100" s="30">
        <f>C100-D100</f>
        <v>0</v>
      </c>
      <c r="F100" s="18">
        <v>2.5</v>
      </c>
      <c r="G100" s="18">
        <f t="shared" si="7"/>
        <v>0</v>
      </c>
      <c r="H100" s="18">
        <f t="shared" si="8"/>
        <v>0</v>
      </c>
    </row>
    <row r="101" spans="1:14" x14ac:dyDescent="0.25">
      <c r="B101" s="15"/>
    </row>
    <row r="102" spans="1:14" x14ac:dyDescent="0.25">
      <c r="B102" s="15"/>
    </row>
    <row r="104" spans="1:14" x14ac:dyDescent="0.25">
      <c r="B104" s="15" t="s">
        <v>4</v>
      </c>
      <c r="C104" s="10">
        <f>SUM(C5:C103)</f>
        <v>53</v>
      </c>
      <c r="D104" s="10">
        <f>SUM(D5:D103)</f>
        <v>44</v>
      </c>
      <c r="E104" s="10">
        <f>SUM(E5:E103)</f>
        <v>9</v>
      </c>
      <c r="G104" s="34">
        <f>SUM(G5:G103)</f>
        <v>60</v>
      </c>
      <c r="H104" s="18">
        <v>2.84</v>
      </c>
      <c r="K104" s="34"/>
      <c r="M104" s="34"/>
      <c r="N104" s="34"/>
    </row>
    <row r="105" spans="1:14" x14ac:dyDescent="0.25">
      <c r="B105" s="15"/>
    </row>
    <row r="106" spans="1:14" x14ac:dyDescent="0.25">
      <c r="B106" s="15"/>
    </row>
    <row r="107" spans="1:14" x14ac:dyDescent="0.25">
      <c r="B107" s="15"/>
    </row>
    <row r="108" spans="1:14" x14ac:dyDescent="0.25">
      <c r="B108" s="15"/>
    </row>
    <row r="109" spans="1:14" x14ac:dyDescent="0.25">
      <c r="B109" s="15"/>
      <c r="G109" s="18"/>
    </row>
    <row r="110" spans="1:14" x14ac:dyDescent="0.25">
      <c r="B110" s="15"/>
      <c r="G110" s="18"/>
    </row>
    <row r="111" spans="1:14" x14ac:dyDescent="0.25">
      <c r="B111" s="15"/>
      <c r="G111" s="39"/>
    </row>
    <row r="112" spans="1:1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74">
    <sortCondition ref="A4:A74"/>
  </sortState>
  <pageMargins left="0.5" right="0" top="0.5" bottom="0.2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H105" sqref="H105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9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9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9" x14ac:dyDescent="0.25">
      <c r="A5" s="10">
        <v>1</v>
      </c>
      <c r="B5" s="15" t="s">
        <v>42</v>
      </c>
      <c r="C5" s="30">
        <v>15</v>
      </c>
      <c r="D5" s="30">
        <v>8</v>
      </c>
      <c r="E5" s="30">
        <f>C5-D5</f>
        <v>7</v>
      </c>
      <c r="F5" s="18">
        <v>5.5</v>
      </c>
      <c r="G5" s="18">
        <f t="shared" ref="G5:G39" si="0">F5*E5</f>
        <v>38.5</v>
      </c>
      <c r="H5" s="18">
        <f>G5*0.04975</f>
        <v>1.915375</v>
      </c>
      <c r="I5" s="18"/>
    </row>
    <row r="6" spans="1:9" ht="18" customHeight="1" x14ac:dyDescent="0.25">
      <c r="A6" s="10">
        <v>2</v>
      </c>
      <c r="B6" s="15" t="s">
        <v>43</v>
      </c>
      <c r="C6" s="30">
        <v>12</v>
      </c>
      <c r="D6" s="30">
        <v>0</v>
      </c>
      <c r="E6" s="30">
        <f t="shared" ref="E6:E41" si="1">C6-D6</f>
        <v>12</v>
      </c>
      <c r="F6" s="18">
        <v>5.5</v>
      </c>
      <c r="G6" s="18">
        <f t="shared" si="0"/>
        <v>66</v>
      </c>
      <c r="H6" s="18">
        <f t="shared" ref="H6:H41" si="2">G6*0.04975</f>
        <v>3.2835000000000001</v>
      </c>
    </row>
    <row r="7" spans="1:9" ht="18" customHeight="1" x14ac:dyDescent="0.25">
      <c r="A7" s="10">
        <v>3</v>
      </c>
      <c r="B7" s="15" t="s">
        <v>45</v>
      </c>
      <c r="C7" s="30">
        <v>4</v>
      </c>
      <c r="D7" s="30">
        <v>4</v>
      </c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9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9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9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9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9" ht="18" customHeight="1" x14ac:dyDescent="0.25">
      <c r="A12" s="10">
        <v>8</v>
      </c>
      <c r="B12" s="15" t="s">
        <v>44</v>
      </c>
      <c r="C12" s="30">
        <v>8</v>
      </c>
      <c r="D12" s="30">
        <v>6</v>
      </c>
      <c r="E12" s="30">
        <f t="shared" si="1"/>
        <v>2</v>
      </c>
      <c r="F12" s="18">
        <v>5.5</v>
      </c>
      <c r="G12" s="18">
        <f t="shared" si="0"/>
        <v>11</v>
      </c>
      <c r="H12" s="18">
        <f t="shared" si="2"/>
        <v>0.54725000000000001</v>
      </c>
    </row>
    <row r="13" spans="1:9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9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9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9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>
        <v>2</v>
      </c>
      <c r="D17" s="30">
        <v>0</v>
      </c>
      <c r="E17" s="30">
        <f t="shared" si="1"/>
        <v>2</v>
      </c>
      <c r="F17" s="18">
        <v>13</v>
      </c>
      <c r="G17" s="18">
        <f t="shared" si="0"/>
        <v>26</v>
      </c>
      <c r="H17" s="18">
        <f t="shared" si="2"/>
        <v>1.2935000000000001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>
        <v>1</v>
      </c>
      <c r="D22" s="30">
        <v>0</v>
      </c>
      <c r="E22" s="30">
        <f t="shared" si="1"/>
        <v>1</v>
      </c>
      <c r="F22" s="18">
        <v>13</v>
      </c>
      <c r="G22" s="18">
        <f t="shared" si="0"/>
        <v>13</v>
      </c>
      <c r="H22" s="18">
        <f t="shared" si="2"/>
        <v>0.64675000000000005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>
        <v>1</v>
      </c>
      <c r="D24" s="30">
        <v>0</v>
      </c>
      <c r="E24" s="30">
        <f t="shared" si="1"/>
        <v>1</v>
      </c>
      <c r="F24" s="18">
        <v>13</v>
      </c>
      <c r="G24" s="18">
        <f t="shared" si="0"/>
        <v>13</v>
      </c>
      <c r="H24" s="18">
        <f t="shared" si="2"/>
        <v>0.64675000000000005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>
        <v>2</v>
      </c>
      <c r="D26" s="30">
        <v>0</v>
      </c>
      <c r="E26" s="30">
        <f t="shared" si="1"/>
        <v>2</v>
      </c>
      <c r="F26" s="18">
        <v>13</v>
      </c>
      <c r="G26" s="18">
        <f t="shared" si="0"/>
        <v>26</v>
      </c>
      <c r="H26" s="18">
        <f t="shared" si="2"/>
        <v>1.2935000000000001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ref="G40:G41" si="3">F40*E40</f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3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4</v>
      </c>
      <c r="D44" s="30">
        <v>1</v>
      </c>
      <c r="E44" s="30">
        <f>C44-D44</f>
        <v>3</v>
      </c>
      <c r="F44" s="18">
        <v>9</v>
      </c>
      <c r="G44" s="18">
        <f t="shared" ref="G44:G53" si="4">F44*E44</f>
        <v>27</v>
      </c>
      <c r="H44" s="18">
        <f t="shared" ref="H44:H54" si="5">G44*0.04975</f>
        <v>1.3432500000000001</v>
      </c>
    </row>
    <row r="45" spans="1:8" ht="18" customHeight="1" x14ac:dyDescent="0.25">
      <c r="A45" s="10">
        <v>21</v>
      </c>
      <c r="B45" s="15" t="s">
        <v>11</v>
      </c>
      <c r="C45" s="30">
        <v>7</v>
      </c>
      <c r="D45" s="30">
        <v>0</v>
      </c>
      <c r="E45" s="30">
        <f t="shared" ref="E45:E54" si="6">C45-D45</f>
        <v>7</v>
      </c>
      <c r="F45" s="18">
        <v>8</v>
      </c>
      <c r="G45" s="18">
        <f t="shared" si="4"/>
        <v>56</v>
      </c>
      <c r="H45" s="18">
        <f t="shared" si="5"/>
        <v>2.786</v>
      </c>
    </row>
    <row r="46" spans="1:8" ht="18" customHeight="1" x14ac:dyDescent="0.25">
      <c r="A46" s="10">
        <v>22</v>
      </c>
      <c r="B46" s="15" t="s">
        <v>12</v>
      </c>
      <c r="C46" s="30">
        <v>5</v>
      </c>
      <c r="D46" s="30">
        <v>3</v>
      </c>
      <c r="E46" s="30">
        <f t="shared" si="6"/>
        <v>2</v>
      </c>
      <c r="F46" s="18">
        <v>9</v>
      </c>
      <c r="G46" s="18">
        <f t="shared" si="4"/>
        <v>18</v>
      </c>
      <c r="H46" s="18">
        <f t="shared" si="5"/>
        <v>0.89550000000000007</v>
      </c>
    </row>
    <row r="47" spans="1:8" ht="18" customHeight="1" x14ac:dyDescent="0.25">
      <c r="A47" s="10">
        <v>23</v>
      </c>
      <c r="B47" s="15" t="s">
        <v>86</v>
      </c>
      <c r="C47" s="30"/>
      <c r="D47" s="30"/>
      <c r="E47" s="30">
        <f t="shared" si="6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8" ht="18" customHeight="1" x14ac:dyDescent="0.25">
      <c r="A48" s="10">
        <v>24</v>
      </c>
      <c r="B48" s="15" t="s">
        <v>90</v>
      </c>
      <c r="C48" s="30">
        <v>3</v>
      </c>
      <c r="D48" s="30">
        <v>1</v>
      </c>
      <c r="E48" s="30">
        <f t="shared" si="6"/>
        <v>2</v>
      </c>
      <c r="F48" s="18">
        <v>9</v>
      </c>
      <c r="G48" s="18">
        <f t="shared" si="4"/>
        <v>18</v>
      </c>
      <c r="H48" s="18">
        <f t="shared" si="5"/>
        <v>0.89550000000000007</v>
      </c>
    </row>
    <row r="49" spans="1:10" ht="18" customHeight="1" x14ac:dyDescent="0.25">
      <c r="A49" s="10">
        <v>25</v>
      </c>
      <c r="B49" s="15" t="s">
        <v>87</v>
      </c>
      <c r="E49" s="30">
        <f t="shared" ref="E49" si="7"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>
        <v>2</v>
      </c>
      <c r="D50" s="30">
        <v>0</v>
      </c>
      <c r="E50" s="30">
        <f>C50-D50</f>
        <v>2</v>
      </c>
      <c r="F50" s="18">
        <v>15</v>
      </c>
      <c r="G50" s="18">
        <f t="shared" si="4"/>
        <v>30</v>
      </c>
      <c r="H50" s="18">
        <f t="shared" si="5"/>
        <v>1.4925000000000002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>
        <v>2</v>
      </c>
      <c r="D52" s="30">
        <v>0</v>
      </c>
      <c r="E52" s="30">
        <f>C52-D52</f>
        <v>2</v>
      </c>
      <c r="F52" s="18">
        <v>15</v>
      </c>
      <c r="G52" s="18">
        <f t="shared" si="4"/>
        <v>30</v>
      </c>
      <c r="H52" s="18">
        <f t="shared" si="5"/>
        <v>1.4925000000000002</v>
      </c>
    </row>
    <row r="53" spans="1:10" ht="18" customHeight="1" x14ac:dyDescent="0.25">
      <c r="A53" s="10">
        <v>29</v>
      </c>
      <c r="B53" s="15" t="s">
        <v>79</v>
      </c>
      <c r="C53" s="30">
        <v>2</v>
      </c>
      <c r="D53" s="30">
        <v>0</v>
      </c>
      <c r="E53" s="30">
        <f>C53-D53</f>
        <v>2</v>
      </c>
      <c r="F53" s="18">
        <v>15</v>
      </c>
      <c r="G53" s="18">
        <f t="shared" si="4"/>
        <v>30</v>
      </c>
      <c r="H53" s="18">
        <f t="shared" si="5"/>
        <v>1.4925000000000002</v>
      </c>
    </row>
    <row r="54" spans="1:10" ht="18" customHeight="1" x14ac:dyDescent="0.25">
      <c r="B54" s="15" t="s">
        <v>88</v>
      </c>
      <c r="C54" s="30"/>
      <c r="D54" s="30"/>
      <c r="E54" s="30">
        <f t="shared" si="6"/>
        <v>0</v>
      </c>
      <c r="F54" s="18"/>
      <c r="G54" s="18"/>
      <c r="H54" s="18">
        <f t="shared" si="5"/>
        <v>0</v>
      </c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16</v>
      </c>
      <c r="D56" s="30">
        <v>9</v>
      </c>
      <c r="E56" s="30">
        <f>C56-D56</f>
        <v>7</v>
      </c>
      <c r="F56" s="18">
        <v>9</v>
      </c>
      <c r="G56" s="18">
        <f t="shared" ref="G56:G64" si="8">F56*E56</f>
        <v>63</v>
      </c>
      <c r="H56" s="18">
        <f t="shared" ref="H56:H76" si="9">G56*0.04975</f>
        <v>3.1342500000000002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9</v>
      </c>
      <c r="D57" s="30">
        <v>3</v>
      </c>
      <c r="E57" s="30">
        <f t="shared" ref="E57:E77" si="10">C57-D57</f>
        <v>6</v>
      </c>
      <c r="F57" s="18">
        <v>10</v>
      </c>
      <c r="G57" s="18">
        <f t="shared" si="8"/>
        <v>60</v>
      </c>
      <c r="H57" s="18">
        <f t="shared" si="9"/>
        <v>2.9850000000000003</v>
      </c>
    </row>
    <row r="58" spans="1:10" ht="18" customHeight="1" x14ac:dyDescent="0.25">
      <c r="A58" s="10">
        <v>32</v>
      </c>
      <c r="B58" s="15" t="s">
        <v>6</v>
      </c>
      <c r="C58" s="30"/>
      <c r="D58" s="30"/>
      <c r="E58" s="30">
        <f t="shared" si="10"/>
        <v>0</v>
      </c>
      <c r="F58" s="18">
        <v>10</v>
      </c>
      <c r="G58" s="18">
        <f t="shared" si="8"/>
        <v>0</v>
      </c>
      <c r="H58" s="18">
        <f t="shared" si="9"/>
        <v>0</v>
      </c>
    </row>
    <row r="59" spans="1:10" ht="18" customHeight="1" x14ac:dyDescent="0.25">
      <c r="A59" s="10">
        <v>33</v>
      </c>
      <c r="B59" s="15" t="s">
        <v>7</v>
      </c>
      <c r="C59" s="30">
        <v>5</v>
      </c>
      <c r="D59" s="30">
        <v>5</v>
      </c>
      <c r="E59" s="30">
        <f t="shared" si="10"/>
        <v>0</v>
      </c>
      <c r="F59" s="18">
        <v>11</v>
      </c>
      <c r="G59" s="18">
        <f t="shared" si="8"/>
        <v>0</v>
      </c>
      <c r="H59" s="18">
        <f t="shared" si="9"/>
        <v>0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10"/>
        <v>0</v>
      </c>
      <c r="F60" s="18">
        <v>14</v>
      </c>
      <c r="G60" s="18">
        <f t="shared" si="8"/>
        <v>0</v>
      </c>
      <c r="H60" s="18">
        <f t="shared" si="9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>
        <v>1</v>
      </c>
      <c r="D61" s="30">
        <v>0</v>
      </c>
      <c r="E61" s="30">
        <f t="shared" si="10"/>
        <v>1</v>
      </c>
      <c r="F61" s="18">
        <v>15</v>
      </c>
      <c r="G61" s="18">
        <f t="shared" si="8"/>
        <v>15</v>
      </c>
      <c r="H61" s="18">
        <f t="shared" si="9"/>
        <v>0.74625000000000008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10"/>
        <v>0</v>
      </c>
      <c r="F62" s="18">
        <v>16</v>
      </c>
      <c r="G62" s="18">
        <f t="shared" si="8"/>
        <v>0</v>
      </c>
      <c r="H62" s="18">
        <f t="shared" si="9"/>
        <v>0</v>
      </c>
    </row>
    <row r="63" spans="1:10" ht="18" customHeight="1" x14ac:dyDescent="0.25">
      <c r="A63" s="10">
        <v>37</v>
      </c>
      <c r="B63" s="15" t="s">
        <v>38</v>
      </c>
      <c r="C63" s="30">
        <v>1</v>
      </c>
      <c r="D63" s="30">
        <v>0</v>
      </c>
      <c r="E63" s="30">
        <f t="shared" si="10"/>
        <v>1</v>
      </c>
      <c r="F63" s="18">
        <v>17</v>
      </c>
      <c r="G63" s="18">
        <f t="shared" si="8"/>
        <v>17</v>
      </c>
      <c r="H63" s="18">
        <f t="shared" si="9"/>
        <v>0.84575</v>
      </c>
    </row>
    <row r="64" spans="1:10" ht="18" customHeight="1" x14ac:dyDescent="0.25">
      <c r="A64" s="10">
        <v>38</v>
      </c>
      <c r="B64" s="15" t="s">
        <v>31</v>
      </c>
      <c r="C64" s="33">
        <v>35</v>
      </c>
      <c r="D64" s="30">
        <v>26</v>
      </c>
      <c r="E64" s="30">
        <f t="shared" si="10"/>
        <v>9</v>
      </c>
      <c r="F64" s="18">
        <v>4</v>
      </c>
      <c r="G64" s="18">
        <f t="shared" si="8"/>
        <v>36</v>
      </c>
      <c r="H64" s="18">
        <f t="shared" si="9"/>
        <v>1.7910000000000001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ref="E65" si="11">C65-D65</f>
        <v>0</v>
      </c>
      <c r="F65" s="18">
        <v>3.5</v>
      </c>
      <c r="G65" s="18">
        <f t="shared" ref="G65" si="12">F65*E65</f>
        <v>0</v>
      </c>
      <c r="H65" s="18">
        <f t="shared" si="9"/>
        <v>0</v>
      </c>
    </row>
    <row r="66" spans="1:8" ht="18" customHeight="1" x14ac:dyDescent="0.25">
      <c r="A66" s="10">
        <v>39</v>
      </c>
      <c r="B66" s="15" t="s">
        <v>96</v>
      </c>
      <c r="C66" s="33"/>
      <c r="D66" s="30"/>
      <c r="E66" s="30">
        <f t="shared" si="10"/>
        <v>0</v>
      </c>
      <c r="F66" s="18">
        <v>10</v>
      </c>
      <c r="G66" s="18"/>
      <c r="H66" s="18">
        <f t="shared" si="9"/>
        <v>0</v>
      </c>
    </row>
    <row r="67" spans="1:8" ht="18" customHeight="1" x14ac:dyDescent="0.25">
      <c r="A67" s="10">
        <v>40</v>
      </c>
      <c r="B67" s="15" t="s">
        <v>97</v>
      </c>
      <c r="C67" s="33"/>
      <c r="D67" s="30"/>
      <c r="E67" s="30">
        <f t="shared" si="10"/>
        <v>0</v>
      </c>
      <c r="F67" s="18">
        <v>15</v>
      </c>
      <c r="G67" s="18">
        <f t="shared" ref="G67:G77" si="13">F67*E67</f>
        <v>0</v>
      </c>
      <c r="H67" s="18">
        <f t="shared" si="9"/>
        <v>0</v>
      </c>
    </row>
    <row r="68" spans="1:8" ht="18" customHeight="1" x14ac:dyDescent="0.25">
      <c r="A68" s="10">
        <v>41</v>
      </c>
      <c r="B68" s="15"/>
      <c r="C68" s="33"/>
      <c r="D68" s="30"/>
      <c r="E68" s="30">
        <f t="shared" si="10"/>
        <v>0</v>
      </c>
      <c r="F68" s="18"/>
      <c r="G68" s="18">
        <f t="shared" si="13"/>
        <v>0</v>
      </c>
      <c r="H68" s="18">
        <f t="shared" si="9"/>
        <v>0</v>
      </c>
    </row>
    <row r="69" spans="1:8" ht="18" customHeight="1" x14ac:dyDescent="0.25">
      <c r="A69" s="10">
        <v>42</v>
      </c>
      <c r="B69" s="15"/>
      <c r="C69" s="33"/>
      <c r="D69" s="30"/>
      <c r="E69" s="30">
        <f t="shared" si="10"/>
        <v>0</v>
      </c>
      <c r="F69" s="18"/>
      <c r="G69" s="18">
        <f t="shared" si="13"/>
        <v>0</v>
      </c>
      <c r="H69" s="18">
        <f t="shared" si="9"/>
        <v>0</v>
      </c>
    </row>
    <row r="70" spans="1:8" ht="18" customHeight="1" x14ac:dyDescent="0.25">
      <c r="A70" s="10">
        <v>43</v>
      </c>
      <c r="B70" s="15"/>
      <c r="C70" s="33"/>
      <c r="D70" s="30"/>
      <c r="E70" s="30">
        <f t="shared" si="10"/>
        <v>0</v>
      </c>
      <c r="F70" s="18"/>
      <c r="G70" s="18">
        <f t="shared" si="13"/>
        <v>0</v>
      </c>
      <c r="H70" s="18">
        <f t="shared" si="9"/>
        <v>0</v>
      </c>
    </row>
    <row r="71" spans="1:8" ht="18" customHeight="1" x14ac:dyDescent="0.25">
      <c r="A71" s="10">
        <v>44</v>
      </c>
      <c r="B71" s="15"/>
      <c r="C71" s="33"/>
      <c r="D71" s="30"/>
      <c r="E71" s="30">
        <f t="shared" si="10"/>
        <v>0</v>
      </c>
      <c r="F71" s="18"/>
      <c r="G71" s="18">
        <f t="shared" si="13"/>
        <v>0</v>
      </c>
      <c r="H71" s="18">
        <f t="shared" si="9"/>
        <v>0</v>
      </c>
    </row>
    <row r="72" spans="1:8" ht="18" customHeight="1" x14ac:dyDescent="0.25">
      <c r="A72" s="10">
        <v>45</v>
      </c>
      <c r="B72" s="15"/>
      <c r="C72" s="33"/>
      <c r="D72" s="30"/>
      <c r="E72" s="30">
        <f t="shared" si="10"/>
        <v>0</v>
      </c>
      <c r="F72" s="18"/>
      <c r="G72" s="18">
        <f t="shared" si="13"/>
        <v>0</v>
      </c>
      <c r="H72" s="18">
        <f t="shared" si="9"/>
        <v>0</v>
      </c>
    </row>
    <row r="73" spans="1:8" ht="18" customHeight="1" x14ac:dyDescent="0.25">
      <c r="A73" s="10">
        <v>46</v>
      </c>
      <c r="B73" s="15"/>
      <c r="C73" s="33"/>
      <c r="D73" s="30"/>
      <c r="E73" s="30">
        <f t="shared" si="10"/>
        <v>0</v>
      </c>
      <c r="F73" s="18"/>
      <c r="G73" s="18">
        <f t="shared" si="13"/>
        <v>0</v>
      </c>
      <c r="H73" s="18">
        <f t="shared" si="9"/>
        <v>0</v>
      </c>
    </row>
    <row r="74" spans="1:8" ht="18" customHeight="1" x14ac:dyDescent="0.25">
      <c r="A74" s="10">
        <v>47</v>
      </c>
      <c r="B74" s="15" t="s">
        <v>93</v>
      </c>
      <c r="C74" s="33"/>
      <c r="D74" s="30"/>
      <c r="E74" s="30">
        <f t="shared" si="10"/>
        <v>0</v>
      </c>
      <c r="F74" s="18">
        <v>24</v>
      </c>
      <c r="G74" s="18">
        <f t="shared" si="13"/>
        <v>0</v>
      </c>
      <c r="H74" s="18">
        <f t="shared" si="9"/>
        <v>0</v>
      </c>
    </row>
    <row r="75" spans="1:8" ht="18" customHeight="1" x14ac:dyDescent="0.25">
      <c r="A75" s="10">
        <v>48</v>
      </c>
      <c r="B75" s="15" t="s">
        <v>94</v>
      </c>
      <c r="C75" s="33"/>
      <c r="D75" s="30"/>
      <c r="E75" s="30">
        <f t="shared" si="10"/>
        <v>0</v>
      </c>
      <c r="F75" s="18">
        <v>25</v>
      </c>
      <c r="G75" s="18">
        <f t="shared" si="13"/>
        <v>0</v>
      </c>
      <c r="H75" s="18">
        <f t="shared" si="9"/>
        <v>0</v>
      </c>
    </row>
    <row r="76" spans="1:8" ht="18" customHeight="1" x14ac:dyDescent="0.25">
      <c r="A76" s="10">
        <v>49</v>
      </c>
      <c r="B76" s="15" t="s">
        <v>95</v>
      </c>
      <c r="C76" s="33"/>
      <c r="D76" s="30"/>
      <c r="E76" s="30">
        <f t="shared" si="10"/>
        <v>0</v>
      </c>
      <c r="F76" s="18">
        <v>26</v>
      </c>
      <c r="G76" s="18">
        <f t="shared" si="13"/>
        <v>0</v>
      </c>
      <c r="H76" s="18">
        <f t="shared" si="9"/>
        <v>0</v>
      </c>
    </row>
    <row r="77" spans="1:8" ht="18" customHeight="1" x14ac:dyDescent="0.25">
      <c r="B77" s="15"/>
      <c r="C77" s="33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>
        <v>5</v>
      </c>
      <c r="D79" s="30">
        <v>2</v>
      </c>
      <c r="E79" s="30">
        <f>C79-D79</f>
        <v>3</v>
      </c>
      <c r="F79" s="18">
        <v>2.5</v>
      </c>
      <c r="G79" s="18">
        <f>F79*E79</f>
        <v>7.5</v>
      </c>
      <c r="H79" s="18">
        <f t="shared" ref="H79:H101" si="14">G79*0.04975</f>
        <v>0.37312500000000004</v>
      </c>
    </row>
    <row r="80" spans="1:8" ht="18" customHeight="1" x14ac:dyDescent="0.25">
      <c r="A80" s="10">
        <v>51</v>
      </c>
      <c r="B80" s="15" t="s">
        <v>24</v>
      </c>
      <c r="C80" s="30">
        <v>5</v>
      </c>
      <c r="D80" s="30">
        <v>4</v>
      </c>
      <c r="E80" s="30">
        <f t="shared" ref="E80:E99" si="15">C80-D80</f>
        <v>1</v>
      </c>
      <c r="F80" s="18">
        <v>2.5</v>
      </c>
      <c r="G80" s="18">
        <f t="shared" ref="G80:G99" si="16">F80*E80</f>
        <v>2.5</v>
      </c>
      <c r="H80" s="18">
        <f t="shared" si="14"/>
        <v>0.12437500000000001</v>
      </c>
    </row>
    <row r="81" spans="1:8" ht="18" customHeight="1" x14ac:dyDescent="0.25">
      <c r="A81" s="10">
        <v>52</v>
      </c>
      <c r="B81" s="15" t="s">
        <v>22</v>
      </c>
      <c r="C81" s="30">
        <v>5</v>
      </c>
      <c r="D81" s="30">
        <v>2</v>
      </c>
      <c r="E81" s="30">
        <f t="shared" si="15"/>
        <v>3</v>
      </c>
      <c r="F81" s="18">
        <v>2.5</v>
      </c>
      <c r="G81" s="18">
        <f t="shared" si="16"/>
        <v>7.5</v>
      </c>
      <c r="H81" s="18">
        <f t="shared" si="14"/>
        <v>0.37312500000000004</v>
      </c>
    </row>
    <row r="82" spans="1:8" x14ac:dyDescent="0.25">
      <c r="A82" s="10">
        <v>53</v>
      </c>
      <c r="B82" s="15" t="s">
        <v>26</v>
      </c>
      <c r="C82" s="30"/>
      <c r="D82" s="30"/>
      <c r="E82" s="30">
        <f t="shared" si="15"/>
        <v>0</v>
      </c>
      <c r="F82" s="18">
        <v>2.5</v>
      </c>
      <c r="G82" s="18">
        <f t="shared" si="16"/>
        <v>0</v>
      </c>
      <c r="H82" s="18">
        <f t="shared" si="14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5"/>
        <v>0</v>
      </c>
      <c r="F83" s="18">
        <v>2.5</v>
      </c>
      <c r="G83" s="18">
        <f t="shared" si="16"/>
        <v>0</v>
      </c>
      <c r="H83" s="18">
        <f t="shared" si="14"/>
        <v>0</v>
      </c>
    </row>
    <row r="84" spans="1:8" ht="18" customHeight="1" x14ac:dyDescent="0.25">
      <c r="A84" s="10">
        <v>55</v>
      </c>
      <c r="B84" s="15" t="s">
        <v>23</v>
      </c>
      <c r="C84" s="30">
        <v>5</v>
      </c>
      <c r="D84" s="30">
        <v>5</v>
      </c>
      <c r="E84" s="30">
        <f t="shared" si="15"/>
        <v>0</v>
      </c>
      <c r="F84" s="18">
        <v>2.5</v>
      </c>
      <c r="G84" s="18">
        <f t="shared" si="16"/>
        <v>0</v>
      </c>
      <c r="H84" s="18">
        <f t="shared" si="14"/>
        <v>0</v>
      </c>
    </row>
    <row r="85" spans="1:8" ht="18" customHeight="1" x14ac:dyDescent="0.25">
      <c r="A85" s="10">
        <v>56</v>
      </c>
      <c r="B85" s="15" t="s">
        <v>25</v>
      </c>
      <c r="C85" s="30"/>
      <c r="D85" s="30"/>
      <c r="E85" s="30">
        <f t="shared" si="15"/>
        <v>0</v>
      </c>
      <c r="F85" s="18">
        <v>2.5</v>
      </c>
      <c r="G85" s="18">
        <f t="shared" si="16"/>
        <v>0</v>
      </c>
      <c r="H85" s="18">
        <f t="shared" si="14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15"/>
        <v>0</v>
      </c>
      <c r="F86" s="18">
        <v>2.5</v>
      </c>
      <c r="G86" s="18">
        <f t="shared" si="16"/>
        <v>0</v>
      </c>
      <c r="H86" s="18">
        <f t="shared" si="14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5"/>
        <v>0</v>
      </c>
      <c r="F87" s="18">
        <v>2.5</v>
      </c>
      <c r="G87" s="18">
        <f t="shared" si="16"/>
        <v>0</v>
      </c>
      <c r="H87" s="18">
        <f t="shared" si="14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5"/>
        <v>0</v>
      </c>
      <c r="F88" s="18"/>
      <c r="G88" s="18">
        <f t="shared" si="16"/>
        <v>0</v>
      </c>
      <c r="H88" s="18">
        <f t="shared" si="14"/>
        <v>0</v>
      </c>
    </row>
    <row r="89" spans="1:8" ht="18" customHeight="1" x14ac:dyDescent="0.25">
      <c r="A89" s="10">
        <v>60</v>
      </c>
      <c r="B89" s="15" t="s">
        <v>20</v>
      </c>
      <c r="C89" s="30">
        <v>6</v>
      </c>
      <c r="D89" s="30">
        <v>2</v>
      </c>
      <c r="E89" s="30">
        <f t="shared" si="15"/>
        <v>4</v>
      </c>
      <c r="F89" s="18">
        <v>4</v>
      </c>
      <c r="G89" s="18">
        <f t="shared" si="16"/>
        <v>16</v>
      </c>
      <c r="H89" s="18">
        <f t="shared" si="14"/>
        <v>0.79600000000000004</v>
      </c>
    </row>
    <row r="90" spans="1:8" ht="18" customHeight="1" x14ac:dyDescent="0.25">
      <c r="A90" s="10">
        <v>61</v>
      </c>
      <c r="B90" s="15" t="s">
        <v>17</v>
      </c>
      <c r="C90" s="30">
        <v>8</v>
      </c>
      <c r="D90" s="30">
        <v>7</v>
      </c>
      <c r="E90" s="30">
        <f t="shared" si="15"/>
        <v>1</v>
      </c>
      <c r="F90" s="18">
        <v>3.5</v>
      </c>
      <c r="G90" s="18">
        <f t="shared" si="16"/>
        <v>3.5</v>
      </c>
      <c r="H90" s="18">
        <f t="shared" si="14"/>
        <v>0.174125</v>
      </c>
    </row>
    <row r="91" spans="1:8" ht="18" customHeight="1" x14ac:dyDescent="0.25">
      <c r="A91" s="10">
        <v>62</v>
      </c>
      <c r="B91" s="15" t="s">
        <v>18</v>
      </c>
      <c r="C91" s="30">
        <v>5</v>
      </c>
      <c r="D91" s="30">
        <v>4</v>
      </c>
      <c r="E91" s="30">
        <f t="shared" si="15"/>
        <v>1</v>
      </c>
      <c r="F91" s="18">
        <v>4</v>
      </c>
      <c r="G91" s="18">
        <f t="shared" si="16"/>
        <v>4</v>
      </c>
      <c r="H91" s="18">
        <f t="shared" si="14"/>
        <v>0.19900000000000001</v>
      </c>
    </row>
    <row r="92" spans="1:8" ht="18" customHeight="1" x14ac:dyDescent="0.25">
      <c r="A92" s="10">
        <v>63</v>
      </c>
      <c r="B92" s="15" t="s">
        <v>19</v>
      </c>
      <c r="C92" s="30">
        <v>9</v>
      </c>
      <c r="D92" s="30">
        <v>8</v>
      </c>
      <c r="E92" s="30">
        <f t="shared" si="15"/>
        <v>1</v>
      </c>
      <c r="F92" s="18">
        <v>4</v>
      </c>
      <c r="G92" s="18">
        <f t="shared" si="16"/>
        <v>4</v>
      </c>
      <c r="H92" s="18">
        <f t="shared" si="14"/>
        <v>0.19900000000000001</v>
      </c>
    </row>
    <row r="93" spans="1:8" ht="18" customHeight="1" x14ac:dyDescent="0.25">
      <c r="A93" s="10">
        <v>64</v>
      </c>
      <c r="B93" s="15"/>
      <c r="C93" s="30"/>
      <c r="D93" s="30"/>
      <c r="E93" s="30">
        <f t="shared" si="15"/>
        <v>0</v>
      </c>
      <c r="F93" s="18">
        <v>4</v>
      </c>
      <c r="G93" s="18">
        <f t="shared" si="16"/>
        <v>0</v>
      </c>
      <c r="H93" s="18">
        <f t="shared" si="14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5"/>
        <v>0</v>
      </c>
      <c r="F94" s="18"/>
      <c r="G94" s="18">
        <f t="shared" si="16"/>
        <v>0</v>
      </c>
      <c r="H94" s="18">
        <f t="shared" si="14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5"/>
        <v>0</v>
      </c>
      <c r="F95" s="18"/>
      <c r="G95" s="18">
        <f t="shared" si="16"/>
        <v>0</v>
      </c>
      <c r="H95" s="18">
        <f t="shared" si="14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5"/>
        <v>0</v>
      </c>
      <c r="F96" s="18"/>
      <c r="G96" s="18">
        <f t="shared" si="16"/>
        <v>0</v>
      </c>
      <c r="H96" s="18">
        <f t="shared" si="14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5"/>
        <v>0</v>
      </c>
      <c r="F97" s="18"/>
      <c r="G97" s="18">
        <f t="shared" si="16"/>
        <v>0</v>
      </c>
      <c r="H97" s="18">
        <f t="shared" si="14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5"/>
        <v>0</v>
      </c>
      <c r="F98" s="18"/>
      <c r="G98" s="18">
        <f t="shared" si="16"/>
        <v>0</v>
      </c>
      <c r="H98" s="18">
        <f t="shared" si="14"/>
        <v>0</v>
      </c>
    </row>
    <row r="99" spans="1:8" ht="18" customHeight="1" x14ac:dyDescent="0.25">
      <c r="B99" s="15"/>
      <c r="C99" s="30"/>
      <c r="D99" s="30"/>
      <c r="E99" s="30">
        <f t="shared" si="15"/>
        <v>0</v>
      </c>
      <c r="F99" s="18">
        <v>2.5</v>
      </c>
      <c r="G99" s="18">
        <f t="shared" si="16"/>
        <v>0</v>
      </c>
      <c r="H99" s="18">
        <f t="shared" si="14"/>
        <v>0</v>
      </c>
    </row>
    <row r="100" spans="1:8" ht="18" customHeight="1" x14ac:dyDescent="0.25">
      <c r="B100" s="15" t="s">
        <v>81</v>
      </c>
      <c r="C100" s="30">
        <v>1</v>
      </c>
      <c r="D100" s="30">
        <v>0</v>
      </c>
      <c r="E100" s="30">
        <f>C100-D100</f>
        <v>1</v>
      </c>
      <c r="F100" s="18">
        <v>2.5</v>
      </c>
      <c r="G100" s="18">
        <f>F100*E100</f>
        <v>2.5</v>
      </c>
      <c r="H100" s="18">
        <f t="shared" si="14"/>
        <v>0.12437500000000001</v>
      </c>
    </row>
    <row r="101" spans="1:8" ht="18" customHeight="1" x14ac:dyDescent="0.25">
      <c r="B101" s="15" t="s">
        <v>82</v>
      </c>
      <c r="C101" s="30"/>
      <c r="D101" s="30"/>
      <c r="E101" s="30">
        <f>C101-D101</f>
        <v>0</v>
      </c>
      <c r="F101" s="18">
        <v>2.5</v>
      </c>
      <c r="G101" s="18">
        <f>F101*E101</f>
        <v>0</v>
      </c>
      <c r="H101" s="18">
        <f t="shared" si="14"/>
        <v>0</v>
      </c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186</v>
      </c>
      <c r="D104" s="10">
        <f>SUM(D5:D103)</f>
        <v>100</v>
      </c>
      <c r="E104" s="10">
        <f>SUM(E5:E103)</f>
        <v>86</v>
      </c>
      <c r="G104" s="34">
        <f>SUM(G5:G103)</f>
        <v>641</v>
      </c>
      <c r="H104" s="18">
        <f>SUM(H5:H103)</f>
        <v>31.889750000000006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  <c r="G109" s="18"/>
    </row>
    <row r="110" spans="1:8" x14ac:dyDescent="0.25">
      <c r="B110" s="15"/>
      <c r="G110" s="18"/>
    </row>
    <row r="111" spans="1:8" x14ac:dyDescent="0.25">
      <c r="B111" s="15"/>
      <c r="G111" s="39"/>
    </row>
    <row r="112" spans="1:8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74">
    <sortCondition ref="A4:A74"/>
  </sortState>
  <pageMargins left="0.5" right="0" top="0.5" bottom="0.2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A2" sqref="A2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ht="18" customHeight="1" x14ac:dyDescent="0.25">
      <c r="A5" s="10">
        <v>1</v>
      </c>
      <c r="B5" s="15" t="s">
        <v>42</v>
      </c>
      <c r="C5" s="30">
        <v>1</v>
      </c>
      <c r="D5" s="30"/>
      <c r="E5" s="30">
        <f>C5-D5</f>
        <v>1</v>
      </c>
      <c r="F5" s="18">
        <v>5.5</v>
      </c>
      <c r="G5" s="18">
        <f t="shared" ref="G5:G39" si="0">F5*E5</f>
        <v>5.5</v>
      </c>
      <c r="H5" s="18">
        <f>G5*0.04975</f>
        <v>0.27362500000000001</v>
      </c>
    </row>
    <row r="6" spans="1:8" ht="18" customHeight="1" x14ac:dyDescent="0.25">
      <c r="A6" s="10">
        <v>2</v>
      </c>
      <c r="B6" s="15" t="s">
        <v>43</v>
      </c>
      <c r="C6" s="30">
        <v>4</v>
      </c>
      <c r="D6" s="30"/>
      <c r="E6" s="30">
        <f t="shared" ref="E6:E41" si="1">C6-D6</f>
        <v>4</v>
      </c>
      <c r="F6" s="18">
        <v>5.5</v>
      </c>
      <c r="G6" s="18">
        <f t="shared" si="0"/>
        <v>22</v>
      </c>
      <c r="H6" s="18">
        <f t="shared" ref="H6:H41" si="2">G6*0.04975</f>
        <v>1.0945</v>
      </c>
    </row>
    <row r="7" spans="1:8" ht="18" customHeight="1" x14ac:dyDescent="0.25">
      <c r="A7" s="10">
        <v>3</v>
      </c>
      <c r="B7" s="15" t="s">
        <v>45</v>
      </c>
      <c r="C7" s="30">
        <v>1</v>
      </c>
      <c r="D7" s="30"/>
      <c r="E7" s="30">
        <f t="shared" si="1"/>
        <v>1</v>
      </c>
      <c r="F7" s="18">
        <v>5.5</v>
      </c>
      <c r="G7" s="18">
        <f t="shared" si="0"/>
        <v>5.5</v>
      </c>
      <c r="H7" s="18">
        <f t="shared" si="2"/>
        <v>0.27362500000000001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>
        <v>2</v>
      </c>
      <c r="D10" s="30"/>
      <c r="E10" s="30">
        <f t="shared" si="1"/>
        <v>2</v>
      </c>
      <c r="F10" s="18">
        <v>5.5</v>
      </c>
      <c r="G10" s="18">
        <f t="shared" si="0"/>
        <v>11</v>
      </c>
      <c r="H10" s="18">
        <f t="shared" si="2"/>
        <v>0.54725000000000001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>
        <v>2</v>
      </c>
      <c r="D12" s="30"/>
      <c r="E12" s="30">
        <f t="shared" si="1"/>
        <v>2</v>
      </c>
      <c r="F12" s="18">
        <v>5.5</v>
      </c>
      <c r="G12" s="18">
        <f t="shared" si="0"/>
        <v>11</v>
      </c>
      <c r="H12" s="18">
        <f t="shared" si="2"/>
        <v>0.54725000000000001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ht="18" customHeight="1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>
        <v>1</v>
      </c>
      <c r="D22" s="30"/>
      <c r="E22" s="30">
        <f t="shared" si="1"/>
        <v>1</v>
      </c>
      <c r="F22" s="18">
        <v>13</v>
      </c>
      <c r="G22" s="18">
        <f t="shared" si="0"/>
        <v>13</v>
      </c>
      <c r="H22" s="18">
        <f t="shared" si="2"/>
        <v>0.64675000000000005</v>
      </c>
    </row>
    <row r="23" spans="1:8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ht="18" customHeight="1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>
        <v>1</v>
      </c>
      <c r="D25" s="30"/>
      <c r="E25" s="30">
        <f t="shared" si="1"/>
        <v>1</v>
      </c>
      <c r="F25" s="18">
        <v>13</v>
      </c>
      <c r="G25" s="18">
        <f t="shared" si="0"/>
        <v>13</v>
      </c>
      <c r="H25" s="18">
        <f t="shared" si="2"/>
        <v>0.64675000000000005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ref="G40:G41" si="3">F40*E40</f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3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3</v>
      </c>
      <c r="D44" s="30"/>
      <c r="E44" s="30">
        <f t="shared" ref="E44:E53" si="4">C44-D44</f>
        <v>3</v>
      </c>
      <c r="F44" s="18">
        <v>9</v>
      </c>
      <c r="G44" s="18">
        <f t="shared" ref="G44:G53" si="5">F44*E44</f>
        <v>27</v>
      </c>
      <c r="H44" s="18">
        <f t="shared" ref="H44:H53" si="6">G44*0.04975</f>
        <v>1.3432500000000001</v>
      </c>
    </row>
    <row r="45" spans="1:8" ht="18" customHeight="1" x14ac:dyDescent="0.25">
      <c r="A45" s="10">
        <v>21</v>
      </c>
      <c r="B45" s="15" t="s">
        <v>11</v>
      </c>
      <c r="C45" s="30">
        <v>3</v>
      </c>
      <c r="D45" s="30"/>
      <c r="E45" s="30">
        <f t="shared" si="4"/>
        <v>3</v>
      </c>
      <c r="F45" s="18">
        <v>8</v>
      </c>
      <c r="G45" s="18">
        <f t="shared" si="5"/>
        <v>24</v>
      </c>
      <c r="H45" s="18">
        <f t="shared" si="6"/>
        <v>1.194</v>
      </c>
    </row>
    <row r="46" spans="1:8" ht="18" customHeight="1" x14ac:dyDescent="0.25">
      <c r="A46" s="10">
        <v>22</v>
      </c>
      <c r="B46" s="15" t="s">
        <v>12</v>
      </c>
      <c r="C46" s="30">
        <v>1</v>
      </c>
      <c r="D46" s="30"/>
      <c r="E46" s="30">
        <f t="shared" si="4"/>
        <v>1</v>
      </c>
      <c r="F46" s="18">
        <v>9</v>
      </c>
      <c r="G46" s="18">
        <f t="shared" si="5"/>
        <v>9</v>
      </c>
      <c r="H46" s="18">
        <f t="shared" si="6"/>
        <v>0.44775000000000004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4"/>
        <v>0</v>
      </c>
      <c r="F47" s="18">
        <v>9</v>
      </c>
      <c r="G47" s="18">
        <f t="shared" si="5"/>
        <v>0</v>
      </c>
      <c r="H47" s="18">
        <f t="shared" si="6"/>
        <v>0</v>
      </c>
    </row>
    <row r="48" spans="1:8" ht="18" customHeight="1" x14ac:dyDescent="0.25">
      <c r="A48" s="10">
        <v>24</v>
      </c>
      <c r="B48" s="15" t="s">
        <v>87</v>
      </c>
      <c r="E48" s="30">
        <f t="shared" ref="E48" si="7">C48-D48</f>
        <v>0</v>
      </c>
      <c r="F48" s="18">
        <v>9</v>
      </c>
      <c r="G48" s="18">
        <f t="shared" si="5"/>
        <v>0</v>
      </c>
      <c r="H48" s="18">
        <f t="shared" si="6"/>
        <v>0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5"/>
        <v>0</v>
      </c>
      <c r="H49" s="18">
        <f t="shared" si="6"/>
        <v>0</v>
      </c>
    </row>
    <row r="50" spans="1:10" ht="18" customHeight="1" x14ac:dyDescent="0.25">
      <c r="A50" s="10">
        <v>26</v>
      </c>
      <c r="B50" s="15" t="s">
        <v>80</v>
      </c>
      <c r="C50" s="30">
        <v>1</v>
      </c>
      <c r="D50" s="30"/>
      <c r="E50" s="30">
        <f>C50-D50</f>
        <v>1</v>
      </c>
      <c r="F50" s="18">
        <v>15</v>
      </c>
      <c r="G50" s="18">
        <f t="shared" si="5"/>
        <v>15</v>
      </c>
      <c r="H50" s="18">
        <f t="shared" si="6"/>
        <v>0.74625000000000008</v>
      </c>
    </row>
    <row r="51" spans="1:10" ht="18" customHeight="1" x14ac:dyDescent="0.25">
      <c r="A51" s="10">
        <v>27</v>
      </c>
      <c r="B51" s="15" t="s">
        <v>77</v>
      </c>
      <c r="C51" s="30">
        <v>1</v>
      </c>
      <c r="D51" s="30"/>
      <c r="E51" s="30">
        <f>C51-D51</f>
        <v>1</v>
      </c>
      <c r="F51" s="18">
        <v>14</v>
      </c>
      <c r="G51" s="18">
        <f t="shared" si="5"/>
        <v>14</v>
      </c>
      <c r="H51" s="18">
        <f t="shared" si="6"/>
        <v>0.69650000000000001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5"/>
        <v>0</v>
      </c>
      <c r="H52" s="18">
        <f t="shared" si="6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4"/>
        <v>0</v>
      </c>
      <c r="F53" s="18">
        <v>15</v>
      </c>
      <c r="G53" s="18">
        <f t="shared" si="5"/>
        <v>0</v>
      </c>
      <c r="H53" s="18">
        <f t="shared" si="6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1</v>
      </c>
      <c r="D56" s="30"/>
      <c r="E56" s="30">
        <f t="shared" ref="E56:E76" si="8">C56-D56</f>
        <v>1</v>
      </c>
      <c r="F56" s="18">
        <v>9</v>
      </c>
      <c r="G56" s="18">
        <f t="shared" ref="G56:G64" si="9">F56*E56</f>
        <v>9</v>
      </c>
      <c r="H56" s="18">
        <f t="shared" ref="H56:H76" si="10">G56*0.04975</f>
        <v>0.44775000000000004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3</v>
      </c>
      <c r="D57" s="30"/>
      <c r="E57" s="30">
        <f t="shared" si="8"/>
        <v>3</v>
      </c>
      <c r="F57" s="18">
        <v>10</v>
      </c>
      <c r="G57" s="18">
        <f t="shared" si="9"/>
        <v>30</v>
      </c>
      <c r="H57" s="18">
        <f t="shared" si="10"/>
        <v>1.4925000000000002</v>
      </c>
    </row>
    <row r="58" spans="1:10" ht="18" customHeight="1" x14ac:dyDescent="0.25">
      <c r="A58" s="10">
        <v>32</v>
      </c>
      <c r="B58" s="15" t="s">
        <v>6</v>
      </c>
      <c r="C58" s="30"/>
      <c r="D58" s="30"/>
      <c r="E58" s="30">
        <f t="shared" si="8"/>
        <v>0</v>
      </c>
      <c r="F58" s="18">
        <v>10</v>
      </c>
      <c r="G58" s="18">
        <f t="shared" si="9"/>
        <v>0</v>
      </c>
      <c r="H58" s="18">
        <f t="shared" si="10"/>
        <v>0</v>
      </c>
    </row>
    <row r="59" spans="1:10" ht="18" customHeight="1" x14ac:dyDescent="0.25">
      <c r="A59" s="10">
        <v>33</v>
      </c>
      <c r="B59" s="15" t="s">
        <v>7</v>
      </c>
      <c r="C59" s="30">
        <v>1</v>
      </c>
      <c r="D59" s="30"/>
      <c r="E59" s="30">
        <f t="shared" si="8"/>
        <v>1</v>
      </c>
      <c r="F59" s="18">
        <v>11</v>
      </c>
      <c r="G59" s="18">
        <f t="shared" si="9"/>
        <v>11</v>
      </c>
      <c r="H59" s="18">
        <f t="shared" si="10"/>
        <v>0.54725000000000001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8"/>
        <v>0</v>
      </c>
      <c r="F60" s="18">
        <v>14</v>
      </c>
      <c r="G60" s="18">
        <f t="shared" si="9"/>
        <v>0</v>
      </c>
      <c r="H60" s="18">
        <f t="shared" si="10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8"/>
        <v>0</v>
      </c>
      <c r="F61" s="18">
        <v>15</v>
      </c>
      <c r="G61" s="18">
        <f t="shared" si="9"/>
        <v>0</v>
      </c>
      <c r="H61" s="18">
        <f t="shared" si="10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8"/>
        <v>0</v>
      </c>
      <c r="F62" s="18">
        <v>16</v>
      </c>
      <c r="G62" s="18">
        <f t="shared" si="9"/>
        <v>0</v>
      </c>
      <c r="H62" s="18">
        <f t="shared" si="10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8"/>
        <v>0</v>
      </c>
      <c r="F63" s="18">
        <v>17</v>
      </c>
      <c r="G63" s="18">
        <f t="shared" si="9"/>
        <v>0</v>
      </c>
      <c r="H63" s="18">
        <f t="shared" si="10"/>
        <v>0</v>
      </c>
    </row>
    <row r="64" spans="1:10" ht="18" customHeight="1" x14ac:dyDescent="0.25">
      <c r="A64" s="10">
        <v>38</v>
      </c>
      <c r="B64" s="15" t="s">
        <v>31</v>
      </c>
      <c r="C64" s="33">
        <v>6</v>
      </c>
      <c r="D64" s="30"/>
      <c r="E64" s="30">
        <f t="shared" si="8"/>
        <v>6</v>
      </c>
      <c r="F64" s="18">
        <v>4</v>
      </c>
      <c r="G64" s="18">
        <f t="shared" si="9"/>
        <v>24</v>
      </c>
      <c r="H64" s="18">
        <f t="shared" si="10"/>
        <v>1.194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ref="E65" si="11">C65-D65</f>
        <v>0</v>
      </c>
      <c r="F65" s="18">
        <v>3.5</v>
      </c>
      <c r="G65" s="18">
        <f t="shared" ref="G65" si="12">F65*E65</f>
        <v>0</v>
      </c>
      <c r="H65" s="18">
        <f t="shared" si="10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8"/>
        <v>0</v>
      </c>
      <c r="F66" s="18">
        <v>10</v>
      </c>
      <c r="G66" s="18">
        <f t="shared" ref="G66:G76" si="13">F66*E66</f>
        <v>0</v>
      </c>
      <c r="H66" s="18">
        <f t="shared" si="10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8"/>
        <v>0</v>
      </c>
      <c r="F67" s="18">
        <v>15</v>
      </c>
      <c r="G67" s="18">
        <f t="shared" si="13"/>
        <v>0</v>
      </c>
      <c r="H67" s="18">
        <f t="shared" si="10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8"/>
        <v>0</v>
      </c>
      <c r="F68" s="18"/>
      <c r="G68" s="18">
        <f t="shared" si="13"/>
        <v>0</v>
      </c>
      <c r="H68" s="18">
        <f t="shared" si="10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8"/>
        <v>0</v>
      </c>
      <c r="F69" s="18"/>
      <c r="G69" s="18">
        <f t="shared" si="13"/>
        <v>0</v>
      </c>
      <c r="H69" s="18">
        <f t="shared" si="10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8"/>
        <v>0</v>
      </c>
      <c r="F70" s="18"/>
      <c r="G70" s="18">
        <f t="shared" si="13"/>
        <v>0</v>
      </c>
      <c r="H70" s="18">
        <f t="shared" si="10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8"/>
        <v>0</v>
      </c>
      <c r="F71" s="18"/>
      <c r="G71" s="18">
        <f t="shared" si="13"/>
        <v>0</v>
      </c>
      <c r="H71" s="18">
        <f t="shared" si="10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8"/>
        <v>0</v>
      </c>
      <c r="F72" s="18"/>
      <c r="G72" s="18">
        <f t="shared" si="13"/>
        <v>0</v>
      </c>
      <c r="H72" s="18">
        <f t="shared" si="10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8"/>
        <v>0</v>
      </c>
      <c r="F73" s="18"/>
      <c r="G73" s="18">
        <f t="shared" si="13"/>
        <v>0</v>
      </c>
      <c r="H73" s="18">
        <f t="shared" si="10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>
        <f t="shared" si="8"/>
        <v>0</v>
      </c>
      <c r="F74" s="18">
        <v>24</v>
      </c>
      <c r="G74" s="18">
        <f t="shared" si="13"/>
        <v>0</v>
      </c>
      <c r="H74" s="18">
        <f t="shared" si="10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8"/>
        <v>0</v>
      </c>
      <c r="F75" s="18">
        <v>25</v>
      </c>
      <c r="G75" s="18">
        <f t="shared" si="13"/>
        <v>0</v>
      </c>
      <c r="H75" s="18">
        <f t="shared" si="10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8"/>
        <v>0</v>
      </c>
      <c r="F76" s="18">
        <v>26</v>
      </c>
      <c r="G76" s="18">
        <f t="shared" si="13"/>
        <v>0</v>
      </c>
      <c r="H76" s="18">
        <f t="shared" si="10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>
        <v>5</v>
      </c>
      <c r="D79" s="30"/>
      <c r="E79" s="30">
        <f t="shared" ref="E79:E98" si="14">C79-D79</f>
        <v>5</v>
      </c>
      <c r="F79" s="18">
        <v>2.5</v>
      </c>
      <c r="G79" s="18">
        <f t="shared" ref="G79:G98" si="15">F79*E79</f>
        <v>12.5</v>
      </c>
      <c r="H79" s="18">
        <f t="shared" ref="H79:H100" si="16">G79*0.04975</f>
        <v>0.62187500000000007</v>
      </c>
    </row>
    <row r="80" spans="1:8" ht="18" customHeight="1" x14ac:dyDescent="0.25">
      <c r="A80" s="10">
        <v>51</v>
      </c>
      <c r="B80" s="15" t="s">
        <v>24</v>
      </c>
      <c r="C80" s="30">
        <v>4</v>
      </c>
      <c r="D80" s="30"/>
      <c r="E80" s="30">
        <f t="shared" si="14"/>
        <v>4</v>
      </c>
      <c r="F80" s="18">
        <v>2.5</v>
      </c>
      <c r="G80" s="18">
        <f t="shared" si="15"/>
        <v>10</v>
      </c>
      <c r="H80" s="18">
        <f t="shared" si="16"/>
        <v>0.49750000000000005</v>
      </c>
    </row>
    <row r="81" spans="1:8" ht="18" customHeight="1" x14ac:dyDescent="0.25">
      <c r="A81" s="10">
        <v>52</v>
      </c>
      <c r="B81" s="15" t="s">
        <v>22</v>
      </c>
      <c r="C81" s="30">
        <v>5</v>
      </c>
      <c r="D81" s="30"/>
      <c r="E81" s="30">
        <f t="shared" si="14"/>
        <v>5</v>
      </c>
      <c r="F81" s="18">
        <v>2.5</v>
      </c>
      <c r="G81" s="18">
        <f t="shared" si="15"/>
        <v>12.5</v>
      </c>
      <c r="H81" s="18">
        <f t="shared" si="16"/>
        <v>0.62187500000000007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4"/>
        <v>0</v>
      </c>
      <c r="F82" s="18">
        <v>2.5</v>
      </c>
      <c r="G82" s="18">
        <f t="shared" si="15"/>
        <v>0</v>
      </c>
      <c r="H82" s="18">
        <f t="shared" si="16"/>
        <v>0</v>
      </c>
    </row>
    <row r="83" spans="1:8" ht="18" customHeight="1" x14ac:dyDescent="0.25">
      <c r="A83" s="10">
        <v>54</v>
      </c>
      <c r="B83" s="15" t="s">
        <v>27</v>
      </c>
      <c r="C83" s="30">
        <v>2</v>
      </c>
      <c r="D83" s="30"/>
      <c r="E83" s="30">
        <f t="shared" si="14"/>
        <v>2</v>
      </c>
      <c r="F83" s="18">
        <v>2.5</v>
      </c>
      <c r="G83" s="18">
        <f t="shared" si="15"/>
        <v>5</v>
      </c>
      <c r="H83" s="18">
        <f t="shared" si="16"/>
        <v>0.24875000000000003</v>
      </c>
    </row>
    <row r="84" spans="1:8" x14ac:dyDescent="0.25">
      <c r="A84" s="10">
        <v>55</v>
      </c>
      <c r="B84" s="15" t="s">
        <v>23</v>
      </c>
      <c r="C84" s="30">
        <v>4</v>
      </c>
      <c r="D84" s="30"/>
      <c r="E84" s="30">
        <f t="shared" si="14"/>
        <v>4</v>
      </c>
      <c r="F84" s="18">
        <v>2.5</v>
      </c>
      <c r="G84" s="18">
        <f t="shared" si="15"/>
        <v>10</v>
      </c>
      <c r="H84" s="18">
        <f t="shared" si="16"/>
        <v>0.49750000000000005</v>
      </c>
    </row>
    <row r="85" spans="1:8" ht="18" customHeight="1" x14ac:dyDescent="0.25">
      <c r="A85" s="10">
        <v>56</v>
      </c>
      <c r="B85" s="15" t="s">
        <v>25</v>
      </c>
      <c r="C85" s="30"/>
      <c r="D85" s="30"/>
      <c r="E85" s="30">
        <f t="shared" si="14"/>
        <v>0</v>
      </c>
      <c r="F85" s="18">
        <v>2.5</v>
      </c>
      <c r="G85" s="18">
        <f t="shared" si="15"/>
        <v>0</v>
      </c>
      <c r="H85" s="18">
        <f t="shared" si="16"/>
        <v>0</v>
      </c>
    </row>
    <row r="86" spans="1:8" ht="18" customHeight="1" x14ac:dyDescent="0.25">
      <c r="A86" s="10">
        <v>57</v>
      </c>
      <c r="B86" s="15" t="s">
        <v>28</v>
      </c>
      <c r="C86" s="30">
        <v>1</v>
      </c>
      <c r="D86" s="30"/>
      <c r="E86" s="30">
        <f t="shared" si="14"/>
        <v>1</v>
      </c>
      <c r="F86" s="18">
        <v>2.5</v>
      </c>
      <c r="G86" s="18">
        <f t="shared" si="15"/>
        <v>2.5</v>
      </c>
      <c r="H86" s="18">
        <f t="shared" si="16"/>
        <v>0.12437500000000001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4"/>
        <v>0</v>
      </c>
      <c r="F87" s="18">
        <v>2.5</v>
      </c>
      <c r="G87" s="18">
        <f t="shared" si="15"/>
        <v>0</v>
      </c>
      <c r="H87" s="18">
        <f t="shared" si="16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4"/>
        <v>0</v>
      </c>
      <c r="F88" s="18"/>
      <c r="G88" s="18">
        <f t="shared" si="15"/>
        <v>0</v>
      </c>
      <c r="H88" s="18">
        <f t="shared" si="16"/>
        <v>0</v>
      </c>
    </row>
    <row r="89" spans="1:8" ht="18" customHeight="1" x14ac:dyDescent="0.25">
      <c r="A89" s="10">
        <v>60</v>
      </c>
      <c r="B89" s="15" t="s">
        <v>20</v>
      </c>
      <c r="C89" s="30">
        <v>5</v>
      </c>
      <c r="D89" s="30"/>
      <c r="E89" s="30">
        <f t="shared" si="14"/>
        <v>5</v>
      </c>
      <c r="F89" s="18">
        <v>4</v>
      </c>
      <c r="G89" s="18">
        <f t="shared" si="15"/>
        <v>20</v>
      </c>
      <c r="H89" s="18">
        <f t="shared" si="16"/>
        <v>0.99500000000000011</v>
      </c>
    </row>
    <row r="90" spans="1:8" ht="18" customHeight="1" x14ac:dyDescent="0.25">
      <c r="A90" s="10">
        <v>61</v>
      </c>
      <c r="B90" s="15" t="s">
        <v>17</v>
      </c>
      <c r="C90" s="30">
        <v>1</v>
      </c>
      <c r="D90" s="30"/>
      <c r="E90" s="30">
        <f t="shared" si="14"/>
        <v>1</v>
      </c>
      <c r="F90" s="18">
        <v>3.5</v>
      </c>
      <c r="G90" s="18">
        <f t="shared" si="15"/>
        <v>3.5</v>
      </c>
      <c r="H90" s="18">
        <f t="shared" si="16"/>
        <v>0.174125</v>
      </c>
    </row>
    <row r="91" spans="1:8" ht="18" customHeight="1" x14ac:dyDescent="0.25">
      <c r="A91" s="10">
        <v>62</v>
      </c>
      <c r="B91" s="15" t="s">
        <v>18</v>
      </c>
      <c r="C91" s="30">
        <v>1</v>
      </c>
      <c r="D91" s="30"/>
      <c r="E91" s="30">
        <f t="shared" si="14"/>
        <v>1</v>
      </c>
      <c r="F91" s="18">
        <v>4</v>
      </c>
      <c r="G91" s="18">
        <f t="shared" si="15"/>
        <v>4</v>
      </c>
      <c r="H91" s="18">
        <f t="shared" si="16"/>
        <v>0.19900000000000001</v>
      </c>
    </row>
    <row r="92" spans="1:8" ht="18" customHeight="1" x14ac:dyDescent="0.25">
      <c r="A92" s="10">
        <v>63</v>
      </c>
      <c r="B92" s="15" t="s">
        <v>19</v>
      </c>
      <c r="C92" s="30">
        <v>1</v>
      </c>
      <c r="D92" s="30"/>
      <c r="E92" s="30">
        <f t="shared" si="14"/>
        <v>1</v>
      </c>
      <c r="F92" s="18">
        <v>4</v>
      </c>
      <c r="G92" s="18">
        <f t="shared" si="15"/>
        <v>4</v>
      </c>
      <c r="H92" s="18">
        <f t="shared" si="16"/>
        <v>0.19900000000000001</v>
      </c>
    </row>
    <row r="93" spans="1:8" ht="18" customHeight="1" x14ac:dyDescent="0.25">
      <c r="A93" s="10">
        <v>64</v>
      </c>
      <c r="B93" s="15"/>
      <c r="C93" s="30"/>
      <c r="D93" s="30"/>
      <c r="E93" s="30">
        <f t="shared" si="14"/>
        <v>0</v>
      </c>
      <c r="F93" s="18">
        <v>4</v>
      </c>
      <c r="G93" s="18">
        <f t="shared" si="15"/>
        <v>0</v>
      </c>
      <c r="H93" s="18">
        <f t="shared" si="16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4"/>
        <v>0</v>
      </c>
      <c r="F94" s="18"/>
      <c r="G94" s="18">
        <f t="shared" si="15"/>
        <v>0</v>
      </c>
      <c r="H94" s="18">
        <f t="shared" si="16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4"/>
        <v>0</v>
      </c>
      <c r="F95" s="18"/>
      <c r="G95" s="18">
        <f t="shared" si="15"/>
        <v>0</v>
      </c>
      <c r="H95" s="18">
        <f t="shared" si="16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4"/>
        <v>0</v>
      </c>
      <c r="F96" s="18"/>
      <c r="G96" s="18">
        <f t="shared" si="15"/>
        <v>0</v>
      </c>
      <c r="H96" s="18">
        <f t="shared" si="16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4"/>
        <v>0</v>
      </c>
      <c r="F97" s="18"/>
      <c r="G97" s="18">
        <f t="shared" si="15"/>
        <v>0</v>
      </c>
      <c r="H97" s="18">
        <f t="shared" si="16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4"/>
        <v>0</v>
      </c>
      <c r="F98" s="18"/>
      <c r="G98" s="18">
        <f t="shared" si="15"/>
        <v>0</v>
      </c>
      <c r="H98" s="18">
        <f t="shared" si="16"/>
        <v>0</v>
      </c>
    </row>
    <row r="99" spans="1:8" ht="18" customHeight="1" x14ac:dyDescent="0.25">
      <c r="B99" s="15" t="s">
        <v>81</v>
      </c>
      <c r="C99" s="30"/>
      <c r="D99" s="30"/>
      <c r="E99" s="30">
        <f>C99-D99</f>
        <v>0</v>
      </c>
      <c r="F99" s="18">
        <v>2.5</v>
      </c>
      <c r="G99" s="18">
        <f>F99*E99</f>
        <v>0</v>
      </c>
      <c r="H99" s="18">
        <f t="shared" si="16"/>
        <v>0</v>
      </c>
    </row>
    <row r="100" spans="1:8" ht="18" customHeight="1" x14ac:dyDescent="0.25">
      <c r="B100" s="15" t="s">
        <v>82</v>
      </c>
      <c r="C100" s="30"/>
      <c r="D100" s="30"/>
      <c r="E100" s="30">
        <f>C100-D100</f>
        <v>0</v>
      </c>
      <c r="F100" s="18">
        <v>2.5</v>
      </c>
      <c r="G100" s="18">
        <f>F100*E100</f>
        <v>0</v>
      </c>
      <c r="H100" s="18">
        <f t="shared" si="16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61</v>
      </c>
      <c r="D104" s="10">
        <f>SUM(D5:D103)</f>
        <v>0</v>
      </c>
      <c r="E104" s="10">
        <f>SUM(E5:E103)</f>
        <v>61</v>
      </c>
      <c r="G104" s="34">
        <f>SUM(G5:G103)</f>
        <v>328</v>
      </c>
      <c r="H104" s="34">
        <f>SUM(H5:H103)</f>
        <v>16.318000000000001</v>
      </c>
    </row>
    <row r="105" spans="1:8" x14ac:dyDescent="0.25">
      <c r="B105" s="15"/>
      <c r="G105" s="18"/>
    </row>
    <row r="106" spans="1:8" x14ac:dyDescent="0.25">
      <c r="B106" s="15"/>
      <c r="G106" s="34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</row>
    <row r="110" spans="1:8" x14ac:dyDescent="0.25">
      <c r="B110" s="15"/>
    </row>
    <row r="111" spans="1:8" x14ac:dyDescent="0.25">
      <c r="B111" s="15"/>
    </row>
    <row r="112" spans="1:8" x14ac:dyDescent="0.25">
      <c r="B112" s="15"/>
    </row>
    <row r="113" spans="2:7" x14ac:dyDescent="0.25">
      <c r="B113" s="15"/>
    </row>
    <row r="114" spans="2:7" x14ac:dyDescent="0.25">
      <c r="B114" s="15"/>
      <c r="G114" s="34"/>
    </row>
    <row r="115" spans="2:7" x14ac:dyDescent="0.25">
      <c r="B115" s="15"/>
    </row>
    <row r="116" spans="2:7" x14ac:dyDescent="0.25">
      <c r="B116" s="15"/>
    </row>
    <row r="117" spans="2:7" x14ac:dyDescent="0.25">
      <c r="B117" s="15"/>
    </row>
    <row r="118" spans="2:7" x14ac:dyDescent="0.25">
      <c r="B118" s="15"/>
    </row>
    <row r="119" spans="2:7" x14ac:dyDescent="0.25">
      <c r="B119" s="15"/>
    </row>
    <row r="120" spans="2:7" x14ac:dyDescent="0.25">
      <c r="B120" s="15"/>
    </row>
    <row r="121" spans="2:7" x14ac:dyDescent="0.25">
      <c r="B121" s="15"/>
    </row>
    <row r="122" spans="2:7" x14ac:dyDescent="0.25">
      <c r="B122" s="15"/>
    </row>
    <row r="123" spans="2:7" x14ac:dyDescent="0.25">
      <c r="B123" s="15"/>
    </row>
    <row r="124" spans="2:7" x14ac:dyDescent="0.25">
      <c r="B124" s="15"/>
    </row>
    <row r="125" spans="2:7" x14ac:dyDescent="0.25">
      <c r="B125" s="15"/>
    </row>
    <row r="126" spans="2:7" x14ac:dyDescent="0.25">
      <c r="B126" s="15"/>
    </row>
    <row r="127" spans="2:7" x14ac:dyDescent="0.25">
      <c r="B127" s="15"/>
    </row>
    <row r="128" spans="2:7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5:K100">
    <sortCondition ref="A5:A100"/>
  </sortState>
  <pageMargins left="0.5" right="0" top="0.5" bottom="0.2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A3" sqref="A3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>
        <v>1</v>
      </c>
      <c r="D5" s="30"/>
      <c r="E5" s="30">
        <f>C5-D5</f>
        <v>1</v>
      </c>
      <c r="F5" s="18">
        <v>5.5</v>
      </c>
      <c r="G5" s="18">
        <f t="shared" ref="G5:G41" si="0">F5*E5</f>
        <v>5.5</v>
      </c>
      <c r="H5" s="18">
        <f>G5*0.04975</f>
        <v>0.27362500000000001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1"/>
        <v>0</v>
      </c>
      <c r="F17" s="18">
        <v>13</v>
      </c>
      <c r="G17" s="18">
        <f t="shared" si="0"/>
        <v>0</v>
      </c>
      <c r="H17" s="18">
        <f t="shared" si="2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1"/>
        <v>0</v>
      </c>
      <c r="F22" s="18">
        <v>13</v>
      </c>
      <c r="G22" s="18">
        <f t="shared" si="0"/>
        <v>0</v>
      </c>
      <c r="H22" s="18">
        <f t="shared" si="2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1"/>
        <v>0</v>
      </c>
      <c r="F25" s="18">
        <v>13</v>
      </c>
      <c r="G25" s="18">
        <f t="shared" si="0"/>
        <v>0</v>
      </c>
      <c r="H25" s="18">
        <f t="shared" si="2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1"/>
        <v>0</v>
      </c>
      <c r="F26" s="18">
        <v>13</v>
      </c>
      <c r="G26" s="18">
        <f t="shared" si="0"/>
        <v>0</v>
      </c>
      <c r="H26" s="18">
        <f t="shared" si="2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>
        <v>1</v>
      </c>
      <c r="D33" s="30"/>
      <c r="E33" s="30">
        <f t="shared" si="1"/>
        <v>1</v>
      </c>
      <c r="F33" s="18">
        <v>22</v>
      </c>
      <c r="G33" s="18">
        <f t="shared" si="0"/>
        <v>22</v>
      </c>
      <c r="H33" s="18">
        <f t="shared" si="2"/>
        <v>1.0945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si="0"/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1"/>
        <v>0</v>
      </c>
      <c r="F38" s="18">
        <v>4</v>
      </c>
      <c r="G38" s="18">
        <f t="shared" si="0"/>
        <v>0</v>
      </c>
      <c r="H38" s="18">
        <f t="shared" si="2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0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0"/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0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1</v>
      </c>
      <c r="D44" s="30"/>
      <c r="E44" s="30">
        <f t="shared" ref="E44:E53" si="3">C44-D44</f>
        <v>1</v>
      </c>
      <c r="F44" s="18">
        <v>9</v>
      </c>
      <c r="G44" s="18">
        <f t="shared" ref="G44:G53" si="4">F44*E44</f>
        <v>9</v>
      </c>
      <c r="H44" s="18">
        <f t="shared" ref="H44:H53" si="5">G44*0.04975</f>
        <v>0.44775000000000004</v>
      </c>
    </row>
    <row r="45" spans="1:8" ht="18" customHeight="1" x14ac:dyDescent="0.25">
      <c r="A45" s="10">
        <v>21</v>
      </c>
      <c r="B45" s="15" t="s">
        <v>11</v>
      </c>
      <c r="C45" s="30"/>
      <c r="D45" s="30"/>
      <c r="E45" s="30">
        <f t="shared" si="3"/>
        <v>0</v>
      </c>
      <c r="F45" s="18">
        <v>8</v>
      </c>
      <c r="G45" s="18">
        <f t="shared" si="4"/>
        <v>0</v>
      </c>
      <c r="H45" s="18">
        <f t="shared" si="5"/>
        <v>0</v>
      </c>
    </row>
    <row r="46" spans="1:8" ht="18" customHeight="1" x14ac:dyDescent="0.25">
      <c r="A46" s="10">
        <v>22</v>
      </c>
      <c r="B46" s="15" t="s">
        <v>12</v>
      </c>
      <c r="C46" s="30">
        <v>1</v>
      </c>
      <c r="D46" s="30"/>
      <c r="E46" s="30">
        <f t="shared" si="3"/>
        <v>1</v>
      </c>
      <c r="F46" s="18">
        <v>9</v>
      </c>
      <c r="G46" s="18">
        <f t="shared" si="4"/>
        <v>9</v>
      </c>
      <c r="H46" s="18">
        <f t="shared" si="5"/>
        <v>0.44775000000000004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8" ht="18" customHeight="1" x14ac:dyDescent="0.25">
      <c r="A48" s="10">
        <v>24</v>
      </c>
      <c r="B48" s="15" t="s">
        <v>87</v>
      </c>
      <c r="C48" s="10">
        <v>1</v>
      </c>
      <c r="E48" s="30">
        <f t="shared" ref="E48" si="6">C48-D48</f>
        <v>1</v>
      </c>
      <c r="F48" s="18">
        <v>9</v>
      </c>
      <c r="G48" s="18">
        <f t="shared" si="4"/>
        <v>9</v>
      </c>
      <c r="H48" s="18">
        <f t="shared" si="5"/>
        <v>0.44775000000000004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4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>
        <f t="shared" si="3"/>
        <v>0</v>
      </c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/>
      <c r="D56" s="30"/>
      <c r="E56" s="30">
        <f t="shared" ref="E56:E76" si="7">C56-D56</f>
        <v>0</v>
      </c>
      <c r="F56" s="18">
        <v>9</v>
      </c>
      <c r="G56" s="18">
        <f t="shared" ref="G56:G76" si="8">F56*E56</f>
        <v>0</v>
      </c>
      <c r="H56" s="18">
        <f t="shared" ref="H56:H76" si="9">G56*0.04975</f>
        <v>0</v>
      </c>
      <c r="J56" s="18"/>
    </row>
    <row r="57" spans="1:10" ht="18" customHeight="1" x14ac:dyDescent="0.25">
      <c r="A57" s="10">
        <v>31</v>
      </c>
      <c r="B57" s="15" t="s">
        <v>9</v>
      </c>
      <c r="C57" s="30"/>
      <c r="D57" s="30"/>
      <c r="E57" s="30">
        <f t="shared" si="7"/>
        <v>0</v>
      </c>
      <c r="F57" s="18">
        <v>10</v>
      </c>
      <c r="G57" s="18">
        <f t="shared" si="8"/>
        <v>0</v>
      </c>
      <c r="H57" s="18">
        <f t="shared" si="9"/>
        <v>0</v>
      </c>
    </row>
    <row r="58" spans="1:10" ht="18" customHeight="1" x14ac:dyDescent="0.25">
      <c r="A58" s="10">
        <v>32</v>
      </c>
      <c r="B58" s="15" t="s">
        <v>6</v>
      </c>
      <c r="C58" s="30"/>
      <c r="D58" s="30"/>
      <c r="E58" s="30">
        <f t="shared" si="7"/>
        <v>0</v>
      </c>
      <c r="F58" s="18">
        <v>10</v>
      </c>
      <c r="G58" s="18">
        <f t="shared" si="8"/>
        <v>0</v>
      </c>
      <c r="H58" s="18">
        <f t="shared" si="9"/>
        <v>0</v>
      </c>
    </row>
    <row r="59" spans="1:10" ht="18" customHeight="1" x14ac:dyDescent="0.25">
      <c r="A59" s="10">
        <v>33</v>
      </c>
      <c r="B59" s="15" t="s">
        <v>7</v>
      </c>
      <c r="C59" s="30"/>
      <c r="D59" s="30"/>
      <c r="E59" s="30">
        <f t="shared" si="7"/>
        <v>0</v>
      </c>
      <c r="F59" s="18">
        <v>11</v>
      </c>
      <c r="G59" s="18">
        <f t="shared" si="8"/>
        <v>0</v>
      </c>
      <c r="H59" s="18">
        <f t="shared" si="9"/>
        <v>0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7"/>
        <v>0</v>
      </c>
      <c r="F60" s="18">
        <v>14</v>
      </c>
      <c r="G60" s="18">
        <f t="shared" si="8"/>
        <v>0</v>
      </c>
      <c r="H60" s="18">
        <f t="shared" si="9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7"/>
        <v>0</v>
      </c>
      <c r="F61" s="18">
        <v>15</v>
      </c>
      <c r="G61" s="18">
        <f t="shared" si="8"/>
        <v>0</v>
      </c>
      <c r="H61" s="18">
        <f t="shared" si="9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7"/>
        <v>0</v>
      </c>
      <c r="F62" s="18">
        <v>16</v>
      </c>
      <c r="G62" s="18">
        <f t="shared" si="8"/>
        <v>0</v>
      </c>
      <c r="H62" s="18">
        <f t="shared" si="9"/>
        <v>0</v>
      </c>
    </row>
    <row r="63" spans="1:10" ht="18" customHeight="1" x14ac:dyDescent="0.25">
      <c r="A63" s="10">
        <v>37</v>
      </c>
      <c r="B63" s="15" t="s">
        <v>38</v>
      </c>
      <c r="C63" s="30"/>
      <c r="D63" s="30"/>
      <c r="E63" s="30">
        <f t="shared" si="7"/>
        <v>0</v>
      </c>
      <c r="F63" s="18">
        <v>17</v>
      </c>
      <c r="G63" s="18">
        <f t="shared" si="8"/>
        <v>0</v>
      </c>
      <c r="H63" s="18">
        <f t="shared" si="9"/>
        <v>0</v>
      </c>
    </row>
    <row r="64" spans="1:10" ht="18" customHeight="1" x14ac:dyDescent="0.25">
      <c r="A64" s="10">
        <v>38</v>
      </c>
      <c r="B64" s="15" t="s">
        <v>31</v>
      </c>
      <c r="C64" s="33">
        <v>5</v>
      </c>
      <c r="D64" s="30"/>
      <c r="E64" s="30">
        <f t="shared" si="7"/>
        <v>5</v>
      </c>
      <c r="F64" s="18">
        <v>4</v>
      </c>
      <c r="G64" s="18">
        <f t="shared" si="8"/>
        <v>20</v>
      </c>
      <c r="H64" s="18">
        <f t="shared" si="9"/>
        <v>0.99500000000000011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ref="E65" si="10">C65-D65</f>
        <v>0</v>
      </c>
      <c r="F65" s="18">
        <v>3.5</v>
      </c>
      <c r="G65" s="18">
        <f t="shared" si="8"/>
        <v>0</v>
      </c>
      <c r="H65" s="18">
        <f t="shared" si="9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7"/>
        <v>0</v>
      </c>
      <c r="F66" s="18">
        <v>10</v>
      </c>
      <c r="G66" s="18">
        <f t="shared" si="8"/>
        <v>0</v>
      </c>
      <c r="H66" s="18">
        <f t="shared" si="9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7"/>
        <v>0</v>
      </c>
      <c r="F67" s="18">
        <v>15</v>
      </c>
      <c r="G67" s="18">
        <f t="shared" si="8"/>
        <v>0</v>
      </c>
      <c r="H67" s="18">
        <f t="shared" si="9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7"/>
        <v>0</v>
      </c>
      <c r="F68" s="18"/>
      <c r="G68" s="18">
        <f t="shared" si="8"/>
        <v>0</v>
      </c>
      <c r="H68" s="18">
        <f t="shared" si="9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7"/>
        <v>0</v>
      </c>
      <c r="F69" s="18"/>
      <c r="G69" s="18">
        <f t="shared" si="8"/>
        <v>0</v>
      </c>
      <c r="H69" s="18">
        <f t="shared" si="9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7"/>
        <v>0</v>
      </c>
      <c r="F70" s="18"/>
      <c r="G70" s="18">
        <f t="shared" si="8"/>
        <v>0</v>
      </c>
      <c r="H70" s="18">
        <f t="shared" si="9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7"/>
        <v>0</v>
      </c>
      <c r="F71" s="18"/>
      <c r="G71" s="18">
        <f t="shared" si="8"/>
        <v>0</v>
      </c>
      <c r="H71" s="18">
        <f t="shared" si="9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7"/>
        <v>0</v>
      </c>
      <c r="F72" s="18"/>
      <c r="G72" s="18">
        <f t="shared" si="8"/>
        <v>0</v>
      </c>
      <c r="H72" s="18">
        <f t="shared" si="9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7"/>
        <v>0</v>
      </c>
      <c r="F73" s="18"/>
      <c r="G73" s="18">
        <f t="shared" si="8"/>
        <v>0</v>
      </c>
      <c r="H73" s="18">
        <f t="shared" si="9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>
        <f t="shared" si="7"/>
        <v>0</v>
      </c>
      <c r="F74" s="18">
        <v>24</v>
      </c>
      <c r="G74" s="18">
        <f t="shared" si="8"/>
        <v>0</v>
      </c>
      <c r="H74" s="18">
        <f t="shared" si="9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>
        <f t="shared" si="7"/>
        <v>0</v>
      </c>
      <c r="F75" s="18">
        <v>25</v>
      </c>
      <c r="G75" s="18">
        <f t="shared" si="8"/>
        <v>0</v>
      </c>
      <c r="H75" s="18">
        <f t="shared" si="9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7"/>
        <v>0</v>
      </c>
      <c r="F76" s="18">
        <v>26</v>
      </c>
      <c r="G76" s="18">
        <f t="shared" si="8"/>
        <v>0</v>
      </c>
      <c r="H76" s="18">
        <f t="shared" si="9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>
        <v>1</v>
      </c>
      <c r="D79" s="30"/>
      <c r="E79" s="30">
        <f t="shared" ref="E79:E98" si="11">C79-D79</f>
        <v>1</v>
      </c>
      <c r="F79" s="18">
        <v>2.5</v>
      </c>
      <c r="G79" s="18">
        <f t="shared" ref="G79:G100" si="12">F79*E79</f>
        <v>2.5</v>
      </c>
      <c r="H79" s="18">
        <f t="shared" ref="H79:H100" si="13">G79*0.04975</f>
        <v>0.12437500000000001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11"/>
        <v>0</v>
      </c>
      <c r="F80" s="18">
        <v>2.5</v>
      </c>
      <c r="G80" s="18">
        <f t="shared" si="12"/>
        <v>0</v>
      </c>
      <c r="H80" s="18">
        <f t="shared" si="13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11"/>
        <v>0</v>
      </c>
      <c r="F81" s="18">
        <v>2.5</v>
      </c>
      <c r="G81" s="18">
        <f t="shared" si="12"/>
        <v>0</v>
      </c>
      <c r="H81" s="18">
        <f t="shared" si="13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1"/>
        <v>0</v>
      </c>
      <c r="F82" s="18">
        <v>2.5</v>
      </c>
      <c r="G82" s="18">
        <f t="shared" si="12"/>
        <v>0</v>
      </c>
      <c r="H82" s="18">
        <f t="shared" si="13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1"/>
        <v>0</v>
      </c>
      <c r="F83" s="18">
        <v>2.5</v>
      </c>
      <c r="G83" s="18">
        <f t="shared" si="12"/>
        <v>0</v>
      </c>
      <c r="H83" s="18">
        <f t="shared" si="13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1"/>
        <v>0</v>
      </c>
      <c r="F84" s="18">
        <v>2.5</v>
      </c>
      <c r="G84" s="18">
        <f t="shared" si="12"/>
        <v>0</v>
      </c>
      <c r="H84" s="18">
        <f t="shared" si="13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11"/>
        <v>0</v>
      </c>
      <c r="F85" s="18">
        <v>2.5</v>
      </c>
      <c r="G85" s="18">
        <f t="shared" si="12"/>
        <v>0</v>
      </c>
      <c r="H85" s="18">
        <f t="shared" si="13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11"/>
        <v>0</v>
      </c>
      <c r="F86" s="18">
        <v>2.5</v>
      </c>
      <c r="G86" s="18">
        <f t="shared" si="12"/>
        <v>0</v>
      </c>
      <c r="H86" s="18">
        <f t="shared" si="13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1"/>
        <v>0</v>
      </c>
      <c r="F87" s="18">
        <v>2.5</v>
      </c>
      <c r="G87" s="18">
        <f t="shared" si="12"/>
        <v>0</v>
      </c>
      <c r="H87" s="18">
        <f t="shared" si="13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1"/>
        <v>0</v>
      </c>
      <c r="F88" s="18"/>
      <c r="G88" s="18">
        <f t="shared" si="12"/>
        <v>0</v>
      </c>
      <c r="H88" s="18">
        <f t="shared" si="13"/>
        <v>0</v>
      </c>
    </row>
    <row r="89" spans="1:8" ht="18" customHeight="1" x14ac:dyDescent="0.25">
      <c r="A89" s="10">
        <v>60</v>
      </c>
      <c r="B89" s="15" t="s">
        <v>20</v>
      </c>
      <c r="C89" s="30">
        <v>2</v>
      </c>
      <c r="D89" s="30"/>
      <c r="E89" s="30">
        <f t="shared" si="11"/>
        <v>2</v>
      </c>
      <c r="F89" s="18">
        <v>4</v>
      </c>
      <c r="G89" s="18">
        <f t="shared" si="12"/>
        <v>8</v>
      </c>
      <c r="H89" s="18">
        <f t="shared" si="13"/>
        <v>0.39800000000000002</v>
      </c>
    </row>
    <row r="90" spans="1:8" ht="18" customHeight="1" x14ac:dyDescent="0.25">
      <c r="A90" s="10">
        <v>61</v>
      </c>
      <c r="B90" s="15" t="s">
        <v>17</v>
      </c>
      <c r="C90" s="30">
        <v>1</v>
      </c>
      <c r="D90" s="30"/>
      <c r="E90" s="30">
        <f t="shared" si="11"/>
        <v>1</v>
      </c>
      <c r="F90" s="18">
        <v>3.5</v>
      </c>
      <c r="G90" s="18">
        <f t="shared" si="12"/>
        <v>3.5</v>
      </c>
      <c r="H90" s="18">
        <f t="shared" si="13"/>
        <v>0.174125</v>
      </c>
    </row>
    <row r="91" spans="1:8" ht="18" customHeight="1" x14ac:dyDescent="0.25">
      <c r="A91" s="10">
        <v>62</v>
      </c>
      <c r="B91" s="15" t="s">
        <v>18</v>
      </c>
      <c r="C91" s="30"/>
      <c r="D91" s="30"/>
      <c r="E91" s="30">
        <f t="shared" si="11"/>
        <v>0</v>
      </c>
      <c r="F91" s="18">
        <v>4</v>
      </c>
      <c r="G91" s="18">
        <f t="shared" si="12"/>
        <v>0</v>
      </c>
      <c r="H91" s="18">
        <f t="shared" si="13"/>
        <v>0</v>
      </c>
    </row>
    <row r="92" spans="1:8" ht="18" customHeight="1" x14ac:dyDescent="0.25">
      <c r="A92" s="10">
        <v>63</v>
      </c>
      <c r="B92" s="15" t="s">
        <v>19</v>
      </c>
      <c r="C92" s="30">
        <v>2</v>
      </c>
      <c r="D92" s="30"/>
      <c r="E92" s="30">
        <f t="shared" si="11"/>
        <v>2</v>
      </c>
      <c r="F92" s="18">
        <v>4</v>
      </c>
      <c r="G92" s="18">
        <f t="shared" si="12"/>
        <v>8</v>
      </c>
      <c r="H92" s="18">
        <f t="shared" si="13"/>
        <v>0.39800000000000002</v>
      </c>
    </row>
    <row r="93" spans="1:8" ht="18" customHeight="1" x14ac:dyDescent="0.25">
      <c r="A93" s="10">
        <v>64</v>
      </c>
      <c r="B93" s="15"/>
      <c r="C93" s="30"/>
      <c r="D93" s="30"/>
      <c r="E93" s="30">
        <f t="shared" si="11"/>
        <v>0</v>
      </c>
      <c r="F93" s="18">
        <v>4</v>
      </c>
      <c r="G93" s="18">
        <f t="shared" si="12"/>
        <v>0</v>
      </c>
      <c r="H93" s="18">
        <f t="shared" si="13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1"/>
        <v>0</v>
      </c>
      <c r="F94" s="18"/>
      <c r="G94" s="18">
        <f t="shared" si="12"/>
        <v>0</v>
      </c>
      <c r="H94" s="18">
        <f t="shared" si="13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1"/>
        <v>0</v>
      </c>
      <c r="F95" s="18"/>
      <c r="G95" s="18">
        <f t="shared" si="12"/>
        <v>0</v>
      </c>
      <c r="H95" s="18">
        <f t="shared" si="13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1"/>
        <v>0</v>
      </c>
      <c r="F96" s="18"/>
      <c r="G96" s="18">
        <f t="shared" si="12"/>
        <v>0</v>
      </c>
      <c r="H96" s="18">
        <f t="shared" si="13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1"/>
        <v>0</v>
      </c>
      <c r="F97" s="18"/>
      <c r="G97" s="18">
        <f t="shared" si="12"/>
        <v>0</v>
      </c>
      <c r="H97" s="18">
        <f t="shared" si="13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1"/>
        <v>0</v>
      </c>
      <c r="F98" s="18"/>
      <c r="G98" s="18">
        <f t="shared" si="12"/>
        <v>0</v>
      </c>
      <c r="H98" s="18">
        <f t="shared" si="13"/>
        <v>0</v>
      </c>
    </row>
    <row r="99" spans="1:8" ht="18" customHeight="1" x14ac:dyDescent="0.25">
      <c r="B99" s="15" t="s">
        <v>81</v>
      </c>
      <c r="C99" s="30"/>
      <c r="D99" s="30"/>
      <c r="E99" s="30">
        <f>C99-D99</f>
        <v>0</v>
      </c>
      <c r="F99" s="18">
        <v>2.5</v>
      </c>
      <c r="G99" s="18">
        <f t="shared" si="12"/>
        <v>0</v>
      </c>
      <c r="H99" s="18">
        <f t="shared" si="13"/>
        <v>0</v>
      </c>
    </row>
    <row r="100" spans="1:8" ht="18" customHeight="1" x14ac:dyDescent="0.25">
      <c r="B100" s="15" t="s">
        <v>82</v>
      </c>
      <c r="C100" s="30"/>
      <c r="D100" s="30"/>
      <c r="E100" s="30">
        <f>C100-D100</f>
        <v>0</v>
      </c>
      <c r="F100" s="18">
        <v>2.5</v>
      </c>
      <c r="G100" s="18">
        <f t="shared" si="12"/>
        <v>0</v>
      </c>
      <c r="H100" s="18">
        <f t="shared" si="13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16</v>
      </c>
      <c r="D104" s="10">
        <f>SUM(D5:D103)</f>
        <v>0</v>
      </c>
      <c r="E104" s="10">
        <f>SUM(E5:E103)</f>
        <v>16</v>
      </c>
      <c r="G104" s="34">
        <f>SUM(G5:G103)</f>
        <v>96.5</v>
      </c>
      <c r="H104" s="34">
        <f>SUM(H5:H103)</f>
        <v>4.8008750000000004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</row>
    <row r="110" spans="1:8" x14ac:dyDescent="0.25">
      <c r="B110" s="15"/>
    </row>
    <row r="111" spans="1:8" x14ac:dyDescent="0.25">
      <c r="B111" s="15"/>
    </row>
    <row r="112" spans="1:8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100">
    <sortCondition ref="A4:A100"/>
  </sortState>
  <pageMargins left="0.5" right="0" top="0.5" bottom="0.2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/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/>
      <c r="D5" s="30"/>
      <c r="E5" s="30"/>
      <c r="F5" s="18">
        <v>5.5</v>
      </c>
      <c r="G5" s="18">
        <f t="shared" ref="G5:G41" si="0">F5*E5</f>
        <v>0</v>
      </c>
      <c r="H5" s="18">
        <f>G5*0.04975</f>
        <v>0</v>
      </c>
    </row>
    <row r="6" spans="1:8" ht="18" customHeight="1" x14ac:dyDescent="0.25">
      <c r="A6" s="10">
        <v>2</v>
      </c>
      <c r="B6" s="15" t="s">
        <v>43</v>
      </c>
      <c r="C6" s="30">
        <v>6</v>
      </c>
      <c r="D6" s="30">
        <v>5</v>
      </c>
      <c r="E6" s="30">
        <f>C6-D6</f>
        <v>1</v>
      </c>
      <c r="F6" s="18">
        <v>5.5</v>
      </c>
      <c r="G6" s="18">
        <f t="shared" si="0"/>
        <v>5.5</v>
      </c>
      <c r="H6" s="18">
        <f t="shared" ref="H6:H41" si="1">G6*0.04975</f>
        <v>0.27362500000000001</v>
      </c>
    </row>
    <row r="7" spans="1:8" ht="18" customHeight="1" x14ac:dyDescent="0.25">
      <c r="A7" s="10">
        <v>3</v>
      </c>
      <c r="B7" s="15" t="s">
        <v>45</v>
      </c>
      <c r="C7" s="30">
        <v>3</v>
      </c>
      <c r="D7" s="30">
        <v>2</v>
      </c>
      <c r="E7" s="30">
        <f t="shared" ref="E7:E39" si="2">C7-D7</f>
        <v>1</v>
      </c>
      <c r="F7" s="18">
        <v>5.5</v>
      </c>
      <c r="G7" s="18">
        <f t="shared" si="0"/>
        <v>5.5</v>
      </c>
      <c r="H7" s="18">
        <f t="shared" si="1"/>
        <v>0.27362500000000001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2"/>
        <v>0</v>
      </c>
      <c r="F8" s="18">
        <v>5.5</v>
      </c>
      <c r="G8" s="18">
        <f t="shared" si="0"/>
        <v>0</v>
      </c>
      <c r="H8" s="18">
        <f t="shared" si="1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2"/>
        <v>0</v>
      </c>
      <c r="F9" s="18">
        <v>5.5</v>
      </c>
      <c r="G9" s="18">
        <f t="shared" si="0"/>
        <v>0</v>
      </c>
      <c r="H9" s="18">
        <f t="shared" si="1"/>
        <v>0</v>
      </c>
    </row>
    <row r="10" spans="1:8" ht="18" customHeight="1" x14ac:dyDescent="0.25">
      <c r="A10" s="10">
        <v>6</v>
      </c>
      <c r="B10" s="15" t="s">
        <v>49</v>
      </c>
      <c r="C10" s="30">
        <v>4</v>
      </c>
      <c r="D10" s="30">
        <v>4</v>
      </c>
      <c r="E10" s="30">
        <f t="shared" si="2"/>
        <v>0</v>
      </c>
      <c r="F10" s="18">
        <v>5.5</v>
      </c>
      <c r="G10" s="18">
        <f t="shared" si="0"/>
        <v>0</v>
      </c>
      <c r="H10" s="18">
        <f t="shared" si="1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2"/>
        <v>0</v>
      </c>
      <c r="F11" s="18">
        <v>5.5</v>
      </c>
      <c r="G11" s="18">
        <f t="shared" si="0"/>
        <v>0</v>
      </c>
      <c r="H11" s="18">
        <f t="shared" si="1"/>
        <v>0</v>
      </c>
    </row>
    <row r="12" spans="1:8" ht="18" customHeight="1" x14ac:dyDescent="0.25">
      <c r="A12" s="10">
        <v>8</v>
      </c>
      <c r="B12" s="15" t="s">
        <v>44</v>
      </c>
      <c r="C12" s="30">
        <v>4</v>
      </c>
      <c r="D12" s="30">
        <v>4</v>
      </c>
      <c r="E12" s="30">
        <f t="shared" si="2"/>
        <v>0</v>
      </c>
      <c r="F12" s="18">
        <v>5.5</v>
      </c>
      <c r="G12" s="18">
        <f t="shared" si="0"/>
        <v>0</v>
      </c>
      <c r="H12" s="18">
        <f t="shared" si="1"/>
        <v>0</v>
      </c>
    </row>
    <row r="13" spans="1:8" ht="18" customHeight="1" x14ac:dyDescent="0.25">
      <c r="A13" s="10">
        <v>9</v>
      </c>
      <c r="B13" s="15" t="s">
        <v>46</v>
      </c>
      <c r="C13" s="30">
        <v>5</v>
      </c>
      <c r="D13" s="30">
        <v>4</v>
      </c>
      <c r="E13" s="30">
        <f t="shared" si="2"/>
        <v>1</v>
      </c>
      <c r="F13" s="18">
        <v>5.5</v>
      </c>
      <c r="G13" s="18">
        <f t="shared" si="0"/>
        <v>5.5</v>
      </c>
      <c r="H13" s="18">
        <f t="shared" si="1"/>
        <v>0.27362500000000001</v>
      </c>
    </row>
    <row r="14" spans="1:8" ht="18" customHeight="1" x14ac:dyDescent="0.25">
      <c r="A14" s="10">
        <v>10</v>
      </c>
      <c r="B14" s="15" t="s">
        <v>51</v>
      </c>
      <c r="C14" s="30">
        <v>6</v>
      </c>
      <c r="D14" s="30">
        <v>6</v>
      </c>
      <c r="E14" s="30">
        <f t="shared" si="2"/>
        <v>0</v>
      </c>
      <c r="F14" s="18">
        <v>5.5</v>
      </c>
      <c r="G14" s="18">
        <f t="shared" si="0"/>
        <v>0</v>
      </c>
      <c r="H14" s="18">
        <f t="shared" si="1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2"/>
        <v>0</v>
      </c>
      <c r="F15" s="18">
        <v>5.5</v>
      </c>
      <c r="G15" s="18">
        <f t="shared" si="0"/>
        <v>0</v>
      </c>
      <c r="H15" s="18">
        <f t="shared" si="1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2"/>
        <v>0</v>
      </c>
      <c r="F16" s="18">
        <v>13</v>
      </c>
      <c r="G16" s="18">
        <f t="shared" si="0"/>
        <v>0</v>
      </c>
      <c r="H16" s="18">
        <f t="shared" si="1"/>
        <v>0</v>
      </c>
    </row>
    <row r="17" spans="1:8" ht="18" customHeight="1" x14ac:dyDescent="0.25">
      <c r="A17" s="10">
        <v>14</v>
      </c>
      <c r="B17" s="15" t="s">
        <v>54</v>
      </c>
      <c r="C17" s="30"/>
      <c r="D17" s="30"/>
      <c r="E17" s="30">
        <f t="shared" si="2"/>
        <v>0</v>
      </c>
      <c r="F17" s="18">
        <v>13</v>
      </c>
      <c r="G17" s="18">
        <f t="shared" si="0"/>
        <v>0</v>
      </c>
      <c r="H17" s="18">
        <f t="shared" si="1"/>
        <v>0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2"/>
        <v>0</v>
      </c>
      <c r="F18" s="18">
        <v>13</v>
      </c>
      <c r="G18" s="18">
        <f t="shared" si="0"/>
        <v>0</v>
      </c>
      <c r="H18" s="18">
        <f t="shared" si="1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2"/>
        <v>0</v>
      </c>
      <c r="F19" s="18">
        <v>13</v>
      </c>
      <c r="G19" s="18">
        <f t="shared" si="0"/>
        <v>0</v>
      </c>
      <c r="H19" s="18">
        <f t="shared" si="1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2"/>
        <v>0</v>
      </c>
      <c r="F20" s="18">
        <v>13</v>
      </c>
      <c r="G20" s="18">
        <f t="shared" si="0"/>
        <v>0</v>
      </c>
      <c r="H20" s="18">
        <f t="shared" si="1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2"/>
        <v>0</v>
      </c>
      <c r="F21" s="18">
        <v>13</v>
      </c>
      <c r="G21" s="18">
        <f t="shared" si="0"/>
        <v>0</v>
      </c>
      <c r="H21" s="18">
        <f t="shared" si="1"/>
        <v>0</v>
      </c>
    </row>
    <row r="22" spans="1:8" ht="18" customHeight="1" x14ac:dyDescent="0.25">
      <c r="A22" s="10">
        <v>14</v>
      </c>
      <c r="B22" s="15" t="s">
        <v>59</v>
      </c>
      <c r="C22" s="30"/>
      <c r="D22" s="30"/>
      <c r="E22" s="30">
        <f t="shared" si="2"/>
        <v>0</v>
      </c>
      <c r="F22" s="18">
        <v>13</v>
      </c>
      <c r="G22" s="18">
        <f t="shared" si="0"/>
        <v>0</v>
      </c>
      <c r="H22" s="18">
        <f t="shared" si="1"/>
        <v>0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2"/>
        <v>0</v>
      </c>
      <c r="F23" s="18">
        <v>13</v>
      </c>
      <c r="G23" s="18">
        <f t="shared" si="0"/>
        <v>0</v>
      </c>
      <c r="H23" s="18">
        <f t="shared" si="1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2"/>
        <v>0</v>
      </c>
      <c r="F24" s="18">
        <v>13</v>
      </c>
      <c r="G24" s="18">
        <f t="shared" si="0"/>
        <v>0</v>
      </c>
      <c r="H24" s="18">
        <f t="shared" si="1"/>
        <v>0</v>
      </c>
    </row>
    <row r="25" spans="1:8" ht="18" customHeight="1" x14ac:dyDescent="0.25">
      <c r="A25" s="10">
        <v>14</v>
      </c>
      <c r="B25" s="15" t="s">
        <v>62</v>
      </c>
      <c r="C25" s="30"/>
      <c r="D25" s="30"/>
      <c r="E25" s="30">
        <f t="shared" si="2"/>
        <v>0</v>
      </c>
      <c r="F25" s="18">
        <v>13</v>
      </c>
      <c r="G25" s="18">
        <f t="shared" si="0"/>
        <v>0</v>
      </c>
      <c r="H25" s="18">
        <f t="shared" si="1"/>
        <v>0</v>
      </c>
    </row>
    <row r="26" spans="1:8" ht="18" customHeight="1" x14ac:dyDescent="0.25">
      <c r="A26" s="10">
        <v>14</v>
      </c>
      <c r="B26" s="15" t="s">
        <v>63</v>
      </c>
      <c r="C26" s="30"/>
      <c r="D26" s="30"/>
      <c r="E26" s="30">
        <f t="shared" si="2"/>
        <v>0</v>
      </c>
      <c r="F26" s="18">
        <v>13</v>
      </c>
      <c r="G26" s="18">
        <f t="shared" si="0"/>
        <v>0</v>
      </c>
      <c r="H26" s="18">
        <f t="shared" si="1"/>
        <v>0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2"/>
        <v>0</v>
      </c>
      <c r="F27" s="18">
        <v>22</v>
      </c>
      <c r="G27" s="18">
        <f t="shared" si="0"/>
        <v>0</v>
      </c>
      <c r="H27" s="18">
        <f t="shared" si="1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2"/>
        <v>0</v>
      </c>
      <c r="F28" s="18">
        <v>22</v>
      </c>
      <c r="G28" s="18">
        <f t="shared" si="0"/>
        <v>0</v>
      </c>
      <c r="H28" s="18">
        <f t="shared" si="1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2"/>
        <v>0</v>
      </c>
      <c r="F29" s="18">
        <v>22</v>
      </c>
      <c r="G29" s="18">
        <f t="shared" si="0"/>
        <v>0</v>
      </c>
      <c r="H29" s="18">
        <f t="shared" si="1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2"/>
        <v>0</v>
      </c>
      <c r="F30" s="18">
        <v>22</v>
      </c>
      <c r="G30" s="18">
        <f t="shared" si="0"/>
        <v>0</v>
      </c>
      <c r="H30" s="18">
        <f t="shared" si="1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2"/>
        <v>0</v>
      </c>
      <c r="F31" s="18">
        <v>22</v>
      </c>
      <c r="G31" s="18">
        <f t="shared" si="0"/>
        <v>0</v>
      </c>
      <c r="H31" s="18">
        <f t="shared" si="1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2"/>
        <v>0</v>
      </c>
      <c r="F32" s="18">
        <v>22</v>
      </c>
      <c r="G32" s="18">
        <f t="shared" si="0"/>
        <v>0</v>
      </c>
      <c r="H32" s="18">
        <f t="shared" si="1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2"/>
        <v>0</v>
      </c>
      <c r="F33" s="18">
        <v>22</v>
      </c>
      <c r="G33" s="18">
        <f t="shared" si="0"/>
        <v>0</v>
      </c>
      <c r="H33" s="18">
        <f t="shared" si="1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2"/>
        <v>0</v>
      </c>
      <c r="F34" s="18">
        <v>22</v>
      </c>
      <c r="G34" s="18">
        <f t="shared" si="0"/>
        <v>0</v>
      </c>
      <c r="H34" s="18">
        <f t="shared" si="1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2"/>
        <v>0</v>
      </c>
      <c r="F35" s="18">
        <v>22</v>
      </c>
      <c r="G35" s="18">
        <f t="shared" si="0"/>
        <v>0</v>
      </c>
      <c r="H35" s="18">
        <f t="shared" si="1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2"/>
        <v>0</v>
      </c>
      <c r="F36" s="18">
        <v>22</v>
      </c>
      <c r="G36" s="18">
        <f t="shared" si="0"/>
        <v>0</v>
      </c>
      <c r="H36" s="18">
        <f t="shared" si="1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2"/>
        <v>0</v>
      </c>
      <c r="F37" s="18">
        <v>22</v>
      </c>
      <c r="G37" s="18">
        <f t="shared" si="0"/>
        <v>0</v>
      </c>
      <c r="H37" s="18">
        <f t="shared" si="1"/>
        <v>0</v>
      </c>
    </row>
    <row r="38" spans="1:8" ht="18" customHeight="1" x14ac:dyDescent="0.25">
      <c r="A38" s="10">
        <v>16</v>
      </c>
      <c r="B38" s="15" t="s">
        <v>75</v>
      </c>
      <c r="C38" s="30"/>
      <c r="D38" s="30"/>
      <c r="E38" s="30">
        <f t="shared" si="2"/>
        <v>0</v>
      </c>
      <c r="F38" s="18">
        <v>4</v>
      </c>
      <c r="G38" s="18">
        <f t="shared" si="0"/>
        <v>0</v>
      </c>
      <c r="H38" s="18">
        <f t="shared" si="1"/>
        <v>0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2"/>
        <v>0</v>
      </c>
      <c r="F39" s="18">
        <v>5</v>
      </c>
      <c r="G39" s="18">
        <f t="shared" si="0"/>
        <v>0</v>
      </c>
      <c r="H39" s="18">
        <f t="shared" si="1"/>
        <v>0</v>
      </c>
    </row>
    <row r="40" spans="1:8" ht="18" customHeight="1" x14ac:dyDescent="0.25">
      <c r="A40" s="10">
        <v>18</v>
      </c>
      <c r="B40" s="15"/>
      <c r="C40" s="30"/>
      <c r="D40" s="30"/>
      <c r="E40" s="30"/>
      <c r="F40" s="18"/>
      <c r="G40" s="18">
        <f t="shared" si="0"/>
        <v>0</v>
      </c>
      <c r="H40" s="18">
        <f t="shared" si="1"/>
        <v>0</v>
      </c>
    </row>
    <row r="41" spans="1:8" ht="18" customHeight="1" x14ac:dyDescent="0.25">
      <c r="A41" s="10">
        <v>19</v>
      </c>
      <c r="B41" s="15"/>
      <c r="C41" s="30"/>
      <c r="D41" s="30"/>
      <c r="E41" s="30"/>
      <c r="F41" s="18"/>
      <c r="G41" s="18">
        <f t="shared" si="0"/>
        <v>0</v>
      </c>
      <c r="H41" s="18">
        <f t="shared" si="1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4</v>
      </c>
      <c r="D44" s="30">
        <v>0</v>
      </c>
      <c r="E44" s="30">
        <f t="shared" ref="E44:E52" si="3">C44-D44</f>
        <v>4</v>
      </c>
      <c r="F44" s="18">
        <v>9</v>
      </c>
      <c r="G44" s="18">
        <f t="shared" ref="G44:G53" si="4">F44*E44</f>
        <v>36</v>
      </c>
      <c r="H44" s="18">
        <f t="shared" ref="H44:H53" si="5">G44*0.04975</f>
        <v>1.7910000000000001</v>
      </c>
    </row>
    <row r="45" spans="1:8" ht="18" customHeight="1" x14ac:dyDescent="0.25">
      <c r="A45" s="10">
        <v>21</v>
      </c>
      <c r="B45" s="15" t="s">
        <v>11</v>
      </c>
      <c r="C45" s="30">
        <v>5</v>
      </c>
      <c r="D45" s="30">
        <v>3</v>
      </c>
      <c r="E45" s="30">
        <f t="shared" si="3"/>
        <v>2</v>
      </c>
      <c r="F45" s="18">
        <v>8</v>
      </c>
      <c r="G45" s="18">
        <f t="shared" si="4"/>
        <v>16</v>
      </c>
      <c r="H45" s="18">
        <f t="shared" si="5"/>
        <v>0.79600000000000004</v>
      </c>
    </row>
    <row r="46" spans="1:8" ht="18" customHeight="1" x14ac:dyDescent="0.25">
      <c r="A46" s="10">
        <v>22</v>
      </c>
      <c r="B46" s="15" t="s">
        <v>12</v>
      </c>
      <c r="C46" s="30">
        <v>4</v>
      </c>
      <c r="D46" s="30">
        <v>4</v>
      </c>
      <c r="E46" s="30">
        <f t="shared" si="3"/>
        <v>0</v>
      </c>
      <c r="F46" s="18">
        <v>9</v>
      </c>
      <c r="G46" s="18">
        <f t="shared" si="4"/>
        <v>0</v>
      </c>
      <c r="H46" s="18">
        <f t="shared" si="5"/>
        <v>0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3"/>
        <v>0</v>
      </c>
      <c r="F47" s="18">
        <v>9</v>
      </c>
      <c r="G47" s="18">
        <f t="shared" si="4"/>
        <v>0</v>
      </c>
      <c r="H47" s="18">
        <f t="shared" si="5"/>
        <v>0</v>
      </c>
    </row>
    <row r="48" spans="1:8" ht="18" customHeight="1" x14ac:dyDescent="0.25">
      <c r="A48" s="10">
        <v>24</v>
      </c>
      <c r="B48" s="15" t="s">
        <v>87</v>
      </c>
      <c r="E48" s="30">
        <f t="shared" si="3"/>
        <v>0</v>
      </c>
      <c r="F48" s="18">
        <v>9</v>
      </c>
      <c r="G48" s="18">
        <f t="shared" si="4"/>
        <v>0</v>
      </c>
      <c r="H48" s="18">
        <f t="shared" si="5"/>
        <v>0</v>
      </c>
    </row>
    <row r="49" spans="1:10" ht="18" customHeight="1" x14ac:dyDescent="0.25">
      <c r="A49" s="10">
        <v>25</v>
      </c>
      <c r="B49" s="15" t="s">
        <v>13</v>
      </c>
      <c r="C49" s="30">
        <v>3</v>
      </c>
      <c r="D49" s="30">
        <v>3</v>
      </c>
      <c r="E49" s="30">
        <f t="shared" si="3"/>
        <v>0</v>
      </c>
      <c r="F49" s="18">
        <v>9</v>
      </c>
      <c r="G49" s="18">
        <f t="shared" si="4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>
        <v>3</v>
      </c>
      <c r="D50" s="30">
        <v>3</v>
      </c>
      <c r="E50" s="30">
        <f t="shared" si="3"/>
        <v>0</v>
      </c>
      <c r="F50" s="18">
        <v>15</v>
      </c>
      <c r="G50" s="18">
        <f t="shared" si="4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>
        <v>3</v>
      </c>
      <c r="D51" s="30">
        <v>3</v>
      </c>
      <c r="E51" s="30">
        <f t="shared" si="3"/>
        <v>0</v>
      </c>
      <c r="F51" s="18">
        <v>14</v>
      </c>
      <c r="G51" s="18">
        <f t="shared" si="4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>
        <v>3</v>
      </c>
      <c r="D52" s="30">
        <v>3</v>
      </c>
      <c r="E52" s="30">
        <f t="shared" si="3"/>
        <v>0</v>
      </c>
      <c r="F52" s="18">
        <v>15</v>
      </c>
      <c r="G52" s="18">
        <f t="shared" si="4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/>
      <c r="D53" s="30"/>
      <c r="E53" s="30"/>
      <c r="F53" s="18">
        <v>15</v>
      </c>
      <c r="G53" s="18">
        <f t="shared" si="4"/>
        <v>0</v>
      </c>
      <c r="H53" s="18">
        <f t="shared" si="5"/>
        <v>0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12</v>
      </c>
      <c r="D56" s="30">
        <v>12</v>
      </c>
      <c r="E56" s="30">
        <f t="shared" ref="E56:E64" si="6">C56-D56</f>
        <v>0</v>
      </c>
      <c r="F56" s="18">
        <v>9</v>
      </c>
      <c r="G56" s="18">
        <f t="shared" ref="G56:G76" si="7">F56*E56</f>
        <v>0</v>
      </c>
      <c r="H56" s="18">
        <f t="shared" ref="H56:H76" si="8">G56*0.04975</f>
        <v>0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5</v>
      </c>
      <c r="D57" s="30">
        <v>1</v>
      </c>
      <c r="E57" s="30">
        <f t="shared" si="6"/>
        <v>4</v>
      </c>
      <c r="F57" s="18">
        <v>10</v>
      </c>
      <c r="G57" s="18">
        <f t="shared" si="7"/>
        <v>40</v>
      </c>
      <c r="H57" s="18">
        <f t="shared" si="8"/>
        <v>1.9900000000000002</v>
      </c>
    </row>
    <row r="58" spans="1:10" ht="18" customHeight="1" x14ac:dyDescent="0.25">
      <c r="A58" s="10">
        <v>32</v>
      </c>
      <c r="B58" s="15" t="s">
        <v>6</v>
      </c>
      <c r="C58" s="30">
        <v>3</v>
      </c>
      <c r="D58" s="30">
        <v>3</v>
      </c>
      <c r="E58" s="30">
        <f t="shared" si="6"/>
        <v>0</v>
      </c>
      <c r="F58" s="18">
        <v>10</v>
      </c>
      <c r="G58" s="18">
        <f t="shared" si="7"/>
        <v>0</v>
      </c>
      <c r="H58" s="18">
        <f t="shared" si="8"/>
        <v>0</v>
      </c>
    </row>
    <row r="59" spans="1:10" ht="18" customHeight="1" x14ac:dyDescent="0.25">
      <c r="A59" s="10">
        <v>33</v>
      </c>
      <c r="B59" s="15" t="s">
        <v>7</v>
      </c>
      <c r="C59" s="30">
        <v>3</v>
      </c>
      <c r="D59" s="30">
        <v>2</v>
      </c>
      <c r="E59" s="30">
        <f t="shared" si="6"/>
        <v>1</v>
      </c>
      <c r="F59" s="18">
        <v>11</v>
      </c>
      <c r="G59" s="18">
        <f t="shared" si="7"/>
        <v>11</v>
      </c>
      <c r="H59" s="18">
        <f t="shared" si="8"/>
        <v>0.54725000000000001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6"/>
        <v>0</v>
      </c>
      <c r="F60" s="18">
        <v>14</v>
      </c>
      <c r="G60" s="18">
        <f t="shared" si="7"/>
        <v>0</v>
      </c>
      <c r="H60" s="18">
        <f t="shared" si="8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6"/>
        <v>0</v>
      </c>
      <c r="F61" s="18">
        <v>15</v>
      </c>
      <c r="G61" s="18">
        <f t="shared" si="7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/>
      <c r="D62" s="30"/>
      <c r="E62" s="30">
        <f t="shared" si="6"/>
        <v>0</v>
      </c>
      <c r="F62" s="18">
        <v>16</v>
      </c>
      <c r="G62" s="18">
        <f t="shared" si="7"/>
        <v>0</v>
      </c>
      <c r="H62" s="18">
        <f t="shared" si="8"/>
        <v>0</v>
      </c>
    </row>
    <row r="63" spans="1:10" ht="18" customHeight="1" x14ac:dyDescent="0.25">
      <c r="A63" s="10">
        <v>37</v>
      </c>
      <c r="B63" s="15" t="s">
        <v>38</v>
      </c>
      <c r="C63" s="30">
        <v>3</v>
      </c>
      <c r="D63" s="30">
        <v>2</v>
      </c>
      <c r="E63" s="30">
        <f t="shared" si="6"/>
        <v>1</v>
      </c>
      <c r="F63" s="18">
        <v>17</v>
      </c>
      <c r="G63" s="18">
        <f t="shared" si="7"/>
        <v>17</v>
      </c>
      <c r="H63" s="18">
        <f t="shared" si="8"/>
        <v>0.84575</v>
      </c>
    </row>
    <row r="64" spans="1:10" ht="18" customHeight="1" x14ac:dyDescent="0.25">
      <c r="A64" s="10">
        <v>38</v>
      </c>
      <c r="B64" s="15" t="s">
        <v>31</v>
      </c>
      <c r="C64" s="33">
        <v>7</v>
      </c>
      <c r="D64" s="30"/>
      <c r="E64" s="30">
        <f t="shared" si="6"/>
        <v>7</v>
      </c>
      <c r="F64" s="18">
        <v>4</v>
      </c>
      <c r="G64" s="18">
        <f t="shared" si="7"/>
        <v>28</v>
      </c>
      <c r="H64" s="18">
        <f t="shared" si="8"/>
        <v>1.393</v>
      </c>
    </row>
    <row r="65" spans="1:8" ht="18" customHeight="1" x14ac:dyDescent="0.25">
      <c r="A65" s="10">
        <v>38</v>
      </c>
      <c r="B65" s="15" t="s">
        <v>31</v>
      </c>
      <c r="C65" s="33"/>
      <c r="D65" s="30"/>
      <c r="E65" s="30">
        <f t="shared" ref="E65" si="9">C65-D65</f>
        <v>0</v>
      </c>
      <c r="F65" s="18">
        <v>3.5</v>
      </c>
      <c r="G65" s="18">
        <f t="shared" si="7"/>
        <v>0</v>
      </c>
      <c r="H65" s="18">
        <f t="shared" si="8"/>
        <v>0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/>
      <c r="F66" s="18">
        <v>10</v>
      </c>
      <c r="G66" s="18">
        <f t="shared" si="7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/>
      <c r="F67" s="18">
        <v>15</v>
      </c>
      <c r="G67" s="18">
        <f t="shared" si="7"/>
        <v>0</v>
      </c>
      <c r="H67" s="18">
        <f t="shared" si="8"/>
        <v>0</v>
      </c>
    </row>
    <row r="68" spans="1:8" ht="18" customHeight="1" x14ac:dyDescent="0.25">
      <c r="A68" s="10">
        <v>41</v>
      </c>
      <c r="B68" s="15"/>
      <c r="C68" s="30"/>
      <c r="D68" s="30"/>
      <c r="E68" s="30"/>
      <c r="F68" s="18"/>
      <c r="G68" s="18">
        <f t="shared" si="7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/>
      <c r="F69" s="18"/>
      <c r="G69" s="18">
        <f t="shared" si="7"/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/>
      <c r="F70" s="18"/>
      <c r="G70" s="18">
        <f t="shared" si="7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/>
      <c r="F71" s="18"/>
      <c r="G71" s="18">
        <f t="shared" si="7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/>
      <c r="F72" s="18"/>
      <c r="G72" s="18">
        <f t="shared" si="7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/>
      <c r="F73" s="18"/>
      <c r="G73" s="18">
        <f t="shared" si="7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/>
      <c r="D74" s="30"/>
      <c r="E74" s="30"/>
      <c r="F74" s="18">
        <v>24</v>
      </c>
      <c r="G74" s="18">
        <f t="shared" si="7"/>
        <v>0</v>
      </c>
      <c r="H74" s="18">
        <f t="shared" si="8"/>
        <v>0</v>
      </c>
    </row>
    <row r="75" spans="1:8" ht="18" customHeight="1" x14ac:dyDescent="0.25">
      <c r="A75" s="10">
        <v>48</v>
      </c>
      <c r="B75" s="15" t="s">
        <v>94</v>
      </c>
      <c r="C75" s="30"/>
      <c r="D75" s="30"/>
      <c r="E75" s="30"/>
      <c r="F75" s="18">
        <v>25</v>
      </c>
      <c r="G75" s="18">
        <f t="shared" si="7"/>
        <v>0</v>
      </c>
      <c r="H75" s="18">
        <f t="shared" si="8"/>
        <v>0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/>
      <c r="F76" s="18">
        <v>26</v>
      </c>
      <c r="G76" s="18">
        <f t="shared" si="7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>
        <v>4</v>
      </c>
      <c r="D79" s="30">
        <v>3</v>
      </c>
      <c r="E79" s="30">
        <f t="shared" ref="E79:E101" si="10">C79-D79</f>
        <v>1</v>
      </c>
      <c r="F79" s="18">
        <v>2.5</v>
      </c>
      <c r="G79" s="18">
        <f t="shared" ref="G79:G101" si="11">F79*E79</f>
        <v>2.5</v>
      </c>
      <c r="H79" s="18">
        <f t="shared" ref="H79:H100" si="12">G79*0.04975</f>
        <v>0.12437500000000001</v>
      </c>
    </row>
    <row r="80" spans="1:8" ht="18" customHeight="1" x14ac:dyDescent="0.25">
      <c r="A80" s="10">
        <v>51</v>
      </c>
      <c r="B80" s="15" t="s">
        <v>24</v>
      </c>
      <c r="C80" s="30">
        <v>2</v>
      </c>
      <c r="D80" s="30">
        <v>1</v>
      </c>
      <c r="E80" s="30">
        <f t="shared" si="10"/>
        <v>1</v>
      </c>
      <c r="F80" s="18">
        <v>2.5</v>
      </c>
      <c r="G80" s="18">
        <f t="shared" si="11"/>
        <v>2.5</v>
      </c>
      <c r="H80" s="18">
        <f t="shared" si="12"/>
        <v>0.12437500000000001</v>
      </c>
    </row>
    <row r="81" spans="1:8" ht="18" customHeight="1" x14ac:dyDescent="0.25">
      <c r="A81" s="10">
        <v>52</v>
      </c>
      <c r="B81" s="15" t="s">
        <v>22</v>
      </c>
      <c r="C81" s="30">
        <v>2</v>
      </c>
      <c r="D81" s="30">
        <v>1</v>
      </c>
      <c r="E81" s="30">
        <f t="shared" si="10"/>
        <v>1</v>
      </c>
      <c r="F81" s="18">
        <v>2.5</v>
      </c>
      <c r="G81" s="18">
        <f t="shared" si="11"/>
        <v>2.5</v>
      </c>
      <c r="H81" s="18">
        <f t="shared" si="12"/>
        <v>0.12437500000000001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0"/>
        <v>0</v>
      </c>
      <c r="F82" s="18">
        <v>2.5</v>
      </c>
      <c r="G82" s="18">
        <f t="shared" si="11"/>
        <v>0</v>
      </c>
      <c r="H82" s="18">
        <f t="shared" si="12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0"/>
        <v>0</v>
      </c>
      <c r="F83" s="18">
        <v>2.5</v>
      </c>
      <c r="G83" s="18">
        <f t="shared" si="11"/>
        <v>0</v>
      </c>
      <c r="H83" s="18">
        <f t="shared" si="12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0"/>
        <v>0</v>
      </c>
      <c r="F84" s="18">
        <v>2.5</v>
      </c>
      <c r="G84" s="18">
        <f t="shared" si="11"/>
        <v>0</v>
      </c>
      <c r="H84" s="18">
        <f t="shared" si="12"/>
        <v>0</v>
      </c>
    </row>
    <row r="85" spans="1:8" x14ac:dyDescent="0.25">
      <c r="A85" s="10">
        <v>56</v>
      </c>
      <c r="B85" s="15" t="s">
        <v>25</v>
      </c>
      <c r="C85" s="30">
        <v>2</v>
      </c>
      <c r="D85" s="30">
        <v>1</v>
      </c>
      <c r="E85" s="30">
        <f t="shared" si="10"/>
        <v>1</v>
      </c>
      <c r="F85" s="18">
        <v>2.5</v>
      </c>
      <c r="G85" s="18">
        <f t="shared" si="11"/>
        <v>2.5</v>
      </c>
      <c r="H85" s="18">
        <f t="shared" si="12"/>
        <v>0.12437500000000001</v>
      </c>
    </row>
    <row r="86" spans="1:8" ht="18" customHeight="1" x14ac:dyDescent="0.25">
      <c r="A86" s="10">
        <v>57</v>
      </c>
      <c r="B86" s="15" t="s">
        <v>28</v>
      </c>
      <c r="C86" s="30">
        <v>5</v>
      </c>
      <c r="D86" s="30">
        <v>4</v>
      </c>
      <c r="E86" s="30">
        <f t="shared" si="10"/>
        <v>1</v>
      </c>
      <c r="F86" s="18">
        <v>2.5</v>
      </c>
      <c r="G86" s="18">
        <f t="shared" si="11"/>
        <v>2.5</v>
      </c>
      <c r="H86" s="18">
        <f t="shared" si="12"/>
        <v>0.12437500000000001</v>
      </c>
    </row>
    <row r="87" spans="1:8" ht="18" customHeight="1" x14ac:dyDescent="0.25">
      <c r="A87" s="10">
        <v>58</v>
      </c>
      <c r="B87" s="15" t="s">
        <v>83</v>
      </c>
      <c r="C87" s="30">
        <v>3</v>
      </c>
      <c r="D87" s="30">
        <v>2</v>
      </c>
      <c r="E87" s="30">
        <f t="shared" si="10"/>
        <v>1</v>
      </c>
      <c r="F87" s="18">
        <v>2.5</v>
      </c>
      <c r="G87" s="18">
        <f t="shared" si="11"/>
        <v>2.5</v>
      </c>
      <c r="H87" s="18">
        <f t="shared" si="12"/>
        <v>0.12437500000000001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0"/>
        <v>0</v>
      </c>
      <c r="F88" s="18"/>
      <c r="G88" s="18">
        <f t="shared" si="11"/>
        <v>0</v>
      </c>
      <c r="H88" s="18">
        <f t="shared" si="12"/>
        <v>0</v>
      </c>
    </row>
    <row r="89" spans="1:8" ht="18" customHeight="1" x14ac:dyDescent="0.25">
      <c r="A89" s="10">
        <v>60</v>
      </c>
      <c r="B89" s="15" t="s">
        <v>20</v>
      </c>
      <c r="C89" s="30">
        <v>7</v>
      </c>
      <c r="D89" s="30">
        <v>5</v>
      </c>
      <c r="E89" s="30">
        <f t="shared" si="10"/>
        <v>2</v>
      </c>
      <c r="F89" s="18">
        <v>4</v>
      </c>
      <c r="G89" s="18">
        <f t="shared" si="11"/>
        <v>8</v>
      </c>
      <c r="H89" s="18">
        <f t="shared" si="12"/>
        <v>0.39800000000000002</v>
      </c>
    </row>
    <row r="90" spans="1:8" ht="18" customHeight="1" x14ac:dyDescent="0.25">
      <c r="A90" s="10">
        <v>61</v>
      </c>
      <c r="B90" s="15" t="s">
        <v>17</v>
      </c>
      <c r="C90" s="30">
        <v>8</v>
      </c>
      <c r="D90" s="30">
        <v>8</v>
      </c>
      <c r="E90" s="30">
        <f t="shared" si="10"/>
        <v>0</v>
      </c>
      <c r="F90" s="18">
        <v>3.5</v>
      </c>
      <c r="G90" s="18">
        <f t="shared" si="11"/>
        <v>0</v>
      </c>
      <c r="H90" s="18">
        <f t="shared" si="12"/>
        <v>0</v>
      </c>
    </row>
    <row r="91" spans="1:8" ht="18" customHeight="1" x14ac:dyDescent="0.25">
      <c r="A91" s="10">
        <v>62</v>
      </c>
      <c r="B91" s="15" t="s">
        <v>18</v>
      </c>
      <c r="C91" s="30">
        <v>5</v>
      </c>
      <c r="D91" s="30">
        <v>5</v>
      </c>
      <c r="E91" s="30">
        <f t="shared" si="10"/>
        <v>0</v>
      </c>
      <c r="F91" s="18">
        <v>4</v>
      </c>
      <c r="G91" s="18">
        <f t="shared" si="11"/>
        <v>0</v>
      </c>
      <c r="H91" s="18">
        <f t="shared" si="12"/>
        <v>0</v>
      </c>
    </row>
    <row r="92" spans="1:8" ht="18" customHeight="1" x14ac:dyDescent="0.25">
      <c r="A92" s="10">
        <v>63</v>
      </c>
      <c r="B92" s="15" t="s">
        <v>19</v>
      </c>
      <c r="C92" s="30">
        <v>4</v>
      </c>
      <c r="D92" s="30">
        <v>4</v>
      </c>
      <c r="E92" s="30">
        <f t="shared" si="10"/>
        <v>0</v>
      </c>
      <c r="F92" s="18">
        <v>4</v>
      </c>
      <c r="G92" s="18">
        <f t="shared" si="11"/>
        <v>0</v>
      </c>
      <c r="H92" s="18">
        <f t="shared" si="12"/>
        <v>0</v>
      </c>
    </row>
    <row r="93" spans="1:8" ht="18" customHeight="1" x14ac:dyDescent="0.25">
      <c r="A93" s="10">
        <v>64</v>
      </c>
      <c r="B93" s="15"/>
      <c r="C93" s="30"/>
      <c r="D93" s="30"/>
      <c r="E93" s="30">
        <f t="shared" si="10"/>
        <v>0</v>
      </c>
      <c r="F93" s="18">
        <v>4</v>
      </c>
      <c r="G93" s="18">
        <f t="shared" si="11"/>
        <v>0</v>
      </c>
      <c r="H93" s="18">
        <f t="shared" si="12"/>
        <v>0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0"/>
        <v>0</v>
      </c>
      <c r="F94" s="18"/>
      <c r="G94" s="18">
        <f t="shared" si="11"/>
        <v>0</v>
      </c>
      <c r="H94" s="18">
        <f t="shared" si="12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0"/>
        <v>0</v>
      </c>
      <c r="F95" s="18"/>
      <c r="G95" s="18">
        <f t="shared" si="11"/>
        <v>0</v>
      </c>
      <c r="H95" s="18">
        <f t="shared" si="12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0"/>
        <v>0</v>
      </c>
      <c r="F96" s="18"/>
      <c r="G96" s="18">
        <f t="shared" si="11"/>
        <v>0</v>
      </c>
      <c r="H96" s="18">
        <f t="shared" si="12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0"/>
        <v>0</v>
      </c>
      <c r="F97" s="18"/>
      <c r="G97" s="18">
        <f t="shared" si="11"/>
        <v>0</v>
      </c>
      <c r="H97" s="18">
        <f t="shared" si="12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0"/>
        <v>0</v>
      </c>
      <c r="F98" s="18"/>
      <c r="G98" s="18">
        <f t="shared" si="11"/>
        <v>0</v>
      </c>
      <c r="H98" s="18">
        <f t="shared" si="12"/>
        <v>0</v>
      </c>
    </row>
    <row r="99" spans="1:8" ht="18" customHeight="1" x14ac:dyDescent="0.25">
      <c r="B99" s="29" t="s">
        <v>16</v>
      </c>
      <c r="C99" s="30"/>
      <c r="D99" s="30"/>
      <c r="E99" s="30">
        <f t="shared" si="10"/>
        <v>0</v>
      </c>
      <c r="F99" s="18">
        <v>2.5</v>
      </c>
      <c r="G99" s="18">
        <f t="shared" si="11"/>
        <v>0</v>
      </c>
      <c r="H99" s="18">
        <f t="shared" si="12"/>
        <v>0</v>
      </c>
    </row>
    <row r="100" spans="1:8" ht="18" customHeight="1" x14ac:dyDescent="0.25">
      <c r="B100" s="15" t="s">
        <v>81</v>
      </c>
      <c r="C100" s="30">
        <v>2</v>
      </c>
      <c r="D100" s="30">
        <v>2</v>
      </c>
      <c r="E100" s="30">
        <f t="shared" si="10"/>
        <v>0</v>
      </c>
      <c r="F100" s="18">
        <v>2.5</v>
      </c>
      <c r="G100" s="18">
        <f t="shared" si="11"/>
        <v>0</v>
      </c>
      <c r="H100" s="18">
        <f t="shared" si="12"/>
        <v>0</v>
      </c>
    </row>
    <row r="101" spans="1:8" ht="18" customHeight="1" x14ac:dyDescent="0.25">
      <c r="B101" s="15" t="s">
        <v>82</v>
      </c>
      <c r="C101" s="30"/>
      <c r="D101" s="30"/>
      <c r="E101" s="30">
        <f t="shared" si="10"/>
        <v>0</v>
      </c>
      <c r="F101" s="18">
        <v>2.5</v>
      </c>
      <c r="G101" s="18">
        <f t="shared" si="11"/>
        <v>0</v>
      </c>
      <c r="H101" s="18"/>
    </row>
    <row r="102" spans="1:8" ht="18" customHeight="1" x14ac:dyDescent="0.25">
      <c r="B102" s="15"/>
      <c r="C102" s="30"/>
      <c r="D102" s="30"/>
      <c r="E102" s="30"/>
      <c r="F102" s="18"/>
      <c r="G102" s="18"/>
    </row>
    <row r="104" spans="1:8" x14ac:dyDescent="0.25">
      <c r="B104" s="15" t="s">
        <v>4</v>
      </c>
      <c r="C104" s="10">
        <f>SUM(C5:C103)</f>
        <v>130</v>
      </c>
      <c r="D104" s="10">
        <f>SUM(D5:D103)</f>
        <v>100</v>
      </c>
      <c r="E104" s="10">
        <f>SUM(E5:E103)</f>
        <v>30</v>
      </c>
      <c r="G104" s="34">
        <f>SUM(G5:G103)</f>
        <v>187.5</v>
      </c>
      <c r="H104" s="34">
        <f>SUM(H5:H103)</f>
        <v>9.3281250000000036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</row>
    <row r="110" spans="1:8" x14ac:dyDescent="0.25">
      <c r="B110" s="15"/>
    </row>
    <row r="111" spans="1:8" x14ac:dyDescent="0.25">
      <c r="B111" s="15"/>
    </row>
    <row r="112" spans="1:8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100">
    <sortCondition ref="A4:A100"/>
  </sortState>
  <pageMargins left="0.5" right="0" top="0.5" bottom="0.2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5"/>
  <sheetViews>
    <sheetView workbookViewId="0">
      <selection activeCell="H104" sqref="H104"/>
    </sheetView>
  </sheetViews>
  <sheetFormatPr defaultRowHeight="15" x14ac:dyDescent="0.25"/>
  <cols>
    <col min="1" max="1" width="9.140625" style="10"/>
    <col min="2" max="2" width="29" style="10" bestFit="1" customWidth="1"/>
    <col min="3" max="8" width="9.7109375" style="10" customWidth="1"/>
    <col min="9" max="16384" width="9.140625" style="10"/>
  </cols>
  <sheetData>
    <row r="3" spans="1:8" ht="30" x14ac:dyDescent="0.25">
      <c r="A3" s="28" t="s">
        <v>89</v>
      </c>
      <c r="C3" s="28" t="s">
        <v>0</v>
      </c>
      <c r="D3" s="28" t="s">
        <v>1</v>
      </c>
      <c r="E3" s="28" t="s">
        <v>2</v>
      </c>
      <c r="F3" s="28" t="s">
        <v>3</v>
      </c>
      <c r="G3" s="28" t="s">
        <v>4</v>
      </c>
      <c r="H3" s="28" t="s">
        <v>34</v>
      </c>
    </row>
    <row r="4" spans="1:8" ht="18" customHeight="1" x14ac:dyDescent="0.25">
      <c r="B4" s="29" t="s">
        <v>15</v>
      </c>
      <c r="C4" s="30"/>
      <c r="D4" s="30"/>
      <c r="E4" s="30"/>
      <c r="F4" s="18"/>
      <c r="G4" s="18"/>
      <c r="H4" s="18"/>
    </row>
    <row r="5" spans="1:8" x14ac:dyDescent="0.25">
      <c r="A5" s="10">
        <v>1</v>
      </c>
      <c r="B5" s="15" t="s">
        <v>42</v>
      </c>
      <c r="C5" s="30">
        <v>12</v>
      </c>
      <c r="D5" s="30"/>
      <c r="E5" s="30">
        <f>C5-D5</f>
        <v>12</v>
      </c>
      <c r="F5" s="18">
        <v>5.5</v>
      </c>
      <c r="G5" s="18">
        <f t="shared" ref="G5:G36" si="0">F5*E5</f>
        <v>66</v>
      </c>
      <c r="H5" s="18">
        <f>G5*0.04975</f>
        <v>3.2835000000000001</v>
      </c>
    </row>
    <row r="6" spans="1:8" ht="18" customHeight="1" x14ac:dyDescent="0.25">
      <c r="A6" s="10">
        <v>2</v>
      </c>
      <c r="B6" s="15" t="s">
        <v>43</v>
      </c>
      <c r="C6" s="30"/>
      <c r="D6" s="30"/>
      <c r="E6" s="30">
        <f t="shared" ref="E6:E41" si="1">C6-D6</f>
        <v>0</v>
      </c>
      <c r="F6" s="18">
        <v>5.5</v>
      </c>
      <c r="G6" s="18">
        <f t="shared" si="0"/>
        <v>0</v>
      </c>
      <c r="H6" s="18">
        <f t="shared" ref="H6:H41" si="2">G6*0.04975</f>
        <v>0</v>
      </c>
    </row>
    <row r="7" spans="1:8" ht="18" customHeight="1" x14ac:dyDescent="0.25">
      <c r="A7" s="10">
        <v>3</v>
      </c>
      <c r="B7" s="15" t="s">
        <v>45</v>
      </c>
      <c r="C7" s="30"/>
      <c r="D7" s="30"/>
      <c r="E7" s="30">
        <f t="shared" si="1"/>
        <v>0</v>
      </c>
      <c r="F7" s="18">
        <v>5.5</v>
      </c>
      <c r="G7" s="18">
        <f t="shared" si="0"/>
        <v>0</v>
      </c>
      <c r="H7" s="18">
        <f t="shared" si="2"/>
        <v>0</v>
      </c>
    </row>
    <row r="8" spans="1:8" ht="18" customHeight="1" x14ac:dyDescent="0.25">
      <c r="A8" s="10">
        <v>4</v>
      </c>
      <c r="B8" s="15" t="s">
        <v>47</v>
      </c>
      <c r="C8" s="30"/>
      <c r="D8" s="30"/>
      <c r="E8" s="30">
        <f t="shared" si="1"/>
        <v>0</v>
      </c>
      <c r="F8" s="18">
        <v>5.5</v>
      </c>
      <c r="G8" s="18">
        <f t="shared" si="0"/>
        <v>0</v>
      </c>
      <c r="H8" s="18">
        <f t="shared" si="2"/>
        <v>0</v>
      </c>
    </row>
    <row r="9" spans="1:8" ht="18" customHeight="1" x14ac:dyDescent="0.25">
      <c r="A9" s="10">
        <v>5</v>
      </c>
      <c r="B9" s="15" t="s">
        <v>48</v>
      </c>
      <c r="C9" s="30"/>
      <c r="D9" s="30"/>
      <c r="E9" s="30">
        <f t="shared" si="1"/>
        <v>0</v>
      </c>
      <c r="F9" s="18">
        <v>5.5</v>
      </c>
      <c r="G9" s="18">
        <f t="shared" si="0"/>
        <v>0</v>
      </c>
      <c r="H9" s="18">
        <f t="shared" si="2"/>
        <v>0</v>
      </c>
    </row>
    <row r="10" spans="1:8" ht="18" customHeight="1" x14ac:dyDescent="0.25">
      <c r="A10" s="10">
        <v>6</v>
      </c>
      <c r="B10" s="15" t="s">
        <v>49</v>
      </c>
      <c r="C10" s="30"/>
      <c r="D10" s="30"/>
      <c r="E10" s="30">
        <f t="shared" si="1"/>
        <v>0</v>
      </c>
      <c r="F10" s="18">
        <v>5.5</v>
      </c>
      <c r="G10" s="18">
        <f t="shared" si="0"/>
        <v>0</v>
      </c>
      <c r="H10" s="18">
        <f t="shared" si="2"/>
        <v>0</v>
      </c>
    </row>
    <row r="11" spans="1:8" ht="18" customHeight="1" x14ac:dyDescent="0.25">
      <c r="A11" s="10">
        <v>7</v>
      </c>
      <c r="B11" s="15" t="s">
        <v>50</v>
      </c>
      <c r="C11" s="30"/>
      <c r="D11" s="30"/>
      <c r="E11" s="30">
        <f t="shared" si="1"/>
        <v>0</v>
      </c>
      <c r="F11" s="18">
        <v>5.5</v>
      </c>
      <c r="G11" s="18">
        <f t="shared" si="0"/>
        <v>0</v>
      </c>
      <c r="H11" s="18">
        <f t="shared" si="2"/>
        <v>0</v>
      </c>
    </row>
    <row r="12" spans="1:8" ht="18" customHeight="1" x14ac:dyDescent="0.25">
      <c r="A12" s="10">
        <v>8</v>
      </c>
      <c r="B12" s="15" t="s">
        <v>44</v>
      </c>
      <c r="C12" s="30"/>
      <c r="D12" s="30"/>
      <c r="E12" s="30">
        <f t="shared" si="1"/>
        <v>0</v>
      </c>
      <c r="F12" s="18">
        <v>5.5</v>
      </c>
      <c r="G12" s="18">
        <f t="shared" si="0"/>
        <v>0</v>
      </c>
      <c r="H12" s="18">
        <f t="shared" si="2"/>
        <v>0</v>
      </c>
    </row>
    <row r="13" spans="1:8" ht="18" customHeight="1" x14ac:dyDescent="0.25">
      <c r="A13" s="10">
        <v>9</v>
      </c>
      <c r="B13" s="15" t="s">
        <v>46</v>
      </c>
      <c r="C13" s="30"/>
      <c r="D13" s="30"/>
      <c r="E13" s="30">
        <f t="shared" si="1"/>
        <v>0</v>
      </c>
      <c r="F13" s="18">
        <v>5.5</v>
      </c>
      <c r="G13" s="18">
        <f t="shared" si="0"/>
        <v>0</v>
      </c>
      <c r="H13" s="18">
        <f t="shared" si="2"/>
        <v>0</v>
      </c>
    </row>
    <row r="14" spans="1:8" ht="18" customHeight="1" x14ac:dyDescent="0.25">
      <c r="A14" s="10">
        <v>10</v>
      </c>
      <c r="B14" s="15" t="s">
        <v>51</v>
      </c>
      <c r="C14" s="30"/>
      <c r="D14" s="30"/>
      <c r="E14" s="30">
        <f t="shared" si="1"/>
        <v>0</v>
      </c>
      <c r="F14" s="18">
        <v>5.5</v>
      </c>
      <c r="G14" s="18">
        <f t="shared" si="0"/>
        <v>0</v>
      </c>
      <c r="H14" s="18">
        <f t="shared" si="2"/>
        <v>0</v>
      </c>
    </row>
    <row r="15" spans="1:8" x14ac:dyDescent="0.25">
      <c r="A15" s="10">
        <v>11</v>
      </c>
      <c r="B15" s="15" t="s">
        <v>52</v>
      </c>
      <c r="C15" s="30"/>
      <c r="D15" s="30"/>
      <c r="E15" s="30">
        <f t="shared" si="1"/>
        <v>0</v>
      </c>
      <c r="F15" s="18">
        <v>5.5</v>
      </c>
      <c r="G15" s="18">
        <f t="shared" si="0"/>
        <v>0</v>
      </c>
      <c r="H15" s="18">
        <f t="shared" si="2"/>
        <v>0</v>
      </c>
    </row>
    <row r="16" spans="1:8" ht="18" customHeight="1" x14ac:dyDescent="0.25">
      <c r="A16" s="10">
        <v>14</v>
      </c>
      <c r="B16" s="15" t="s">
        <v>53</v>
      </c>
      <c r="C16" s="30"/>
      <c r="D16" s="30"/>
      <c r="E16" s="30">
        <f t="shared" si="1"/>
        <v>0</v>
      </c>
      <c r="F16" s="18">
        <v>13</v>
      </c>
      <c r="G16" s="18">
        <f t="shared" si="0"/>
        <v>0</v>
      </c>
      <c r="H16" s="18">
        <f t="shared" si="2"/>
        <v>0</v>
      </c>
    </row>
    <row r="17" spans="1:8" ht="18" customHeight="1" x14ac:dyDescent="0.25">
      <c r="A17" s="10">
        <v>14</v>
      </c>
      <c r="B17" s="15" t="s">
        <v>54</v>
      </c>
      <c r="C17" s="30">
        <v>3</v>
      </c>
      <c r="D17" s="30"/>
      <c r="E17" s="30">
        <f t="shared" si="1"/>
        <v>3</v>
      </c>
      <c r="F17" s="18">
        <v>13</v>
      </c>
      <c r="G17" s="18">
        <f t="shared" si="0"/>
        <v>39</v>
      </c>
      <c r="H17" s="18">
        <f t="shared" si="2"/>
        <v>1.94025</v>
      </c>
    </row>
    <row r="18" spans="1:8" ht="18" customHeight="1" x14ac:dyDescent="0.25">
      <c r="A18" s="10">
        <v>14</v>
      </c>
      <c r="B18" s="15" t="s">
        <v>55</v>
      </c>
      <c r="C18" s="30"/>
      <c r="D18" s="30"/>
      <c r="E18" s="30">
        <f t="shared" si="1"/>
        <v>0</v>
      </c>
      <c r="F18" s="18">
        <v>13</v>
      </c>
      <c r="G18" s="18">
        <f t="shared" si="0"/>
        <v>0</v>
      </c>
      <c r="H18" s="18">
        <f t="shared" si="2"/>
        <v>0</v>
      </c>
    </row>
    <row r="19" spans="1:8" ht="18" customHeight="1" x14ac:dyDescent="0.25">
      <c r="A19" s="10">
        <v>14</v>
      </c>
      <c r="B19" s="15" t="s">
        <v>56</v>
      </c>
      <c r="C19" s="30"/>
      <c r="D19" s="30"/>
      <c r="E19" s="30">
        <f t="shared" si="1"/>
        <v>0</v>
      </c>
      <c r="F19" s="18">
        <v>13</v>
      </c>
      <c r="G19" s="18">
        <f t="shared" si="0"/>
        <v>0</v>
      </c>
      <c r="H19" s="18">
        <f t="shared" si="2"/>
        <v>0</v>
      </c>
    </row>
    <row r="20" spans="1:8" ht="18" customHeight="1" x14ac:dyDescent="0.25">
      <c r="A20" s="10">
        <v>14</v>
      </c>
      <c r="B20" s="15" t="s">
        <v>57</v>
      </c>
      <c r="C20" s="30"/>
      <c r="D20" s="30"/>
      <c r="E20" s="30">
        <f t="shared" si="1"/>
        <v>0</v>
      </c>
      <c r="F20" s="18">
        <v>13</v>
      </c>
      <c r="G20" s="18">
        <f t="shared" si="0"/>
        <v>0</v>
      </c>
      <c r="H20" s="18">
        <f t="shared" si="2"/>
        <v>0</v>
      </c>
    </row>
    <row r="21" spans="1:8" ht="18" customHeight="1" x14ac:dyDescent="0.25">
      <c r="A21" s="10">
        <v>14</v>
      </c>
      <c r="B21" s="15" t="s">
        <v>58</v>
      </c>
      <c r="C21" s="30"/>
      <c r="D21" s="30"/>
      <c r="E21" s="30">
        <f t="shared" si="1"/>
        <v>0</v>
      </c>
      <c r="F21" s="18">
        <v>13</v>
      </c>
      <c r="G21" s="18">
        <f t="shared" si="0"/>
        <v>0</v>
      </c>
      <c r="H21" s="18">
        <f t="shared" si="2"/>
        <v>0</v>
      </c>
    </row>
    <row r="22" spans="1:8" ht="18" customHeight="1" x14ac:dyDescent="0.25">
      <c r="A22" s="10">
        <v>14</v>
      </c>
      <c r="B22" s="15" t="s">
        <v>59</v>
      </c>
      <c r="C22" s="30">
        <v>2</v>
      </c>
      <c r="D22" s="30"/>
      <c r="E22" s="30">
        <f t="shared" si="1"/>
        <v>2</v>
      </c>
      <c r="F22" s="18">
        <v>13</v>
      </c>
      <c r="G22" s="18">
        <f t="shared" si="0"/>
        <v>26</v>
      </c>
      <c r="H22" s="18">
        <f t="shared" si="2"/>
        <v>1.2935000000000001</v>
      </c>
    </row>
    <row r="23" spans="1:8" ht="18" customHeight="1" x14ac:dyDescent="0.25">
      <c r="A23" s="10">
        <v>14</v>
      </c>
      <c r="B23" s="15" t="s">
        <v>60</v>
      </c>
      <c r="C23" s="30"/>
      <c r="D23" s="30"/>
      <c r="E23" s="30">
        <f t="shared" si="1"/>
        <v>0</v>
      </c>
      <c r="F23" s="18">
        <v>13</v>
      </c>
      <c r="G23" s="18">
        <f t="shared" si="0"/>
        <v>0</v>
      </c>
      <c r="H23" s="18">
        <f t="shared" si="2"/>
        <v>0</v>
      </c>
    </row>
    <row r="24" spans="1:8" x14ac:dyDescent="0.25">
      <c r="A24" s="10">
        <v>14</v>
      </c>
      <c r="B24" s="15" t="s">
        <v>61</v>
      </c>
      <c r="C24" s="30"/>
      <c r="D24" s="30"/>
      <c r="E24" s="30">
        <f t="shared" si="1"/>
        <v>0</v>
      </c>
      <c r="F24" s="18">
        <v>13</v>
      </c>
      <c r="G24" s="18">
        <f t="shared" si="0"/>
        <v>0</v>
      </c>
      <c r="H24" s="18">
        <f t="shared" si="2"/>
        <v>0</v>
      </c>
    </row>
    <row r="25" spans="1:8" ht="18" customHeight="1" x14ac:dyDescent="0.25">
      <c r="A25" s="10">
        <v>14</v>
      </c>
      <c r="B25" s="15" t="s">
        <v>62</v>
      </c>
      <c r="C25" s="30">
        <v>1</v>
      </c>
      <c r="D25" s="30"/>
      <c r="E25" s="30">
        <f t="shared" si="1"/>
        <v>1</v>
      </c>
      <c r="F25" s="18">
        <v>13</v>
      </c>
      <c r="G25" s="18">
        <f t="shared" si="0"/>
        <v>13</v>
      </c>
      <c r="H25" s="18">
        <f t="shared" si="2"/>
        <v>0.64675000000000005</v>
      </c>
    </row>
    <row r="26" spans="1:8" ht="18" customHeight="1" x14ac:dyDescent="0.25">
      <c r="A26" s="10">
        <v>14</v>
      </c>
      <c r="B26" s="15" t="s">
        <v>63</v>
      </c>
      <c r="C26" s="30">
        <v>2</v>
      </c>
      <c r="D26" s="30"/>
      <c r="E26" s="30">
        <f t="shared" si="1"/>
        <v>2</v>
      </c>
      <c r="F26" s="18">
        <v>13</v>
      </c>
      <c r="G26" s="18">
        <f t="shared" si="0"/>
        <v>26</v>
      </c>
      <c r="H26" s="18">
        <f t="shared" si="2"/>
        <v>1.2935000000000001</v>
      </c>
    </row>
    <row r="27" spans="1:8" ht="18" customHeight="1" x14ac:dyDescent="0.25">
      <c r="A27" s="10">
        <v>15</v>
      </c>
      <c r="B27" s="15" t="s">
        <v>64</v>
      </c>
      <c r="C27" s="30"/>
      <c r="D27" s="30"/>
      <c r="E27" s="30">
        <f t="shared" si="1"/>
        <v>0</v>
      </c>
      <c r="F27" s="18">
        <v>22</v>
      </c>
      <c r="G27" s="18">
        <f t="shared" si="0"/>
        <v>0</v>
      </c>
      <c r="H27" s="18">
        <f t="shared" si="2"/>
        <v>0</v>
      </c>
    </row>
    <row r="28" spans="1:8" ht="18" customHeight="1" x14ac:dyDescent="0.25">
      <c r="A28" s="10">
        <v>15</v>
      </c>
      <c r="B28" s="15" t="s">
        <v>65</v>
      </c>
      <c r="C28" s="30"/>
      <c r="D28" s="30"/>
      <c r="E28" s="30">
        <f t="shared" si="1"/>
        <v>0</v>
      </c>
      <c r="F28" s="18">
        <v>22</v>
      </c>
      <c r="G28" s="18">
        <f t="shared" si="0"/>
        <v>0</v>
      </c>
      <c r="H28" s="18">
        <f t="shared" si="2"/>
        <v>0</v>
      </c>
    </row>
    <row r="29" spans="1:8" ht="18" customHeight="1" x14ac:dyDescent="0.25">
      <c r="A29" s="10">
        <v>15</v>
      </c>
      <c r="B29" s="15" t="s">
        <v>66</v>
      </c>
      <c r="C29" s="30"/>
      <c r="D29" s="30"/>
      <c r="E29" s="30">
        <f t="shared" si="1"/>
        <v>0</v>
      </c>
      <c r="F29" s="18">
        <v>22</v>
      </c>
      <c r="G29" s="18">
        <f t="shared" si="0"/>
        <v>0</v>
      </c>
      <c r="H29" s="18">
        <f t="shared" si="2"/>
        <v>0</v>
      </c>
    </row>
    <row r="30" spans="1:8" ht="18" customHeight="1" x14ac:dyDescent="0.25">
      <c r="A30" s="10">
        <v>15</v>
      </c>
      <c r="B30" s="15" t="s">
        <v>67</v>
      </c>
      <c r="C30" s="30"/>
      <c r="D30" s="30"/>
      <c r="E30" s="30">
        <f t="shared" si="1"/>
        <v>0</v>
      </c>
      <c r="F30" s="18">
        <v>22</v>
      </c>
      <c r="G30" s="18">
        <f t="shared" si="0"/>
        <v>0</v>
      </c>
      <c r="H30" s="18">
        <f t="shared" si="2"/>
        <v>0</v>
      </c>
    </row>
    <row r="31" spans="1:8" ht="18" customHeight="1" x14ac:dyDescent="0.25">
      <c r="A31" s="10">
        <v>15</v>
      </c>
      <c r="B31" s="15" t="s">
        <v>68</v>
      </c>
      <c r="C31" s="30"/>
      <c r="D31" s="30"/>
      <c r="E31" s="30">
        <f t="shared" si="1"/>
        <v>0</v>
      </c>
      <c r="F31" s="18">
        <v>22</v>
      </c>
      <c r="G31" s="18">
        <f t="shared" si="0"/>
        <v>0</v>
      </c>
      <c r="H31" s="18">
        <f t="shared" si="2"/>
        <v>0</v>
      </c>
    </row>
    <row r="32" spans="1:8" ht="18" customHeight="1" x14ac:dyDescent="0.25">
      <c r="A32" s="10">
        <v>15</v>
      </c>
      <c r="B32" s="15" t="s">
        <v>69</v>
      </c>
      <c r="C32" s="30"/>
      <c r="D32" s="30"/>
      <c r="E32" s="30">
        <f t="shared" si="1"/>
        <v>0</v>
      </c>
      <c r="F32" s="18">
        <v>22</v>
      </c>
      <c r="G32" s="18">
        <f t="shared" si="0"/>
        <v>0</v>
      </c>
      <c r="H32" s="18">
        <f t="shared" si="2"/>
        <v>0</v>
      </c>
    </row>
    <row r="33" spans="1:8" ht="18" customHeight="1" x14ac:dyDescent="0.25">
      <c r="A33" s="10">
        <v>15</v>
      </c>
      <c r="B33" s="15" t="s">
        <v>70</v>
      </c>
      <c r="C33" s="30"/>
      <c r="D33" s="30"/>
      <c r="E33" s="30">
        <f t="shared" si="1"/>
        <v>0</v>
      </c>
      <c r="F33" s="18">
        <v>22</v>
      </c>
      <c r="G33" s="18">
        <f t="shared" si="0"/>
        <v>0</v>
      </c>
      <c r="H33" s="18">
        <f t="shared" si="2"/>
        <v>0</v>
      </c>
    </row>
    <row r="34" spans="1:8" ht="18" customHeight="1" x14ac:dyDescent="0.25">
      <c r="A34" s="10">
        <v>15</v>
      </c>
      <c r="B34" s="15" t="s">
        <v>71</v>
      </c>
      <c r="C34" s="30"/>
      <c r="D34" s="30"/>
      <c r="E34" s="30">
        <f t="shared" si="1"/>
        <v>0</v>
      </c>
      <c r="F34" s="18">
        <v>22</v>
      </c>
      <c r="G34" s="18">
        <f t="shared" si="0"/>
        <v>0</v>
      </c>
      <c r="H34" s="18">
        <f t="shared" si="2"/>
        <v>0</v>
      </c>
    </row>
    <row r="35" spans="1:8" ht="18" customHeight="1" x14ac:dyDescent="0.25">
      <c r="A35" s="10">
        <v>15</v>
      </c>
      <c r="B35" s="15" t="s">
        <v>72</v>
      </c>
      <c r="C35" s="30"/>
      <c r="D35" s="30"/>
      <c r="E35" s="30">
        <f t="shared" si="1"/>
        <v>0</v>
      </c>
      <c r="F35" s="18">
        <v>22</v>
      </c>
      <c r="G35" s="18">
        <f t="shared" si="0"/>
        <v>0</v>
      </c>
      <c r="H35" s="18">
        <f t="shared" si="2"/>
        <v>0</v>
      </c>
    </row>
    <row r="36" spans="1:8" ht="18" customHeight="1" x14ac:dyDescent="0.25">
      <c r="A36" s="10">
        <v>15</v>
      </c>
      <c r="B36" s="15" t="s">
        <v>73</v>
      </c>
      <c r="C36" s="30"/>
      <c r="D36" s="30"/>
      <c r="E36" s="30">
        <f t="shared" si="1"/>
        <v>0</v>
      </c>
      <c r="F36" s="18">
        <v>22</v>
      </c>
      <c r="G36" s="18">
        <f t="shared" si="0"/>
        <v>0</v>
      </c>
      <c r="H36" s="18">
        <f t="shared" si="2"/>
        <v>0</v>
      </c>
    </row>
    <row r="37" spans="1:8" ht="18" customHeight="1" x14ac:dyDescent="0.25">
      <c r="A37" s="10">
        <v>15</v>
      </c>
      <c r="B37" s="15" t="s">
        <v>74</v>
      </c>
      <c r="C37" s="30"/>
      <c r="D37" s="30"/>
      <c r="E37" s="30">
        <f t="shared" si="1"/>
        <v>0</v>
      </c>
      <c r="F37" s="18">
        <v>22</v>
      </c>
      <c r="G37" s="18">
        <f t="shared" ref="G37:G68" si="3">F37*E37</f>
        <v>0</v>
      </c>
      <c r="H37" s="18">
        <f t="shared" si="2"/>
        <v>0</v>
      </c>
    </row>
    <row r="38" spans="1:8" ht="18" customHeight="1" x14ac:dyDescent="0.25">
      <c r="A38" s="10">
        <v>16</v>
      </c>
      <c r="B38" s="15" t="s">
        <v>75</v>
      </c>
      <c r="C38" s="30">
        <v>5</v>
      </c>
      <c r="D38" s="30"/>
      <c r="E38" s="30">
        <f t="shared" si="1"/>
        <v>5</v>
      </c>
      <c r="F38" s="18">
        <v>4</v>
      </c>
      <c r="G38" s="18">
        <f t="shared" si="3"/>
        <v>20</v>
      </c>
      <c r="H38" s="18">
        <f t="shared" si="2"/>
        <v>0.99500000000000011</v>
      </c>
    </row>
    <row r="39" spans="1:8" ht="18" customHeight="1" x14ac:dyDescent="0.25">
      <c r="A39" s="10">
        <v>17</v>
      </c>
      <c r="B39" s="15" t="s">
        <v>76</v>
      </c>
      <c r="C39" s="30"/>
      <c r="D39" s="30"/>
      <c r="E39" s="30">
        <f t="shared" si="1"/>
        <v>0</v>
      </c>
      <c r="F39" s="18">
        <v>5</v>
      </c>
      <c r="G39" s="18">
        <f t="shared" si="3"/>
        <v>0</v>
      </c>
      <c r="H39" s="18">
        <f t="shared" si="2"/>
        <v>0</v>
      </c>
    </row>
    <row r="40" spans="1:8" ht="18" customHeight="1" x14ac:dyDescent="0.25">
      <c r="A40" s="10">
        <v>18</v>
      </c>
      <c r="B40" s="15"/>
      <c r="C40" s="30"/>
      <c r="D40" s="30"/>
      <c r="E40" s="30">
        <f t="shared" si="1"/>
        <v>0</v>
      </c>
      <c r="F40" s="18"/>
      <c r="G40" s="18">
        <f t="shared" si="3"/>
        <v>0</v>
      </c>
      <c r="H40" s="18">
        <f t="shared" si="2"/>
        <v>0</v>
      </c>
    </row>
    <row r="41" spans="1:8" ht="18" customHeight="1" x14ac:dyDescent="0.25">
      <c r="A41" s="10">
        <v>19</v>
      </c>
      <c r="B41" s="15"/>
      <c r="C41" s="30"/>
      <c r="D41" s="30"/>
      <c r="E41" s="30">
        <f t="shared" si="1"/>
        <v>0</v>
      </c>
      <c r="F41" s="18"/>
      <c r="G41" s="18">
        <f t="shared" si="3"/>
        <v>0</v>
      </c>
      <c r="H41" s="18">
        <f t="shared" si="2"/>
        <v>0</v>
      </c>
    </row>
    <row r="42" spans="1:8" ht="18" customHeight="1" x14ac:dyDescent="0.25">
      <c r="B42" s="15"/>
      <c r="C42" s="30"/>
      <c r="D42" s="30"/>
      <c r="E42" s="30"/>
      <c r="F42" s="18"/>
      <c r="G42" s="18"/>
      <c r="H42" s="18"/>
    </row>
    <row r="43" spans="1:8" ht="18" customHeight="1" x14ac:dyDescent="0.25">
      <c r="B43" s="29" t="s">
        <v>10</v>
      </c>
      <c r="C43" s="30"/>
      <c r="D43" s="30"/>
      <c r="E43" s="30"/>
      <c r="F43" s="18"/>
      <c r="G43" s="18"/>
      <c r="H43" s="18"/>
    </row>
    <row r="44" spans="1:8" ht="18" customHeight="1" x14ac:dyDescent="0.25">
      <c r="A44" s="10">
        <v>20</v>
      </c>
      <c r="B44" s="15" t="s">
        <v>14</v>
      </c>
      <c r="C44" s="30">
        <v>8</v>
      </c>
      <c r="D44" s="30"/>
      <c r="E44" s="30">
        <f t="shared" ref="E44:E53" si="4">C44-D44</f>
        <v>8</v>
      </c>
      <c r="F44" s="18">
        <v>9</v>
      </c>
      <c r="G44" s="18">
        <f t="shared" si="3"/>
        <v>72</v>
      </c>
      <c r="H44" s="18">
        <f>G44*0.04975</f>
        <v>3.5820000000000003</v>
      </c>
    </row>
    <row r="45" spans="1:8" ht="18" customHeight="1" x14ac:dyDescent="0.25">
      <c r="A45" s="10">
        <v>21</v>
      </c>
      <c r="B45" s="15" t="s">
        <v>11</v>
      </c>
      <c r="C45" s="30">
        <v>2</v>
      </c>
      <c r="D45" s="30"/>
      <c r="E45" s="30">
        <f t="shared" si="4"/>
        <v>2</v>
      </c>
      <c r="F45" s="18">
        <v>8</v>
      </c>
      <c r="G45" s="18">
        <f t="shared" si="3"/>
        <v>16</v>
      </c>
      <c r="H45" s="18">
        <f t="shared" ref="H45:H53" si="5">G45*0.04975</f>
        <v>0.79600000000000004</v>
      </c>
    </row>
    <row r="46" spans="1:8" ht="18" customHeight="1" x14ac:dyDescent="0.25">
      <c r="A46" s="10">
        <v>22</v>
      </c>
      <c r="B46" s="15" t="s">
        <v>12</v>
      </c>
      <c r="C46" s="30">
        <v>2</v>
      </c>
      <c r="D46" s="30"/>
      <c r="E46" s="30">
        <f t="shared" si="4"/>
        <v>2</v>
      </c>
      <c r="F46" s="18">
        <v>9</v>
      </c>
      <c r="G46" s="18">
        <f t="shared" si="3"/>
        <v>18</v>
      </c>
      <c r="H46" s="18">
        <f t="shared" si="5"/>
        <v>0.89550000000000007</v>
      </c>
    </row>
    <row r="47" spans="1:8" ht="18" customHeight="1" x14ac:dyDescent="0.25">
      <c r="A47" s="10">
        <v>23</v>
      </c>
      <c r="B47" s="15" t="s">
        <v>90</v>
      </c>
      <c r="C47" s="30"/>
      <c r="D47" s="30"/>
      <c r="E47" s="30">
        <f t="shared" si="4"/>
        <v>0</v>
      </c>
      <c r="F47" s="18">
        <v>9</v>
      </c>
      <c r="G47" s="18">
        <f t="shared" si="3"/>
        <v>0</v>
      </c>
      <c r="H47" s="18">
        <f t="shared" si="5"/>
        <v>0</v>
      </c>
    </row>
    <row r="48" spans="1:8" ht="18" customHeight="1" x14ac:dyDescent="0.25">
      <c r="A48" s="10">
        <v>24</v>
      </c>
      <c r="B48" s="15" t="s">
        <v>87</v>
      </c>
      <c r="C48" s="31">
        <v>4</v>
      </c>
      <c r="E48" s="30">
        <f t="shared" ref="E48" si="6">C48-D48</f>
        <v>4</v>
      </c>
      <c r="F48" s="18">
        <v>9</v>
      </c>
      <c r="G48" s="18">
        <f t="shared" si="3"/>
        <v>36</v>
      </c>
      <c r="H48" s="18">
        <f t="shared" si="5"/>
        <v>1.7910000000000001</v>
      </c>
    </row>
    <row r="49" spans="1:10" ht="18" customHeight="1" x14ac:dyDescent="0.25">
      <c r="A49" s="10">
        <v>25</v>
      </c>
      <c r="B49" s="15" t="s">
        <v>13</v>
      </c>
      <c r="C49" s="30"/>
      <c r="D49" s="30"/>
      <c r="E49" s="30">
        <f>C49-D49</f>
        <v>0</v>
      </c>
      <c r="F49" s="18">
        <v>9</v>
      </c>
      <c r="G49" s="18">
        <f t="shared" si="3"/>
        <v>0</v>
      </c>
      <c r="H49" s="18">
        <f t="shared" si="5"/>
        <v>0</v>
      </c>
    </row>
    <row r="50" spans="1:10" ht="18" customHeight="1" x14ac:dyDescent="0.25">
      <c r="A50" s="10">
        <v>26</v>
      </c>
      <c r="B50" s="15" t="s">
        <v>80</v>
      </c>
      <c r="C50" s="30"/>
      <c r="D50" s="30"/>
      <c r="E50" s="30">
        <f>C50-D50</f>
        <v>0</v>
      </c>
      <c r="F50" s="18">
        <v>15</v>
      </c>
      <c r="G50" s="18">
        <f t="shared" si="3"/>
        <v>0</v>
      </c>
      <c r="H50" s="18">
        <f t="shared" si="5"/>
        <v>0</v>
      </c>
    </row>
    <row r="51" spans="1:10" ht="18" customHeight="1" x14ac:dyDescent="0.25">
      <c r="A51" s="10">
        <v>27</v>
      </c>
      <c r="B51" s="15" t="s">
        <v>77</v>
      </c>
      <c r="C51" s="30"/>
      <c r="D51" s="30"/>
      <c r="E51" s="30">
        <f>C51-D51</f>
        <v>0</v>
      </c>
      <c r="F51" s="18">
        <v>14</v>
      </c>
      <c r="G51" s="18">
        <f t="shared" si="3"/>
        <v>0</v>
      </c>
      <c r="H51" s="18">
        <f t="shared" si="5"/>
        <v>0</v>
      </c>
    </row>
    <row r="52" spans="1:10" ht="18" customHeight="1" x14ac:dyDescent="0.25">
      <c r="A52" s="10">
        <v>28</v>
      </c>
      <c r="B52" s="15" t="s">
        <v>78</v>
      </c>
      <c r="C52" s="30"/>
      <c r="D52" s="30"/>
      <c r="E52" s="30">
        <f>C52-D52</f>
        <v>0</v>
      </c>
      <c r="F52" s="18">
        <v>15</v>
      </c>
      <c r="G52" s="18">
        <f t="shared" si="3"/>
        <v>0</v>
      </c>
      <c r="H52" s="18">
        <f t="shared" si="5"/>
        <v>0</v>
      </c>
    </row>
    <row r="53" spans="1:10" ht="18" customHeight="1" x14ac:dyDescent="0.25">
      <c r="A53" s="10">
        <v>29</v>
      </c>
      <c r="B53" s="15" t="s">
        <v>88</v>
      </c>
      <c r="C53" s="30">
        <v>2</v>
      </c>
      <c r="D53" s="30"/>
      <c r="E53" s="30">
        <f t="shared" si="4"/>
        <v>2</v>
      </c>
      <c r="F53" s="18">
        <v>15</v>
      </c>
      <c r="G53" s="18">
        <f t="shared" si="3"/>
        <v>30</v>
      </c>
      <c r="H53" s="18">
        <f t="shared" si="5"/>
        <v>1.4925000000000002</v>
      </c>
    </row>
    <row r="54" spans="1:10" ht="18" customHeight="1" x14ac:dyDescent="0.25">
      <c r="B54" s="15"/>
      <c r="C54" s="30"/>
      <c r="D54" s="30"/>
      <c r="E54" s="30"/>
      <c r="F54" s="18"/>
      <c r="G54" s="18"/>
      <c r="H54" s="18"/>
    </row>
    <row r="55" spans="1:10" ht="18" customHeight="1" x14ac:dyDescent="0.25">
      <c r="B55" s="32" t="s">
        <v>5</v>
      </c>
      <c r="F55" s="18"/>
      <c r="G55" s="18"/>
      <c r="H55" s="18"/>
    </row>
    <row r="56" spans="1:10" ht="18" customHeight="1" x14ac:dyDescent="0.25">
      <c r="A56" s="10">
        <v>30</v>
      </c>
      <c r="B56" s="15" t="s">
        <v>8</v>
      </c>
      <c r="C56" s="33">
        <v>9</v>
      </c>
      <c r="D56" s="30"/>
      <c r="E56" s="30">
        <f t="shared" ref="E56:E76" si="7">C56-D56</f>
        <v>9</v>
      </c>
      <c r="F56" s="18">
        <v>9</v>
      </c>
      <c r="G56" s="18">
        <f t="shared" si="3"/>
        <v>81</v>
      </c>
      <c r="H56" s="18">
        <f t="shared" ref="H56:H76" si="8">G56*0.04975</f>
        <v>4.0297499999999999</v>
      </c>
      <c r="J56" s="18"/>
    </row>
    <row r="57" spans="1:10" ht="18" customHeight="1" x14ac:dyDescent="0.25">
      <c r="A57" s="10">
        <v>31</v>
      </c>
      <c r="B57" s="15" t="s">
        <v>9</v>
      </c>
      <c r="C57" s="30">
        <v>7</v>
      </c>
      <c r="D57" s="30"/>
      <c r="E57" s="30">
        <f t="shared" si="7"/>
        <v>7</v>
      </c>
      <c r="F57" s="18">
        <v>10</v>
      </c>
      <c r="G57" s="18">
        <f t="shared" si="3"/>
        <v>70</v>
      </c>
      <c r="H57" s="18">
        <f t="shared" si="8"/>
        <v>3.4825000000000004</v>
      </c>
    </row>
    <row r="58" spans="1:10" ht="18" customHeight="1" x14ac:dyDescent="0.25">
      <c r="A58" s="10">
        <v>32</v>
      </c>
      <c r="B58" s="15" t="s">
        <v>6</v>
      </c>
      <c r="C58" s="30">
        <v>3</v>
      </c>
      <c r="D58" s="30"/>
      <c r="E58" s="30">
        <f t="shared" si="7"/>
        <v>3</v>
      </c>
      <c r="F58" s="18">
        <v>10</v>
      </c>
      <c r="G58" s="18">
        <f t="shared" si="3"/>
        <v>30</v>
      </c>
      <c r="H58" s="18">
        <f t="shared" si="8"/>
        <v>1.4925000000000002</v>
      </c>
    </row>
    <row r="59" spans="1:10" ht="18" customHeight="1" x14ac:dyDescent="0.25">
      <c r="A59" s="10">
        <v>33</v>
      </c>
      <c r="B59" s="15" t="s">
        <v>7</v>
      </c>
      <c r="C59" s="30">
        <v>4</v>
      </c>
      <c r="D59" s="30"/>
      <c r="E59" s="30">
        <f t="shared" si="7"/>
        <v>4</v>
      </c>
      <c r="F59" s="18">
        <v>11</v>
      </c>
      <c r="G59" s="18">
        <f t="shared" si="3"/>
        <v>44</v>
      </c>
      <c r="H59" s="18">
        <f t="shared" si="8"/>
        <v>2.1890000000000001</v>
      </c>
    </row>
    <row r="60" spans="1:10" ht="18" customHeight="1" x14ac:dyDescent="0.25">
      <c r="A60" s="10">
        <v>34</v>
      </c>
      <c r="B60" s="15" t="s">
        <v>35</v>
      </c>
      <c r="C60" s="33"/>
      <c r="D60" s="30"/>
      <c r="E60" s="30">
        <f t="shared" si="7"/>
        <v>0</v>
      </c>
      <c r="F60" s="18">
        <v>14</v>
      </c>
      <c r="G60" s="18">
        <f t="shared" si="3"/>
        <v>0</v>
      </c>
      <c r="H60" s="18">
        <f t="shared" si="8"/>
        <v>0</v>
      </c>
      <c r="J60" s="18"/>
    </row>
    <row r="61" spans="1:10" ht="18" customHeight="1" x14ac:dyDescent="0.25">
      <c r="A61" s="10">
        <v>35</v>
      </c>
      <c r="B61" s="15" t="s">
        <v>36</v>
      </c>
      <c r="C61" s="30"/>
      <c r="D61" s="30"/>
      <c r="E61" s="30">
        <f t="shared" si="7"/>
        <v>0</v>
      </c>
      <c r="F61" s="18">
        <v>15</v>
      </c>
      <c r="G61" s="18">
        <f t="shared" si="3"/>
        <v>0</v>
      </c>
      <c r="H61" s="18">
        <f t="shared" si="8"/>
        <v>0</v>
      </c>
    </row>
    <row r="62" spans="1:10" ht="18" customHeight="1" x14ac:dyDescent="0.25">
      <c r="A62" s="10">
        <v>36</v>
      </c>
      <c r="B62" s="15" t="s">
        <v>37</v>
      </c>
      <c r="C62" s="30">
        <v>2</v>
      </c>
      <c r="D62" s="30"/>
      <c r="E62" s="30">
        <f t="shared" si="7"/>
        <v>2</v>
      </c>
      <c r="F62" s="18">
        <v>16</v>
      </c>
      <c r="G62" s="18">
        <f t="shared" si="3"/>
        <v>32</v>
      </c>
      <c r="H62" s="18">
        <f t="shared" si="8"/>
        <v>1.5920000000000001</v>
      </c>
    </row>
    <row r="63" spans="1:10" ht="18" customHeight="1" x14ac:dyDescent="0.25">
      <c r="A63" s="10">
        <v>37</v>
      </c>
      <c r="B63" s="15" t="s">
        <v>38</v>
      </c>
      <c r="C63" s="30">
        <v>1</v>
      </c>
      <c r="D63" s="30"/>
      <c r="E63" s="30">
        <f t="shared" si="7"/>
        <v>1</v>
      </c>
      <c r="F63" s="18">
        <v>17</v>
      </c>
      <c r="G63" s="18">
        <f t="shared" si="3"/>
        <v>17</v>
      </c>
      <c r="H63" s="18">
        <f t="shared" si="8"/>
        <v>0.84575</v>
      </c>
    </row>
    <row r="64" spans="1:10" ht="18" customHeight="1" x14ac:dyDescent="0.25">
      <c r="A64" s="10">
        <v>38</v>
      </c>
      <c r="B64" s="15" t="s">
        <v>31</v>
      </c>
      <c r="C64" s="33"/>
      <c r="D64" s="30"/>
      <c r="E64" s="30">
        <f t="shared" si="7"/>
        <v>0</v>
      </c>
      <c r="F64" s="18">
        <v>4</v>
      </c>
      <c r="G64" s="18">
        <f t="shared" si="3"/>
        <v>0</v>
      </c>
      <c r="H64" s="18">
        <f t="shared" si="8"/>
        <v>0</v>
      </c>
    </row>
    <row r="65" spans="1:8" ht="18" customHeight="1" x14ac:dyDescent="0.25">
      <c r="A65" s="10">
        <v>38</v>
      </c>
      <c r="B65" s="15" t="s">
        <v>31</v>
      </c>
      <c r="C65" s="33">
        <v>8</v>
      </c>
      <c r="D65" s="30"/>
      <c r="E65" s="30">
        <f t="shared" ref="E65" si="9">C65-D65</f>
        <v>8</v>
      </c>
      <c r="F65" s="18">
        <v>3.5</v>
      </c>
      <c r="G65" s="18">
        <f t="shared" si="3"/>
        <v>28</v>
      </c>
      <c r="H65" s="18">
        <f t="shared" si="8"/>
        <v>1.393</v>
      </c>
    </row>
    <row r="66" spans="1:8" ht="18" customHeight="1" x14ac:dyDescent="0.25">
      <c r="A66" s="10">
        <v>39</v>
      </c>
      <c r="B66" s="15" t="s">
        <v>96</v>
      </c>
      <c r="C66" s="30"/>
      <c r="D66" s="30"/>
      <c r="E66" s="30">
        <f t="shared" si="7"/>
        <v>0</v>
      </c>
      <c r="F66" s="18">
        <v>10</v>
      </c>
      <c r="G66" s="18">
        <f t="shared" si="3"/>
        <v>0</v>
      </c>
      <c r="H66" s="18">
        <f t="shared" si="8"/>
        <v>0</v>
      </c>
    </row>
    <row r="67" spans="1:8" ht="18" customHeight="1" x14ac:dyDescent="0.25">
      <c r="A67" s="10">
        <v>40</v>
      </c>
      <c r="B67" s="15" t="s">
        <v>97</v>
      </c>
      <c r="C67" s="30"/>
      <c r="D67" s="30"/>
      <c r="E67" s="30">
        <f t="shared" si="7"/>
        <v>0</v>
      </c>
      <c r="F67" s="18">
        <v>15</v>
      </c>
      <c r="G67" s="18">
        <f t="shared" si="3"/>
        <v>0</v>
      </c>
      <c r="H67" s="18">
        <f t="shared" si="8"/>
        <v>0</v>
      </c>
    </row>
    <row r="68" spans="1:8" ht="18" customHeight="1" x14ac:dyDescent="0.25">
      <c r="A68" s="10">
        <v>41</v>
      </c>
      <c r="B68" s="15"/>
      <c r="C68" s="30"/>
      <c r="D68" s="30"/>
      <c r="E68" s="30">
        <f t="shared" si="7"/>
        <v>0</v>
      </c>
      <c r="F68" s="18"/>
      <c r="G68" s="18">
        <f t="shared" si="3"/>
        <v>0</v>
      </c>
      <c r="H68" s="18">
        <f t="shared" si="8"/>
        <v>0</v>
      </c>
    </row>
    <row r="69" spans="1:8" ht="18" customHeight="1" x14ac:dyDescent="0.25">
      <c r="A69" s="10">
        <v>42</v>
      </c>
      <c r="B69" s="15"/>
      <c r="C69" s="30"/>
      <c r="D69" s="30"/>
      <c r="E69" s="30">
        <f t="shared" si="7"/>
        <v>0</v>
      </c>
      <c r="F69" s="18"/>
      <c r="G69" s="18">
        <f t="shared" ref="G69:G100" si="10">F69*E69</f>
        <v>0</v>
      </c>
      <c r="H69" s="18">
        <f t="shared" si="8"/>
        <v>0</v>
      </c>
    </row>
    <row r="70" spans="1:8" ht="18" customHeight="1" x14ac:dyDescent="0.25">
      <c r="A70" s="10">
        <v>43</v>
      </c>
      <c r="B70" s="15"/>
      <c r="C70" s="30"/>
      <c r="D70" s="30"/>
      <c r="E70" s="30">
        <f t="shared" si="7"/>
        <v>0</v>
      </c>
      <c r="F70" s="18"/>
      <c r="G70" s="18">
        <f t="shared" si="10"/>
        <v>0</v>
      </c>
      <c r="H70" s="18">
        <f t="shared" si="8"/>
        <v>0</v>
      </c>
    </row>
    <row r="71" spans="1:8" ht="18" customHeight="1" x14ac:dyDescent="0.25">
      <c r="A71" s="10">
        <v>44</v>
      </c>
      <c r="B71" s="15"/>
      <c r="C71" s="30"/>
      <c r="D71" s="30"/>
      <c r="E71" s="30">
        <f t="shared" si="7"/>
        <v>0</v>
      </c>
      <c r="F71" s="18"/>
      <c r="G71" s="18">
        <f t="shared" si="10"/>
        <v>0</v>
      </c>
      <c r="H71" s="18">
        <f t="shared" si="8"/>
        <v>0</v>
      </c>
    </row>
    <row r="72" spans="1:8" ht="18" customHeight="1" x14ac:dyDescent="0.25">
      <c r="A72" s="10">
        <v>45</v>
      </c>
      <c r="B72" s="15"/>
      <c r="C72" s="30"/>
      <c r="D72" s="30"/>
      <c r="E72" s="30">
        <f t="shared" si="7"/>
        <v>0</v>
      </c>
      <c r="F72" s="18"/>
      <c r="G72" s="18">
        <f t="shared" si="10"/>
        <v>0</v>
      </c>
      <c r="H72" s="18">
        <f t="shared" si="8"/>
        <v>0</v>
      </c>
    </row>
    <row r="73" spans="1:8" ht="18" customHeight="1" x14ac:dyDescent="0.25">
      <c r="A73" s="10">
        <v>46</v>
      </c>
      <c r="B73" s="15"/>
      <c r="C73" s="30"/>
      <c r="D73" s="30"/>
      <c r="E73" s="30">
        <f t="shared" si="7"/>
        <v>0</v>
      </c>
      <c r="F73" s="18"/>
      <c r="G73" s="18">
        <f t="shared" si="10"/>
        <v>0</v>
      </c>
      <c r="H73" s="18">
        <f t="shared" si="8"/>
        <v>0</v>
      </c>
    </row>
    <row r="74" spans="1:8" ht="18" customHeight="1" x14ac:dyDescent="0.25">
      <c r="A74" s="10">
        <v>47</v>
      </c>
      <c r="B74" s="15" t="s">
        <v>93</v>
      </c>
      <c r="C74" s="30">
        <v>1</v>
      </c>
      <c r="D74" s="30"/>
      <c r="E74" s="30">
        <f t="shared" si="7"/>
        <v>1</v>
      </c>
      <c r="F74" s="18">
        <v>24</v>
      </c>
      <c r="G74" s="18">
        <f t="shared" si="10"/>
        <v>24</v>
      </c>
      <c r="H74" s="18">
        <f t="shared" si="8"/>
        <v>1.194</v>
      </c>
    </row>
    <row r="75" spans="1:8" ht="18" customHeight="1" x14ac:dyDescent="0.25">
      <c r="A75" s="10">
        <v>48</v>
      </c>
      <c r="B75" s="15" t="s">
        <v>94</v>
      </c>
      <c r="C75" s="30">
        <v>1</v>
      </c>
      <c r="D75" s="30"/>
      <c r="E75" s="30">
        <f t="shared" si="7"/>
        <v>1</v>
      </c>
      <c r="F75" s="18">
        <v>25</v>
      </c>
      <c r="G75" s="18">
        <f t="shared" si="10"/>
        <v>25</v>
      </c>
      <c r="H75" s="18">
        <f t="shared" si="8"/>
        <v>1.2437500000000001</v>
      </c>
    </row>
    <row r="76" spans="1:8" ht="18" customHeight="1" x14ac:dyDescent="0.25">
      <c r="A76" s="10">
        <v>49</v>
      </c>
      <c r="B76" s="15" t="s">
        <v>95</v>
      </c>
      <c r="C76" s="30"/>
      <c r="D76" s="30"/>
      <c r="E76" s="30">
        <f t="shared" si="7"/>
        <v>0</v>
      </c>
      <c r="F76" s="18">
        <v>26</v>
      </c>
      <c r="G76" s="18">
        <f t="shared" si="10"/>
        <v>0</v>
      </c>
      <c r="H76" s="18">
        <f t="shared" si="8"/>
        <v>0</v>
      </c>
    </row>
    <row r="77" spans="1:8" ht="18" customHeight="1" x14ac:dyDescent="0.25">
      <c r="B77" s="15"/>
      <c r="C77" s="30"/>
      <c r="D77" s="30"/>
      <c r="E77" s="30"/>
      <c r="F77" s="18"/>
      <c r="G77" s="18"/>
      <c r="H77" s="18"/>
    </row>
    <row r="78" spans="1:8" ht="18" customHeight="1" x14ac:dyDescent="0.25">
      <c r="B78" s="29" t="s">
        <v>16</v>
      </c>
      <c r="C78" s="30"/>
      <c r="D78" s="30"/>
      <c r="E78" s="30"/>
      <c r="F78" s="18"/>
      <c r="G78" s="18"/>
      <c r="H78" s="18"/>
    </row>
    <row r="79" spans="1:8" ht="18" customHeight="1" x14ac:dyDescent="0.25">
      <c r="A79" s="10">
        <v>50</v>
      </c>
      <c r="B79" s="15" t="s">
        <v>21</v>
      </c>
      <c r="C79" s="30">
        <v>10</v>
      </c>
      <c r="D79" s="30"/>
      <c r="E79" s="30">
        <f t="shared" ref="E79:E98" si="11">C79-D79</f>
        <v>10</v>
      </c>
      <c r="F79" s="18">
        <v>2.5</v>
      </c>
      <c r="G79" s="18">
        <f t="shared" si="10"/>
        <v>25</v>
      </c>
      <c r="H79" s="18">
        <f t="shared" ref="H79:H100" si="12">G79*0.04975</f>
        <v>1.2437500000000001</v>
      </c>
    </row>
    <row r="80" spans="1:8" ht="18" customHeight="1" x14ac:dyDescent="0.25">
      <c r="A80" s="10">
        <v>51</v>
      </c>
      <c r="B80" s="15" t="s">
        <v>24</v>
      </c>
      <c r="C80" s="30"/>
      <c r="D80" s="30"/>
      <c r="E80" s="30">
        <f t="shared" si="11"/>
        <v>0</v>
      </c>
      <c r="F80" s="18">
        <v>2.5</v>
      </c>
      <c r="G80" s="18">
        <f t="shared" si="10"/>
        <v>0</v>
      </c>
      <c r="H80" s="18">
        <f t="shared" si="12"/>
        <v>0</v>
      </c>
    </row>
    <row r="81" spans="1:8" ht="18" customHeight="1" x14ac:dyDescent="0.25">
      <c r="A81" s="10">
        <v>52</v>
      </c>
      <c r="B81" s="15" t="s">
        <v>22</v>
      </c>
      <c r="C81" s="30"/>
      <c r="D81" s="30"/>
      <c r="E81" s="30">
        <f t="shared" si="11"/>
        <v>0</v>
      </c>
      <c r="F81" s="18">
        <v>2.5</v>
      </c>
      <c r="G81" s="18">
        <f t="shared" si="10"/>
        <v>0</v>
      </c>
      <c r="H81" s="18">
        <f t="shared" si="12"/>
        <v>0</v>
      </c>
    </row>
    <row r="82" spans="1:8" ht="18" customHeight="1" x14ac:dyDescent="0.25">
      <c r="A82" s="10">
        <v>53</v>
      </c>
      <c r="B82" s="15" t="s">
        <v>26</v>
      </c>
      <c r="C82" s="30"/>
      <c r="D82" s="30"/>
      <c r="E82" s="30">
        <f t="shared" si="11"/>
        <v>0</v>
      </c>
      <c r="F82" s="18">
        <v>2.5</v>
      </c>
      <c r="G82" s="18">
        <f t="shared" si="10"/>
        <v>0</v>
      </c>
      <c r="H82" s="18">
        <f t="shared" si="12"/>
        <v>0</v>
      </c>
    </row>
    <row r="83" spans="1:8" ht="18" customHeight="1" x14ac:dyDescent="0.25">
      <c r="A83" s="10">
        <v>54</v>
      </c>
      <c r="B83" s="15" t="s">
        <v>27</v>
      </c>
      <c r="C83" s="30"/>
      <c r="D83" s="30"/>
      <c r="E83" s="30">
        <f t="shared" si="11"/>
        <v>0</v>
      </c>
      <c r="F83" s="18">
        <v>2.5</v>
      </c>
      <c r="G83" s="18">
        <f t="shared" si="10"/>
        <v>0</v>
      </c>
      <c r="H83" s="18">
        <f t="shared" si="12"/>
        <v>0</v>
      </c>
    </row>
    <row r="84" spans="1:8" ht="18" customHeight="1" x14ac:dyDescent="0.25">
      <c r="A84" s="10">
        <v>55</v>
      </c>
      <c r="B84" s="15" t="s">
        <v>23</v>
      </c>
      <c r="C84" s="30"/>
      <c r="D84" s="30"/>
      <c r="E84" s="30">
        <f t="shared" si="11"/>
        <v>0</v>
      </c>
      <c r="F84" s="18">
        <v>2.5</v>
      </c>
      <c r="G84" s="18">
        <f t="shared" si="10"/>
        <v>0</v>
      </c>
      <c r="H84" s="18">
        <f t="shared" si="12"/>
        <v>0</v>
      </c>
    </row>
    <row r="85" spans="1:8" x14ac:dyDescent="0.25">
      <c r="A85" s="10">
        <v>56</v>
      </c>
      <c r="B85" s="15" t="s">
        <v>25</v>
      </c>
      <c r="C85" s="30"/>
      <c r="D85" s="30"/>
      <c r="E85" s="30">
        <f t="shared" si="11"/>
        <v>0</v>
      </c>
      <c r="F85" s="18">
        <v>2.5</v>
      </c>
      <c r="G85" s="18">
        <f t="shared" si="10"/>
        <v>0</v>
      </c>
      <c r="H85" s="18">
        <f t="shared" si="12"/>
        <v>0</v>
      </c>
    </row>
    <row r="86" spans="1:8" ht="18" customHeight="1" x14ac:dyDescent="0.25">
      <c r="A86" s="10">
        <v>57</v>
      </c>
      <c r="B86" s="15" t="s">
        <v>28</v>
      </c>
      <c r="C86" s="30"/>
      <c r="D86" s="30"/>
      <c r="E86" s="30">
        <f t="shared" si="11"/>
        <v>0</v>
      </c>
      <c r="F86" s="18">
        <v>2.5</v>
      </c>
      <c r="G86" s="18">
        <f t="shared" si="10"/>
        <v>0</v>
      </c>
      <c r="H86" s="18">
        <f t="shared" si="12"/>
        <v>0</v>
      </c>
    </row>
    <row r="87" spans="1:8" ht="18" customHeight="1" x14ac:dyDescent="0.25">
      <c r="A87" s="10">
        <v>58</v>
      </c>
      <c r="B87" s="15" t="s">
        <v>83</v>
      </c>
      <c r="C87" s="30"/>
      <c r="D87" s="30"/>
      <c r="E87" s="30">
        <f t="shared" si="11"/>
        <v>0</v>
      </c>
      <c r="F87" s="18">
        <v>2.5</v>
      </c>
      <c r="G87" s="18">
        <f t="shared" si="10"/>
        <v>0</v>
      </c>
      <c r="H87" s="18">
        <f t="shared" si="12"/>
        <v>0</v>
      </c>
    </row>
    <row r="88" spans="1:8" ht="18" customHeight="1" x14ac:dyDescent="0.25">
      <c r="A88" s="10">
        <v>59</v>
      </c>
      <c r="B88" s="15"/>
      <c r="C88" s="30"/>
      <c r="D88" s="30"/>
      <c r="E88" s="30">
        <f t="shared" si="11"/>
        <v>0</v>
      </c>
      <c r="F88" s="18"/>
      <c r="G88" s="18">
        <f t="shared" si="10"/>
        <v>0</v>
      </c>
      <c r="H88" s="18">
        <f t="shared" si="12"/>
        <v>0</v>
      </c>
    </row>
    <row r="89" spans="1:8" ht="18" customHeight="1" x14ac:dyDescent="0.25">
      <c r="A89" s="10">
        <v>60</v>
      </c>
      <c r="B89" s="15" t="s">
        <v>20</v>
      </c>
      <c r="C89" s="30">
        <v>6</v>
      </c>
      <c r="D89" s="30"/>
      <c r="E89" s="30">
        <f t="shared" si="11"/>
        <v>6</v>
      </c>
      <c r="F89" s="18">
        <v>4</v>
      </c>
      <c r="G89" s="18">
        <f t="shared" si="10"/>
        <v>24</v>
      </c>
      <c r="H89" s="18">
        <f t="shared" si="12"/>
        <v>1.194</v>
      </c>
    </row>
    <row r="90" spans="1:8" ht="18" customHeight="1" x14ac:dyDescent="0.25">
      <c r="A90" s="10">
        <v>61</v>
      </c>
      <c r="B90" s="15" t="s">
        <v>17</v>
      </c>
      <c r="C90" s="30">
        <v>2</v>
      </c>
      <c r="D90" s="30"/>
      <c r="E90" s="30">
        <f t="shared" si="11"/>
        <v>2</v>
      </c>
      <c r="F90" s="18">
        <v>3.5</v>
      </c>
      <c r="G90" s="18">
        <f t="shared" si="10"/>
        <v>7</v>
      </c>
      <c r="H90" s="18">
        <f t="shared" si="12"/>
        <v>0.34825</v>
      </c>
    </row>
    <row r="91" spans="1:8" ht="18" customHeight="1" x14ac:dyDescent="0.25">
      <c r="A91" s="10">
        <v>62</v>
      </c>
      <c r="B91" s="15" t="s">
        <v>18</v>
      </c>
      <c r="C91" s="30">
        <v>2</v>
      </c>
      <c r="D91" s="30"/>
      <c r="E91" s="30">
        <f t="shared" si="11"/>
        <v>2</v>
      </c>
      <c r="F91" s="18">
        <v>4</v>
      </c>
      <c r="G91" s="18">
        <f t="shared" si="10"/>
        <v>8</v>
      </c>
      <c r="H91" s="18">
        <f t="shared" si="12"/>
        <v>0.39800000000000002</v>
      </c>
    </row>
    <row r="92" spans="1:8" ht="18" customHeight="1" x14ac:dyDescent="0.25">
      <c r="A92" s="10">
        <v>63</v>
      </c>
      <c r="B92" s="15" t="s">
        <v>19</v>
      </c>
      <c r="C92" s="30">
        <v>1</v>
      </c>
      <c r="D92" s="30"/>
      <c r="E92" s="30">
        <f t="shared" si="11"/>
        <v>1</v>
      </c>
      <c r="F92" s="18">
        <v>4</v>
      </c>
      <c r="G92" s="18">
        <f t="shared" si="10"/>
        <v>4</v>
      </c>
      <c r="H92" s="18">
        <f t="shared" si="12"/>
        <v>0.19900000000000001</v>
      </c>
    </row>
    <row r="93" spans="1:8" ht="18" customHeight="1" x14ac:dyDescent="0.25">
      <c r="A93" s="10">
        <v>64</v>
      </c>
      <c r="B93" s="15" t="s">
        <v>91</v>
      </c>
      <c r="C93" s="30">
        <v>5</v>
      </c>
      <c r="D93" s="30"/>
      <c r="E93" s="30">
        <f t="shared" si="11"/>
        <v>5</v>
      </c>
      <c r="F93" s="18">
        <v>4</v>
      </c>
      <c r="G93" s="18">
        <f t="shared" si="10"/>
        <v>20</v>
      </c>
      <c r="H93" s="18">
        <f t="shared" si="12"/>
        <v>0.99500000000000011</v>
      </c>
    </row>
    <row r="94" spans="1:8" ht="18" customHeight="1" x14ac:dyDescent="0.25">
      <c r="A94" s="10">
        <v>65</v>
      </c>
      <c r="B94" s="15"/>
      <c r="C94" s="30"/>
      <c r="D94" s="30"/>
      <c r="E94" s="30">
        <f t="shared" si="11"/>
        <v>0</v>
      </c>
      <c r="F94" s="18"/>
      <c r="G94" s="18">
        <f t="shared" si="10"/>
        <v>0</v>
      </c>
      <c r="H94" s="18">
        <f t="shared" si="12"/>
        <v>0</v>
      </c>
    </row>
    <row r="95" spans="1:8" ht="18" customHeight="1" x14ac:dyDescent="0.25">
      <c r="A95" s="10">
        <v>66</v>
      </c>
      <c r="B95" s="15"/>
      <c r="C95" s="30"/>
      <c r="D95" s="30"/>
      <c r="E95" s="30">
        <f t="shared" si="11"/>
        <v>0</v>
      </c>
      <c r="F95" s="18"/>
      <c r="G95" s="18">
        <f t="shared" si="10"/>
        <v>0</v>
      </c>
      <c r="H95" s="18">
        <f t="shared" si="12"/>
        <v>0</v>
      </c>
    </row>
    <row r="96" spans="1:8" ht="18" customHeight="1" x14ac:dyDescent="0.25">
      <c r="A96" s="10">
        <v>67</v>
      </c>
      <c r="B96" s="15"/>
      <c r="C96" s="30"/>
      <c r="D96" s="30"/>
      <c r="E96" s="30">
        <f t="shared" si="11"/>
        <v>0</v>
      </c>
      <c r="F96" s="18"/>
      <c r="G96" s="18">
        <f t="shared" si="10"/>
        <v>0</v>
      </c>
      <c r="H96" s="18">
        <f t="shared" si="12"/>
        <v>0</v>
      </c>
    </row>
    <row r="97" spans="1:8" ht="18" customHeight="1" x14ac:dyDescent="0.25">
      <c r="A97" s="10">
        <v>68</v>
      </c>
      <c r="B97" s="15"/>
      <c r="C97" s="30"/>
      <c r="D97" s="30"/>
      <c r="E97" s="30">
        <f t="shared" si="11"/>
        <v>0</v>
      </c>
      <c r="F97" s="18"/>
      <c r="G97" s="18">
        <f t="shared" si="10"/>
        <v>0</v>
      </c>
      <c r="H97" s="18">
        <f t="shared" si="12"/>
        <v>0</v>
      </c>
    </row>
    <row r="98" spans="1:8" ht="18" customHeight="1" x14ac:dyDescent="0.25">
      <c r="A98" s="10">
        <v>69</v>
      </c>
      <c r="B98" s="15"/>
      <c r="C98" s="30"/>
      <c r="D98" s="30"/>
      <c r="E98" s="30">
        <f t="shared" si="11"/>
        <v>0</v>
      </c>
      <c r="F98" s="18"/>
      <c r="G98" s="18">
        <f t="shared" si="10"/>
        <v>0</v>
      </c>
      <c r="H98" s="18">
        <f t="shared" si="12"/>
        <v>0</v>
      </c>
    </row>
    <row r="99" spans="1:8" ht="18" customHeight="1" x14ac:dyDescent="0.25">
      <c r="B99" s="15" t="s">
        <v>81</v>
      </c>
      <c r="C99" s="30"/>
      <c r="D99" s="30"/>
      <c r="E99" s="30"/>
      <c r="F99" s="18">
        <v>2.5</v>
      </c>
      <c r="G99" s="18">
        <f t="shared" si="10"/>
        <v>0</v>
      </c>
      <c r="H99" s="18">
        <f t="shared" si="12"/>
        <v>0</v>
      </c>
    </row>
    <row r="100" spans="1:8" ht="18" customHeight="1" x14ac:dyDescent="0.25">
      <c r="B100" s="15" t="s">
        <v>82</v>
      </c>
      <c r="C100" s="30"/>
      <c r="D100" s="30"/>
      <c r="E100" s="30"/>
      <c r="F100" s="18">
        <v>2.5</v>
      </c>
      <c r="G100" s="18">
        <f t="shared" si="10"/>
        <v>0</v>
      </c>
      <c r="H100" s="18">
        <f t="shared" si="12"/>
        <v>0</v>
      </c>
    </row>
    <row r="101" spans="1:8" ht="18" customHeight="1" x14ac:dyDescent="0.25">
      <c r="B101" s="15"/>
      <c r="C101" s="30"/>
      <c r="D101" s="30"/>
      <c r="E101" s="30"/>
      <c r="F101" s="18"/>
      <c r="G101" s="18"/>
      <c r="H101" s="18"/>
    </row>
    <row r="102" spans="1:8" x14ac:dyDescent="0.25">
      <c r="B102" s="15"/>
    </row>
    <row r="104" spans="1:8" x14ac:dyDescent="0.25">
      <c r="B104" s="15" t="s">
        <v>4</v>
      </c>
      <c r="C104" s="10">
        <f>SUM(C5:C103)</f>
        <v>105</v>
      </c>
      <c r="D104" s="10">
        <f>SUM(D5:D103)</f>
        <v>0</v>
      </c>
      <c r="E104" s="10">
        <f>SUM(E5:E103)</f>
        <v>105</v>
      </c>
      <c r="G104" s="34">
        <f>SUM(G5:G103)</f>
        <v>801</v>
      </c>
      <c r="H104" s="34">
        <f>SUM(H5:H103)</f>
        <v>39.84975</v>
      </c>
    </row>
    <row r="105" spans="1:8" x14ac:dyDescent="0.25">
      <c r="B105" s="15"/>
    </row>
    <row r="106" spans="1:8" x14ac:dyDescent="0.25">
      <c r="B106" s="15"/>
    </row>
    <row r="107" spans="1:8" x14ac:dyDescent="0.25">
      <c r="B107" s="15"/>
    </row>
    <row r="108" spans="1:8" x14ac:dyDescent="0.25">
      <c r="B108" s="15"/>
    </row>
    <row r="109" spans="1:8" x14ac:dyDescent="0.25">
      <c r="B109" s="15"/>
    </row>
    <row r="110" spans="1:8" x14ac:dyDescent="0.25">
      <c r="B110" s="15"/>
    </row>
    <row r="111" spans="1:8" x14ac:dyDescent="0.25">
      <c r="B111" s="15"/>
    </row>
    <row r="112" spans="1:8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</sheetData>
  <sortState ref="A4:J100">
    <sortCondition ref="A4:A100"/>
  </sortState>
  <pageMargins left="0.5" right="0" top="0.5" bottom="0.2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Event Blank Form</vt:lpstr>
      <vt:lpstr>Sales Summary</vt:lpstr>
      <vt:lpstr>AFM 10-1-16</vt:lpstr>
      <vt:lpstr>AFM 10-8-16</vt:lpstr>
      <vt:lpstr>Nazareth Living Center 11-8-16</vt:lpstr>
      <vt:lpstr>Parkway Central 11-12-16</vt:lpstr>
      <vt:lpstr>Berkshire Hathaway 11-29-16</vt:lpstr>
      <vt:lpstr>Lafayette 12-3-16</vt:lpstr>
      <vt:lpstr>Nazareth 12-7-16</vt:lpstr>
      <vt:lpstr>Friendship Village 12-13-16</vt:lpstr>
      <vt:lpstr>Lakewood 12-14-16</vt:lpstr>
      <vt:lpstr>Loose Orders</vt:lpstr>
      <vt:lpstr>CAM Website Orders</vt:lpstr>
      <vt:lpstr>EBay Orders</vt:lpstr>
      <vt:lpstr>'AFM 10-1-16'!Print_Area</vt:lpstr>
      <vt:lpstr>'AFM 10-8-16'!Print_Area</vt:lpstr>
      <vt:lpstr>'Berkshire Hathaway 11-29-16'!Print_Area</vt:lpstr>
      <vt:lpstr>'CAM Website Orders'!Print_Area</vt:lpstr>
      <vt:lpstr>'EBay Orders'!Print_Area</vt:lpstr>
      <vt:lpstr>'Event Blank Form'!Print_Area</vt:lpstr>
      <vt:lpstr>'Friendship Village 12-13-16'!Print_Area</vt:lpstr>
      <vt:lpstr>'Lafayette 12-3-16'!Print_Area</vt:lpstr>
      <vt:lpstr>'Lakewood 12-14-16'!Print_Area</vt:lpstr>
      <vt:lpstr>'Loose Orders'!Print_Area</vt:lpstr>
      <vt:lpstr>'Nazareth 12-7-16'!Print_Area</vt:lpstr>
      <vt:lpstr>'Nazareth Living Center 11-8-16'!Print_Area</vt:lpstr>
      <vt:lpstr>'Parkway Central 11-12-16'!Print_Area</vt:lpstr>
      <vt:lpstr>'Sales Summary'!Print_Area</vt:lpstr>
      <vt:lpstr>'Event Blank Form'!Print_Titles</vt:lpstr>
      <vt:lpstr>'Sales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Mitchell, Melissa (Contractor)</cp:lastModifiedBy>
  <cp:lastPrinted>2016-12-13T06:45:42Z</cp:lastPrinted>
  <dcterms:created xsi:type="dcterms:W3CDTF">2016-09-24T17:33:03Z</dcterms:created>
  <dcterms:modified xsi:type="dcterms:W3CDTF">2017-01-30T14:58:57Z</dcterms:modified>
</cp:coreProperties>
</file>