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d330a05a62be0e/Documents/GitHub/Miscellanea_Pythonica/Radish_data/"/>
    </mc:Choice>
  </mc:AlternateContent>
  <xr:revisionPtr revIDLastSave="12" documentId="8_{DDBA9C7C-2A7D-45B3-8D67-EA3EA9753F64}" xr6:coauthVersionLast="47" xr6:coauthVersionMax="47" xr10:uidLastSave="{E98AD8B7-0E69-4207-A816-458E5BC35540}"/>
  <bookViews>
    <workbookView xWindow="72" yWindow="288" windowWidth="16560" windowHeight="10884" firstSheet="1" activeTab="1" xr2:uid="{AA3D5D6E-8EB8-4971-9089-662C6FD956D6}"/>
  </bookViews>
  <sheets>
    <sheet name="Panetsos" sheetId="1" r:id="rId1"/>
    <sheet name="Now_vs_Then" sheetId="6" r:id="rId2"/>
    <sheet name="By_Hab" sheetId="2" r:id="rId3"/>
    <sheet name="By_Loc" sheetId="3" r:id="rId4"/>
    <sheet name="Loc_groups" sheetId="4" r:id="rId5"/>
    <sheet name="Hab_groups" sheetId="5" r:id="rId6"/>
  </sheets>
  <calcPr calcId="181029" iterate="1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B30" i="3"/>
  <c r="C30" i="3"/>
  <c r="D30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B30" i="2"/>
  <c r="C30" i="2"/>
  <c r="D30" i="2"/>
  <c r="I2" i="1"/>
  <c r="K2" i="1" s="1"/>
  <c r="J2" i="1"/>
  <c r="I3" i="1"/>
  <c r="L3" i="1" s="1"/>
  <c r="I4" i="1"/>
  <c r="J4" i="1" s="1"/>
  <c r="K4" i="1"/>
  <c r="L4" i="1"/>
  <c r="I5" i="1"/>
  <c r="J5" i="1" s="1"/>
  <c r="I6" i="1"/>
  <c r="K6" i="1" s="1"/>
  <c r="J6" i="1"/>
  <c r="L6" i="1"/>
  <c r="M6" i="1"/>
  <c r="I7" i="1"/>
  <c r="J7" i="1" s="1"/>
  <c r="I8" i="1"/>
  <c r="J8" i="1"/>
  <c r="K8" i="1"/>
  <c r="L8" i="1"/>
  <c r="M8" i="1"/>
  <c r="I9" i="1"/>
  <c r="L9" i="1" s="1"/>
  <c r="J9" i="1"/>
  <c r="K9" i="1"/>
  <c r="M9" i="1"/>
  <c r="I10" i="1"/>
  <c r="K10" i="1" s="1"/>
  <c r="J10" i="1"/>
  <c r="I11" i="1"/>
  <c r="L11" i="1" s="1"/>
  <c r="K11" i="1"/>
  <c r="M11" i="1"/>
  <c r="I12" i="1"/>
  <c r="J12" i="1" s="1"/>
  <c r="K12" i="1"/>
  <c r="L12" i="1"/>
  <c r="I13" i="1"/>
  <c r="J13" i="1" s="1"/>
  <c r="I14" i="1"/>
  <c r="K14" i="1" s="1"/>
  <c r="J14" i="1"/>
  <c r="L14" i="1"/>
  <c r="M14" i="1"/>
  <c r="I15" i="1"/>
  <c r="J15" i="1" s="1"/>
  <c r="I16" i="1"/>
  <c r="J16" i="1"/>
  <c r="K16" i="1"/>
  <c r="L16" i="1"/>
  <c r="M16" i="1"/>
  <c r="I17" i="1"/>
  <c r="L17" i="1" s="1"/>
  <c r="J17" i="1"/>
  <c r="K17" i="1"/>
  <c r="M17" i="1"/>
  <c r="I18" i="1"/>
  <c r="K18" i="1" s="1"/>
  <c r="J18" i="1"/>
  <c r="I19" i="1"/>
  <c r="L19" i="1" s="1"/>
  <c r="K19" i="1"/>
  <c r="M19" i="1"/>
  <c r="I20" i="1"/>
  <c r="J20" i="1" s="1"/>
  <c r="K20" i="1"/>
  <c r="L20" i="1"/>
  <c r="I21" i="1"/>
  <c r="J21" i="1" s="1"/>
  <c r="I22" i="1"/>
  <c r="K22" i="1" s="1"/>
  <c r="J22" i="1"/>
  <c r="L22" i="1"/>
  <c r="M22" i="1"/>
  <c r="I23" i="1"/>
  <c r="J23" i="1" s="1"/>
  <c r="I24" i="1"/>
  <c r="J24" i="1"/>
  <c r="K24" i="1"/>
  <c r="L24" i="1"/>
  <c r="M24" i="1"/>
  <c r="I25" i="1"/>
  <c r="L25" i="1" s="1"/>
  <c r="J25" i="1"/>
  <c r="K25" i="1"/>
  <c r="M25" i="1"/>
  <c r="I26" i="1"/>
  <c r="K26" i="1" s="1"/>
  <c r="J26" i="1"/>
  <c r="I27" i="1"/>
  <c r="L27" i="1" s="1"/>
  <c r="K27" i="1"/>
  <c r="M27" i="1"/>
  <c r="I28" i="1"/>
  <c r="J28" i="1" s="1"/>
  <c r="K28" i="1"/>
  <c r="L28" i="1"/>
  <c r="I29" i="1"/>
  <c r="J29" i="1" s="1"/>
  <c r="K3" i="1" l="1"/>
  <c r="M28" i="1"/>
  <c r="J27" i="1"/>
  <c r="M20" i="1"/>
  <c r="J19" i="1"/>
  <c r="M12" i="1"/>
  <c r="J11" i="1"/>
  <c r="M4" i="1"/>
  <c r="J3" i="1"/>
  <c r="M23" i="1"/>
  <c r="M26" i="1"/>
  <c r="L23" i="1"/>
  <c r="M18" i="1"/>
  <c r="L15" i="1"/>
  <c r="M10" i="1"/>
  <c r="L7" i="1"/>
  <c r="M2" i="1"/>
  <c r="M15" i="1"/>
  <c r="M29" i="1"/>
  <c r="L26" i="1"/>
  <c r="K23" i="1"/>
  <c r="M21" i="1"/>
  <c r="L18" i="1"/>
  <c r="K15" i="1"/>
  <c r="M13" i="1"/>
  <c r="L10" i="1"/>
  <c r="K7" i="1"/>
  <c r="M5" i="1"/>
  <c r="L2" i="1"/>
  <c r="M7" i="1"/>
  <c r="L29" i="1"/>
  <c r="L21" i="1"/>
  <c r="L13" i="1"/>
  <c r="L5" i="1"/>
  <c r="K29" i="1"/>
  <c r="K21" i="1"/>
  <c r="K13" i="1"/>
  <c r="K5" i="1"/>
  <c r="M3" i="1"/>
</calcChain>
</file>

<file path=xl/sharedStrings.xml><?xml version="1.0" encoding="utf-8"?>
<sst xmlns="http://schemas.openxmlformats.org/spreadsheetml/2006/main" count="229" uniqueCount="74">
  <si>
    <t>S. Delta</t>
  </si>
  <si>
    <t>San Joaquin River</t>
  </si>
  <si>
    <t>Roadside</t>
  </si>
  <si>
    <t>Corral Hollow</t>
  </si>
  <si>
    <t>East Bay</t>
  </si>
  <si>
    <t>St Marys College</t>
  </si>
  <si>
    <t>Orinda-Moraga</t>
  </si>
  <si>
    <t>Orchard</t>
  </si>
  <si>
    <t>Berkeley</t>
  </si>
  <si>
    <t>Marin</t>
  </si>
  <si>
    <t>Pt Reyes</t>
  </si>
  <si>
    <t>3 mi W Uncle Tom</t>
  </si>
  <si>
    <t>6 mi W Middle River</t>
  </si>
  <si>
    <t>Central Valley</t>
  </si>
  <si>
    <t>Jamestown</t>
  </si>
  <si>
    <t>4 mi E Oakdale</t>
  </si>
  <si>
    <t>Oakdale</t>
  </si>
  <si>
    <t>Escalon</t>
  </si>
  <si>
    <t>Stockton</t>
  </si>
  <si>
    <t>10 mi NE Stockton</t>
  </si>
  <si>
    <t>Arable</t>
  </si>
  <si>
    <t>12 mi NE Stockton</t>
  </si>
  <si>
    <t>Clement</t>
  </si>
  <si>
    <t>North Bay</t>
  </si>
  <si>
    <t>Petaluma Ck</t>
  </si>
  <si>
    <t>Bridge Foundations</t>
  </si>
  <si>
    <t>2 mi W Vallejo</t>
  </si>
  <si>
    <t>El Cerrito</t>
  </si>
  <si>
    <t>Waste place</t>
  </si>
  <si>
    <t>Holy Names</t>
  </si>
  <si>
    <t>SF Peninsula</t>
  </si>
  <si>
    <t>Pt Lobos</t>
  </si>
  <si>
    <t>Rockaway</t>
  </si>
  <si>
    <t>Half Moon Bay</t>
  </si>
  <si>
    <t>4b</t>
  </si>
  <si>
    <t>Beach</t>
  </si>
  <si>
    <t>4a</t>
  </si>
  <si>
    <t>Pescadero</t>
  </si>
  <si>
    <t>Monterey</t>
  </si>
  <si>
    <t>Percent_Both</t>
  </si>
  <si>
    <t>Percent_Neither</t>
  </si>
  <si>
    <t>Percent_Car</t>
  </si>
  <si>
    <t>Percent_Anth</t>
  </si>
  <si>
    <t>L</t>
  </si>
  <si>
    <t>Both</t>
  </si>
  <si>
    <t>Neither</t>
  </si>
  <si>
    <t>Carotene</t>
  </si>
  <si>
    <t>Anthocyanin</t>
  </si>
  <si>
    <t>Region</t>
  </si>
  <si>
    <t>Location</t>
  </si>
  <si>
    <t>Habitat</t>
  </si>
  <si>
    <t>Population</t>
  </si>
  <si>
    <t>G</t>
  </si>
  <si>
    <t>Grand Total</t>
  </si>
  <si>
    <t>Var of Both</t>
  </si>
  <si>
    <t>Var of Carotene</t>
  </si>
  <si>
    <t>Var of Anthocyanin</t>
  </si>
  <si>
    <t>Row Labels</t>
  </si>
  <si>
    <t>By</t>
  </si>
  <si>
    <t>Locality</t>
  </si>
  <si>
    <t>Lake Dalwigk</t>
  </si>
  <si>
    <t>White Slough</t>
  </si>
  <si>
    <t>American Canyon</t>
  </si>
  <si>
    <t>Napa Valley College</t>
  </si>
  <si>
    <t>West Napa</t>
  </si>
  <si>
    <t>Congress Valley</t>
  </si>
  <si>
    <t>Mare Island</t>
  </si>
  <si>
    <t>Coombsville</t>
  </si>
  <si>
    <t>Suscol Creek</t>
  </si>
  <si>
    <t>Panetsos Vallejo</t>
  </si>
  <si>
    <t>Panetsos Petaluma</t>
  </si>
  <si>
    <t>Panetsos El Cerrito</t>
  </si>
  <si>
    <t>Panetsos Berkeley</t>
  </si>
  <si>
    <t>Panetsos Holy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</si>
</sst>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9" fontId="0" fillId="2" borderId="0" xfId="1" applyFon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10" fontId="0" fillId="0" borderId="0" xfId="0" applyNumberFormat="1"/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horizontal="left" vertical="top"/>
    </xf>
    <xf numFmtId="10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789.81189837963" createdVersion="8" refreshedVersion="8" minRefreshableVersion="3" recordCount="28" xr:uid="{75FC3B24-7EE2-4B00-AF91-AF5CC0DA5C27}">
  <cacheSource type="worksheet">
    <worksheetSource ref="A1:D29" sheet="By_Hab"/>
  </cacheSource>
  <cacheFields count="4">
    <cacheField name="Habitat" numFmtId="0">
      <sharedItems count="6">
        <s v="Arable"/>
        <s v="Beach"/>
        <s v="Bridge Foundations"/>
        <s v="Orchard"/>
        <s v="Roadside"/>
        <s v="Waste place"/>
      </sharedItems>
    </cacheField>
    <cacheField name="Anthocyanin" numFmtId="0">
      <sharedItems containsSemiMixedTypes="0" containsString="0" containsNumber="1" containsInteger="1" minValue="0" maxValue="89"/>
    </cacheField>
    <cacheField name="Carotene" numFmtId="0">
      <sharedItems containsSemiMixedTypes="0" containsString="0" containsNumber="1" minValue="0" maxValue="93"/>
    </cacheField>
    <cacheField name="Both" numFmtId="0">
      <sharedItems containsSemiMixedTypes="0" containsString="0" containsNumber="1" minValue="0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789.810443981478" createdVersion="8" refreshedVersion="8" minRefreshableVersion="3" recordCount="29" xr:uid="{18225061-020E-4F9E-AA6B-F721A51DF695}">
  <cacheSource type="worksheet">
    <worksheetSource ref="A1:E30" sheet="By_Loc"/>
  </cacheSource>
  <cacheFields count="5">
    <cacheField name="Region" numFmtId="0">
      <sharedItems count="9">
        <s v="Stockton"/>
        <s v="SF Peninsula"/>
        <s v="S. Delta"/>
        <s v="North Bay"/>
        <s v="Monterey"/>
        <s v="Marin"/>
        <s v="East Bay"/>
        <s v="Central Valley"/>
        <s v="G"/>
      </sharedItems>
    </cacheField>
    <cacheField name="Anthocyanin" numFmtId="0">
      <sharedItems containsSemiMixedTypes="0" containsString="0" containsNumber="1" containsInteger="1" minValue="0" maxValue="1154" count="23">
        <n v="10"/>
        <n v="0"/>
        <n v="8"/>
        <n v="80"/>
        <n v="62"/>
        <n v="85"/>
        <n v="33"/>
        <n v="78"/>
        <n v="71"/>
        <n v="24"/>
        <n v="13"/>
        <n v="14"/>
        <n v="12"/>
        <n v="40"/>
        <n v="47"/>
        <n v="32"/>
        <n v="52"/>
        <n v="30"/>
        <n v="39"/>
        <n v="3"/>
        <n v="18"/>
        <n v="89"/>
        <n v="1154"/>
      </sharedItems>
    </cacheField>
    <cacheField name="Carotene" numFmtId="0">
      <sharedItems containsSemiMixedTypes="0" containsString="0" containsNumber="1" minValue="0" maxValue="753.4" count="24">
        <n v="55"/>
        <n v="93"/>
        <n v="85"/>
        <n v="52"/>
        <n v="0"/>
        <n v="5"/>
        <n v="0.4"/>
        <n v="15"/>
        <n v="3"/>
        <n v="4"/>
        <n v="25"/>
        <n v="54"/>
        <n v="16"/>
        <n v="72"/>
        <n v="2"/>
        <n v="48"/>
        <n v="22"/>
        <n v="13"/>
        <n v="10"/>
        <n v="9"/>
        <n v="64"/>
        <n v="32"/>
        <n v="6"/>
        <n v="753.4"/>
      </sharedItems>
    </cacheField>
    <cacheField name="Both" numFmtId="0">
      <sharedItems containsSemiMixedTypes="0" containsString="0" containsNumber="1" minValue="0" maxValue="74.8" count="10">
        <n v="3"/>
        <n v="0"/>
        <n v="2"/>
        <n v="1"/>
        <n v="0.8"/>
        <n v="4"/>
        <n v="11"/>
        <n v="6"/>
        <n v="7"/>
        <n v="74.8"/>
      </sharedItems>
    </cacheField>
    <cacheField name="L" numFmtId="0">
      <sharedItems containsString="0" containsBlank="1" containsNumber="1" minValue="43" maxValue="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80"/>
    <n v="0"/>
    <n v="0"/>
  </r>
  <r>
    <x v="0"/>
    <n v="0"/>
    <n v="93"/>
    <n v="0"/>
  </r>
  <r>
    <x v="0"/>
    <n v="0"/>
    <n v="85"/>
    <n v="0"/>
  </r>
  <r>
    <x v="0"/>
    <n v="8"/>
    <n v="52"/>
    <n v="2"/>
  </r>
  <r>
    <x v="1"/>
    <n v="78"/>
    <n v="2"/>
    <n v="1"/>
  </r>
  <r>
    <x v="1"/>
    <n v="62"/>
    <n v="5"/>
    <n v="1"/>
  </r>
  <r>
    <x v="2"/>
    <n v="14"/>
    <n v="72"/>
    <n v="3"/>
  </r>
  <r>
    <x v="3"/>
    <n v="30"/>
    <n v="9"/>
    <n v="4"/>
  </r>
  <r>
    <x v="4"/>
    <n v="85"/>
    <n v="0.4"/>
    <n v="0.8"/>
  </r>
  <r>
    <x v="4"/>
    <n v="62"/>
    <n v="16"/>
    <n v="2"/>
  </r>
  <r>
    <x v="4"/>
    <n v="10"/>
    <n v="55"/>
    <n v="3"/>
  </r>
  <r>
    <x v="4"/>
    <n v="3"/>
    <n v="64"/>
    <n v="2"/>
  </r>
  <r>
    <x v="4"/>
    <n v="18"/>
    <n v="32"/>
    <n v="1"/>
  </r>
  <r>
    <x v="4"/>
    <n v="18"/>
    <n v="32"/>
    <n v="1"/>
  </r>
  <r>
    <x v="4"/>
    <n v="89"/>
    <n v="6"/>
    <n v="0"/>
  </r>
  <r>
    <x v="4"/>
    <n v="71"/>
    <n v="4"/>
    <n v="4"/>
  </r>
  <r>
    <x v="4"/>
    <n v="78"/>
    <n v="3"/>
    <n v="11"/>
  </r>
  <r>
    <x v="4"/>
    <n v="12"/>
    <n v="48"/>
    <n v="4"/>
  </r>
  <r>
    <x v="4"/>
    <n v="52"/>
    <n v="10"/>
    <n v="6"/>
  </r>
  <r>
    <x v="4"/>
    <n v="39"/>
    <n v="15"/>
    <n v="7"/>
  </r>
  <r>
    <x v="4"/>
    <n v="24"/>
    <n v="25"/>
    <n v="3"/>
  </r>
  <r>
    <x v="4"/>
    <n v="13"/>
    <n v="54"/>
    <n v="6"/>
  </r>
  <r>
    <x v="5"/>
    <n v="78"/>
    <n v="2"/>
    <n v="2"/>
  </r>
  <r>
    <x v="5"/>
    <n v="33"/>
    <n v="15"/>
    <n v="2"/>
  </r>
  <r>
    <x v="5"/>
    <n v="78"/>
    <n v="3"/>
    <n v="0"/>
  </r>
  <r>
    <x v="5"/>
    <n v="40"/>
    <n v="22"/>
    <n v="3"/>
  </r>
  <r>
    <x v="5"/>
    <n v="47"/>
    <n v="13"/>
    <n v="4"/>
  </r>
  <r>
    <x v="5"/>
    <n v="32"/>
    <n v="16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x v="0"/>
    <n v="68"/>
  </r>
  <r>
    <x v="0"/>
    <x v="1"/>
    <x v="1"/>
    <x v="1"/>
    <n v="93"/>
  </r>
  <r>
    <x v="0"/>
    <x v="1"/>
    <x v="2"/>
    <x v="1"/>
    <n v="85"/>
  </r>
  <r>
    <x v="0"/>
    <x v="2"/>
    <x v="3"/>
    <x v="2"/>
    <n v="62"/>
  </r>
  <r>
    <x v="1"/>
    <x v="3"/>
    <x v="4"/>
    <x v="1"/>
    <n v="80"/>
  </r>
  <r>
    <x v="1"/>
    <x v="4"/>
    <x v="5"/>
    <x v="3"/>
    <n v="68"/>
  </r>
  <r>
    <x v="1"/>
    <x v="5"/>
    <x v="6"/>
    <x v="4"/>
    <n v="86.2"/>
  </r>
  <r>
    <x v="1"/>
    <x v="6"/>
    <x v="7"/>
    <x v="2"/>
    <n v="50"/>
  </r>
  <r>
    <x v="1"/>
    <x v="7"/>
    <x v="8"/>
    <x v="1"/>
    <n v="81"/>
  </r>
  <r>
    <x v="2"/>
    <x v="8"/>
    <x v="9"/>
    <x v="5"/>
    <n v="79"/>
  </r>
  <r>
    <x v="2"/>
    <x v="7"/>
    <x v="8"/>
    <x v="6"/>
    <n v="92"/>
  </r>
  <r>
    <x v="2"/>
    <x v="9"/>
    <x v="10"/>
    <x v="0"/>
    <n v="52"/>
  </r>
  <r>
    <x v="2"/>
    <x v="10"/>
    <x v="11"/>
    <x v="7"/>
    <n v="73"/>
  </r>
  <r>
    <x v="3"/>
    <x v="4"/>
    <x v="12"/>
    <x v="2"/>
    <n v="80"/>
  </r>
  <r>
    <x v="3"/>
    <x v="11"/>
    <x v="13"/>
    <x v="0"/>
    <n v="89"/>
  </r>
  <r>
    <x v="4"/>
    <x v="7"/>
    <x v="14"/>
    <x v="2"/>
    <n v="82"/>
  </r>
  <r>
    <x v="4"/>
    <x v="7"/>
    <x v="14"/>
    <x v="3"/>
    <n v="81"/>
  </r>
  <r>
    <x v="5"/>
    <x v="12"/>
    <x v="15"/>
    <x v="5"/>
    <n v="64"/>
  </r>
  <r>
    <x v="6"/>
    <x v="13"/>
    <x v="16"/>
    <x v="0"/>
    <n v="65"/>
  </r>
  <r>
    <x v="6"/>
    <x v="14"/>
    <x v="17"/>
    <x v="5"/>
    <n v="64"/>
  </r>
  <r>
    <x v="6"/>
    <x v="15"/>
    <x v="12"/>
    <x v="2"/>
    <n v="50"/>
  </r>
  <r>
    <x v="6"/>
    <x v="16"/>
    <x v="18"/>
    <x v="7"/>
    <n v="68"/>
  </r>
  <r>
    <x v="6"/>
    <x v="17"/>
    <x v="19"/>
    <x v="5"/>
    <n v="43"/>
  </r>
  <r>
    <x v="6"/>
    <x v="18"/>
    <x v="7"/>
    <x v="8"/>
    <n v="61"/>
  </r>
  <r>
    <x v="7"/>
    <x v="19"/>
    <x v="20"/>
    <x v="2"/>
    <n v="69"/>
  </r>
  <r>
    <x v="7"/>
    <x v="20"/>
    <x v="21"/>
    <x v="3"/>
    <n v="51"/>
  </r>
  <r>
    <x v="7"/>
    <x v="20"/>
    <x v="21"/>
    <x v="3"/>
    <n v="51"/>
  </r>
  <r>
    <x v="7"/>
    <x v="21"/>
    <x v="22"/>
    <x v="1"/>
    <n v="95"/>
  </r>
  <r>
    <x v="8"/>
    <x v="22"/>
    <x v="23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A957E7-19E8-4F1F-9AAA-719444294BB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J7" firstHeaderRow="0" firstDataRow="1" firstDataCol="1"/>
  <pivotFields count="4">
    <pivotField axis="axisRow" showAll="0">
      <items count="7">
        <item x="0"/>
        <item x="1"/>
        <item h="1" x="2"/>
        <item h="1" x="3"/>
        <item x="4"/>
        <item x="5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ar of Anthocyanin" fld="1" subtotal="var" baseField="0" baseItem="0"/>
    <dataField name="Var of Carotene" fld="2" subtotal="var" baseField="0" baseItem="0"/>
    <dataField name="Var of Both" fld="3" subtotal="var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4914F-5B1F-43D7-A8EE-C7ADE5CADC0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K11" firstHeaderRow="0" firstDataRow="1" firstDataCol="1"/>
  <pivotFields count="5">
    <pivotField axis="axisRow" showAll="0">
      <items count="10">
        <item x="7"/>
        <item x="6"/>
        <item h="1" x="8"/>
        <item h="1" x="5"/>
        <item x="4"/>
        <item x="3"/>
        <item x="2"/>
        <item x="1"/>
        <item x="0"/>
        <item t="default"/>
      </items>
    </pivotField>
    <pivotField dataField="1" showAll="0">
      <items count="24">
        <item x="1"/>
        <item x="19"/>
        <item x="2"/>
        <item x="0"/>
        <item x="12"/>
        <item x="10"/>
        <item x="11"/>
        <item x="20"/>
        <item x="9"/>
        <item x="17"/>
        <item x="15"/>
        <item x="6"/>
        <item x="18"/>
        <item x="13"/>
        <item x="14"/>
        <item x="16"/>
        <item x="4"/>
        <item x="8"/>
        <item x="7"/>
        <item x="3"/>
        <item x="5"/>
        <item x="21"/>
        <item x="22"/>
        <item t="default"/>
      </items>
    </pivotField>
    <pivotField dataField="1" showAll="0">
      <items count="25">
        <item x="4"/>
        <item x="6"/>
        <item x="14"/>
        <item x="8"/>
        <item x="9"/>
        <item x="5"/>
        <item x="22"/>
        <item x="19"/>
        <item x="18"/>
        <item x="17"/>
        <item x="7"/>
        <item x="12"/>
        <item x="16"/>
        <item x="10"/>
        <item x="21"/>
        <item x="15"/>
        <item x="3"/>
        <item x="11"/>
        <item x="0"/>
        <item x="20"/>
        <item x="13"/>
        <item x="2"/>
        <item x="1"/>
        <item x="23"/>
        <item t="default"/>
      </items>
    </pivotField>
    <pivotField dataField="1" showAll="0">
      <items count="11">
        <item x="1"/>
        <item x="4"/>
        <item x="3"/>
        <item x="2"/>
        <item x="0"/>
        <item x="5"/>
        <item x="7"/>
        <item x="8"/>
        <item x="6"/>
        <item x="9"/>
        <item t="default"/>
      </items>
    </pivotField>
    <pivotField showAll="0"/>
  </pivotFields>
  <rowFields count="1">
    <field x="0"/>
  </rowFields>
  <rowItems count="8">
    <i>
      <x/>
    </i>
    <i>
      <x v="1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ar of Anthocyanin" fld="1" subtotal="var" baseField="0" baseItem="0"/>
    <dataField name="Var of Carotene" fld="2" subtotal="var" baseField="0" baseItem="0"/>
    <dataField name="Var of Both" fld="3" subtotal="var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89F9-DF12-475E-BC65-920D64170BCD}">
  <dimension ref="A1:M29"/>
  <sheetViews>
    <sheetView workbookViewId="0">
      <selection activeCell="Q10" sqref="Q10"/>
    </sheetView>
  </sheetViews>
  <sheetFormatPr defaultRowHeight="14.4" x14ac:dyDescent="0.3"/>
  <cols>
    <col min="3" max="3" width="15.5546875" customWidth="1"/>
  </cols>
  <sheetData>
    <row r="1" spans="1:13" x14ac:dyDescent="0.3">
      <c r="A1" s="4" t="s">
        <v>51</v>
      </c>
      <c r="B1" s="4" t="s">
        <v>50</v>
      </c>
      <c r="C1" s="4" t="s">
        <v>49</v>
      </c>
      <c r="D1" s="4" t="s">
        <v>48</v>
      </c>
      <c r="E1" s="4" t="s">
        <v>47</v>
      </c>
      <c r="F1" s="4" t="s">
        <v>46</v>
      </c>
      <c r="G1" s="4" t="s">
        <v>45</v>
      </c>
      <c r="H1" s="4" t="s">
        <v>44</v>
      </c>
      <c r="I1" s="4" t="s">
        <v>43</v>
      </c>
      <c r="J1" s="4" t="s">
        <v>42</v>
      </c>
      <c r="K1" s="4" t="s">
        <v>41</v>
      </c>
      <c r="L1" s="4" t="s">
        <v>40</v>
      </c>
      <c r="M1" s="4" t="s">
        <v>39</v>
      </c>
    </row>
    <row r="2" spans="1:13" x14ac:dyDescent="0.3">
      <c r="A2">
        <v>1</v>
      </c>
      <c r="B2" t="s">
        <v>28</v>
      </c>
      <c r="C2" t="s">
        <v>38</v>
      </c>
      <c r="D2" t="s">
        <v>38</v>
      </c>
      <c r="E2">
        <v>78</v>
      </c>
      <c r="F2">
        <v>2</v>
      </c>
      <c r="G2">
        <v>18</v>
      </c>
      <c r="H2">
        <v>2</v>
      </c>
      <c r="I2">
        <f t="shared" ref="I2:I29" si="0">SUM(E2:H2)</f>
        <v>100</v>
      </c>
      <c r="J2" s="1">
        <f t="shared" ref="J2:J29" si="1">E2/I2</f>
        <v>0.78</v>
      </c>
      <c r="K2" s="1">
        <f t="shared" ref="K2:K29" si="2">F2/I2</f>
        <v>0.02</v>
      </c>
      <c r="L2" s="1">
        <f t="shared" ref="L2:L29" si="3">G2/I2</f>
        <v>0.18</v>
      </c>
      <c r="M2" s="1">
        <f t="shared" ref="M2:M29" si="4">H2/I2</f>
        <v>0.02</v>
      </c>
    </row>
    <row r="3" spans="1:13" x14ac:dyDescent="0.3">
      <c r="A3">
        <v>2</v>
      </c>
      <c r="B3" t="s">
        <v>35</v>
      </c>
      <c r="C3" t="s">
        <v>38</v>
      </c>
      <c r="D3" t="s">
        <v>38</v>
      </c>
      <c r="E3">
        <v>78</v>
      </c>
      <c r="F3">
        <v>2</v>
      </c>
      <c r="G3">
        <v>19</v>
      </c>
      <c r="H3">
        <v>1</v>
      </c>
      <c r="I3">
        <f t="shared" si="0"/>
        <v>100</v>
      </c>
      <c r="J3" s="1">
        <f t="shared" si="1"/>
        <v>0.78</v>
      </c>
      <c r="K3" s="1">
        <f t="shared" si="2"/>
        <v>0.02</v>
      </c>
      <c r="L3" s="1">
        <f t="shared" si="3"/>
        <v>0.19</v>
      </c>
      <c r="M3" s="1">
        <f t="shared" si="4"/>
        <v>0.01</v>
      </c>
    </row>
    <row r="4" spans="1:13" x14ac:dyDescent="0.3">
      <c r="A4">
        <v>3</v>
      </c>
      <c r="B4" t="s">
        <v>20</v>
      </c>
      <c r="C4" t="s">
        <v>37</v>
      </c>
      <c r="D4" t="s">
        <v>30</v>
      </c>
      <c r="E4">
        <v>80</v>
      </c>
      <c r="F4">
        <v>0</v>
      </c>
      <c r="G4">
        <v>20</v>
      </c>
      <c r="H4">
        <v>0</v>
      </c>
      <c r="I4">
        <f t="shared" si="0"/>
        <v>100</v>
      </c>
      <c r="J4" s="1">
        <f t="shared" si="1"/>
        <v>0.8</v>
      </c>
      <c r="K4" s="1">
        <f t="shared" si="2"/>
        <v>0</v>
      </c>
      <c r="L4" s="1">
        <f t="shared" si="3"/>
        <v>0.2</v>
      </c>
      <c r="M4" s="1">
        <f t="shared" si="4"/>
        <v>0</v>
      </c>
    </row>
    <row r="5" spans="1:13" x14ac:dyDescent="0.3">
      <c r="A5" t="s">
        <v>36</v>
      </c>
      <c r="B5" t="s">
        <v>35</v>
      </c>
      <c r="C5" t="s">
        <v>33</v>
      </c>
      <c r="D5" t="s">
        <v>30</v>
      </c>
      <c r="E5">
        <v>62</v>
      </c>
      <c r="F5">
        <v>5</v>
      </c>
      <c r="G5">
        <v>32</v>
      </c>
      <c r="H5">
        <v>1</v>
      </c>
      <c r="I5">
        <f t="shared" si="0"/>
        <v>100</v>
      </c>
      <c r="J5" s="1">
        <f t="shared" si="1"/>
        <v>0.62</v>
      </c>
      <c r="K5" s="1">
        <f t="shared" si="2"/>
        <v>0.05</v>
      </c>
      <c r="L5" s="1">
        <f t="shared" si="3"/>
        <v>0.32</v>
      </c>
      <c r="M5" s="1">
        <f t="shared" si="4"/>
        <v>0.01</v>
      </c>
    </row>
    <row r="6" spans="1:13" x14ac:dyDescent="0.3">
      <c r="A6" t="s">
        <v>34</v>
      </c>
      <c r="B6" t="s">
        <v>2</v>
      </c>
      <c r="C6" t="s">
        <v>33</v>
      </c>
      <c r="D6" t="s">
        <v>30</v>
      </c>
      <c r="E6">
        <v>85</v>
      </c>
      <c r="F6">
        <v>0.4</v>
      </c>
      <c r="G6">
        <v>14</v>
      </c>
      <c r="H6">
        <v>0.8</v>
      </c>
      <c r="I6">
        <f t="shared" si="0"/>
        <v>100.2</v>
      </c>
      <c r="J6" s="1">
        <f t="shared" si="1"/>
        <v>0.84830339321357284</v>
      </c>
      <c r="K6" s="1">
        <f t="shared" si="2"/>
        <v>3.9920159680638728E-3</v>
      </c>
      <c r="L6" s="1">
        <f t="shared" si="3"/>
        <v>0.13972055888223553</v>
      </c>
      <c r="M6" s="1">
        <f t="shared" si="4"/>
        <v>7.9840319361277456E-3</v>
      </c>
    </row>
    <row r="7" spans="1:13" x14ac:dyDescent="0.3">
      <c r="A7">
        <v>5</v>
      </c>
      <c r="B7" t="s">
        <v>28</v>
      </c>
      <c r="C7" t="s">
        <v>32</v>
      </c>
      <c r="D7" t="s">
        <v>30</v>
      </c>
      <c r="E7">
        <v>33</v>
      </c>
      <c r="F7">
        <v>15</v>
      </c>
      <c r="G7">
        <v>50</v>
      </c>
      <c r="H7">
        <v>2</v>
      </c>
      <c r="I7">
        <f t="shared" si="0"/>
        <v>100</v>
      </c>
      <c r="J7" s="1">
        <f t="shared" si="1"/>
        <v>0.33</v>
      </c>
      <c r="K7" s="1">
        <f t="shared" si="2"/>
        <v>0.15</v>
      </c>
      <c r="L7" s="1">
        <f t="shared" si="3"/>
        <v>0.5</v>
      </c>
      <c r="M7" s="1">
        <f t="shared" si="4"/>
        <v>0.02</v>
      </c>
    </row>
    <row r="8" spans="1:13" x14ac:dyDescent="0.3">
      <c r="A8">
        <v>6</v>
      </c>
      <c r="B8" t="s">
        <v>28</v>
      </c>
      <c r="C8" t="s">
        <v>31</v>
      </c>
      <c r="D8" t="s">
        <v>30</v>
      </c>
      <c r="E8">
        <v>78</v>
      </c>
      <c r="F8">
        <v>3</v>
      </c>
      <c r="G8">
        <v>14</v>
      </c>
      <c r="H8">
        <v>0</v>
      </c>
      <c r="I8">
        <f t="shared" si="0"/>
        <v>95</v>
      </c>
      <c r="J8" s="1">
        <f t="shared" si="1"/>
        <v>0.82105263157894737</v>
      </c>
      <c r="K8" s="1">
        <f t="shared" si="2"/>
        <v>3.1578947368421054E-2</v>
      </c>
      <c r="L8" s="1">
        <f t="shared" si="3"/>
        <v>0.14736842105263157</v>
      </c>
      <c r="M8" s="1">
        <f t="shared" si="4"/>
        <v>0</v>
      </c>
    </row>
    <row r="9" spans="1:13" x14ac:dyDescent="0.3">
      <c r="A9">
        <v>7</v>
      </c>
      <c r="B9" t="s">
        <v>28</v>
      </c>
      <c r="C9" t="s">
        <v>29</v>
      </c>
      <c r="D9" t="s">
        <v>4</v>
      </c>
      <c r="E9">
        <v>40</v>
      </c>
      <c r="F9">
        <v>22</v>
      </c>
      <c r="G9">
        <v>35</v>
      </c>
      <c r="H9">
        <v>3</v>
      </c>
      <c r="I9">
        <f t="shared" si="0"/>
        <v>100</v>
      </c>
      <c r="J9" s="1">
        <f t="shared" si="1"/>
        <v>0.4</v>
      </c>
      <c r="K9" s="1">
        <f t="shared" si="2"/>
        <v>0.22</v>
      </c>
      <c r="L9" s="1">
        <f t="shared" si="3"/>
        <v>0.35</v>
      </c>
      <c r="M9" s="1">
        <f t="shared" si="4"/>
        <v>0.03</v>
      </c>
    </row>
    <row r="10" spans="1:13" x14ac:dyDescent="0.3">
      <c r="A10">
        <v>8</v>
      </c>
      <c r="B10" t="s">
        <v>28</v>
      </c>
      <c r="C10" t="s">
        <v>8</v>
      </c>
      <c r="D10" t="s">
        <v>4</v>
      </c>
      <c r="E10">
        <v>47</v>
      </c>
      <c r="F10">
        <v>13</v>
      </c>
      <c r="G10">
        <v>36</v>
      </c>
      <c r="H10">
        <v>4</v>
      </c>
      <c r="I10">
        <f t="shared" si="0"/>
        <v>100</v>
      </c>
      <c r="J10" s="1">
        <f t="shared" si="1"/>
        <v>0.47</v>
      </c>
      <c r="K10" s="1">
        <f t="shared" si="2"/>
        <v>0.13</v>
      </c>
      <c r="L10" s="1">
        <f t="shared" si="3"/>
        <v>0.36</v>
      </c>
      <c r="M10" s="1">
        <f t="shared" si="4"/>
        <v>0.04</v>
      </c>
    </row>
    <row r="11" spans="1:13" x14ac:dyDescent="0.3">
      <c r="A11">
        <v>9</v>
      </c>
      <c r="B11" t="s">
        <v>28</v>
      </c>
      <c r="C11" t="s">
        <v>27</v>
      </c>
      <c r="D11" t="s">
        <v>4</v>
      </c>
      <c r="E11">
        <v>32</v>
      </c>
      <c r="F11">
        <v>16</v>
      </c>
      <c r="G11">
        <v>50</v>
      </c>
      <c r="H11">
        <v>2</v>
      </c>
      <c r="I11">
        <f t="shared" si="0"/>
        <v>100</v>
      </c>
      <c r="J11" s="1">
        <f t="shared" si="1"/>
        <v>0.32</v>
      </c>
      <c r="K11" s="1">
        <f t="shared" si="2"/>
        <v>0.16</v>
      </c>
      <c r="L11" s="1">
        <f t="shared" si="3"/>
        <v>0.5</v>
      </c>
      <c r="M11" s="1">
        <f t="shared" si="4"/>
        <v>0.02</v>
      </c>
    </row>
    <row r="12" spans="1:13" x14ac:dyDescent="0.3">
      <c r="A12" s="3">
        <v>10</v>
      </c>
      <c r="B12" s="3" t="s">
        <v>2</v>
      </c>
      <c r="C12" s="3" t="s">
        <v>26</v>
      </c>
      <c r="D12" s="3" t="s">
        <v>23</v>
      </c>
      <c r="E12" s="3">
        <v>62</v>
      </c>
      <c r="F12" s="3">
        <v>16</v>
      </c>
      <c r="G12" s="3">
        <v>20</v>
      </c>
      <c r="H12" s="3">
        <v>2</v>
      </c>
      <c r="I12" s="3">
        <f t="shared" si="0"/>
        <v>100</v>
      </c>
      <c r="J12" s="2">
        <f t="shared" si="1"/>
        <v>0.62</v>
      </c>
      <c r="K12" s="2">
        <f t="shared" si="2"/>
        <v>0.16</v>
      </c>
      <c r="L12" s="2">
        <f t="shared" si="3"/>
        <v>0.2</v>
      </c>
      <c r="M12" s="2">
        <f t="shared" si="4"/>
        <v>0.02</v>
      </c>
    </row>
    <row r="13" spans="1:13" x14ac:dyDescent="0.3">
      <c r="A13">
        <v>11</v>
      </c>
      <c r="B13" t="s">
        <v>25</v>
      </c>
      <c r="C13" t="s">
        <v>24</v>
      </c>
      <c r="D13" t="s">
        <v>23</v>
      </c>
      <c r="E13">
        <v>14</v>
      </c>
      <c r="F13">
        <v>72</v>
      </c>
      <c r="G13">
        <v>11</v>
      </c>
      <c r="H13">
        <v>3</v>
      </c>
      <c r="I13">
        <f t="shared" si="0"/>
        <v>100</v>
      </c>
      <c r="J13" s="1">
        <f t="shared" si="1"/>
        <v>0.14000000000000001</v>
      </c>
      <c r="K13" s="1">
        <f t="shared" si="2"/>
        <v>0.72</v>
      </c>
      <c r="L13" s="1">
        <f t="shared" si="3"/>
        <v>0.11</v>
      </c>
      <c r="M13" s="1">
        <f t="shared" si="4"/>
        <v>0.03</v>
      </c>
    </row>
    <row r="14" spans="1:13" x14ac:dyDescent="0.3">
      <c r="A14">
        <v>12</v>
      </c>
      <c r="B14" t="s">
        <v>2</v>
      </c>
      <c r="C14" t="s">
        <v>22</v>
      </c>
      <c r="D14" t="s">
        <v>18</v>
      </c>
      <c r="E14">
        <v>10</v>
      </c>
      <c r="F14">
        <v>55</v>
      </c>
      <c r="G14">
        <v>32</v>
      </c>
      <c r="H14">
        <v>3</v>
      </c>
      <c r="I14">
        <f t="shared" si="0"/>
        <v>100</v>
      </c>
      <c r="J14" s="1">
        <f t="shared" si="1"/>
        <v>0.1</v>
      </c>
      <c r="K14" s="1">
        <f t="shared" si="2"/>
        <v>0.55000000000000004</v>
      </c>
      <c r="L14" s="1">
        <f t="shared" si="3"/>
        <v>0.32</v>
      </c>
      <c r="M14" s="1">
        <f t="shared" si="4"/>
        <v>0.03</v>
      </c>
    </row>
    <row r="15" spans="1:13" x14ac:dyDescent="0.3">
      <c r="A15">
        <v>13</v>
      </c>
      <c r="B15" t="s">
        <v>20</v>
      </c>
      <c r="C15" t="s">
        <v>21</v>
      </c>
      <c r="D15" t="s">
        <v>18</v>
      </c>
      <c r="E15">
        <v>0</v>
      </c>
      <c r="F15">
        <v>93</v>
      </c>
      <c r="G15">
        <v>7</v>
      </c>
      <c r="H15">
        <v>0</v>
      </c>
      <c r="I15">
        <f t="shared" si="0"/>
        <v>100</v>
      </c>
      <c r="J15" s="1">
        <f t="shared" si="1"/>
        <v>0</v>
      </c>
      <c r="K15" s="1">
        <f t="shared" si="2"/>
        <v>0.93</v>
      </c>
      <c r="L15" s="1">
        <f t="shared" si="3"/>
        <v>7.0000000000000007E-2</v>
      </c>
      <c r="M15" s="1">
        <f t="shared" si="4"/>
        <v>0</v>
      </c>
    </row>
    <row r="16" spans="1:13" x14ac:dyDescent="0.3">
      <c r="A16">
        <v>14</v>
      </c>
      <c r="B16" t="s">
        <v>20</v>
      </c>
      <c r="C16" t="s">
        <v>21</v>
      </c>
      <c r="D16" t="s">
        <v>18</v>
      </c>
      <c r="E16">
        <v>0</v>
      </c>
      <c r="F16">
        <v>85</v>
      </c>
      <c r="G16">
        <v>15</v>
      </c>
      <c r="H16">
        <v>0</v>
      </c>
      <c r="I16">
        <f t="shared" si="0"/>
        <v>100</v>
      </c>
      <c r="J16" s="1">
        <f t="shared" si="1"/>
        <v>0</v>
      </c>
      <c r="K16" s="1">
        <f t="shared" si="2"/>
        <v>0.85</v>
      </c>
      <c r="L16" s="1">
        <f t="shared" si="3"/>
        <v>0.15</v>
      </c>
      <c r="M16" s="1">
        <f t="shared" si="4"/>
        <v>0</v>
      </c>
    </row>
    <row r="17" spans="1:13" x14ac:dyDescent="0.3">
      <c r="A17">
        <v>15</v>
      </c>
      <c r="B17" t="s">
        <v>20</v>
      </c>
      <c r="C17" t="s">
        <v>19</v>
      </c>
      <c r="D17" t="s">
        <v>18</v>
      </c>
      <c r="E17">
        <v>8</v>
      </c>
      <c r="F17">
        <v>52</v>
      </c>
      <c r="G17">
        <v>38</v>
      </c>
      <c r="H17">
        <v>2</v>
      </c>
      <c r="I17">
        <f t="shared" si="0"/>
        <v>100</v>
      </c>
      <c r="J17" s="1">
        <f t="shared" si="1"/>
        <v>0.08</v>
      </c>
      <c r="K17" s="1">
        <f t="shared" si="2"/>
        <v>0.52</v>
      </c>
      <c r="L17" s="1">
        <f t="shared" si="3"/>
        <v>0.38</v>
      </c>
      <c r="M17" s="1">
        <f t="shared" si="4"/>
        <v>0.02</v>
      </c>
    </row>
    <row r="18" spans="1:13" x14ac:dyDescent="0.3">
      <c r="A18">
        <v>16</v>
      </c>
      <c r="B18" t="s">
        <v>2</v>
      </c>
      <c r="C18" t="s">
        <v>17</v>
      </c>
      <c r="D18" t="s">
        <v>13</v>
      </c>
      <c r="E18">
        <v>3</v>
      </c>
      <c r="F18">
        <v>64</v>
      </c>
      <c r="G18">
        <v>31</v>
      </c>
      <c r="H18">
        <v>2</v>
      </c>
      <c r="I18">
        <f t="shared" si="0"/>
        <v>100</v>
      </c>
      <c r="J18" s="1">
        <f t="shared" si="1"/>
        <v>0.03</v>
      </c>
      <c r="K18" s="1">
        <f t="shared" si="2"/>
        <v>0.64</v>
      </c>
      <c r="L18" s="1">
        <f t="shared" si="3"/>
        <v>0.31</v>
      </c>
      <c r="M18" s="1">
        <f t="shared" si="4"/>
        <v>0.02</v>
      </c>
    </row>
    <row r="19" spans="1:13" x14ac:dyDescent="0.3">
      <c r="A19">
        <v>17</v>
      </c>
      <c r="B19" t="s">
        <v>2</v>
      </c>
      <c r="C19" t="s">
        <v>16</v>
      </c>
      <c r="D19" t="s">
        <v>13</v>
      </c>
      <c r="E19">
        <v>18</v>
      </c>
      <c r="F19">
        <v>32</v>
      </c>
      <c r="G19">
        <v>49</v>
      </c>
      <c r="H19">
        <v>1</v>
      </c>
      <c r="I19">
        <f t="shared" si="0"/>
        <v>100</v>
      </c>
      <c r="J19" s="1">
        <f t="shared" si="1"/>
        <v>0.18</v>
      </c>
      <c r="K19" s="1">
        <f t="shared" si="2"/>
        <v>0.32</v>
      </c>
      <c r="L19" s="1">
        <f t="shared" si="3"/>
        <v>0.49</v>
      </c>
      <c r="M19" s="1">
        <f t="shared" si="4"/>
        <v>0.01</v>
      </c>
    </row>
    <row r="20" spans="1:13" x14ac:dyDescent="0.3">
      <c r="A20">
        <v>18</v>
      </c>
      <c r="B20" t="s">
        <v>2</v>
      </c>
      <c r="C20" t="s">
        <v>15</v>
      </c>
      <c r="D20" t="s">
        <v>13</v>
      </c>
      <c r="E20">
        <v>18</v>
      </c>
      <c r="F20">
        <v>32</v>
      </c>
      <c r="G20">
        <v>49</v>
      </c>
      <c r="H20">
        <v>1</v>
      </c>
      <c r="I20">
        <f t="shared" si="0"/>
        <v>100</v>
      </c>
      <c r="J20" s="1">
        <f t="shared" si="1"/>
        <v>0.18</v>
      </c>
      <c r="K20" s="1">
        <f t="shared" si="2"/>
        <v>0.32</v>
      </c>
      <c r="L20" s="1">
        <f t="shared" si="3"/>
        <v>0.49</v>
      </c>
      <c r="M20" s="1">
        <f t="shared" si="4"/>
        <v>0.01</v>
      </c>
    </row>
    <row r="21" spans="1:13" x14ac:dyDescent="0.3">
      <c r="A21">
        <v>19</v>
      </c>
      <c r="B21" t="s">
        <v>2</v>
      </c>
      <c r="C21" t="s">
        <v>14</v>
      </c>
      <c r="D21" t="s">
        <v>13</v>
      </c>
      <c r="E21">
        <v>89</v>
      </c>
      <c r="F21">
        <v>6</v>
      </c>
      <c r="G21">
        <v>5</v>
      </c>
      <c r="H21">
        <v>0</v>
      </c>
      <c r="I21">
        <f t="shared" si="0"/>
        <v>100</v>
      </c>
      <c r="J21" s="1">
        <f t="shared" si="1"/>
        <v>0.89</v>
      </c>
      <c r="K21" s="1">
        <f t="shared" si="2"/>
        <v>0.06</v>
      </c>
      <c r="L21" s="1">
        <f t="shared" si="3"/>
        <v>0.05</v>
      </c>
      <c r="M21" s="1">
        <f t="shared" si="4"/>
        <v>0</v>
      </c>
    </row>
    <row r="22" spans="1:13" x14ac:dyDescent="0.3">
      <c r="A22">
        <v>20</v>
      </c>
      <c r="B22" t="s">
        <v>2</v>
      </c>
      <c r="C22" t="s">
        <v>12</v>
      </c>
      <c r="D22" t="s">
        <v>0</v>
      </c>
      <c r="E22">
        <v>71</v>
      </c>
      <c r="F22">
        <v>4</v>
      </c>
      <c r="G22">
        <v>21</v>
      </c>
      <c r="H22">
        <v>4</v>
      </c>
      <c r="I22">
        <f t="shared" si="0"/>
        <v>100</v>
      </c>
      <c r="J22" s="1">
        <f t="shared" si="1"/>
        <v>0.71</v>
      </c>
      <c r="K22" s="1">
        <f t="shared" si="2"/>
        <v>0.04</v>
      </c>
      <c r="L22" s="1">
        <f t="shared" si="3"/>
        <v>0.21</v>
      </c>
      <c r="M22" s="1">
        <f t="shared" si="4"/>
        <v>0.04</v>
      </c>
    </row>
    <row r="23" spans="1:13" x14ac:dyDescent="0.3">
      <c r="A23">
        <v>21</v>
      </c>
      <c r="B23" t="s">
        <v>2</v>
      </c>
      <c r="C23" t="s">
        <v>11</v>
      </c>
      <c r="D23" t="s">
        <v>0</v>
      </c>
      <c r="E23">
        <v>78</v>
      </c>
      <c r="F23">
        <v>3</v>
      </c>
      <c r="G23">
        <v>8</v>
      </c>
      <c r="H23">
        <v>11</v>
      </c>
      <c r="I23">
        <f t="shared" si="0"/>
        <v>100</v>
      </c>
      <c r="J23" s="1">
        <f t="shared" si="1"/>
        <v>0.78</v>
      </c>
      <c r="K23" s="1">
        <f t="shared" si="2"/>
        <v>0.03</v>
      </c>
      <c r="L23" s="1">
        <f t="shared" si="3"/>
        <v>0.08</v>
      </c>
      <c r="M23" s="1">
        <f t="shared" si="4"/>
        <v>0.11</v>
      </c>
    </row>
    <row r="24" spans="1:13" x14ac:dyDescent="0.3">
      <c r="A24">
        <v>22</v>
      </c>
      <c r="B24" t="s">
        <v>2</v>
      </c>
      <c r="C24" t="s">
        <v>10</v>
      </c>
      <c r="D24" t="s">
        <v>9</v>
      </c>
      <c r="E24">
        <v>12</v>
      </c>
      <c r="F24">
        <v>48</v>
      </c>
      <c r="G24">
        <v>37</v>
      </c>
      <c r="H24">
        <v>4</v>
      </c>
      <c r="I24">
        <f t="shared" si="0"/>
        <v>101</v>
      </c>
      <c r="J24" s="1">
        <f t="shared" si="1"/>
        <v>0.11881188118811881</v>
      </c>
      <c r="K24" s="1">
        <f t="shared" si="2"/>
        <v>0.47524752475247523</v>
      </c>
      <c r="L24" s="1">
        <f t="shared" si="3"/>
        <v>0.36633663366336633</v>
      </c>
      <c r="M24" s="1">
        <f t="shared" si="4"/>
        <v>3.9603960396039604E-2</v>
      </c>
    </row>
    <row r="25" spans="1:13" x14ac:dyDescent="0.3">
      <c r="A25">
        <v>23</v>
      </c>
      <c r="B25" t="s">
        <v>2</v>
      </c>
      <c r="C25" t="s">
        <v>8</v>
      </c>
      <c r="D25" t="s">
        <v>4</v>
      </c>
      <c r="E25">
        <v>52</v>
      </c>
      <c r="F25">
        <v>10</v>
      </c>
      <c r="G25">
        <v>32</v>
      </c>
      <c r="H25">
        <v>6</v>
      </c>
      <c r="I25">
        <f t="shared" si="0"/>
        <v>100</v>
      </c>
      <c r="J25" s="1">
        <f t="shared" si="1"/>
        <v>0.52</v>
      </c>
      <c r="K25" s="1">
        <f t="shared" si="2"/>
        <v>0.1</v>
      </c>
      <c r="L25" s="1">
        <f t="shared" si="3"/>
        <v>0.32</v>
      </c>
      <c r="M25" s="1">
        <f t="shared" si="4"/>
        <v>0.06</v>
      </c>
    </row>
    <row r="26" spans="1:13" x14ac:dyDescent="0.3">
      <c r="A26">
        <v>24</v>
      </c>
      <c r="B26" t="s">
        <v>7</v>
      </c>
      <c r="C26" t="s">
        <v>6</v>
      </c>
      <c r="D26" t="s">
        <v>4</v>
      </c>
      <c r="E26">
        <v>30</v>
      </c>
      <c r="F26">
        <v>9</v>
      </c>
      <c r="G26">
        <v>58</v>
      </c>
      <c r="H26">
        <v>4</v>
      </c>
      <c r="I26">
        <f t="shared" si="0"/>
        <v>101</v>
      </c>
      <c r="J26" s="1">
        <f t="shared" si="1"/>
        <v>0.29702970297029702</v>
      </c>
      <c r="K26" s="1">
        <f t="shared" si="2"/>
        <v>8.9108910891089105E-2</v>
      </c>
      <c r="L26" s="1">
        <f t="shared" si="3"/>
        <v>0.57425742574257421</v>
      </c>
      <c r="M26" s="1">
        <f t="shared" si="4"/>
        <v>3.9603960396039604E-2</v>
      </c>
    </row>
    <row r="27" spans="1:13" x14ac:dyDescent="0.3">
      <c r="A27">
        <v>25</v>
      </c>
      <c r="B27" t="s">
        <v>2</v>
      </c>
      <c r="C27" t="s">
        <v>5</v>
      </c>
      <c r="D27" t="s">
        <v>4</v>
      </c>
      <c r="E27">
        <v>39</v>
      </c>
      <c r="F27">
        <v>15</v>
      </c>
      <c r="G27">
        <v>40</v>
      </c>
      <c r="H27">
        <v>7</v>
      </c>
      <c r="I27">
        <f t="shared" si="0"/>
        <v>101</v>
      </c>
      <c r="J27" s="1">
        <f t="shared" si="1"/>
        <v>0.38613861386138615</v>
      </c>
      <c r="K27" s="1">
        <f t="shared" si="2"/>
        <v>0.14851485148514851</v>
      </c>
      <c r="L27" s="1">
        <f t="shared" si="3"/>
        <v>0.39603960396039606</v>
      </c>
      <c r="M27" s="1">
        <f t="shared" si="4"/>
        <v>6.9306930693069313E-2</v>
      </c>
    </row>
    <row r="28" spans="1:13" x14ac:dyDescent="0.3">
      <c r="A28">
        <v>26</v>
      </c>
      <c r="B28" t="s">
        <v>2</v>
      </c>
      <c r="C28" t="s">
        <v>3</v>
      </c>
      <c r="D28" t="s">
        <v>0</v>
      </c>
      <c r="E28">
        <v>24</v>
      </c>
      <c r="F28">
        <v>25</v>
      </c>
      <c r="G28">
        <v>48</v>
      </c>
      <c r="H28">
        <v>3</v>
      </c>
      <c r="I28">
        <f t="shared" si="0"/>
        <v>100</v>
      </c>
      <c r="J28" s="1">
        <f t="shared" si="1"/>
        <v>0.24</v>
      </c>
      <c r="K28" s="1">
        <f t="shared" si="2"/>
        <v>0.25</v>
      </c>
      <c r="L28" s="1">
        <f t="shared" si="3"/>
        <v>0.48</v>
      </c>
      <c r="M28" s="1">
        <f t="shared" si="4"/>
        <v>0.03</v>
      </c>
    </row>
    <row r="29" spans="1:13" x14ac:dyDescent="0.3">
      <c r="A29">
        <v>27</v>
      </c>
      <c r="B29" t="s">
        <v>2</v>
      </c>
      <c r="C29" t="s">
        <v>1</v>
      </c>
      <c r="D29" t="s">
        <v>0</v>
      </c>
      <c r="E29">
        <v>13</v>
      </c>
      <c r="F29">
        <v>54</v>
      </c>
      <c r="G29">
        <v>27</v>
      </c>
      <c r="H29">
        <v>6</v>
      </c>
      <c r="I29">
        <f t="shared" si="0"/>
        <v>100</v>
      </c>
      <c r="J29" s="1">
        <f t="shared" si="1"/>
        <v>0.13</v>
      </c>
      <c r="K29" s="1">
        <f t="shared" si="2"/>
        <v>0.54</v>
      </c>
      <c r="L29" s="1">
        <f t="shared" si="3"/>
        <v>0.27</v>
      </c>
      <c r="M29" s="1">
        <f t="shared" si="4"/>
        <v>0.06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04AB-0918-46EF-A98E-60B70B497290}">
  <dimension ref="A1:D15"/>
  <sheetViews>
    <sheetView tabSelected="1" workbookViewId="0">
      <selection activeCell="J20" sqref="J20"/>
    </sheetView>
  </sheetViews>
  <sheetFormatPr defaultRowHeight="14.4" x14ac:dyDescent="0.3"/>
  <cols>
    <col min="1" max="1" width="18" customWidth="1"/>
    <col min="2" max="2" width="11.44140625" customWidth="1"/>
  </cols>
  <sheetData>
    <row r="1" spans="1:4" x14ac:dyDescent="0.3">
      <c r="A1" s="4" t="s">
        <v>59</v>
      </c>
      <c r="B1" s="4" t="s">
        <v>47</v>
      </c>
      <c r="C1" s="4" t="s">
        <v>46</v>
      </c>
      <c r="D1" s="4" t="s">
        <v>44</v>
      </c>
    </row>
    <row r="2" spans="1:4" x14ac:dyDescent="0.3">
      <c r="A2" t="s">
        <v>60</v>
      </c>
      <c r="B2" s="9">
        <v>0.5988</v>
      </c>
      <c r="C2" s="9">
        <v>6.6E-3</v>
      </c>
      <c r="D2" s="9">
        <v>2.29E-2</v>
      </c>
    </row>
    <row r="3" spans="1:4" x14ac:dyDescent="0.3">
      <c r="A3" t="s">
        <v>61</v>
      </c>
      <c r="B3" s="9">
        <v>0.71089999999999998</v>
      </c>
      <c r="C3" s="9">
        <v>1.3299999999999999E-2</v>
      </c>
      <c r="D3" s="9">
        <v>3.0599999999999999E-2</v>
      </c>
    </row>
    <row r="4" spans="1:4" x14ac:dyDescent="0.3">
      <c r="A4" t="s">
        <v>62</v>
      </c>
      <c r="B4" s="9">
        <v>0.66720000000000002</v>
      </c>
      <c r="C4">
        <v>2.83</v>
      </c>
      <c r="D4" s="9">
        <v>0.05</v>
      </c>
    </row>
    <row r="5" spans="1:4" x14ac:dyDescent="0.3">
      <c r="A5" t="s">
        <v>63</v>
      </c>
      <c r="B5" s="9">
        <v>0.64580000000000004</v>
      </c>
      <c r="C5" s="9">
        <v>3.2099999999999997E-2</v>
      </c>
      <c r="D5" s="9">
        <v>5.1400000000000001E-2</v>
      </c>
    </row>
    <row r="6" spans="1:4" x14ac:dyDescent="0.3">
      <c r="A6" t="s">
        <v>64</v>
      </c>
      <c r="B6" s="9">
        <v>0.85</v>
      </c>
      <c r="C6" s="9">
        <v>0</v>
      </c>
      <c r="D6" s="9">
        <v>0</v>
      </c>
    </row>
    <row r="7" spans="1:4" x14ac:dyDescent="0.3">
      <c r="A7" t="s">
        <v>65</v>
      </c>
      <c r="B7" s="9">
        <v>0.88890000000000002</v>
      </c>
      <c r="C7" s="9">
        <v>0</v>
      </c>
      <c r="D7" s="9">
        <v>0</v>
      </c>
    </row>
    <row r="8" spans="1:4" x14ac:dyDescent="0.3">
      <c r="A8" t="s">
        <v>66</v>
      </c>
      <c r="B8" s="9">
        <v>0.63180000000000003</v>
      </c>
      <c r="C8" s="9">
        <v>0</v>
      </c>
      <c r="D8" s="9">
        <v>1.9900000000000001E-2</v>
      </c>
    </row>
    <row r="9" spans="1:4" x14ac:dyDescent="0.3">
      <c r="A9" t="s">
        <v>67</v>
      </c>
      <c r="B9" s="9">
        <v>0.65</v>
      </c>
      <c r="C9" s="9">
        <v>0.03</v>
      </c>
      <c r="D9" s="9">
        <v>0.06</v>
      </c>
    </row>
    <row r="10" spans="1:4" x14ac:dyDescent="0.3">
      <c r="A10" t="s">
        <v>68</v>
      </c>
      <c r="B10" s="9">
        <v>0.31259999999999999</v>
      </c>
      <c r="C10" s="9">
        <v>0.15379999999999999</v>
      </c>
      <c r="D10" s="9">
        <v>7.3400000000000007E-2</v>
      </c>
    </row>
    <row r="11" spans="1:4" s="3" customFormat="1" x14ac:dyDescent="0.3">
      <c r="A11" s="3" t="s">
        <v>69</v>
      </c>
      <c r="B11" s="13">
        <v>0.62</v>
      </c>
      <c r="C11" s="13">
        <v>0.16</v>
      </c>
      <c r="D11" s="13">
        <v>0.02</v>
      </c>
    </row>
    <row r="12" spans="1:4" s="3" customFormat="1" x14ac:dyDescent="0.3">
      <c r="A12" s="3" t="s">
        <v>70</v>
      </c>
      <c r="B12" s="13">
        <v>0.14000000000000001</v>
      </c>
      <c r="C12" s="13">
        <v>0.72</v>
      </c>
      <c r="D12" s="13">
        <v>0.03</v>
      </c>
    </row>
    <row r="13" spans="1:4" s="3" customFormat="1" x14ac:dyDescent="0.3">
      <c r="A13" s="3" t="s">
        <v>71</v>
      </c>
      <c r="B13" s="13">
        <v>0.32</v>
      </c>
      <c r="C13" s="13">
        <v>0.16</v>
      </c>
      <c r="D13" s="13">
        <v>0.02</v>
      </c>
    </row>
    <row r="14" spans="1:4" s="3" customFormat="1" x14ac:dyDescent="0.3">
      <c r="A14" s="3" t="s">
        <v>72</v>
      </c>
      <c r="B14" s="13">
        <v>0.47</v>
      </c>
      <c r="C14" s="13">
        <v>0.13</v>
      </c>
      <c r="D14" s="13">
        <v>0.04</v>
      </c>
    </row>
    <row r="15" spans="1:4" s="3" customFormat="1" x14ac:dyDescent="0.3">
      <c r="A15" s="3" t="s">
        <v>73</v>
      </c>
      <c r="B15" s="13">
        <v>0.4</v>
      </c>
      <c r="C15" s="13">
        <v>0.22</v>
      </c>
      <c r="D15" s="13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FD0A7-316F-4E56-A584-86898D60136E}">
  <dimension ref="A1:N30"/>
  <sheetViews>
    <sheetView topLeftCell="A4" workbookViewId="0">
      <selection sqref="A1:D29"/>
    </sheetView>
  </sheetViews>
  <sheetFormatPr defaultRowHeight="14.4" x14ac:dyDescent="0.3"/>
  <sheetData>
    <row r="1" spans="1:14" x14ac:dyDescent="0.3">
      <c r="A1" s="4" t="s">
        <v>50</v>
      </c>
      <c r="B1" s="4" t="s">
        <v>47</v>
      </c>
      <c r="C1" s="4" t="s">
        <v>46</v>
      </c>
      <c r="D1" s="4" t="s">
        <v>44</v>
      </c>
      <c r="E1" s="4" t="s">
        <v>43</v>
      </c>
      <c r="F1" s="4"/>
    </row>
    <row r="2" spans="1:14" x14ac:dyDescent="0.3">
      <c r="A2" t="s">
        <v>20</v>
      </c>
      <c r="B2">
        <v>80</v>
      </c>
      <c r="C2">
        <v>0</v>
      </c>
      <c r="D2">
        <v>0</v>
      </c>
      <c r="E2">
        <f t="shared" ref="E2:E29" si="0">SUM(B2:D2)</f>
        <v>80</v>
      </c>
      <c r="G2" s="6" t="s">
        <v>57</v>
      </c>
      <c r="H2" t="s">
        <v>56</v>
      </c>
      <c r="I2" t="s">
        <v>55</v>
      </c>
      <c r="J2" t="s">
        <v>54</v>
      </c>
    </row>
    <row r="3" spans="1:14" x14ac:dyDescent="0.3">
      <c r="A3" t="s">
        <v>20</v>
      </c>
      <c r="B3">
        <v>0</v>
      </c>
      <c r="C3">
        <v>93</v>
      </c>
      <c r="D3">
        <v>0</v>
      </c>
      <c r="E3">
        <f t="shared" si="0"/>
        <v>93</v>
      </c>
      <c r="G3" s="5" t="s">
        <v>20</v>
      </c>
      <c r="H3">
        <v>1509.3333333333333</v>
      </c>
      <c r="I3">
        <v>1784.3333333333333</v>
      </c>
      <c r="J3">
        <v>1</v>
      </c>
    </row>
    <row r="4" spans="1:14" x14ac:dyDescent="0.3">
      <c r="A4" t="s">
        <v>20</v>
      </c>
      <c r="B4">
        <v>0</v>
      </c>
      <c r="C4">
        <v>85</v>
      </c>
      <c r="D4">
        <v>0</v>
      </c>
      <c r="E4">
        <f t="shared" si="0"/>
        <v>85</v>
      </c>
      <c r="G4" s="5" t="s">
        <v>35</v>
      </c>
      <c r="H4">
        <v>128</v>
      </c>
      <c r="I4">
        <v>4.5</v>
      </c>
      <c r="J4">
        <v>0</v>
      </c>
    </row>
    <row r="5" spans="1:14" x14ac:dyDescent="0.3">
      <c r="A5" t="s">
        <v>20</v>
      </c>
      <c r="B5">
        <v>8</v>
      </c>
      <c r="C5">
        <v>52</v>
      </c>
      <c r="D5">
        <v>2</v>
      </c>
      <c r="E5">
        <f t="shared" si="0"/>
        <v>62</v>
      </c>
      <c r="G5" s="5" t="s">
        <v>2</v>
      </c>
      <c r="H5">
        <v>957.84615384615381</v>
      </c>
      <c r="I5">
        <v>474.71912087912096</v>
      </c>
      <c r="J5">
        <v>9.1006593406593392</v>
      </c>
    </row>
    <row r="6" spans="1:14" x14ac:dyDescent="0.3">
      <c r="A6" t="s">
        <v>35</v>
      </c>
      <c r="B6">
        <v>78</v>
      </c>
      <c r="C6">
        <v>2</v>
      </c>
      <c r="D6">
        <v>1</v>
      </c>
      <c r="E6">
        <f t="shared" si="0"/>
        <v>81</v>
      </c>
      <c r="G6" s="5" t="s">
        <v>28</v>
      </c>
      <c r="H6">
        <v>455.86666666666679</v>
      </c>
      <c r="I6">
        <v>61.366666666666674</v>
      </c>
      <c r="J6">
        <v>1.7666666666666664</v>
      </c>
    </row>
    <row r="7" spans="1:14" x14ac:dyDescent="0.3">
      <c r="A7" t="s">
        <v>35</v>
      </c>
      <c r="B7">
        <v>62</v>
      </c>
      <c r="C7">
        <v>5</v>
      </c>
      <c r="D7">
        <v>1</v>
      </c>
      <c r="E7">
        <f t="shared" si="0"/>
        <v>68</v>
      </c>
      <c r="G7" s="5" t="s">
        <v>53</v>
      </c>
      <c r="H7">
        <v>923.18153846153848</v>
      </c>
      <c r="I7">
        <v>720.83446153846171</v>
      </c>
      <c r="J7">
        <v>6.7535384615384624</v>
      </c>
    </row>
    <row r="8" spans="1:14" x14ac:dyDescent="0.3">
      <c r="A8" t="s">
        <v>25</v>
      </c>
      <c r="B8">
        <v>14</v>
      </c>
      <c r="C8">
        <v>72</v>
      </c>
      <c r="D8">
        <v>3</v>
      </c>
      <c r="E8">
        <f t="shared" si="0"/>
        <v>89</v>
      </c>
    </row>
    <row r="9" spans="1:14" x14ac:dyDescent="0.3">
      <c r="A9" t="s">
        <v>7</v>
      </c>
      <c r="B9">
        <v>30</v>
      </c>
      <c r="C9">
        <v>9</v>
      </c>
      <c r="D9">
        <v>4</v>
      </c>
      <c r="E9">
        <f t="shared" si="0"/>
        <v>43</v>
      </c>
    </row>
    <row r="10" spans="1:14" x14ac:dyDescent="0.3">
      <c r="A10" t="s">
        <v>2</v>
      </c>
      <c r="B10">
        <v>85</v>
      </c>
      <c r="C10">
        <v>0.4</v>
      </c>
      <c r="D10">
        <v>0.8</v>
      </c>
      <c r="E10">
        <f t="shared" si="0"/>
        <v>86.2</v>
      </c>
    </row>
    <row r="11" spans="1:14" x14ac:dyDescent="0.3">
      <c r="A11" s="3" t="s">
        <v>2</v>
      </c>
      <c r="B11" s="3">
        <v>62</v>
      </c>
      <c r="C11" s="3">
        <v>16</v>
      </c>
      <c r="D11" s="3">
        <v>2</v>
      </c>
      <c r="E11">
        <f t="shared" si="0"/>
        <v>80</v>
      </c>
    </row>
    <row r="12" spans="1:14" x14ac:dyDescent="0.3">
      <c r="A12" t="s">
        <v>2</v>
      </c>
      <c r="B12">
        <v>10</v>
      </c>
      <c r="C12">
        <v>55</v>
      </c>
      <c r="D12">
        <v>3</v>
      </c>
      <c r="E12">
        <f t="shared" si="0"/>
        <v>68</v>
      </c>
    </row>
    <row r="13" spans="1:14" x14ac:dyDescent="0.3">
      <c r="A13" t="s">
        <v>2</v>
      </c>
      <c r="B13">
        <v>3</v>
      </c>
      <c r="C13">
        <v>64</v>
      </c>
      <c r="D13">
        <v>2</v>
      </c>
      <c r="E13">
        <f t="shared" si="0"/>
        <v>69</v>
      </c>
      <c r="N13" t="s">
        <v>58</v>
      </c>
    </row>
    <row r="14" spans="1:14" x14ac:dyDescent="0.3">
      <c r="A14" t="s">
        <v>2</v>
      </c>
      <c r="B14">
        <v>18</v>
      </c>
      <c r="C14">
        <v>32</v>
      </c>
      <c r="D14">
        <v>1</v>
      </c>
      <c r="E14">
        <f t="shared" si="0"/>
        <v>51</v>
      </c>
    </row>
    <row r="15" spans="1:14" x14ac:dyDescent="0.3">
      <c r="A15" t="s">
        <v>2</v>
      </c>
      <c r="B15">
        <v>18</v>
      </c>
      <c r="C15">
        <v>32</v>
      </c>
      <c r="D15">
        <v>1</v>
      </c>
      <c r="E15">
        <f t="shared" si="0"/>
        <v>51</v>
      </c>
    </row>
    <row r="16" spans="1:14" x14ac:dyDescent="0.3">
      <c r="A16" t="s">
        <v>2</v>
      </c>
      <c r="B16">
        <v>89</v>
      </c>
      <c r="C16">
        <v>6</v>
      </c>
      <c r="D16">
        <v>0</v>
      </c>
      <c r="E16">
        <f t="shared" si="0"/>
        <v>95</v>
      </c>
    </row>
    <row r="17" spans="1:5" x14ac:dyDescent="0.3">
      <c r="A17" t="s">
        <v>2</v>
      </c>
      <c r="B17">
        <v>71</v>
      </c>
      <c r="C17">
        <v>4</v>
      </c>
      <c r="D17">
        <v>4</v>
      </c>
      <c r="E17">
        <f t="shared" si="0"/>
        <v>79</v>
      </c>
    </row>
    <row r="18" spans="1:5" x14ac:dyDescent="0.3">
      <c r="A18" t="s">
        <v>2</v>
      </c>
      <c r="B18">
        <v>78</v>
      </c>
      <c r="C18">
        <v>3</v>
      </c>
      <c r="D18">
        <v>11</v>
      </c>
      <c r="E18">
        <f t="shared" si="0"/>
        <v>92</v>
      </c>
    </row>
    <row r="19" spans="1:5" x14ac:dyDescent="0.3">
      <c r="A19" t="s">
        <v>2</v>
      </c>
      <c r="B19">
        <v>12</v>
      </c>
      <c r="C19">
        <v>48</v>
      </c>
      <c r="D19">
        <v>4</v>
      </c>
      <c r="E19">
        <f t="shared" si="0"/>
        <v>64</v>
      </c>
    </row>
    <row r="20" spans="1:5" x14ac:dyDescent="0.3">
      <c r="A20" t="s">
        <v>2</v>
      </c>
      <c r="B20">
        <v>52</v>
      </c>
      <c r="C20">
        <v>10</v>
      </c>
      <c r="D20">
        <v>6</v>
      </c>
      <c r="E20">
        <f t="shared" si="0"/>
        <v>68</v>
      </c>
    </row>
    <row r="21" spans="1:5" x14ac:dyDescent="0.3">
      <c r="A21" t="s">
        <v>2</v>
      </c>
      <c r="B21">
        <v>39</v>
      </c>
      <c r="C21">
        <v>15</v>
      </c>
      <c r="D21">
        <v>7</v>
      </c>
      <c r="E21">
        <f t="shared" si="0"/>
        <v>61</v>
      </c>
    </row>
    <row r="22" spans="1:5" x14ac:dyDescent="0.3">
      <c r="A22" t="s">
        <v>2</v>
      </c>
      <c r="B22">
        <v>24</v>
      </c>
      <c r="C22">
        <v>25</v>
      </c>
      <c r="D22">
        <v>3</v>
      </c>
      <c r="E22">
        <f t="shared" si="0"/>
        <v>52</v>
      </c>
    </row>
    <row r="23" spans="1:5" x14ac:dyDescent="0.3">
      <c r="A23" t="s">
        <v>2</v>
      </c>
      <c r="B23">
        <v>13</v>
      </c>
      <c r="C23">
        <v>54</v>
      </c>
      <c r="D23">
        <v>6</v>
      </c>
      <c r="E23">
        <f t="shared" si="0"/>
        <v>73</v>
      </c>
    </row>
    <row r="24" spans="1:5" x14ac:dyDescent="0.3">
      <c r="A24" t="s">
        <v>28</v>
      </c>
      <c r="B24">
        <v>78</v>
      </c>
      <c r="C24">
        <v>2</v>
      </c>
      <c r="D24">
        <v>2</v>
      </c>
      <c r="E24">
        <f t="shared" si="0"/>
        <v>82</v>
      </c>
    </row>
    <row r="25" spans="1:5" x14ac:dyDescent="0.3">
      <c r="A25" t="s">
        <v>28</v>
      </c>
      <c r="B25">
        <v>33</v>
      </c>
      <c r="C25">
        <v>15</v>
      </c>
      <c r="D25">
        <v>2</v>
      </c>
      <c r="E25">
        <f t="shared" si="0"/>
        <v>50</v>
      </c>
    </row>
    <row r="26" spans="1:5" x14ac:dyDescent="0.3">
      <c r="A26" t="s">
        <v>28</v>
      </c>
      <c r="B26">
        <v>78</v>
      </c>
      <c r="C26">
        <v>3</v>
      </c>
      <c r="D26">
        <v>0</v>
      </c>
      <c r="E26">
        <f t="shared" si="0"/>
        <v>81</v>
      </c>
    </row>
    <row r="27" spans="1:5" x14ac:dyDescent="0.3">
      <c r="A27" t="s">
        <v>28</v>
      </c>
      <c r="B27">
        <v>40</v>
      </c>
      <c r="C27">
        <v>22</v>
      </c>
      <c r="D27">
        <v>3</v>
      </c>
      <c r="E27">
        <f t="shared" si="0"/>
        <v>65</v>
      </c>
    </row>
    <row r="28" spans="1:5" x14ac:dyDescent="0.3">
      <c r="A28" t="s">
        <v>28</v>
      </c>
      <c r="B28">
        <v>47</v>
      </c>
      <c r="C28">
        <v>13</v>
      </c>
      <c r="D28">
        <v>4</v>
      </c>
      <c r="E28">
        <f t="shared" si="0"/>
        <v>64</v>
      </c>
    </row>
    <row r="29" spans="1:5" x14ac:dyDescent="0.3">
      <c r="A29" t="s">
        <v>28</v>
      </c>
      <c r="B29">
        <v>32</v>
      </c>
      <c r="C29">
        <v>16</v>
      </c>
      <c r="D29">
        <v>2</v>
      </c>
      <c r="E29">
        <f t="shared" si="0"/>
        <v>50</v>
      </c>
    </row>
    <row r="30" spans="1:5" x14ac:dyDescent="0.3">
      <c r="A30" t="s">
        <v>52</v>
      </c>
      <c r="B30">
        <f>SUM(B2:B29)</f>
        <v>1154</v>
      </c>
      <c r="C30">
        <f>SUM(C2:C29)</f>
        <v>753.4</v>
      </c>
      <c r="D30">
        <f>SUM(D2:D29)</f>
        <v>74.8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21CBB-3591-48EF-BFEA-FA467836A32B}">
  <dimension ref="A1:K30"/>
  <sheetViews>
    <sheetView topLeftCell="A4" workbookViewId="0">
      <selection sqref="A1:D29"/>
    </sheetView>
  </sheetViews>
  <sheetFormatPr defaultRowHeight="14.4" x14ac:dyDescent="0.3"/>
  <sheetData>
    <row r="1" spans="1:11" x14ac:dyDescent="0.3">
      <c r="A1" s="4" t="s">
        <v>48</v>
      </c>
      <c r="B1" s="4" t="s">
        <v>47</v>
      </c>
      <c r="C1" s="4" t="s">
        <v>46</v>
      </c>
      <c r="D1" s="4" t="s">
        <v>44</v>
      </c>
      <c r="E1" s="4" t="s">
        <v>43</v>
      </c>
      <c r="G1" s="4"/>
    </row>
    <row r="2" spans="1:11" x14ac:dyDescent="0.3">
      <c r="A2" t="s">
        <v>18</v>
      </c>
      <c r="B2">
        <v>10</v>
      </c>
      <c r="C2">
        <v>55</v>
      </c>
      <c r="D2">
        <v>3</v>
      </c>
      <c r="E2">
        <f t="shared" ref="E2:E29" si="0">SUM(B2:D2)</f>
        <v>68</v>
      </c>
    </row>
    <row r="3" spans="1:11" x14ac:dyDescent="0.3">
      <c r="A3" t="s">
        <v>18</v>
      </c>
      <c r="B3">
        <v>0</v>
      </c>
      <c r="C3">
        <v>93</v>
      </c>
      <c r="D3">
        <v>0</v>
      </c>
      <c r="E3">
        <f t="shared" si="0"/>
        <v>93</v>
      </c>
      <c r="H3" s="6" t="s">
        <v>57</v>
      </c>
      <c r="I3" t="s">
        <v>56</v>
      </c>
      <c r="J3" t="s">
        <v>55</v>
      </c>
      <c r="K3" t="s">
        <v>54</v>
      </c>
    </row>
    <row r="4" spans="1:11" x14ac:dyDescent="0.3">
      <c r="A4" t="s">
        <v>18</v>
      </c>
      <c r="B4">
        <v>0</v>
      </c>
      <c r="C4">
        <v>85</v>
      </c>
      <c r="D4">
        <v>0</v>
      </c>
      <c r="E4">
        <f t="shared" si="0"/>
        <v>85</v>
      </c>
      <c r="H4" s="5" t="s">
        <v>13</v>
      </c>
      <c r="I4">
        <v>1494</v>
      </c>
      <c r="J4">
        <v>563.66666666666663</v>
      </c>
      <c r="K4">
        <v>0.66666666666666663</v>
      </c>
    </row>
    <row r="5" spans="1:11" x14ac:dyDescent="0.3">
      <c r="A5" t="s">
        <v>18</v>
      </c>
      <c r="B5">
        <v>8</v>
      </c>
      <c r="C5">
        <v>52</v>
      </c>
      <c r="D5">
        <v>2</v>
      </c>
      <c r="E5">
        <f t="shared" si="0"/>
        <v>62</v>
      </c>
      <c r="H5" s="5" t="s">
        <v>4</v>
      </c>
      <c r="I5">
        <v>71.599999999999994</v>
      </c>
      <c r="J5">
        <v>22.16666666666665</v>
      </c>
      <c r="K5">
        <v>3.4666666666666659</v>
      </c>
    </row>
    <row r="6" spans="1:11" x14ac:dyDescent="0.3">
      <c r="A6" t="s">
        <v>30</v>
      </c>
      <c r="B6">
        <v>80</v>
      </c>
      <c r="C6">
        <v>0</v>
      </c>
      <c r="D6">
        <v>0</v>
      </c>
      <c r="E6">
        <f t="shared" si="0"/>
        <v>80</v>
      </c>
      <c r="H6" s="5" t="s">
        <v>38</v>
      </c>
      <c r="I6">
        <v>0</v>
      </c>
      <c r="J6">
        <v>0</v>
      </c>
      <c r="K6">
        <v>0.5</v>
      </c>
    </row>
    <row r="7" spans="1:11" x14ac:dyDescent="0.3">
      <c r="A7" t="s">
        <v>30</v>
      </c>
      <c r="B7">
        <v>62</v>
      </c>
      <c r="C7">
        <v>5</v>
      </c>
      <c r="D7">
        <v>1</v>
      </c>
      <c r="E7">
        <f t="shared" si="0"/>
        <v>68</v>
      </c>
      <c r="H7" s="5" t="s">
        <v>23</v>
      </c>
      <c r="I7">
        <v>1152</v>
      </c>
      <c r="J7">
        <v>1568</v>
      </c>
      <c r="K7">
        <v>0.5</v>
      </c>
    </row>
    <row r="8" spans="1:11" x14ac:dyDescent="0.3">
      <c r="A8" t="s">
        <v>30</v>
      </c>
      <c r="B8">
        <v>85</v>
      </c>
      <c r="C8">
        <v>0.4</v>
      </c>
      <c r="D8">
        <v>0.8</v>
      </c>
      <c r="E8">
        <f t="shared" si="0"/>
        <v>86.2</v>
      </c>
      <c r="H8" s="5" t="s">
        <v>0</v>
      </c>
      <c r="I8">
        <v>1073.6666666666667</v>
      </c>
      <c r="J8">
        <v>572.33333333333337</v>
      </c>
      <c r="K8">
        <v>12.666666666666666</v>
      </c>
    </row>
    <row r="9" spans="1:11" x14ac:dyDescent="0.3">
      <c r="A9" t="s">
        <v>30</v>
      </c>
      <c r="B9">
        <v>33</v>
      </c>
      <c r="C9">
        <v>15</v>
      </c>
      <c r="D9">
        <v>2</v>
      </c>
      <c r="E9">
        <f t="shared" si="0"/>
        <v>50</v>
      </c>
      <c r="H9" s="5" t="s">
        <v>30</v>
      </c>
      <c r="I9">
        <v>448.30000000000018</v>
      </c>
      <c r="J9">
        <v>37.411999999999992</v>
      </c>
      <c r="K9">
        <v>0.68800000000000017</v>
      </c>
    </row>
    <row r="10" spans="1:11" x14ac:dyDescent="0.3">
      <c r="A10" t="s">
        <v>30</v>
      </c>
      <c r="B10">
        <v>78</v>
      </c>
      <c r="C10">
        <v>3</v>
      </c>
      <c r="D10">
        <v>0</v>
      </c>
      <c r="E10">
        <f t="shared" si="0"/>
        <v>81</v>
      </c>
      <c r="H10" s="5" t="s">
        <v>18</v>
      </c>
      <c r="I10">
        <v>27.666666666666668</v>
      </c>
      <c r="J10">
        <v>432.25</v>
      </c>
      <c r="K10">
        <v>2.25</v>
      </c>
    </row>
    <row r="11" spans="1:11" x14ac:dyDescent="0.3">
      <c r="A11" t="s">
        <v>0</v>
      </c>
      <c r="B11">
        <v>71</v>
      </c>
      <c r="C11">
        <v>4</v>
      </c>
      <c r="D11">
        <v>4</v>
      </c>
      <c r="E11">
        <f t="shared" si="0"/>
        <v>79</v>
      </c>
      <c r="H11" s="5" t="s">
        <v>53</v>
      </c>
      <c r="I11">
        <v>889.13960113960104</v>
      </c>
      <c r="J11">
        <v>766.99737891737902</v>
      </c>
      <c r="K11">
        <v>6.49948717948718</v>
      </c>
    </row>
    <row r="12" spans="1:11" x14ac:dyDescent="0.3">
      <c r="A12" t="s">
        <v>0</v>
      </c>
      <c r="B12">
        <v>78</v>
      </c>
      <c r="C12">
        <v>3</v>
      </c>
      <c r="D12">
        <v>11</v>
      </c>
      <c r="E12">
        <f t="shared" si="0"/>
        <v>92</v>
      </c>
    </row>
    <row r="13" spans="1:11" x14ac:dyDescent="0.3">
      <c r="A13" t="s">
        <v>0</v>
      </c>
      <c r="B13">
        <v>24</v>
      </c>
      <c r="C13">
        <v>25</v>
      </c>
      <c r="D13">
        <v>3</v>
      </c>
      <c r="E13">
        <f t="shared" si="0"/>
        <v>52</v>
      </c>
    </row>
    <row r="14" spans="1:11" x14ac:dyDescent="0.3">
      <c r="A14" t="s">
        <v>0</v>
      </c>
      <c r="B14">
        <v>13</v>
      </c>
      <c r="C14">
        <v>54</v>
      </c>
      <c r="D14">
        <v>6</v>
      </c>
      <c r="E14">
        <f t="shared" si="0"/>
        <v>73</v>
      </c>
    </row>
    <row r="15" spans="1:11" x14ac:dyDescent="0.3">
      <c r="A15" s="3" t="s">
        <v>23</v>
      </c>
      <c r="B15" s="3">
        <v>62</v>
      </c>
      <c r="C15" s="3">
        <v>16</v>
      </c>
      <c r="D15" s="3">
        <v>2</v>
      </c>
      <c r="E15">
        <f t="shared" si="0"/>
        <v>80</v>
      </c>
    </row>
    <row r="16" spans="1:11" x14ac:dyDescent="0.3">
      <c r="A16" t="s">
        <v>23</v>
      </c>
      <c r="B16">
        <v>14</v>
      </c>
      <c r="C16">
        <v>72</v>
      </c>
      <c r="D16">
        <v>3</v>
      </c>
      <c r="E16">
        <f t="shared" si="0"/>
        <v>89</v>
      </c>
    </row>
    <row r="17" spans="1:5" x14ac:dyDescent="0.3">
      <c r="A17" t="s">
        <v>38</v>
      </c>
      <c r="B17">
        <v>78</v>
      </c>
      <c r="C17">
        <v>2</v>
      </c>
      <c r="D17">
        <v>2</v>
      </c>
      <c r="E17">
        <f t="shared" si="0"/>
        <v>82</v>
      </c>
    </row>
    <row r="18" spans="1:5" x14ac:dyDescent="0.3">
      <c r="A18" t="s">
        <v>38</v>
      </c>
      <c r="B18">
        <v>78</v>
      </c>
      <c r="C18">
        <v>2</v>
      </c>
      <c r="D18">
        <v>1</v>
      </c>
      <c r="E18">
        <f t="shared" si="0"/>
        <v>81</v>
      </c>
    </row>
    <row r="19" spans="1:5" x14ac:dyDescent="0.3">
      <c r="A19" t="s">
        <v>9</v>
      </c>
      <c r="B19">
        <v>12</v>
      </c>
      <c r="C19">
        <v>48</v>
      </c>
      <c r="D19">
        <v>4</v>
      </c>
      <c r="E19">
        <f t="shared" si="0"/>
        <v>64</v>
      </c>
    </row>
    <row r="20" spans="1:5" x14ac:dyDescent="0.3">
      <c r="A20" t="s">
        <v>4</v>
      </c>
      <c r="B20">
        <v>40</v>
      </c>
      <c r="C20">
        <v>22</v>
      </c>
      <c r="D20">
        <v>3</v>
      </c>
      <c r="E20">
        <f t="shared" si="0"/>
        <v>65</v>
      </c>
    </row>
    <row r="21" spans="1:5" x14ac:dyDescent="0.3">
      <c r="A21" t="s">
        <v>4</v>
      </c>
      <c r="B21">
        <v>47</v>
      </c>
      <c r="C21">
        <v>13</v>
      </c>
      <c r="D21">
        <v>4</v>
      </c>
      <c r="E21">
        <f t="shared" si="0"/>
        <v>64</v>
      </c>
    </row>
    <row r="22" spans="1:5" x14ac:dyDescent="0.3">
      <c r="A22" t="s">
        <v>4</v>
      </c>
      <c r="B22">
        <v>32</v>
      </c>
      <c r="C22">
        <v>16</v>
      </c>
      <c r="D22">
        <v>2</v>
      </c>
      <c r="E22">
        <f t="shared" si="0"/>
        <v>50</v>
      </c>
    </row>
    <row r="23" spans="1:5" x14ac:dyDescent="0.3">
      <c r="A23" t="s">
        <v>4</v>
      </c>
      <c r="B23">
        <v>52</v>
      </c>
      <c r="C23">
        <v>10</v>
      </c>
      <c r="D23">
        <v>6</v>
      </c>
      <c r="E23">
        <f t="shared" si="0"/>
        <v>68</v>
      </c>
    </row>
    <row r="24" spans="1:5" x14ac:dyDescent="0.3">
      <c r="A24" t="s">
        <v>4</v>
      </c>
      <c r="B24">
        <v>30</v>
      </c>
      <c r="C24">
        <v>9</v>
      </c>
      <c r="D24">
        <v>4</v>
      </c>
      <c r="E24">
        <f t="shared" si="0"/>
        <v>43</v>
      </c>
    </row>
    <row r="25" spans="1:5" x14ac:dyDescent="0.3">
      <c r="A25" t="s">
        <v>4</v>
      </c>
      <c r="B25">
        <v>39</v>
      </c>
      <c r="C25">
        <v>15</v>
      </c>
      <c r="D25">
        <v>7</v>
      </c>
      <c r="E25">
        <f t="shared" si="0"/>
        <v>61</v>
      </c>
    </row>
    <row r="26" spans="1:5" x14ac:dyDescent="0.3">
      <c r="A26" t="s">
        <v>13</v>
      </c>
      <c r="B26">
        <v>3</v>
      </c>
      <c r="C26">
        <v>64</v>
      </c>
      <c r="D26">
        <v>2</v>
      </c>
      <c r="E26">
        <f t="shared" si="0"/>
        <v>69</v>
      </c>
    </row>
    <row r="27" spans="1:5" x14ac:dyDescent="0.3">
      <c r="A27" t="s">
        <v>13</v>
      </c>
      <c r="B27">
        <v>18</v>
      </c>
      <c r="C27">
        <v>32</v>
      </c>
      <c r="D27">
        <v>1</v>
      </c>
      <c r="E27">
        <f t="shared" si="0"/>
        <v>51</v>
      </c>
    </row>
    <row r="28" spans="1:5" x14ac:dyDescent="0.3">
      <c r="A28" t="s">
        <v>13</v>
      </c>
      <c r="B28">
        <v>18</v>
      </c>
      <c r="C28">
        <v>32</v>
      </c>
      <c r="D28">
        <v>1</v>
      </c>
      <c r="E28">
        <f t="shared" si="0"/>
        <v>51</v>
      </c>
    </row>
    <row r="29" spans="1:5" x14ac:dyDescent="0.3">
      <c r="A29" t="s">
        <v>13</v>
      </c>
      <c r="B29">
        <v>89</v>
      </c>
      <c r="C29">
        <v>6</v>
      </c>
      <c r="D29">
        <v>0</v>
      </c>
      <c r="E29">
        <f t="shared" si="0"/>
        <v>95</v>
      </c>
    </row>
    <row r="30" spans="1:5" x14ac:dyDescent="0.3">
      <c r="A30" t="s">
        <v>52</v>
      </c>
      <c r="B30">
        <f>SUM(B2:B29)</f>
        <v>1154</v>
      </c>
      <c r="C30">
        <f>SUM(C2:C29)</f>
        <v>753.4</v>
      </c>
      <c r="D30">
        <f>SUM(D2:D29)</f>
        <v>74.8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0B60-E019-4C3D-8EAE-8F133A341416}">
  <dimension ref="A1:D29"/>
  <sheetViews>
    <sheetView workbookViewId="0">
      <selection activeCell="G28" sqref="G28"/>
    </sheetView>
  </sheetViews>
  <sheetFormatPr defaultRowHeight="14.4" x14ac:dyDescent="0.3"/>
  <cols>
    <col min="1" max="1" width="13.109375" style="8" customWidth="1"/>
    <col min="2" max="2" width="12.33203125" customWidth="1"/>
  </cols>
  <sheetData>
    <row r="1" spans="1:4" x14ac:dyDescent="0.3">
      <c r="A1" s="7" t="s">
        <v>48</v>
      </c>
      <c r="B1" s="4" t="s">
        <v>47</v>
      </c>
      <c r="C1" s="4" t="s">
        <v>46</v>
      </c>
      <c r="D1" s="4" t="s">
        <v>44</v>
      </c>
    </row>
    <row r="2" spans="1:4" x14ac:dyDescent="0.3">
      <c r="A2" s="10" t="s">
        <v>18</v>
      </c>
      <c r="B2">
        <v>10</v>
      </c>
      <c r="C2">
        <v>55</v>
      </c>
      <c r="D2">
        <v>3</v>
      </c>
    </row>
    <row r="3" spans="1:4" x14ac:dyDescent="0.3">
      <c r="A3" s="10"/>
      <c r="B3">
        <v>0</v>
      </c>
      <c r="C3">
        <v>93</v>
      </c>
      <c r="D3">
        <v>0</v>
      </c>
    </row>
    <row r="4" spans="1:4" x14ac:dyDescent="0.3">
      <c r="A4" s="10"/>
      <c r="B4">
        <v>0</v>
      </c>
      <c r="C4">
        <v>85</v>
      </c>
      <c r="D4">
        <v>0</v>
      </c>
    </row>
    <row r="5" spans="1:4" x14ac:dyDescent="0.3">
      <c r="A5" s="10"/>
      <c r="B5">
        <v>8</v>
      </c>
      <c r="C5">
        <v>52</v>
      </c>
      <c r="D5">
        <v>2</v>
      </c>
    </row>
    <row r="6" spans="1:4" x14ac:dyDescent="0.3">
      <c r="A6" s="10" t="s">
        <v>30</v>
      </c>
      <c r="B6">
        <v>80</v>
      </c>
      <c r="C6">
        <v>0</v>
      </c>
      <c r="D6">
        <v>0</v>
      </c>
    </row>
    <row r="7" spans="1:4" x14ac:dyDescent="0.3">
      <c r="A7" s="10"/>
      <c r="B7">
        <v>62</v>
      </c>
      <c r="C7">
        <v>5</v>
      </c>
      <c r="D7">
        <v>1</v>
      </c>
    </row>
    <row r="8" spans="1:4" x14ac:dyDescent="0.3">
      <c r="A8" s="10"/>
      <c r="B8">
        <v>85</v>
      </c>
      <c r="C8">
        <v>0.4</v>
      </c>
      <c r="D8">
        <v>0.8</v>
      </c>
    </row>
    <row r="9" spans="1:4" x14ac:dyDescent="0.3">
      <c r="A9" s="10"/>
      <c r="B9">
        <v>33</v>
      </c>
      <c r="C9">
        <v>15</v>
      </c>
      <c r="D9">
        <v>2</v>
      </c>
    </row>
    <row r="10" spans="1:4" x14ac:dyDescent="0.3">
      <c r="A10" s="10"/>
      <c r="B10">
        <v>78</v>
      </c>
      <c r="C10">
        <v>3</v>
      </c>
      <c r="D10">
        <v>0</v>
      </c>
    </row>
    <row r="11" spans="1:4" x14ac:dyDescent="0.3">
      <c r="A11" s="10" t="s">
        <v>0</v>
      </c>
      <c r="B11">
        <v>71</v>
      </c>
      <c r="C11">
        <v>4</v>
      </c>
      <c r="D11">
        <v>4</v>
      </c>
    </row>
    <row r="12" spans="1:4" x14ac:dyDescent="0.3">
      <c r="A12" s="10"/>
      <c r="B12">
        <v>78</v>
      </c>
      <c r="C12">
        <v>3</v>
      </c>
      <c r="D12">
        <v>11</v>
      </c>
    </row>
    <row r="13" spans="1:4" x14ac:dyDescent="0.3">
      <c r="A13" s="10"/>
      <c r="B13">
        <v>24</v>
      </c>
      <c r="C13">
        <v>25</v>
      </c>
      <c r="D13">
        <v>3</v>
      </c>
    </row>
    <row r="14" spans="1:4" x14ac:dyDescent="0.3">
      <c r="A14" s="10"/>
      <c r="B14">
        <v>13</v>
      </c>
      <c r="C14">
        <v>54</v>
      </c>
      <c r="D14">
        <v>6</v>
      </c>
    </row>
    <row r="15" spans="1:4" x14ac:dyDescent="0.3">
      <c r="A15" s="11" t="s">
        <v>23</v>
      </c>
      <c r="B15" s="3">
        <v>62</v>
      </c>
      <c r="C15" s="3">
        <v>16</v>
      </c>
      <c r="D15" s="3">
        <v>2</v>
      </c>
    </row>
    <row r="16" spans="1:4" x14ac:dyDescent="0.3">
      <c r="A16" s="11"/>
      <c r="B16">
        <v>14</v>
      </c>
      <c r="C16">
        <v>72</v>
      </c>
      <c r="D16">
        <v>3</v>
      </c>
    </row>
    <row r="17" spans="1:4" x14ac:dyDescent="0.3">
      <c r="A17" s="10" t="s">
        <v>38</v>
      </c>
      <c r="B17">
        <v>78</v>
      </c>
      <c r="C17">
        <v>2</v>
      </c>
      <c r="D17">
        <v>2</v>
      </c>
    </row>
    <row r="18" spans="1:4" x14ac:dyDescent="0.3">
      <c r="A18" s="10"/>
      <c r="B18">
        <v>78</v>
      </c>
      <c r="C18">
        <v>2</v>
      </c>
      <c r="D18">
        <v>1</v>
      </c>
    </row>
    <row r="19" spans="1:4" x14ac:dyDescent="0.3">
      <c r="A19" s="8" t="s">
        <v>9</v>
      </c>
      <c r="B19">
        <v>12</v>
      </c>
      <c r="C19">
        <v>48</v>
      </c>
      <c r="D19">
        <v>4</v>
      </c>
    </row>
    <row r="20" spans="1:4" x14ac:dyDescent="0.3">
      <c r="A20" s="12" t="s">
        <v>4</v>
      </c>
      <c r="B20">
        <v>40</v>
      </c>
      <c r="C20">
        <v>22</v>
      </c>
      <c r="D20">
        <v>3</v>
      </c>
    </row>
    <row r="21" spans="1:4" x14ac:dyDescent="0.3">
      <c r="A21" s="12"/>
      <c r="B21">
        <v>47</v>
      </c>
      <c r="C21">
        <v>13</v>
      </c>
      <c r="D21">
        <v>4</v>
      </c>
    </row>
    <row r="22" spans="1:4" x14ac:dyDescent="0.3">
      <c r="A22" s="12"/>
      <c r="B22">
        <v>32</v>
      </c>
      <c r="C22">
        <v>16</v>
      </c>
      <c r="D22">
        <v>2</v>
      </c>
    </row>
    <row r="23" spans="1:4" x14ac:dyDescent="0.3">
      <c r="A23" s="12"/>
      <c r="B23">
        <v>52</v>
      </c>
      <c r="C23">
        <v>10</v>
      </c>
      <c r="D23">
        <v>6</v>
      </c>
    </row>
    <row r="24" spans="1:4" x14ac:dyDescent="0.3">
      <c r="A24" s="12"/>
      <c r="B24">
        <v>30</v>
      </c>
      <c r="C24">
        <v>9</v>
      </c>
      <c r="D24">
        <v>4</v>
      </c>
    </row>
    <row r="25" spans="1:4" x14ac:dyDescent="0.3">
      <c r="A25" s="12"/>
      <c r="B25">
        <v>39</v>
      </c>
      <c r="C25">
        <v>15</v>
      </c>
      <c r="D25">
        <v>7</v>
      </c>
    </row>
    <row r="26" spans="1:4" x14ac:dyDescent="0.3">
      <c r="A26" s="10" t="s">
        <v>13</v>
      </c>
      <c r="B26">
        <v>3</v>
      </c>
      <c r="C26">
        <v>64</v>
      </c>
      <c r="D26">
        <v>2</v>
      </c>
    </row>
    <row r="27" spans="1:4" x14ac:dyDescent="0.3">
      <c r="A27" s="10"/>
      <c r="B27">
        <v>18</v>
      </c>
      <c r="C27">
        <v>32</v>
      </c>
      <c r="D27">
        <v>1</v>
      </c>
    </row>
    <row r="28" spans="1:4" x14ac:dyDescent="0.3">
      <c r="A28" s="10"/>
      <c r="B28">
        <v>18</v>
      </c>
      <c r="C28">
        <v>32</v>
      </c>
      <c r="D28">
        <v>1</v>
      </c>
    </row>
    <row r="29" spans="1:4" x14ac:dyDescent="0.3">
      <c r="A29" s="10"/>
      <c r="B29">
        <v>89</v>
      </c>
      <c r="C29">
        <v>6</v>
      </c>
      <c r="D29">
        <v>0</v>
      </c>
    </row>
  </sheetData>
  <dataConsolidate/>
  <mergeCells count="7">
    <mergeCell ref="A26:A29"/>
    <mergeCell ref="A2:A5"/>
    <mergeCell ref="A6:A10"/>
    <mergeCell ref="A11:A14"/>
    <mergeCell ref="A15:A16"/>
    <mergeCell ref="A17:A18"/>
    <mergeCell ref="A20:A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F94CE-5509-43C5-947A-66CC62E64568}">
  <dimension ref="A1:D29"/>
  <sheetViews>
    <sheetView workbookViewId="0">
      <selection activeCell="H25" sqref="H25"/>
    </sheetView>
  </sheetViews>
  <sheetFormatPr defaultRowHeight="14.4" x14ac:dyDescent="0.3"/>
  <cols>
    <col min="1" max="1" width="16.21875" style="8" customWidth="1"/>
    <col min="2" max="2" width="13.21875" customWidth="1"/>
  </cols>
  <sheetData>
    <row r="1" spans="1:4" x14ac:dyDescent="0.3">
      <c r="A1" s="7" t="s">
        <v>50</v>
      </c>
      <c r="B1" s="4" t="s">
        <v>47</v>
      </c>
      <c r="C1" s="4" t="s">
        <v>46</v>
      </c>
      <c r="D1" s="4" t="s">
        <v>44</v>
      </c>
    </row>
    <row r="2" spans="1:4" x14ac:dyDescent="0.3">
      <c r="A2" s="10" t="s">
        <v>20</v>
      </c>
      <c r="B2">
        <v>80</v>
      </c>
      <c r="C2">
        <v>0</v>
      </c>
      <c r="D2">
        <v>0</v>
      </c>
    </row>
    <row r="3" spans="1:4" x14ac:dyDescent="0.3">
      <c r="A3" s="10"/>
      <c r="B3">
        <v>0</v>
      </c>
      <c r="C3">
        <v>93</v>
      </c>
      <c r="D3">
        <v>0</v>
      </c>
    </row>
    <row r="4" spans="1:4" x14ac:dyDescent="0.3">
      <c r="A4" s="10"/>
      <c r="B4">
        <v>0</v>
      </c>
      <c r="C4">
        <v>85</v>
      </c>
      <c r="D4">
        <v>0</v>
      </c>
    </row>
    <row r="5" spans="1:4" x14ac:dyDescent="0.3">
      <c r="A5" s="10"/>
      <c r="B5">
        <v>8</v>
      </c>
      <c r="C5">
        <v>52</v>
      </c>
      <c r="D5">
        <v>2</v>
      </c>
    </row>
    <row r="6" spans="1:4" x14ac:dyDescent="0.3">
      <c r="A6" s="10" t="s">
        <v>35</v>
      </c>
      <c r="B6">
        <v>78</v>
      </c>
      <c r="C6">
        <v>2</v>
      </c>
      <c r="D6">
        <v>1</v>
      </c>
    </row>
    <row r="7" spans="1:4" x14ac:dyDescent="0.3">
      <c r="A7" s="10"/>
      <c r="B7">
        <v>62</v>
      </c>
      <c r="C7">
        <v>5</v>
      </c>
      <c r="D7">
        <v>1</v>
      </c>
    </row>
    <row r="8" spans="1:4" x14ac:dyDescent="0.3">
      <c r="A8" s="8" t="s">
        <v>25</v>
      </c>
      <c r="B8">
        <v>14</v>
      </c>
      <c r="C8">
        <v>72</v>
      </c>
      <c r="D8">
        <v>3</v>
      </c>
    </row>
    <row r="9" spans="1:4" x14ac:dyDescent="0.3">
      <c r="A9" s="8" t="s">
        <v>7</v>
      </c>
      <c r="B9">
        <v>30</v>
      </c>
      <c r="C9">
        <v>9</v>
      </c>
      <c r="D9">
        <v>4</v>
      </c>
    </row>
    <row r="10" spans="1:4" x14ac:dyDescent="0.3">
      <c r="A10" s="10" t="s">
        <v>2</v>
      </c>
      <c r="B10">
        <v>85</v>
      </c>
      <c r="C10">
        <v>0.4</v>
      </c>
      <c r="D10">
        <v>0.8</v>
      </c>
    </row>
    <row r="11" spans="1:4" x14ac:dyDescent="0.3">
      <c r="A11" s="10"/>
      <c r="B11" s="3">
        <v>62</v>
      </c>
      <c r="C11" s="3">
        <v>16</v>
      </c>
      <c r="D11" s="3">
        <v>2</v>
      </c>
    </row>
    <row r="12" spans="1:4" x14ac:dyDescent="0.3">
      <c r="A12" s="10"/>
      <c r="B12">
        <v>10</v>
      </c>
      <c r="C12">
        <v>55</v>
      </c>
      <c r="D12">
        <v>3</v>
      </c>
    </row>
    <row r="13" spans="1:4" x14ac:dyDescent="0.3">
      <c r="A13" s="10"/>
      <c r="B13">
        <v>3</v>
      </c>
      <c r="C13">
        <v>64</v>
      </c>
      <c r="D13">
        <v>2</v>
      </c>
    </row>
    <row r="14" spans="1:4" x14ac:dyDescent="0.3">
      <c r="A14" s="10"/>
      <c r="B14">
        <v>18</v>
      </c>
      <c r="C14">
        <v>32</v>
      </c>
      <c r="D14">
        <v>1</v>
      </c>
    </row>
    <row r="15" spans="1:4" x14ac:dyDescent="0.3">
      <c r="A15" s="10"/>
      <c r="B15">
        <v>18</v>
      </c>
      <c r="C15">
        <v>32</v>
      </c>
      <c r="D15">
        <v>1</v>
      </c>
    </row>
    <row r="16" spans="1:4" x14ac:dyDescent="0.3">
      <c r="A16" s="10"/>
      <c r="B16">
        <v>89</v>
      </c>
      <c r="C16">
        <v>6</v>
      </c>
      <c r="D16">
        <v>0</v>
      </c>
    </row>
    <row r="17" spans="1:4" x14ac:dyDescent="0.3">
      <c r="A17" s="10"/>
      <c r="B17">
        <v>71</v>
      </c>
      <c r="C17">
        <v>4</v>
      </c>
      <c r="D17">
        <v>4</v>
      </c>
    </row>
    <row r="18" spans="1:4" x14ac:dyDescent="0.3">
      <c r="A18" s="10"/>
      <c r="B18">
        <v>78</v>
      </c>
      <c r="C18">
        <v>3</v>
      </c>
      <c r="D18">
        <v>11</v>
      </c>
    </row>
    <row r="19" spans="1:4" x14ac:dyDescent="0.3">
      <c r="A19" s="10"/>
      <c r="B19">
        <v>12</v>
      </c>
      <c r="C19">
        <v>48</v>
      </c>
      <c r="D19">
        <v>4</v>
      </c>
    </row>
    <row r="20" spans="1:4" x14ac:dyDescent="0.3">
      <c r="A20" s="10"/>
      <c r="B20">
        <v>52</v>
      </c>
      <c r="C20">
        <v>10</v>
      </c>
      <c r="D20">
        <v>6</v>
      </c>
    </row>
    <row r="21" spans="1:4" x14ac:dyDescent="0.3">
      <c r="A21" s="10"/>
      <c r="B21">
        <v>39</v>
      </c>
      <c r="C21">
        <v>15</v>
      </c>
      <c r="D21">
        <v>7</v>
      </c>
    </row>
    <row r="22" spans="1:4" x14ac:dyDescent="0.3">
      <c r="A22" s="10"/>
      <c r="B22">
        <v>24</v>
      </c>
      <c r="C22">
        <v>25</v>
      </c>
      <c r="D22">
        <v>3</v>
      </c>
    </row>
    <row r="23" spans="1:4" x14ac:dyDescent="0.3">
      <c r="A23" s="10"/>
      <c r="B23">
        <v>13</v>
      </c>
      <c r="C23">
        <v>54</v>
      </c>
      <c r="D23">
        <v>6</v>
      </c>
    </row>
    <row r="24" spans="1:4" x14ac:dyDescent="0.3">
      <c r="A24" s="10" t="s">
        <v>28</v>
      </c>
      <c r="B24">
        <v>78</v>
      </c>
      <c r="C24">
        <v>2</v>
      </c>
      <c r="D24">
        <v>2</v>
      </c>
    </row>
    <row r="25" spans="1:4" x14ac:dyDescent="0.3">
      <c r="A25" s="10"/>
      <c r="B25">
        <v>33</v>
      </c>
      <c r="C25">
        <v>15</v>
      </c>
      <c r="D25">
        <v>2</v>
      </c>
    </row>
    <row r="26" spans="1:4" x14ac:dyDescent="0.3">
      <c r="A26" s="10"/>
      <c r="B26">
        <v>78</v>
      </c>
      <c r="C26">
        <v>3</v>
      </c>
      <c r="D26">
        <v>0</v>
      </c>
    </row>
    <row r="27" spans="1:4" x14ac:dyDescent="0.3">
      <c r="A27" s="10"/>
      <c r="B27">
        <v>40</v>
      </c>
      <c r="C27">
        <v>22</v>
      </c>
      <c r="D27">
        <v>3</v>
      </c>
    </row>
    <row r="28" spans="1:4" x14ac:dyDescent="0.3">
      <c r="A28" s="10"/>
      <c r="B28">
        <v>47</v>
      </c>
      <c r="C28">
        <v>13</v>
      </c>
      <c r="D28">
        <v>4</v>
      </c>
    </row>
    <row r="29" spans="1:4" x14ac:dyDescent="0.3">
      <c r="A29" s="10"/>
      <c r="B29">
        <v>32</v>
      </c>
      <c r="C29">
        <v>16</v>
      </c>
      <c r="D29">
        <v>2</v>
      </c>
    </row>
  </sheetData>
  <mergeCells count="4">
    <mergeCell ref="A2:A5"/>
    <mergeCell ref="A6:A7"/>
    <mergeCell ref="A10:A23"/>
    <mergeCell ref="A24:A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Panetsos</vt:lpstr>
      <vt:lpstr>Now_vs_Then</vt:lpstr>
      <vt:lpstr>By_Hab</vt:lpstr>
      <vt:lpstr>By_Loc</vt:lpstr>
      <vt:lpstr>Loc_groups</vt:lpstr>
      <vt:lpstr>Hab_groups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2022-08-17T04:55:28Z</dcterms:created>
  <dcterms:modified xsi:type="dcterms:W3CDTF">2022-11-05T20:21:18Z</dcterms:modified>
</cp:coreProperties>
</file>