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120" yWindow="0" windowWidth="2868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2" i="1"/>
  <c r="N3" i="1"/>
  <c r="N4" i="1"/>
  <c r="N5" i="1"/>
  <c r="N2" i="1"/>
  <c r="M3" i="1"/>
  <c r="M4" i="1"/>
  <c r="M5" i="1"/>
  <c r="M2" i="1"/>
  <c r="L3" i="1"/>
  <c r="L4" i="1"/>
  <c r="L5" i="1"/>
  <c r="L2" i="1"/>
</calcChain>
</file>

<file path=xl/sharedStrings.xml><?xml version="1.0" encoding="utf-8"?>
<sst xmlns="http://schemas.openxmlformats.org/spreadsheetml/2006/main" count="48" uniqueCount="36">
  <si>
    <t>﻿Wind_turbine_name</t>
  </si>
  <si>
    <t>Wind_turbine_long_name</t>
  </si>
  <si>
    <t>Manufacturer</t>
  </si>
  <si>
    <t>Model</t>
  </si>
  <si>
    <t>Rated power (kW)</t>
  </si>
  <si>
    <t>Hub height (m)</t>
  </si>
  <si>
    <t>Rotor diameter (m)</t>
  </si>
  <si>
    <t>GPS</t>
  </si>
  <si>
    <t>Altitude (m)</t>
  </si>
  <si>
    <t>Commissioning date</t>
  </si>
  <si>
    <t>Department</t>
  </si>
  <si>
    <t>Region</t>
  </si>
  <si>
    <t>R80736</t>
  </si>
  <si>
    <t>FRHBO_E04_80736</t>
  </si>
  <si>
    <t>Senvion</t>
  </si>
  <si>
    <t>MM82</t>
  </si>
  <si>
    <t>48.4461, 5.5925</t>
  </si>
  <si>
    <t>Meuse</t>
  </si>
  <si>
    <t>Grand Est</t>
  </si>
  <si>
    <t>R80711</t>
  </si>
  <si>
    <t>FRHBO_E01_80711</t>
  </si>
  <si>
    <t>48.4569, 5.5847</t>
  </si>
  <si>
    <t>R80790</t>
  </si>
  <si>
    <t>FRHBO_E02_80790</t>
  </si>
  <si>
    <t>48.4536, 5.5875</t>
  </si>
  <si>
    <t>R80721</t>
  </si>
  <si>
    <t>FRHBO_E03_80721</t>
  </si>
  <si>
    <t>48.4497, 5.5869</t>
  </si>
  <si>
    <t>Latitude</t>
  </si>
  <si>
    <t>Longitude</t>
  </si>
  <si>
    <t>Distance b/w 1 and x [km]</t>
  </si>
  <si>
    <t>Distance b/w 2 and x [km]</t>
  </si>
  <si>
    <t>Distance b/w 3 and x [km]</t>
  </si>
  <si>
    <t>Distance b/w 4 and x [km]</t>
  </si>
  <si>
    <t>Turbine No</t>
  </si>
  <si>
    <t>formula source (Haversine formula): https://www.youtube.com/watch?v=bzSnw-Iz6O8; https://www.movable-type.co.uk/scripts/latlong.html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</si>
</sst>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name val="Arial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 applyFont="1" applyFill="1" applyBorder="1" applyAlignment="1" applyProtection="1"/>
    <xf numFmtId="14" fontId="0" fillId="0" borderId="0" xfId="0" applyNumberFormat="1" applyFont="1" applyFill="1" applyBorder="1" applyAlignment="1" applyProtection="1"/>
    <xf numFmtId="0" fontId="0" fillId="0" borderId="0" xfId="0" applyAlignment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 wrapText="1"/>
    </xf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" fillId="2" borderId="0" xfId="0" applyNumberFormat="1" applyFont="1" applyFill="1" applyBorder="1" applyAlignment="1" applyProtection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O12" sqref="O12"/>
    </sheetView>
  </sheetViews>
  <sheetFormatPr baseColWidth="10" defaultRowHeight="15" x14ac:dyDescent="0"/>
  <cols>
    <col min="1" max="1" width="10.83203125" style="3"/>
    <col min="9" max="9" width="14.33203125" bestFit="1" customWidth="1"/>
    <col min="10" max="11" width="14.33203125" customWidth="1"/>
    <col min="12" max="15" width="14.33203125" style="3" customWidth="1"/>
  </cols>
  <sheetData>
    <row r="1" spans="1:19" s="7" customFormat="1" ht="45">
      <c r="A1" s="5" t="s">
        <v>34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28</v>
      </c>
      <c r="K1" s="6" t="s">
        <v>29</v>
      </c>
      <c r="L1" s="8" t="s">
        <v>30</v>
      </c>
      <c r="M1" s="8" t="s">
        <v>31</v>
      </c>
      <c r="N1" s="9" t="s">
        <v>32</v>
      </c>
      <c r="O1" s="9" t="s">
        <v>33</v>
      </c>
      <c r="P1" s="6" t="s">
        <v>8</v>
      </c>
      <c r="Q1" s="6" t="s">
        <v>9</v>
      </c>
      <c r="R1" s="6" t="s">
        <v>10</v>
      </c>
      <c r="S1" s="6" t="s">
        <v>11</v>
      </c>
    </row>
    <row r="2" spans="1:19">
      <c r="A2" s="3">
        <v>1</v>
      </c>
      <c r="B2" s="1" t="s">
        <v>12</v>
      </c>
      <c r="C2" s="1" t="s">
        <v>13</v>
      </c>
      <c r="D2" s="1" t="s">
        <v>14</v>
      </c>
      <c r="E2" s="1" t="s">
        <v>15</v>
      </c>
      <c r="F2" s="1">
        <v>2050</v>
      </c>
      <c r="G2" s="1">
        <v>80</v>
      </c>
      <c r="H2" s="1">
        <v>82</v>
      </c>
      <c r="I2" s="1" t="s">
        <v>16</v>
      </c>
      <c r="J2" s="1">
        <v>48.446100000000001</v>
      </c>
      <c r="K2" s="1">
        <v>5.5925000000000002</v>
      </c>
      <c r="L2" s="4">
        <f>6371*ACOS(COS(RADIANS(90-$J$2))*COS(RADIANS(90-J2))+SIN(RADIANS(90-$J$2))*SIN(RADIANS(90-J2))*COS(RADIANS($K$2-K2)))</f>
        <v>0</v>
      </c>
      <c r="M2" s="4">
        <f>6371*ACOS(COS(RADIANS(90-$J$3))*COS(RADIANS(90-J2))+SIN(RADIANS(90-$J$3))*SIN(RADIANS(90-J2))*COS(RADIANS($K$3-K2)))</f>
        <v>1.3315742485656163</v>
      </c>
      <c r="N2" s="4">
        <f>6371*ACOS(COS(RADIANS(90-$J$4))*COS(RADIANS(90-J2))+SIN(RADIANS(90-$J$4))*SIN(RADIANS(90-J2))*COS(RADIANS($K$4-K2)))</f>
        <v>0.91185503515722943</v>
      </c>
      <c r="O2" s="4">
        <f>6371*ACOS(COS(RADIANS(90-$J$5))*COS(RADIANS(90-J2))+SIN(RADIANS(90-$J$5))*SIN(RADIANS(90-J2))*COS(RADIANS($K$5-K2)))</f>
        <v>0.57518413201723084</v>
      </c>
      <c r="P2" s="1">
        <v>411</v>
      </c>
      <c r="Q2" s="2">
        <v>39828</v>
      </c>
      <c r="R2" s="1" t="s">
        <v>17</v>
      </c>
      <c r="S2" s="1" t="s">
        <v>18</v>
      </c>
    </row>
    <row r="3" spans="1:19">
      <c r="A3" s="3">
        <v>2</v>
      </c>
      <c r="B3" s="1" t="s">
        <v>19</v>
      </c>
      <c r="C3" s="1" t="s">
        <v>20</v>
      </c>
      <c r="D3" s="1" t="s">
        <v>14</v>
      </c>
      <c r="E3" s="1" t="s">
        <v>15</v>
      </c>
      <c r="F3" s="1">
        <v>2050</v>
      </c>
      <c r="G3" s="1">
        <v>80</v>
      </c>
      <c r="H3" s="1">
        <v>82</v>
      </c>
      <c r="I3" s="1" t="s">
        <v>21</v>
      </c>
      <c r="J3" s="1">
        <v>48.456899999999997</v>
      </c>
      <c r="K3" s="1">
        <v>5.5846999999999998</v>
      </c>
      <c r="L3" s="4">
        <f t="shared" ref="L3:L5" si="0">6371*ACOS(COS(RADIANS(90-$J$2))*COS(RADIANS(90-J3))+SIN(RADIANS(90-$J$2))*SIN(RADIANS(90-J3))*COS(RADIANS($K$2-K3)))</f>
        <v>1.3315742485656163</v>
      </c>
      <c r="M3" s="4">
        <f t="shared" ref="M3:M5" si="1">6371*ACOS(COS(RADIANS(90-$J$3))*COS(RADIANS(90-J3))+SIN(RADIANS(90-$J$3))*SIN(RADIANS(90-J3))*COS(RADIANS($K$3-K3)))</f>
        <v>0</v>
      </c>
      <c r="N3" s="4">
        <f t="shared" ref="N3:N5" si="2">6371*ACOS(COS(RADIANS(90-$J$4))*COS(RADIANS(90-J3))+SIN(RADIANS(90-$J$4))*SIN(RADIANS(90-J3))*COS(RADIANS($K$4-K3)))</f>
        <v>0.42105086851247231</v>
      </c>
      <c r="O3" s="4">
        <f t="shared" ref="O3:O5" si="3">6371*ACOS(COS(RADIANS(90-$J$5))*COS(RADIANS(90-J3))+SIN(RADIANS(90-$J$5))*SIN(RADIANS(90-J3))*COS(RADIANS($K$5-K3)))</f>
        <v>0.81687786485548997</v>
      </c>
      <c r="P3" s="1">
        <v>411</v>
      </c>
      <c r="Q3" s="2">
        <v>39828</v>
      </c>
      <c r="R3" s="1" t="s">
        <v>17</v>
      </c>
      <c r="S3" s="1" t="s">
        <v>18</v>
      </c>
    </row>
    <row r="4" spans="1:19">
      <c r="A4" s="3">
        <v>3</v>
      </c>
      <c r="B4" s="1" t="s">
        <v>22</v>
      </c>
      <c r="C4" s="1" t="s">
        <v>23</v>
      </c>
      <c r="D4" s="1" t="s">
        <v>14</v>
      </c>
      <c r="E4" s="1" t="s">
        <v>15</v>
      </c>
      <c r="F4" s="1">
        <v>2050</v>
      </c>
      <c r="G4" s="1">
        <v>80</v>
      </c>
      <c r="H4" s="1">
        <v>82</v>
      </c>
      <c r="I4" s="1" t="s">
        <v>24</v>
      </c>
      <c r="J4" s="1">
        <v>48.453600000000002</v>
      </c>
      <c r="K4" s="1">
        <v>5.5875000000000004</v>
      </c>
      <c r="L4" s="4">
        <f t="shared" si="0"/>
        <v>0.91185503515722943</v>
      </c>
      <c r="M4" s="4">
        <f t="shared" si="1"/>
        <v>0.42105086851247231</v>
      </c>
      <c r="N4" s="4">
        <f t="shared" si="2"/>
        <v>0</v>
      </c>
      <c r="O4" s="4">
        <f t="shared" si="3"/>
        <v>0.43591197952398297</v>
      </c>
      <c r="P4" s="1">
        <v>411</v>
      </c>
      <c r="Q4" s="2">
        <v>39828</v>
      </c>
      <c r="R4" s="1" t="s">
        <v>17</v>
      </c>
      <c r="S4" s="1" t="s">
        <v>18</v>
      </c>
    </row>
    <row r="5" spans="1:19">
      <c r="A5" s="3">
        <v>4</v>
      </c>
      <c r="B5" s="1" t="s">
        <v>25</v>
      </c>
      <c r="C5" s="1" t="s">
        <v>26</v>
      </c>
      <c r="D5" s="1" t="s">
        <v>14</v>
      </c>
      <c r="E5" s="1" t="s">
        <v>15</v>
      </c>
      <c r="F5" s="1">
        <v>2050</v>
      </c>
      <c r="G5" s="1">
        <v>80</v>
      </c>
      <c r="H5" s="1">
        <v>82</v>
      </c>
      <c r="I5" s="1" t="s">
        <v>27</v>
      </c>
      <c r="J5" s="1">
        <v>48.4497</v>
      </c>
      <c r="K5" s="1">
        <v>5.5869</v>
      </c>
      <c r="L5" s="4">
        <f t="shared" si="0"/>
        <v>0.57518413201723084</v>
      </c>
      <c r="M5" s="4">
        <f t="shared" si="1"/>
        <v>0.81687786485548997</v>
      </c>
      <c r="N5" s="4">
        <f t="shared" si="2"/>
        <v>0.43591197952398297</v>
      </c>
      <c r="O5" s="4">
        <f t="shared" si="3"/>
        <v>0</v>
      </c>
      <c r="P5" s="1">
        <v>411</v>
      </c>
      <c r="Q5" s="2">
        <v>39828</v>
      </c>
      <c r="R5" s="1" t="s">
        <v>17</v>
      </c>
      <c r="S5" s="1" t="s">
        <v>18</v>
      </c>
    </row>
    <row r="8" spans="1:19">
      <c r="L8" s="10" t="s">
        <v>35</v>
      </c>
      <c r="M8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Yuran Zhang</dc:creator>
  <cp:lastModifiedBy>Yuran Zhang</cp:lastModifiedBy>
  <dcterms:created xsi:type="dcterms:W3CDTF">2018-03-04T01:15:51Z</dcterms:created>
  <dcterms:modified xsi:type="dcterms:W3CDTF">2018-03-04T01:58:52Z</dcterms:modified>
</cp:coreProperties>
</file>