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codeName="ThisWorkbook" defaultThemeVersion="124226"/>
  <xr:revisionPtr revIDLastSave="0" documentId="13_ncr:1_{F514D547-090D-4802-A360-829B13373C8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彈簧床週統計" sheetId="12" r:id="rId1"/>
    <sheet name="0526-0601" sheetId="16" r:id="rId2"/>
    <sheet name="0602-0608" sheetId="18" r:id="rId3"/>
    <sheet name="週-出廠" sheetId="14" r:id="rId4"/>
    <sheet name="週-入廠" sheetId="15" r:id="rId5"/>
  </sheets>
  <calcPr calcId="181029"/>
</workbook>
</file>

<file path=xl/calcChain.xml><?xml version="1.0" encoding="utf-8"?>
<calcChain xmlns="http://schemas.openxmlformats.org/spreadsheetml/2006/main">
  <c r="E15" i="18" l="1"/>
  <c r="I15" i="18" s="1"/>
  <c r="I9" i="18"/>
  <c r="E9" i="18"/>
  <c r="H9" i="18" s="1"/>
  <c r="F4" i="18"/>
  <c r="I3" i="18" s="1"/>
  <c r="D4" i="18"/>
  <c r="H3" i="18"/>
  <c r="E15" i="16"/>
  <c r="I15" i="16" s="1"/>
  <c r="E9" i="16"/>
  <c r="I9" i="16" s="1"/>
  <c r="D3" i="12"/>
  <c r="F4" i="16"/>
  <c r="D4" i="16"/>
  <c r="H15" i="18" l="1"/>
  <c r="H9" i="16"/>
  <c r="H15" i="16"/>
  <c r="H3" i="16"/>
  <c r="I3" i="16"/>
  <c r="P3" i="12"/>
</calcChain>
</file>

<file path=xl/sharedStrings.xml><?xml version="1.0" encoding="utf-8"?>
<sst xmlns="http://schemas.openxmlformats.org/spreadsheetml/2006/main" count="119" uniqueCount="50">
  <si>
    <t>富立達公司
(巨大傢俱)</t>
    <phoneticPr fontId="1" type="noConversion"/>
  </si>
  <si>
    <t>富立達公司
(木料+棉絮)</t>
    <phoneticPr fontId="1" type="noConversion"/>
  </si>
  <si>
    <t>總計</t>
    <phoneticPr fontId="1" type="noConversion"/>
  </si>
  <si>
    <t>鈞詮
(破碎鐵)</t>
    <phoneticPr fontId="1" type="noConversion"/>
  </si>
  <si>
    <t>富立達公司
(廢四機破碎物)</t>
    <phoneticPr fontId="1" type="noConversion"/>
  </si>
  <si>
    <t>平鎮區中隊</t>
    <phoneticPr fontId="1" type="noConversion"/>
  </si>
  <si>
    <t>大溪區中隊</t>
    <phoneticPr fontId="1" type="noConversion"/>
  </si>
  <si>
    <t>新屋區中隊</t>
    <phoneticPr fontId="1" type="noConversion"/>
  </si>
  <si>
    <t>每週起始</t>
    <phoneticPr fontId="1" type="noConversion"/>
  </si>
  <si>
    <t>每週終止</t>
    <phoneticPr fontId="1" type="noConversion"/>
  </si>
  <si>
    <t>桃園區中隊
(巨大傢俱)</t>
    <phoneticPr fontId="1" type="noConversion"/>
  </si>
  <si>
    <t>桃園區中隊
(破碎皮)</t>
    <phoneticPr fontId="1" type="noConversion"/>
  </si>
  <si>
    <t>桃園區中隊
(廢傢俱)</t>
    <phoneticPr fontId="1" type="noConversion"/>
  </si>
  <si>
    <t>114年 彈簧床進廠(噸)  週統計表(出廠)</t>
    <phoneticPr fontId="1" type="noConversion"/>
  </si>
  <si>
    <t>114年 彈簧床進廠(噸)  週統計表(入廠)</t>
    <phoneticPr fontId="1" type="noConversion"/>
  </si>
  <si>
    <t>中壢區中隊
(廢四機破碎物)</t>
    <phoneticPr fontId="1" type="noConversion"/>
  </si>
  <si>
    <t>6月開始不進廠</t>
    <phoneticPr fontId="1" type="noConversion"/>
  </si>
  <si>
    <t>區中隊每週進廠</t>
    <phoneticPr fontId="1" type="noConversion"/>
  </si>
  <si>
    <t>桃園區中隊</t>
    <phoneticPr fontId="1" type="noConversion"/>
  </si>
  <si>
    <t>中壢區中隊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</si>
  <si>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</si>
  <si>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</si>
  <si>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</si>
  <si>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</si>
  <si>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</si>
  <si>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觀音區中隊</t>
    <phoneticPr fontId="1" type="noConversion"/>
  </si>
  <si>
    <t>復興區中隊</t>
    <phoneticPr fontId="1" type="noConversion"/>
  </si>
  <si>
    <t>每週起始</t>
    <phoneticPr fontId="1" type="noConversion"/>
  </si>
  <si>
    <t>114年 彈簧床進廠(噸)  週統計表</t>
    <phoneticPr fontId="1" type="noConversion"/>
  </si>
  <si>
    <t>上週結餘</t>
    <phoneticPr fontId="1" type="noConversion"/>
  </si>
  <si>
    <t>本週結餘</t>
    <phoneticPr fontId="1" type="noConversion"/>
  </si>
  <si>
    <t>項目</t>
    <phoneticPr fontId="1" type="noConversion"/>
  </si>
  <si>
    <t>巨大廢棄物(噸)
(巨大傢俱)</t>
    <phoneticPr fontId="1" type="noConversion"/>
  </si>
  <si>
    <t>棉絮</t>
    <phoneticPr fontId="1" type="noConversion"/>
  </si>
  <si>
    <t>廢鐵(彈簧床破碎)</t>
    <phoneticPr fontId="1" type="noConversion"/>
  </si>
  <si>
    <t>現場圖片</t>
    <phoneticPr fontId="1" type="noConversion"/>
  </si>
  <si>
    <t>八德中隊
(廢傢俱)</t>
    <phoneticPr fontId="1" type="noConversion"/>
  </si>
  <si>
    <t>桃園中隊(廢傢俱)</t>
    <phoneticPr fontId="1" type="noConversion"/>
  </si>
  <si>
    <t>八德中隊(廢傢俱)</t>
    <phoneticPr fontId="1" type="noConversion"/>
  </si>
  <si>
    <t>累積量</t>
    <phoneticPr fontId="1" type="noConversion"/>
  </si>
  <si>
    <t>B-C</t>
    <phoneticPr fontId="1" type="noConversion"/>
  </si>
  <si>
    <t>進場量(B)</t>
    <phoneticPr fontId="1" type="noConversion"/>
  </si>
  <si>
    <t>出場量(C)</t>
    <phoneticPr fontId="1" type="noConversion"/>
  </si>
  <si>
    <t>A+B-C</t>
    <phoneticPr fontId="1" type="noConversion"/>
  </si>
  <si>
    <t>鈞詮
(破碎鐵)</t>
  </si>
  <si>
    <t>彈簧床(週)總數量</t>
    <phoneticPr fontId="1" type="noConversion"/>
  </si>
  <si>
    <t>富立達公司
(木料+棉絮)</t>
  </si>
  <si>
    <t>彈簧床(破碎鐵50%)</t>
    <phoneticPr fontId="1" type="noConversion"/>
  </si>
  <si>
    <t>彈簧床(棉絮50%)</t>
    <phoneticPr fontId="1" type="noConversion"/>
  </si>
  <si>
    <t>桃園(張數)*50公斤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</si>
</sst>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  <numFmt numFmtId="181" formatCode="0_);[Red]\(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80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 vertical="center"/>
    </xf>
    <xf numFmtId="180" fontId="4" fillId="3" borderId="6" xfId="0" applyNumberFormat="1" applyFont="1" applyFill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 vertical="center"/>
    </xf>
    <xf numFmtId="180" fontId="4" fillId="3" borderId="8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80" fontId="4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S51"/>
  <sheetViews>
    <sheetView zoomScale="70" zoomScaleNormal="70" workbookViewId="0">
      <selection activeCell="F14" sqref="F14"/>
    </sheetView>
  </sheetViews>
  <sheetFormatPr defaultColWidth="9" defaultRowHeight="22.2" x14ac:dyDescent="0.3"/>
  <cols>
    <col min="1" max="2" width="16.21875" style="11" bestFit="1" customWidth="1"/>
    <col min="3" max="3" width="31.6640625" style="11" bestFit="1" customWidth="1"/>
    <col min="4" max="15" width="20" style="1" bestFit="1" customWidth="1"/>
    <col min="16" max="16" width="28.77734375" style="1" bestFit="1" customWidth="1"/>
    <col min="17" max="16384" width="9" style="1"/>
  </cols>
  <sheetData>
    <row r="1" spans="1:19" ht="49.8" x14ac:dyDescent="0.3">
      <c r="A1" s="43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26"/>
      <c r="R1" s="26"/>
      <c r="S1" s="26"/>
    </row>
    <row r="2" spans="1:19" ht="28.2" x14ac:dyDescent="0.3">
      <c r="A2" s="3" t="s">
        <v>27</v>
      </c>
      <c r="B2" s="2" t="s">
        <v>9</v>
      </c>
      <c r="C2" s="2" t="s">
        <v>49</v>
      </c>
      <c r="D2" s="20" t="s">
        <v>18</v>
      </c>
      <c r="E2" s="20" t="s">
        <v>19</v>
      </c>
      <c r="F2" s="21" t="s">
        <v>5</v>
      </c>
      <c r="G2" s="22" t="s">
        <v>20</v>
      </c>
      <c r="H2" s="22" t="s">
        <v>21</v>
      </c>
      <c r="I2" s="22" t="s">
        <v>22</v>
      </c>
      <c r="J2" s="22" t="s">
        <v>23</v>
      </c>
      <c r="K2" s="23" t="s">
        <v>24</v>
      </c>
      <c r="L2" s="23" t="s">
        <v>6</v>
      </c>
      <c r="M2" s="23" t="s">
        <v>25</v>
      </c>
      <c r="N2" s="23" t="s">
        <v>7</v>
      </c>
      <c r="O2" s="24" t="s">
        <v>26</v>
      </c>
      <c r="P2" s="25" t="s">
        <v>17</v>
      </c>
    </row>
    <row r="3" spans="1:19" ht="28.2" x14ac:dyDescent="0.3">
      <c r="A3" s="19">
        <v>45803</v>
      </c>
      <c r="B3" s="19">
        <v>45809</v>
      </c>
      <c r="C3" s="31">
        <v>255</v>
      </c>
      <c r="D3" s="27">
        <f>SUM(C3*50)/1000</f>
        <v>12.75</v>
      </c>
      <c r="E3" s="27">
        <v>11.21</v>
      </c>
      <c r="F3" s="27">
        <v>5.15</v>
      </c>
      <c r="G3" s="27">
        <v>5.13</v>
      </c>
      <c r="H3" s="27">
        <v>1.48</v>
      </c>
      <c r="I3" s="2">
        <v>5.31</v>
      </c>
      <c r="J3" s="2">
        <v>1.41</v>
      </c>
      <c r="K3" s="28">
        <v>0</v>
      </c>
      <c r="L3" s="27">
        <v>1.98</v>
      </c>
      <c r="M3" s="27">
        <v>2.68</v>
      </c>
      <c r="N3" s="27">
        <v>0</v>
      </c>
      <c r="O3" s="27">
        <v>1.37</v>
      </c>
      <c r="P3" s="27">
        <f>SUM(D3:O3)</f>
        <v>48.469999999999992</v>
      </c>
    </row>
    <row r="4" spans="1:19" ht="28.2" x14ac:dyDescent="0.3">
      <c r="A4" s="19">
        <v>45810</v>
      </c>
      <c r="B4" s="19">
        <v>45816</v>
      </c>
      <c r="C4" s="2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0"/>
    </row>
    <row r="5" spans="1:19" ht="28.2" x14ac:dyDescent="0.3">
      <c r="A5" s="19">
        <v>45817</v>
      </c>
      <c r="B5" s="19">
        <v>45823</v>
      </c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ht="28.2" x14ac:dyDescent="0.3">
      <c r="A6" s="19">
        <v>45824</v>
      </c>
      <c r="B6" s="19">
        <v>45830</v>
      </c>
      <c r="C6" s="2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ht="28.2" x14ac:dyDescent="0.3">
      <c r="A7" s="19">
        <v>45831</v>
      </c>
      <c r="B7" s="19">
        <v>45837</v>
      </c>
      <c r="C7" s="2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9" ht="28.2" x14ac:dyDescent="0.3">
      <c r="A8" s="19">
        <v>45838</v>
      </c>
      <c r="B8" s="19">
        <v>45844</v>
      </c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9" ht="28.2" x14ac:dyDescent="0.3">
      <c r="A9" s="19">
        <v>45845</v>
      </c>
      <c r="B9" s="19">
        <v>45851</v>
      </c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9" ht="28.2" x14ac:dyDescent="0.3">
      <c r="A10" s="19">
        <v>45852</v>
      </c>
      <c r="B10" s="19">
        <v>45858</v>
      </c>
      <c r="C10" s="2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9" ht="28.2" x14ac:dyDescent="0.3">
      <c r="A11" s="19">
        <v>45859</v>
      </c>
      <c r="B11" s="19">
        <v>45865</v>
      </c>
      <c r="C11" s="2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ht="28.2" x14ac:dyDescent="0.3">
      <c r="A12" s="19">
        <v>45866</v>
      </c>
      <c r="B12" s="19">
        <v>45872</v>
      </c>
      <c r="C12" s="2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9" ht="28.2" x14ac:dyDescent="0.3">
      <c r="A13" s="8"/>
      <c r="B13" s="8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ht="28.2" x14ac:dyDescent="0.3">
      <c r="A14" s="8"/>
      <c r="B14" s="8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9" ht="28.2" x14ac:dyDescent="0.3">
      <c r="A15" s="8"/>
      <c r="B15" s="8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9" ht="28.2" x14ac:dyDescent="0.3">
      <c r="A16" s="8"/>
      <c r="B16" s="8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8.2" x14ac:dyDescent="0.3">
      <c r="A17" s="8"/>
      <c r="B17" s="8"/>
      <c r="C17" s="1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8.2" x14ac:dyDescent="0.3">
      <c r="A18" s="8"/>
      <c r="B18" s="8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8.2" x14ac:dyDescent="0.3">
      <c r="A19" s="8"/>
      <c r="B19" s="8"/>
      <c r="C19" s="1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8.2" x14ac:dyDescent="0.3">
      <c r="A20" s="8"/>
      <c r="B20" s="8"/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8.2" x14ac:dyDescent="0.3">
      <c r="A21" s="8"/>
      <c r="B21" s="8"/>
      <c r="C21" s="1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8.2" x14ac:dyDescent="0.3">
      <c r="A22" s="8"/>
      <c r="B22" s="8"/>
      <c r="C22" s="1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8.2" x14ac:dyDescent="0.3">
      <c r="A23" s="8"/>
      <c r="B23" s="8"/>
      <c r="C23" s="1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8.2" x14ac:dyDescent="0.3">
      <c r="A24" s="8"/>
      <c r="B24" s="8"/>
      <c r="C24" s="1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8.2" x14ac:dyDescent="0.3">
      <c r="A25" s="8"/>
      <c r="B25" s="8"/>
      <c r="C25" s="1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8.2" x14ac:dyDescent="0.3">
      <c r="A26" s="8"/>
      <c r="B26" s="8"/>
      <c r="C26" s="1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8.2" x14ac:dyDescent="0.3">
      <c r="A27" s="8"/>
      <c r="B27" s="8"/>
      <c r="C27" s="1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8.2" x14ac:dyDescent="0.3">
      <c r="A28" s="8"/>
      <c r="B28" s="8"/>
      <c r="C28" s="1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8.2" x14ac:dyDescent="0.3">
      <c r="A29" s="8"/>
      <c r="B29" s="8"/>
      <c r="C29" s="1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8.2" x14ac:dyDescent="0.3">
      <c r="A30" s="8"/>
      <c r="B30" s="8"/>
      <c r="C30" s="1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8.2" x14ac:dyDescent="0.3">
      <c r="A31" s="8"/>
      <c r="B31" s="8"/>
      <c r="C31" s="1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8.2" x14ac:dyDescent="0.3">
      <c r="A32" s="8"/>
      <c r="B32" s="8"/>
      <c r="C32" s="1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8.2" x14ac:dyDescent="0.3">
      <c r="A33" s="8"/>
      <c r="B33" s="8"/>
      <c r="C33" s="1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8.2" x14ac:dyDescent="0.3">
      <c r="A34" s="8"/>
      <c r="B34" s="8"/>
      <c r="C34" s="1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8.2" x14ac:dyDescent="0.3">
      <c r="A35" s="8"/>
      <c r="B35" s="8"/>
      <c r="C35" s="1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8.2" x14ac:dyDescent="0.3">
      <c r="A36" s="8"/>
      <c r="B36" s="8"/>
      <c r="C36" s="1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8.2" x14ac:dyDescent="0.3">
      <c r="A37" s="8"/>
      <c r="B37" s="8"/>
      <c r="C37" s="1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8.2" x14ac:dyDescent="0.3">
      <c r="A38" s="8"/>
      <c r="B38" s="8"/>
      <c r="C38" s="1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8.2" x14ac:dyDescent="0.3">
      <c r="A39" s="9"/>
      <c r="B39" s="9"/>
      <c r="C39" s="3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8.2" x14ac:dyDescent="0.3">
      <c r="A40" s="9"/>
      <c r="B40" s="9"/>
      <c r="C40" s="30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8.2" x14ac:dyDescent="0.3">
      <c r="A41" s="9"/>
      <c r="B41" s="9"/>
      <c r="C41" s="3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8.2" x14ac:dyDescent="0.3">
      <c r="A42" s="9"/>
      <c r="B42" s="9"/>
      <c r="C42" s="3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8.2" x14ac:dyDescent="0.3">
      <c r="A43" s="9"/>
      <c r="B43" s="9"/>
      <c r="C43" s="3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8.2" x14ac:dyDescent="0.3">
      <c r="A44" s="9"/>
      <c r="B44" s="9"/>
      <c r="C44" s="3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8.2" x14ac:dyDescent="0.3">
      <c r="A45" s="9"/>
      <c r="B45" s="9"/>
      <c r="C45" s="3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8.2" x14ac:dyDescent="0.3">
      <c r="A46" s="9"/>
      <c r="B46" s="9"/>
      <c r="C46" s="3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8.2" x14ac:dyDescent="0.3">
      <c r="A47" s="9"/>
      <c r="B47" s="9"/>
      <c r="C47" s="3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8.2" x14ac:dyDescent="0.3">
      <c r="A48" s="9"/>
      <c r="B48" s="9"/>
      <c r="C48" s="3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8.2" x14ac:dyDescent="0.3">
      <c r="A49" s="9"/>
      <c r="B49" s="9"/>
      <c r="C49" s="3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8.2" x14ac:dyDescent="0.3">
      <c r="A50" s="9"/>
      <c r="B50" s="9"/>
      <c r="C50" s="3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8.2" x14ac:dyDescent="0.3">
      <c r="A51" s="9"/>
      <c r="B51" s="9"/>
      <c r="C51" s="3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opLeftCell="A2" zoomScale="85" zoomScaleNormal="85" workbookViewId="0">
      <selection activeCell="K6" sqref="K6"/>
    </sheetView>
  </sheetViews>
  <sheetFormatPr defaultColWidth="9" defaultRowHeight="28.2" x14ac:dyDescent="0.3"/>
  <cols>
    <col min="1" max="1" width="29.44140625" style="32" bestFit="1" customWidth="1"/>
    <col min="2" max="2" width="16" style="32" bestFit="1" customWidth="1"/>
    <col min="3" max="3" width="16" style="32" customWidth="1"/>
    <col min="4" max="5" width="29.44140625" style="32" bestFit="1" customWidth="1"/>
    <col min="6" max="8" width="23" style="32" customWidth="1"/>
    <col min="9" max="9" width="16" style="32" bestFit="1" customWidth="1"/>
    <col min="10" max="16384" width="9" style="32"/>
  </cols>
  <sheetData>
    <row r="1" spans="1:9" x14ac:dyDescent="0.3">
      <c r="A1" s="33" t="s">
        <v>31</v>
      </c>
      <c r="B1" s="33" t="s">
        <v>29</v>
      </c>
      <c r="C1" s="33" t="s">
        <v>35</v>
      </c>
      <c r="D1" s="46" t="s">
        <v>41</v>
      </c>
      <c r="E1" s="46"/>
      <c r="F1" s="46" t="s">
        <v>42</v>
      </c>
      <c r="G1" s="46"/>
      <c r="H1" s="3" t="s">
        <v>39</v>
      </c>
      <c r="I1" s="33" t="s">
        <v>30</v>
      </c>
    </row>
    <row r="2" spans="1:9" ht="55.5" customHeight="1" x14ac:dyDescent="0.3">
      <c r="A2" s="47" t="s">
        <v>32</v>
      </c>
      <c r="B2" s="65">
        <v>112</v>
      </c>
      <c r="C2" s="65"/>
      <c r="D2" s="33" t="s">
        <v>37</v>
      </c>
      <c r="E2" s="33" t="s">
        <v>38</v>
      </c>
      <c r="F2" s="14" t="s">
        <v>10</v>
      </c>
      <c r="G2" s="6" t="s">
        <v>0</v>
      </c>
      <c r="H2" s="6" t="s">
        <v>40</v>
      </c>
      <c r="I2" s="3" t="s">
        <v>43</v>
      </c>
    </row>
    <row r="3" spans="1:9" x14ac:dyDescent="0.3">
      <c r="A3" s="47"/>
      <c r="B3" s="66"/>
      <c r="C3" s="66"/>
      <c r="D3" s="16">
        <v>87.43</v>
      </c>
      <c r="E3" s="16">
        <v>30.58</v>
      </c>
      <c r="F3" s="41">
        <v>34.5</v>
      </c>
      <c r="G3" s="41">
        <v>88.32</v>
      </c>
      <c r="H3" s="45">
        <f>SUM(D4-F4)</f>
        <v>-4.8099999999999881</v>
      </c>
      <c r="I3" s="51">
        <f>SUM(B2+D4)-F4</f>
        <v>107.19</v>
      </c>
    </row>
    <row r="4" spans="1:9" x14ac:dyDescent="0.3">
      <c r="A4" s="36" t="s">
        <v>2</v>
      </c>
      <c r="B4" s="52"/>
      <c r="C4" s="52"/>
      <c r="D4" s="48">
        <f>SUM(D3:E3)</f>
        <v>118.01</v>
      </c>
      <c r="E4" s="49"/>
      <c r="F4" s="50">
        <f>SUM(F3:G3)</f>
        <v>122.82</v>
      </c>
      <c r="G4" s="46"/>
      <c r="H4" s="45"/>
      <c r="I4" s="52"/>
    </row>
    <row r="5" spans="1:9" x14ac:dyDescent="0.3">
      <c r="A5" s="37"/>
      <c r="D5" s="38"/>
      <c r="E5" s="34"/>
      <c r="F5" s="39"/>
      <c r="G5" s="34"/>
      <c r="H5" s="35"/>
    </row>
    <row r="6" spans="1:9" x14ac:dyDescent="0.3">
      <c r="A6" s="37"/>
      <c r="D6" s="38"/>
      <c r="E6" s="34"/>
      <c r="F6" s="39"/>
      <c r="G6" s="34"/>
      <c r="H6" s="35"/>
    </row>
    <row r="7" spans="1:9" x14ac:dyDescent="0.3">
      <c r="A7" s="33" t="s">
        <v>31</v>
      </c>
      <c r="B7" s="33" t="s">
        <v>29</v>
      </c>
      <c r="C7" s="33" t="s">
        <v>35</v>
      </c>
      <c r="D7" s="46" t="s">
        <v>41</v>
      </c>
      <c r="E7" s="46"/>
      <c r="F7" s="46" t="s">
        <v>42</v>
      </c>
      <c r="G7" s="46"/>
      <c r="H7" s="3" t="s">
        <v>39</v>
      </c>
      <c r="I7" s="33" t="s">
        <v>30</v>
      </c>
    </row>
    <row r="8" spans="1:9" x14ac:dyDescent="0.3">
      <c r="A8" s="63" t="s">
        <v>33</v>
      </c>
      <c r="B8" s="46">
        <v>125</v>
      </c>
      <c r="C8" s="46"/>
      <c r="D8" s="27" t="s">
        <v>45</v>
      </c>
      <c r="E8" s="33" t="s">
        <v>48</v>
      </c>
      <c r="F8" s="46" t="s">
        <v>46</v>
      </c>
      <c r="G8" s="46"/>
      <c r="H8" s="6" t="s">
        <v>40</v>
      </c>
      <c r="I8" s="3" t="s">
        <v>43</v>
      </c>
    </row>
    <row r="9" spans="1:9" x14ac:dyDescent="0.3">
      <c r="A9" s="63"/>
      <c r="B9" s="46"/>
      <c r="C9" s="46"/>
      <c r="D9" s="64">
        <v>48.47</v>
      </c>
      <c r="E9" s="49">
        <f>SUM(D9*50%)</f>
        <v>24.234999999999999</v>
      </c>
      <c r="F9" s="50">
        <v>93.24</v>
      </c>
      <c r="G9" s="50"/>
      <c r="H9" s="50">
        <f>SUM(E9-F9)</f>
        <v>-69.004999999999995</v>
      </c>
      <c r="I9" s="50">
        <f>SUM(B8+E9)-F9</f>
        <v>55.995000000000019</v>
      </c>
    </row>
    <row r="10" spans="1:9" x14ac:dyDescent="0.3">
      <c r="A10" s="36" t="s">
        <v>2</v>
      </c>
      <c r="B10" s="46"/>
      <c r="C10" s="46"/>
      <c r="D10" s="64"/>
      <c r="E10" s="49"/>
      <c r="F10" s="50"/>
      <c r="G10" s="50"/>
      <c r="H10" s="50"/>
      <c r="I10" s="46"/>
    </row>
    <row r="11" spans="1:9" x14ac:dyDescent="0.3">
      <c r="A11" s="37"/>
      <c r="B11" s="34"/>
      <c r="C11" s="34"/>
      <c r="D11" s="42"/>
      <c r="E11" s="34"/>
      <c r="F11" s="39"/>
      <c r="G11" s="39"/>
      <c r="H11" s="39"/>
      <c r="I11" s="34"/>
    </row>
    <row r="13" spans="1:9" x14ac:dyDescent="0.3">
      <c r="A13" s="33" t="s">
        <v>31</v>
      </c>
      <c r="B13" s="33" t="s">
        <v>29</v>
      </c>
      <c r="C13" s="33" t="s">
        <v>35</v>
      </c>
      <c r="D13" s="46" t="s">
        <v>41</v>
      </c>
      <c r="E13" s="46"/>
      <c r="F13" s="46" t="s">
        <v>42</v>
      </c>
      <c r="G13" s="46"/>
      <c r="H13" s="3" t="s">
        <v>39</v>
      </c>
      <c r="I13" s="33" t="s">
        <v>30</v>
      </c>
    </row>
    <row r="14" spans="1:9" x14ac:dyDescent="0.3">
      <c r="A14" s="54" t="s">
        <v>34</v>
      </c>
      <c r="B14" s="46">
        <v>495</v>
      </c>
      <c r="C14" s="46"/>
      <c r="D14" s="27" t="s">
        <v>45</v>
      </c>
      <c r="E14" s="33" t="s">
        <v>47</v>
      </c>
      <c r="F14" s="46" t="s">
        <v>44</v>
      </c>
      <c r="G14" s="46"/>
      <c r="H14" s="6" t="s">
        <v>40</v>
      </c>
      <c r="I14" s="3" t="s">
        <v>43</v>
      </c>
    </row>
    <row r="15" spans="1:9" x14ac:dyDescent="0.3">
      <c r="A15" s="54"/>
      <c r="B15" s="46"/>
      <c r="C15" s="46"/>
      <c r="D15" s="55">
        <v>48.47</v>
      </c>
      <c r="E15" s="57">
        <f>SUM(D15*50%)</f>
        <v>24.234999999999999</v>
      </c>
      <c r="F15" s="59">
        <v>28.68</v>
      </c>
      <c r="G15" s="60"/>
      <c r="H15" s="53">
        <f>SUM(E15-F15)</f>
        <v>-4.4450000000000003</v>
      </c>
      <c r="I15" s="53">
        <f>SUM(B14+E15)-F15</f>
        <v>490.55500000000001</v>
      </c>
    </row>
    <row r="16" spans="1:9" x14ac:dyDescent="0.3">
      <c r="A16" s="36" t="s">
        <v>2</v>
      </c>
      <c r="B16" s="46"/>
      <c r="C16" s="46"/>
      <c r="D16" s="56"/>
      <c r="E16" s="58"/>
      <c r="F16" s="61"/>
      <c r="G16" s="62"/>
      <c r="H16" s="67"/>
      <c r="I16" s="52"/>
    </row>
  </sheetData>
  <mergeCells count="31">
    <mergeCell ref="H15:H16"/>
    <mergeCell ref="C14:C16"/>
    <mergeCell ref="B14:B16"/>
    <mergeCell ref="C8:C10"/>
    <mergeCell ref="F8:G8"/>
    <mergeCell ref="D13:E13"/>
    <mergeCell ref="F13:G13"/>
    <mergeCell ref="I3:I4"/>
    <mergeCell ref="I9:I10"/>
    <mergeCell ref="I15:I16"/>
    <mergeCell ref="E9:E10"/>
    <mergeCell ref="A14:A15"/>
    <mergeCell ref="D15:D16"/>
    <mergeCell ref="E15:E16"/>
    <mergeCell ref="F15:G16"/>
    <mergeCell ref="A8:A9"/>
    <mergeCell ref="D9:D10"/>
    <mergeCell ref="F9:G10"/>
    <mergeCell ref="B2:B4"/>
    <mergeCell ref="C2:C4"/>
    <mergeCell ref="D7:E7"/>
    <mergeCell ref="F7:G7"/>
    <mergeCell ref="F14:G14"/>
    <mergeCell ref="H3:H4"/>
    <mergeCell ref="B8:B10"/>
    <mergeCell ref="A2:A3"/>
    <mergeCell ref="D1:E1"/>
    <mergeCell ref="D4:E4"/>
    <mergeCell ref="F1:G1"/>
    <mergeCell ref="F4:G4"/>
    <mergeCell ref="H9:H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4798-5627-4571-8BAB-5E46956E6B4D}">
  <dimension ref="A1:I16"/>
  <sheetViews>
    <sheetView workbookViewId="0">
      <selection activeCell="D2" sqref="D2"/>
    </sheetView>
  </sheetViews>
  <sheetFormatPr defaultColWidth="9" defaultRowHeight="28.2" x14ac:dyDescent="0.3"/>
  <cols>
    <col min="1" max="1" width="29.44140625" style="32" bestFit="1" customWidth="1"/>
    <col min="2" max="2" width="16" style="32" bestFit="1" customWidth="1"/>
    <col min="3" max="3" width="16" style="32" customWidth="1"/>
    <col min="4" max="5" width="29.44140625" style="32" bestFit="1" customWidth="1"/>
    <col min="6" max="8" width="23" style="32" customWidth="1"/>
    <col min="9" max="9" width="16" style="32" bestFit="1" customWidth="1"/>
    <col min="10" max="16384" width="9" style="32"/>
  </cols>
  <sheetData>
    <row r="1" spans="1:9" x14ac:dyDescent="0.3">
      <c r="A1" s="33" t="s">
        <v>31</v>
      </c>
      <c r="B1" s="33" t="s">
        <v>29</v>
      </c>
      <c r="C1" s="33" t="s">
        <v>35</v>
      </c>
      <c r="D1" s="46" t="s">
        <v>41</v>
      </c>
      <c r="E1" s="46"/>
      <c r="F1" s="46" t="s">
        <v>42</v>
      </c>
      <c r="G1" s="46"/>
      <c r="H1" s="3" t="s">
        <v>39</v>
      </c>
      <c r="I1" s="33" t="s">
        <v>30</v>
      </c>
    </row>
    <row r="2" spans="1:9" ht="55.5" customHeight="1" x14ac:dyDescent="0.3">
      <c r="A2" s="47" t="s">
        <v>32</v>
      </c>
      <c r="B2" s="65">
        <v>112</v>
      </c>
      <c r="C2" s="65"/>
      <c r="D2" s="33" t="s">
        <v>37</v>
      </c>
      <c r="E2" s="33" t="s">
        <v>38</v>
      </c>
      <c r="F2" s="14" t="s">
        <v>10</v>
      </c>
      <c r="G2" s="6" t="s">
        <v>0</v>
      </c>
      <c r="H2" s="6" t="s">
        <v>40</v>
      </c>
      <c r="I2" s="3" t="s">
        <v>43</v>
      </c>
    </row>
    <row r="3" spans="1:9" x14ac:dyDescent="0.3">
      <c r="A3" s="47"/>
      <c r="B3" s="66"/>
      <c r="C3" s="66"/>
      <c r="D3" s="16">
        <v>87.43</v>
      </c>
      <c r="E3" s="16">
        <v>30.58</v>
      </c>
      <c r="F3" s="41">
        <v>34.5</v>
      </c>
      <c r="G3" s="41">
        <v>88.32</v>
      </c>
      <c r="H3" s="45">
        <f>SUM(D4-F4)</f>
        <v>-4.8099999999999881</v>
      </c>
      <c r="I3" s="51">
        <f>SUM(B2+D4)-F4</f>
        <v>107.19</v>
      </c>
    </row>
    <row r="4" spans="1:9" x14ac:dyDescent="0.3">
      <c r="A4" s="36" t="s">
        <v>2</v>
      </c>
      <c r="B4" s="52"/>
      <c r="C4" s="52"/>
      <c r="D4" s="48">
        <f>SUM(D3:E3)</f>
        <v>118.01</v>
      </c>
      <c r="E4" s="49"/>
      <c r="F4" s="50">
        <f>SUM(F3:G3)</f>
        <v>122.82</v>
      </c>
      <c r="G4" s="46"/>
      <c r="H4" s="45"/>
      <c r="I4" s="52"/>
    </row>
    <row r="5" spans="1:9" x14ac:dyDescent="0.3">
      <c r="A5" s="37"/>
      <c r="D5" s="38"/>
      <c r="E5" s="34"/>
      <c r="F5" s="39"/>
      <c r="G5" s="34"/>
      <c r="H5" s="35"/>
    </row>
    <row r="6" spans="1:9" x14ac:dyDescent="0.3">
      <c r="A6" s="37"/>
      <c r="D6" s="38"/>
      <c r="E6" s="34"/>
      <c r="F6" s="39"/>
      <c r="G6" s="34"/>
      <c r="H6" s="35"/>
    </row>
    <row r="7" spans="1:9" x14ac:dyDescent="0.3">
      <c r="A7" s="33" t="s">
        <v>31</v>
      </c>
      <c r="B7" s="33" t="s">
        <v>29</v>
      </c>
      <c r="C7" s="33" t="s">
        <v>35</v>
      </c>
      <c r="D7" s="46" t="s">
        <v>41</v>
      </c>
      <c r="E7" s="46"/>
      <c r="F7" s="46" t="s">
        <v>42</v>
      </c>
      <c r="G7" s="46"/>
      <c r="H7" s="3" t="s">
        <v>39</v>
      </c>
      <c r="I7" s="33" t="s">
        <v>30</v>
      </c>
    </row>
    <row r="8" spans="1:9" x14ac:dyDescent="0.3">
      <c r="A8" s="63" t="s">
        <v>33</v>
      </c>
      <c r="B8" s="46">
        <v>125</v>
      </c>
      <c r="C8" s="46"/>
      <c r="D8" s="27" t="s">
        <v>45</v>
      </c>
      <c r="E8" s="33" t="s">
        <v>48</v>
      </c>
      <c r="F8" s="46" t="s">
        <v>46</v>
      </c>
      <c r="G8" s="46"/>
      <c r="H8" s="6" t="s">
        <v>40</v>
      </c>
      <c r="I8" s="3" t="s">
        <v>43</v>
      </c>
    </row>
    <row r="9" spans="1:9" x14ac:dyDescent="0.3">
      <c r="A9" s="63"/>
      <c r="B9" s="46"/>
      <c r="C9" s="46"/>
      <c r="D9" s="64">
        <v>48.47</v>
      </c>
      <c r="E9" s="49">
        <f>SUM(D9*50%)</f>
        <v>24.234999999999999</v>
      </c>
      <c r="F9" s="50">
        <v>93.24</v>
      </c>
      <c r="G9" s="50"/>
      <c r="H9" s="50">
        <f>SUM(E9-F9)</f>
        <v>-69.004999999999995</v>
      </c>
      <c r="I9" s="50">
        <f>SUM(B8+E9)-F9</f>
        <v>55.995000000000019</v>
      </c>
    </row>
    <row r="10" spans="1:9" x14ac:dyDescent="0.3">
      <c r="A10" s="36" t="s">
        <v>2</v>
      </c>
      <c r="B10" s="46"/>
      <c r="C10" s="46"/>
      <c r="D10" s="64"/>
      <c r="E10" s="49"/>
      <c r="F10" s="50"/>
      <c r="G10" s="50"/>
      <c r="H10" s="50"/>
      <c r="I10" s="46"/>
    </row>
    <row r="11" spans="1:9" x14ac:dyDescent="0.3">
      <c r="A11" s="37"/>
      <c r="B11" s="34"/>
      <c r="C11" s="34"/>
      <c r="D11" s="42"/>
      <c r="E11" s="34"/>
      <c r="F11" s="39"/>
      <c r="G11" s="39"/>
      <c r="H11" s="39"/>
      <c r="I11" s="34"/>
    </row>
    <row r="13" spans="1:9" x14ac:dyDescent="0.3">
      <c r="A13" s="33" t="s">
        <v>31</v>
      </c>
      <c r="B13" s="33" t="s">
        <v>29</v>
      </c>
      <c r="C13" s="33" t="s">
        <v>35</v>
      </c>
      <c r="D13" s="46" t="s">
        <v>41</v>
      </c>
      <c r="E13" s="46"/>
      <c r="F13" s="46" t="s">
        <v>42</v>
      </c>
      <c r="G13" s="46"/>
      <c r="H13" s="3" t="s">
        <v>39</v>
      </c>
      <c r="I13" s="33" t="s">
        <v>30</v>
      </c>
    </row>
    <row r="14" spans="1:9" x14ac:dyDescent="0.3">
      <c r="A14" s="54" t="s">
        <v>34</v>
      </c>
      <c r="B14" s="46">
        <v>495</v>
      </c>
      <c r="C14" s="46"/>
      <c r="D14" s="27" t="s">
        <v>45</v>
      </c>
      <c r="E14" s="33" t="s">
        <v>47</v>
      </c>
      <c r="F14" s="46" t="s">
        <v>44</v>
      </c>
      <c r="G14" s="46"/>
      <c r="H14" s="6" t="s">
        <v>40</v>
      </c>
      <c r="I14" s="3" t="s">
        <v>43</v>
      </c>
    </row>
    <row r="15" spans="1:9" x14ac:dyDescent="0.3">
      <c r="A15" s="54"/>
      <c r="B15" s="46"/>
      <c r="C15" s="46"/>
      <c r="D15" s="55">
        <v>48.47</v>
      </c>
      <c r="E15" s="57">
        <f>SUM(D15*50%)</f>
        <v>24.234999999999999</v>
      </c>
      <c r="F15" s="59">
        <v>28.68</v>
      </c>
      <c r="G15" s="60"/>
      <c r="H15" s="53">
        <f>SUM(E15-F15)</f>
        <v>-4.4450000000000003</v>
      </c>
      <c r="I15" s="53">
        <f>SUM(B14+E15)-F15</f>
        <v>490.55500000000001</v>
      </c>
    </row>
    <row r="16" spans="1:9" x14ac:dyDescent="0.3">
      <c r="A16" s="36" t="s">
        <v>2</v>
      </c>
      <c r="B16" s="46"/>
      <c r="C16" s="46"/>
      <c r="D16" s="56"/>
      <c r="E16" s="58"/>
      <c r="F16" s="61"/>
      <c r="G16" s="62"/>
      <c r="H16" s="67"/>
      <c r="I16" s="52"/>
    </row>
  </sheetData>
  <mergeCells count="31">
    <mergeCell ref="H15:H16"/>
    <mergeCell ref="I15:I16"/>
    <mergeCell ref="A14:A15"/>
    <mergeCell ref="B14:B16"/>
    <mergeCell ref="C14:C16"/>
    <mergeCell ref="F14:G14"/>
    <mergeCell ref="D15:D16"/>
    <mergeCell ref="E15:E16"/>
    <mergeCell ref="F15:G16"/>
    <mergeCell ref="E9:E10"/>
    <mergeCell ref="F9:G10"/>
    <mergeCell ref="H9:H10"/>
    <mergeCell ref="I9:I10"/>
    <mergeCell ref="D13:E13"/>
    <mergeCell ref="F13:G13"/>
    <mergeCell ref="I3:I4"/>
    <mergeCell ref="D4:E4"/>
    <mergeCell ref="F4:G4"/>
    <mergeCell ref="D7:E7"/>
    <mergeCell ref="F7:G7"/>
    <mergeCell ref="A8:A9"/>
    <mergeCell ref="B8:B10"/>
    <mergeCell ref="C8:C10"/>
    <mergeCell ref="F8:G8"/>
    <mergeCell ref="D9:D10"/>
    <mergeCell ref="D1:E1"/>
    <mergeCell ref="F1:G1"/>
    <mergeCell ref="A2:A3"/>
    <mergeCell ref="B2:B4"/>
    <mergeCell ref="C2:C4"/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J51"/>
  <sheetViews>
    <sheetView zoomScale="115" zoomScaleNormal="115" workbookViewId="0">
      <selection activeCell="E7" sqref="E7"/>
    </sheetView>
  </sheetViews>
  <sheetFormatPr defaultColWidth="9" defaultRowHeight="22.2" x14ac:dyDescent="0.3"/>
  <cols>
    <col min="1" max="2" width="14.44140625" style="11" bestFit="1" customWidth="1"/>
    <col min="3" max="3" width="17.88671875" style="1" bestFit="1" customWidth="1"/>
    <col min="4" max="5" width="19.77734375" style="1" bestFit="1" customWidth="1"/>
    <col min="6" max="6" width="20.21875" style="1" bestFit="1" customWidth="1"/>
    <col min="7" max="7" width="14.44140625" style="1" bestFit="1" customWidth="1"/>
    <col min="8" max="16384" width="9" style="1"/>
  </cols>
  <sheetData>
    <row r="1" spans="1:10" ht="36.6" x14ac:dyDescent="0.3">
      <c r="A1" s="68" t="s">
        <v>13</v>
      </c>
      <c r="B1" s="68"/>
      <c r="C1" s="68"/>
      <c r="D1" s="68"/>
      <c r="E1" s="68"/>
      <c r="F1" s="68"/>
      <c r="G1" s="68"/>
      <c r="H1" s="26"/>
      <c r="I1" s="26"/>
      <c r="J1" s="26"/>
    </row>
    <row r="2" spans="1:10" ht="56.4" x14ac:dyDescent="0.3">
      <c r="A2" s="4" t="s">
        <v>8</v>
      </c>
      <c r="B2" s="8" t="s">
        <v>9</v>
      </c>
      <c r="C2" s="14" t="s">
        <v>10</v>
      </c>
      <c r="D2" s="6" t="s">
        <v>0</v>
      </c>
      <c r="E2" s="21" t="s">
        <v>11</v>
      </c>
      <c r="F2" s="6" t="s">
        <v>1</v>
      </c>
      <c r="G2" s="7" t="s">
        <v>3</v>
      </c>
    </row>
    <row r="3" spans="1:10" ht="24.6" x14ac:dyDescent="0.3">
      <c r="A3" s="13">
        <v>45803</v>
      </c>
      <c r="B3" s="13">
        <v>45809</v>
      </c>
      <c r="C3" s="12">
        <v>34.5</v>
      </c>
      <c r="D3" s="12">
        <v>88.32</v>
      </c>
      <c r="E3" s="12">
        <v>52.86</v>
      </c>
      <c r="F3" s="12">
        <v>93.24</v>
      </c>
      <c r="G3" s="12">
        <v>28.68</v>
      </c>
    </row>
    <row r="4" spans="1:10" ht="24.6" x14ac:dyDescent="0.3">
      <c r="A4" s="13">
        <v>45810</v>
      </c>
      <c r="B4" s="13">
        <v>45816</v>
      </c>
      <c r="C4" s="69"/>
      <c r="D4" s="69"/>
      <c r="E4" s="69"/>
      <c r="F4" s="69"/>
      <c r="G4" s="69">
        <v>31.2</v>
      </c>
    </row>
    <row r="5" spans="1:10" ht="24.6" x14ac:dyDescent="0.3">
      <c r="A5" s="13">
        <v>45817</v>
      </c>
      <c r="B5" s="13">
        <v>45823</v>
      </c>
      <c r="C5" s="69"/>
      <c r="D5" s="69"/>
      <c r="E5" s="69"/>
      <c r="F5" s="69"/>
      <c r="G5" s="69"/>
    </row>
    <row r="6" spans="1:10" ht="24.6" x14ac:dyDescent="0.3">
      <c r="A6" s="13">
        <v>45824</v>
      </c>
      <c r="B6" s="13">
        <v>45830</v>
      </c>
      <c r="C6" s="69"/>
      <c r="D6" s="69"/>
      <c r="E6" s="69"/>
      <c r="F6" s="69"/>
      <c r="G6" s="69"/>
    </row>
    <row r="7" spans="1:10" ht="24.6" x14ac:dyDescent="0.3">
      <c r="A7" s="13">
        <v>45831</v>
      </c>
      <c r="B7" s="13">
        <v>45837</v>
      </c>
      <c r="C7" s="69"/>
      <c r="D7" s="69"/>
      <c r="E7" s="69"/>
      <c r="F7" s="69"/>
      <c r="G7" s="69"/>
    </row>
    <row r="8" spans="1:10" ht="24.6" x14ac:dyDescent="0.3">
      <c r="A8" s="13">
        <v>45838</v>
      </c>
      <c r="B8" s="13">
        <v>45844</v>
      </c>
      <c r="C8" s="69"/>
      <c r="D8" s="69"/>
      <c r="E8" s="69"/>
      <c r="F8" s="69"/>
      <c r="G8" s="69"/>
    </row>
    <row r="9" spans="1:10" ht="24.6" x14ac:dyDescent="0.3">
      <c r="A9" s="13">
        <v>45845</v>
      </c>
      <c r="B9" s="13">
        <v>45851</v>
      </c>
      <c r="C9" s="69"/>
      <c r="D9" s="69"/>
      <c r="E9" s="69"/>
      <c r="F9" s="69"/>
      <c r="G9" s="69"/>
    </row>
    <row r="10" spans="1:10" ht="24.6" x14ac:dyDescent="0.3">
      <c r="A10" s="13">
        <v>45852</v>
      </c>
      <c r="B10" s="13">
        <v>45858</v>
      </c>
      <c r="C10" s="69"/>
      <c r="D10" s="69"/>
      <c r="E10" s="69"/>
      <c r="F10" s="69"/>
      <c r="G10" s="69"/>
    </row>
    <row r="11" spans="1:10" ht="24.6" x14ac:dyDescent="0.3">
      <c r="A11" s="13">
        <v>45859</v>
      </c>
      <c r="B11" s="13">
        <v>45865</v>
      </c>
      <c r="C11" s="69"/>
      <c r="D11" s="70"/>
      <c r="E11" s="69"/>
      <c r="F11" s="69"/>
      <c r="G11" s="69"/>
    </row>
    <row r="12" spans="1:10" ht="24.6" x14ac:dyDescent="0.3">
      <c r="A12" s="13">
        <v>45866</v>
      </c>
      <c r="B12" s="13">
        <v>45872</v>
      </c>
      <c r="C12" s="69"/>
      <c r="D12" s="69"/>
      <c r="E12" s="69"/>
      <c r="F12" s="69"/>
      <c r="G12" s="69"/>
    </row>
    <row r="13" spans="1:10" x14ac:dyDescent="0.3">
      <c r="A13" s="9"/>
      <c r="B13" s="9"/>
      <c r="C13" s="10"/>
      <c r="D13" s="10"/>
      <c r="E13" s="10"/>
      <c r="F13" s="10"/>
      <c r="G13" s="10"/>
    </row>
    <row r="14" spans="1:10" x14ac:dyDescent="0.3">
      <c r="A14" s="9"/>
      <c r="B14" s="9"/>
      <c r="C14" s="10"/>
      <c r="D14" s="10"/>
      <c r="E14" s="10"/>
      <c r="F14" s="10"/>
      <c r="G14" s="10"/>
    </row>
    <row r="15" spans="1:10" x14ac:dyDescent="0.3">
      <c r="A15" s="9"/>
      <c r="B15" s="9"/>
      <c r="C15" s="10"/>
      <c r="D15" s="10"/>
      <c r="E15" s="10"/>
      <c r="F15" s="10"/>
      <c r="G15" s="10"/>
    </row>
    <row r="16" spans="1:10" x14ac:dyDescent="0.3">
      <c r="A16" s="9"/>
      <c r="B16" s="9"/>
      <c r="C16" s="10"/>
      <c r="D16" s="10"/>
      <c r="E16" s="10"/>
      <c r="F16" s="10"/>
      <c r="G16" s="10"/>
    </row>
    <row r="17" spans="1:7" x14ac:dyDescent="0.3">
      <c r="A17" s="9"/>
      <c r="B17" s="9"/>
      <c r="C17" s="10"/>
      <c r="D17" s="10"/>
      <c r="E17" s="10"/>
      <c r="F17" s="10"/>
      <c r="G17" s="10"/>
    </row>
    <row r="18" spans="1:7" x14ac:dyDescent="0.3">
      <c r="A18" s="9"/>
      <c r="B18" s="9"/>
      <c r="C18" s="10"/>
      <c r="D18" s="10"/>
      <c r="E18" s="10"/>
      <c r="F18" s="10"/>
      <c r="G18" s="10"/>
    </row>
    <row r="19" spans="1:7" x14ac:dyDescent="0.3">
      <c r="A19" s="9"/>
      <c r="B19" s="9"/>
      <c r="C19" s="10"/>
      <c r="D19" s="10"/>
      <c r="E19" s="10"/>
      <c r="F19" s="10"/>
      <c r="G19" s="10"/>
    </row>
    <row r="20" spans="1:7" x14ac:dyDescent="0.3">
      <c r="A20" s="9"/>
      <c r="B20" s="9"/>
      <c r="C20" s="10"/>
      <c r="D20" s="10"/>
      <c r="E20" s="10"/>
      <c r="F20" s="10"/>
      <c r="G20" s="10"/>
    </row>
    <row r="21" spans="1:7" x14ac:dyDescent="0.3">
      <c r="A21" s="9"/>
      <c r="B21" s="9"/>
      <c r="C21" s="10"/>
      <c r="D21" s="10"/>
      <c r="E21" s="10"/>
      <c r="F21" s="10"/>
      <c r="G21" s="10"/>
    </row>
    <row r="22" spans="1:7" x14ac:dyDescent="0.3">
      <c r="A22" s="9"/>
      <c r="B22" s="9"/>
      <c r="C22" s="10"/>
      <c r="D22" s="10"/>
      <c r="E22" s="10"/>
      <c r="F22" s="10"/>
      <c r="G22" s="10"/>
    </row>
    <row r="23" spans="1:7" x14ac:dyDescent="0.3">
      <c r="A23" s="9"/>
      <c r="B23" s="9"/>
      <c r="C23" s="10"/>
      <c r="D23" s="10"/>
      <c r="E23" s="10"/>
      <c r="F23" s="10"/>
      <c r="G23" s="10"/>
    </row>
    <row r="24" spans="1:7" x14ac:dyDescent="0.3">
      <c r="A24" s="9"/>
      <c r="B24" s="9"/>
      <c r="C24" s="10"/>
      <c r="D24" s="10"/>
      <c r="E24" s="10"/>
      <c r="F24" s="10"/>
      <c r="G24" s="10"/>
    </row>
    <row r="25" spans="1:7" x14ac:dyDescent="0.3">
      <c r="A25" s="9"/>
      <c r="B25" s="9"/>
      <c r="C25" s="10"/>
      <c r="D25" s="10"/>
      <c r="E25" s="10"/>
      <c r="F25" s="10"/>
      <c r="G25" s="10"/>
    </row>
    <row r="26" spans="1:7" x14ac:dyDescent="0.3">
      <c r="A26" s="9"/>
      <c r="B26" s="9"/>
      <c r="C26" s="10"/>
      <c r="D26" s="10"/>
      <c r="E26" s="10"/>
      <c r="F26" s="10"/>
      <c r="G26" s="10"/>
    </row>
    <row r="27" spans="1:7" x14ac:dyDescent="0.3">
      <c r="A27" s="9"/>
      <c r="B27" s="9"/>
      <c r="C27" s="10"/>
      <c r="D27" s="10"/>
      <c r="E27" s="10"/>
      <c r="F27" s="10"/>
      <c r="G27" s="10"/>
    </row>
    <row r="28" spans="1:7" x14ac:dyDescent="0.3">
      <c r="A28" s="9"/>
      <c r="B28" s="9"/>
      <c r="C28" s="10"/>
      <c r="D28" s="10"/>
      <c r="E28" s="10"/>
      <c r="F28" s="10"/>
      <c r="G28" s="10"/>
    </row>
    <row r="29" spans="1:7" x14ac:dyDescent="0.3">
      <c r="A29" s="9"/>
      <c r="B29" s="9"/>
      <c r="C29" s="10"/>
      <c r="D29" s="10"/>
      <c r="E29" s="10"/>
      <c r="F29" s="10"/>
      <c r="G29" s="10"/>
    </row>
    <row r="30" spans="1:7" x14ac:dyDescent="0.3">
      <c r="A30" s="9"/>
      <c r="B30" s="9"/>
      <c r="C30" s="5"/>
      <c r="D30" s="5"/>
      <c r="E30" s="5"/>
      <c r="F30" s="5"/>
      <c r="G30" s="5"/>
    </row>
    <row r="31" spans="1:7" x14ac:dyDescent="0.3">
      <c r="A31" s="9"/>
      <c r="B31" s="9"/>
      <c r="C31" s="5"/>
      <c r="D31" s="5"/>
      <c r="E31" s="5"/>
      <c r="F31" s="5"/>
      <c r="G31" s="5"/>
    </row>
    <row r="32" spans="1:7" x14ac:dyDescent="0.3">
      <c r="A32" s="9"/>
      <c r="B32" s="9"/>
      <c r="C32" s="5"/>
      <c r="D32" s="5"/>
      <c r="E32" s="5"/>
      <c r="F32" s="5"/>
      <c r="G32" s="5"/>
    </row>
    <row r="33" spans="1:7" x14ac:dyDescent="0.3">
      <c r="A33" s="9"/>
      <c r="B33" s="9"/>
      <c r="C33" s="5"/>
      <c r="D33" s="5"/>
      <c r="E33" s="5"/>
      <c r="F33" s="5"/>
      <c r="G33" s="5"/>
    </row>
    <row r="34" spans="1:7" x14ac:dyDescent="0.3">
      <c r="A34" s="9"/>
      <c r="B34" s="9"/>
      <c r="C34" s="5"/>
      <c r="D34" s="5"/>
      <c r="E34" s="5"/>
      <c r="F34" s="5"/>
      <c r="G34" s="5"/>
    </row>
    <row r="35" spans="1:7" x14ac:dyDescent="0.3">
      <c r="A35" s="9"/>
      <c r="B35" s="9"/>
      <c r="C35" s="5"/>
      <c r="D35" s="5"/>
      <c r="E35" s="5"/>
      <c r="F35" s="5"/>
      <c r="G35" s="5"/>
    </row>
    <row r="36" spans="1:7" x14ac:dyDescent="0.3">
      <c r="A36" s="9"/>
      <c r="B36" s="9"/>
      <c r="C36" s="5"/>
      <c r="D36" s="5"/>
      <c r="E36" s="5"/>
      <c r="F36" s="5"/>
      <c r="G36" s="5"/>
    </row>
    <row r="37" spans="1:7" x14ac:dyDescent="0.3">
      <c r="A37" s="9"/>
      <c r="B37" s="9"/>
      <c r="C37" s="5"/>
      <c r="D37" s="5"/>
      <c r="E37" s="5"/>
      <c r="F37" s="5"/>
      <c r="G37" s="5"/>
    </row>
    <row r="38" spans="1:7" x14ac:dyDescent="0.3">
      <c r="A38" s="9"/>
      <c r="B38" s="9"/>
      <c r="C38" s="5"/>
      <c r="D38" s="5"/>
      <c r="E38" s="5"/>
      <c r="F38" s="5"/>
      <c r="G38" s="5"/>
    </row>
    <row r="39" spans="1:7" x14ac:dyDescent="0.3">
      <c r="A39" s="9"/>
      <c r="B39" s="9"/>
      <c r="C39" s="5"/>
      <c r="D39" s="5"/>
      <c r="E39" s="5"/>
      <c r="F39" s="5"/>
      <c r="G39" s="5"/>
    </row>
    <row r="40" spans="1:7" x14ac:dyDescent="0.3">
      <c r="A40" s="9"/>
      <c r="B40" s="9"/>
      <c r="C40" s="5"/>
      <c r="D40" s="5"/>
      <c r="E40" s="5"/>
      <c r="F40" s="5"/>
      <c r="G40" s="5"/>
    </row>
    <row r="41" spans="1:7" x14ac:dyDescent="0.3">
      <c r="A41" s="9"/>
      <c r="B41" s="9"/>
      <c r="C41" s="5"/>
      <c r="D41" s="5"/>
      <c r="E41" s="5"/>
      <c r="F41" s="5"/>
      <c r="G41" s="5"/>
    </row>
    <row r="42" spans="1:7" x14ac:dyDescent="0.3">
      <c r="A42" s="9"/>
      <c r="B42" s="9"/>
      <c r="C42" s="5"/>
      <c r="D42" s="5"/>
      <c r="E42" s="5"/>
      <c r="F42" s="5"/>
      <c r="G42" s="5"/>
    </row>
    <row r="43" spans="1:7" x14ac:dyDescent="0.3">
      <c r="A43" s="9"/>
      <c r="B43" s="9"/>
      <c r="C43" s="5"/>
      <c r="D43" s="5"/>
      <c r="E43" s="5"/>
      <c r="F43" s="5"/>
      <c r="G43" s="5"/>
    </row>
    <row r="44" spans="1:7" x14ac:dyDescent="0.3">
      <c r="A44" s="9"/>
      <c r="B44" s="9"/>
      <c r="C44" s="5"/>
      <c r="D44" s="5"/>
      <c r="E44" s="5"/>
      <c r="F44" s="5"/>
      <c r="G44" s="5"/>
    </row>
    <row r="45" spans="1:7" x14ac:dyDescent="0.3">
      <c r="A45" s="9"/>
      <c r="B45" s="9"/>
      <c r="C45" s="5"/>
      <c r="D45" s="5"/>
      <c r="E45" s="5"/>
      <c r="F45" s="5"/>
      <c r="G45" s="5"/>
    </row>
    <row r="46" spans="1:7" x14ac:dyDescent="0.3">
      <c r="A46" s="9"/>
      <c r="B46" s="9"/>
      <c r="C46" s="5"/>
      <c r="D46" s="5"/>
      <c r="E46" s="5"/>
      <c r="F46" s="5"/>
      <c r="G46" s="5"/>
    </row>
    <row r="47" spans="1:7" x14ac:dyDescent="0.3">
      <c r="A47" s="9"/>
      <c r="B47" s="9"/>
      <c r="C47" s="5"/>
      <c r="D47" s="5"/>
      <c r="E47" s="5"/>
      <c r="F47" s="5"/>
      <c r="G47" s="5"/>
    </row>
    <row r="48" spans="1:7" x14ac:dyDescent="0.3">
      <c r="A48" s="9"/>
      <c r="B48" s="9"/>
      <c r="C48" s="5"/>
      <c r="D48" s="5"/>
      <c r="E48" s="5"/>
      <c r="F48" s="5"/>
      <c r="G48" s="5"/>
    </row>
    <row r="49" spans="1:7" x14ac:dyDescent="0.3">
      <c r="A49" s="9"/>
      <c r="B49" s="9"/>
      <c r="C49" s="5"/>
      <c r="D49" s="5"/>
      <c r="E49" s="5"/>
      <c r="F49" s="5"/>
      <c r="G49" s="5"/>
    </row>
    <row r="50" spans="1:7" x14ac:dyDescent="0.3">
      <c r="A50" s="9"/>
      <c r="B50" s="9"/>
      <c r="C50" s="5"/>
      <c r="D50" s="5"/>
      <c r="E50" s="5"/>
      <c r="F50" s="5"/>
      <c r="G50" s="5"/>
    </row>
    <row r="51" spans="1:7" x14ac:dyDescent="0.3">
      <c r="A51" s="9"/>
      <c r="B51" s="9"/>
      <c r="C51" s="5"/>
      <c r="D51" s="5"/>
      <c r="E51" s="5"/>
      <c r="F51" s="5"/>
      <c r="G51" s="5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I51"/>
  <sheetViews>
    <sheetView tabSelected="1" zoomScale="115" zoomScaleNormal="115" workbookViewId="0">
      <selection activeCell="E7" sqref="E7"/>
    </sheetView>
  </sheetViews>
  <sheetFormatPr defaultColWidth="9" defaultRowHeight="22.2" x14ac:dyDescent="0.3"/>
  <cols>
    <col min="1" max="2" width="14.44140625" style="11" bestFit="1" customWidth="1"/>
    <col min="3" max="3" width="25.77734375" style="11" bestFit="1" customWidth="1"/>
    <col min="4" max="4" width="19.77734375" style="11" bestFit="1" customWidth="1"/>
    <col min="5" max="5" width="16" style="11" bestFit="1" customWidth="1"/>
    <col min="6" max="6" width="25.77734375" style="11" bestFit="1" customWidth="1"/>
    <col min="7" max="16384" width="9" style="1"/>
  </cols>
  <sheetData>
    <row r="1" spans="1:9" ht="36.6" x14ac:dyDescent="0.3">
      <c r="A1" s="68" t="s">
        <v>14</v>
      </c>
      <c r="B1" s="68"/>
      <c r="C1" s="68"/>
      <c r="D1" s="68"/>
      <c r="E1" s="68"/>
      <c r="F1" s="68"/>
      <c r="G1" s="26"/>
      <c r="H1" s="26"/>
      <c r="I1" s="26"/>
    </row>
    <row r="2" spans="1:9" ht="56.4" x14ac:dyDescent="0.3">
      <c r="A2" s="4" t="s">
        <v>8</v>
      </c>
      <c r="B2" s="8" t="s">
        <v>9</v>
      </c>
      <c r="C2" s="6" t="s">
        <v>4</v>
      </c>
      <c r="D2" s="18" t="s">
        <v>12</v>
      </c>
      <c r="E2" s="18" t="s">
        <v>36</v>
      </c>
      <c r="F2" s="17" t="s">
        <v>15</v>
      </c>
    </row>
    <row r="3" spans="1:9" ht="24.6" x14ac:dyDescent="0.3">
      <c r="A3" s="13">
        <v>45803</v>
      </c>
      <c r="B3" s="13">
        <v>45809</v>
      </c>
      <c r="C3" s="16">
        <v>123.25</v>
      </c>
      <c r="D3" s="16">
        <v>87.43</v>
      </c>
      <c r="E3" s="16">
        <v>30.58</v>
      </c>
      <c r="F3" s="16" t="s">
        <v>16</v>
      </c>
    </row>
    <row r="4" spans="1:9" ht="24.6" x14ac:dyDescent="0.3">
      <c r="A4" s="13">
        <v>45810</v>
      </c>
      <c r="B4" s="13">
        <v>45816</v>
      </c>
      <c r="C4" s="15"/>
      <c r="D4" s="15"/>
      <c r="E4" s="15"/>
      <c r="F4" s="15"/>
    </row>
    <row r="5" spans="1:9" ht="24.6" x14ac:dyDescent="0.3">
      <c r="A5" s="13">
        <v>45817</v>
      </c>
      <c r="B5" s="13">
        <v>45823</v>
      </c>
      <c r="C5" s="15"/>
      <c r="D5" s="15"/>
      <c r="E5" s="15"/>
      <c r="F5" s="15"/>
    </row>
    <row r="6" spans="1:9" ht="24.6" x14ac:dyDescent="0.3">
      <c r="A6" s="13">
        <v>45824</v>
      </c>
      <c r="B6" s="13">
        <v>45830</v>
      </c>
      <c r="C6" s="15"/>
      <c r="D6" s="15"/>
      <c r="E6" s="15"/>
      <c r="F6" s="15"/>
    </row>
    <row r="7" spans="1:9" ht="24.6" x14ac:dyDescent="0.3">
      <c r="A7" s="13">
        <v>45831</v>
      </c>
      <c r="B7" s="13">
        <v>45837</v>
      </c>
      <c r="C7" s="15"/>
      <c r="D7" s="15"/>
      <c r="E7" s="15"/>
      <c r="F7" s="15"/>
    </row>
    <row r="8" spans="1:9" ht="24.6" x14ac:dyDescent="0.3">
      <c r="A8" s="13">
        <v>45838</v>
      </c>
      <c r="B8" s="13">
        <v>45844</v>
      </c>
      <c r="C8" s="15"/>
      <c r="D8" s="15"/>
      <c r="E8" s="15"/>
      <c r="F8" s="15"/>
    </row>
    <row r="9" spans="1:9" ht="24.6" x14ac:dyDescent="0.3">
      <c r="A9" s="13">
        <v>45845</v>
      </c>
      <c r="B9" s="13">
        <v>45851</v>
      </c>
      <c r="C9" s="15"/>
      <c r="D9" s="15"/>
      <c r="E9" s="15"/>
      <c r="F9" s="15"/>
    </row>
    <row r="10" spans="1:9" ht="24.6" x14ac:dyDescent="0.3">
      <c r="A10" s="13">
        <v>45852</v>
      </c>
      <c r="B10" s="13">
        <v>45858</v>
      </c>
      <c r="C10" s="15"/>
      <c r="D10" s="15"/>
      <c r="E10" s="15"/>
      <c r="F10" s="15"/>
    </row>
    <row r="11" spans="1:9" ht="24.6" x14ac:dyDescent="0.3">
      <c r="A11" s="13">
        <v>45859</v>
      </c>
      <c r="B11" s="13">
        <v>45865</v>
      </c>
      <c r="C11" s="15"/>
      <c r="D11" s="15"/>
      <c r="E11" s="15"/>
      <c r="F11" s="15"/>
    </row>
    <row r="12" spans="1:9" ht="24.6" x14ac:dyDescent="0.3">
      <c r="A12" s="13">
        <v>45866</v>
      </c>
      <c r="B12" s="13">
        <v>45872</v>
      </c>
      <c r="C12" s="15"/>
      <c r="D12" s="15"/>
      <c r="E12" s="15"/>
      <c r="F12" s="15"/>
    </row>
    <row r="13" spans="1:9" ht="24.6" x14ac:dyDescent="0.3">
      <c r="A13" s="9"/>
      <c r="B13" s="9"/>
      <c r="C13" s="15"/>
      <c r="D13" s="15"/>
      <c r="E13" s="15"/>
      <c r="F13" s="15"/>
    </row>
    <row r="14" spans="1:9" ht="24.6" x14ac:dyDescent="0.3">
      <c r="A14" s="9"/>
      <c r="B14" s="9"/>
      <c r="C14" s="15"/>
      <c r="D14" s="15"/>
      <c r="E14" s="15"/>
      <c r="F14" s="15"/>
    </row>
    <row r="15" spans="1:9" ht="24.6" x14ac:dyDescent="0.3">
      <c r="A15" s="9"/>
      <c r="B15" s="9"/>
      <c r="C15" s="15"/>
      <c r="D15" s="15"/>
      <c r="E15" s="15"/>
      <c r="F15" s="15"/>
    </row>
    <row r="16" spans="1:9" ht="24.6" x14ac:dyDescent="0.3">
      <c r="A16" s="9"/>
      <c r="B16" s="9"/>
      <c r="C16" s="15"/>
      <c r="D16" s="15"/>
      <c r="E16" s="15"/>
      <c r="F16" s="15"/>
    </row>
    <row r="17" spans="1:6" ht="24.6" x14ac:dyDescent="0.3">
      <c r="A17" s="9"/>
      <c r="B17" s="9"/>
      <c r="C17" s="15"/>
      <c r="D17" s="15"/>
      <c r="E17" s="15"/>
      <c r="F17" s="15"/>
    </row>
    <row r="18" spans="1:6" ht="24.6" x14ac:dyDescent="0.3">
      <c r="A18" s="9"/>
      <c r="B18" s="9"/>
      <c r="C18" s="15"/>
      <c r="D18" s="15"/>
      <c r="E18" s="15"/>
      <c r="F18" s="15"/>
    </row>
    <row r="19" spans="1:6" ht="24.6" x14ac:dyDescent="0.3">
      <c r="A19" s="9"/>
      <c r="B19" s="9"/>
      <c r="C19" s="15"/>
      <c r="D19" s="15"/>
      <c r="E19" s="15"/>
      <c r="F19" s="15"/>
    </row>
    <row r="20" spans="1:6" ht="24.6" x14ac:dyDescent="0.3">
      <c r="A20" s="9"/>
      <c r="B20" s="9"/>
      <c r="C20" s="15"/>
      <c r="D20" s="15"/>
      <c r="E20" s="15"/>
      <c r="F20" s="15"/>
    </row>
    <row r="21" spans="1:6" ht="24.6" x14ac:dyDescent="0.3">
      <c r="A21" s="9"/>
      <c r="B21" s="9"/>
      <c r="C21" s="15"/>
      <c r="D21" s="15"/>
      <c r="E21" s="15"/>
      <c r="F21" s="15"/>
    </row>
    <row r="22" spans="1:6" ht="24.6" x14ac:dyDescent="0.3">
      <c r="A22" s="9"/>
      <c r="B22" s="9"/>
      <c r="C22" s="15"/>
      <c r="D22" s="15"/>
      <c r="E22" s="15"/>
      <c r="F22" s="15"/>
    </row>
    <row r="23" spans="1:6" ht="24.6" x14ac:dyDescent="0.3">
      <c r="A23" s="9"/>
      <c r="B23" s="9"/>
      <c r="C23" s="15"/>
      <c r="D23" s="15"/>
      <c r="E23" s="15"/>
      <c r="F23" s="15"/>
    </row>
    <row r="24" spans="1:6" ht="24.6" x14ac:dyDescent="0.3">
      <c r="A24" s="9"/>
      <c r="B24" s="9"/>
      <c r="C24" s="15"/>
      <c r="D24" s="15"/>
      <c r="E24" s="15"/>
      <c r="F24" s="15"/>
    </row>
    <row r="25" spans="1:6" ht="24.6" x14ac:dyDescent="0.3">
      <c r="A25" s="9"/>
      <c r="B25" s="9"/>
      <c r="C25" s="15"/>
      <c r="D25" s="15"/>
      <c r="E25" s="15"/>
      <c r="F25" s="15"/>
    </row>
    <row r="26" spans="1:6" ht="24.6" x14ac:dyDescent="0.3">
      <c r="A26" s="9"/>
      <c r="B26" s="9"/>
      <c r="C26" s="15"/>
      <c r="D26" s="15"/>
      <c r="E26" s="15"/>
      <c r="F26" s="15"/>
    </row>
    <row r="27" spans="1:6" ht="24.6" x14ac:dyDescent="0.3">
      <c r="A27" s="9"/>
      <c r="B27" s="9"/>
      <c r="C27" s="15"/>
      <c r="D27" s="15"/>
      <c r="E27" s="15"/>
      <c r="F27" s="15"/>
    </row>
    <row r="28" spans="1:6" ht="24.6" x14ac:dyDescent="0.3">
      <c r="A28" s="9"/>
      <c r="B28" s="9"/>
      <c r="C28" s="15"/>
      <c r="D28" s="15"/>
      <c r="E28" s="15"/>
      <c r="F28" s="15"/>
    </row>
    <row r="29" spans="1:6" ht="24.6" x14ac:dyDescent="0.3">
      <c r="A29" s="9"/>
      <c r="B29" s="9"/>
      <c r="C29" s="15"/>
      <c r="D29" s="15"/>
      <c r="E29" s="15"/>
      <c r="F29" s="15"/>
    </row>
    <row r="30" spans="1:6" ht="24.6" x14ac:dyDescent="0.3">
      <c r="A30" s="9"/>
      <c r="B30" s="9"/>
      <c r="C30" s="15"/>
      <c r="D30" s="15"/>
      <c r="E30" s="15"/>
      <c r="F30" s="15"/>
    </row>
    <row r="31" spans="1:6" ht="24.6" x14ac:dyDescent="0.3">
      <c r="A31" s="9"/>
      <c r="B31" s="9"/>
      <c r="C31" s="15"/>
      <c r="D31" s="15"/>
      <c r="E31" s="15"/>
      <c r="F31" s="15"/>
    </row>
    <row r="32" spans="1:6" ht="24.6" x14ac:dyDescent="0.3">
      <c r="A32" s="9"/>
      <c r="B32" s="9"/>
      <c r="C32" s="15"/>
      <c r="D32" s="15"/>
      <c r="E32" s="15"/>
      <c r="F32" s="15"/>
    </row>
    <row r="33" spans="1:6" ht="24.6" x14ac:dyDescent="0.3">
      <c r="A33" s="9"/>
      <c r="B33" s="9"/>
      <c r="C33" s="15"/>
      <c r="D33" s="15"/>
      <c r="E33" s="15"/>
      <c r="F33" s="15"/>
    </row>
    <row r="34" spans="1:6" ht="24.6" x14ac:dyDescent="0.3">
      <c r="A34" s="9"/>
      <c r="B34" s="9"/>
      <c r="C34" s="15"/>
      <c r="D34" s="15"/>
      <c r="E34" s="15"/>
      <c r="F34" s="15"/>
    </row>
    <row r="35" spans="1:6" ht="24.6" x14ac:dyDescent="0.3">
      <c r="A35" s="9"/>
      <c r="B35" s="9"/>
      <c r="C35" s="15"/>
      <c r="D35" s="15"/>
      <c r="E35" s="15"/>
      <c r="F35" s="15"/>
    </row>
    <row r="36" spans="1:6" ht="24.6" x14ac:dyDescent="0.3">
      <c r="A36" s="9"/>
      <c r="B36" s="9"/>
      <c r="C36" s="15"/>
      <c r="D36" s="15"/>
      <c r="E36" s="15"/>
      <c r="F36" s="15"/>
    </row>
    <row r="37" spans="1:6" ht="24.6" x14ac:dyDescent="0.3">
      <c r="A37" s="9"/>
      <c r="B37" s="9"/>
      <c r="C37" s="15"/>
      <c r="D37" s="15"/>
      <c r="E37" s="15"/>
      <c r="F37" s="15"/>
    </row>
    <row r="38" spans="1:6" ht="24.6" x14ac:dyDescent="0.3">
      <c r="A38" s="9"/>
      <c r="B38" s="9"/>
      <c r="C38" s="15"/>
      <c r="D38" s="15"/>
      <c r="E38" s="15"/>
      <c r="F38" s="15"/>
    </row>
    <row r="39" spans="1:6" ht="24.6" x14ac:dyDescent="0.3">
      <c r="A39" s="9"/>
      <c r="B39" s="9"/>
      <c r="C39" s="15"/>
      <c r="D39" s="15"/>
      <c r="E39" s="15"/>
      <c r="F39" s="15"/>
    </row>
    <row r="40" spans="1:6" ht="24.6" x14ac:dyDescent="0.3">
      <c r="A40" s="9"/>
      <c r="B40" s="9"/>
      <c r="C40" s="15"/>
      <c r="D40" s="15"/>
      <c r="E40" s="15"/>
      <c r="F40" s="15"/>
    </row>
    <row r="41" spans="1:6" ht="24.6" x14ac:dyDescent="0.3">
      <c r="A41" s="9"/>
      <c r="B41" s="9"/>
      <c r="C41" s="15"/>
      <c r="D41" s="15"/>
      <c r="E41" s="15"/>
      <c r="F41" s="15"/>
    </row>
    <row r="42" spans="1:6" ht="24.6" x14ac:dyDescent="0.3">
      <c r="A42" s="9"/>
      <c r="B42" s="9"/>
      <c r="C42" s="15"/>
      <c r="D42" s="15"/>
      <c r="E42" s="15"/>
      <c r="F42" s="15"/>
    </row>
    <row r="43" spans="1:6" ht="24.6" x14ac:dyDescent="0.3">
      <c r="A43" s="9"/>
      <c r="B43" s="9"/>
      <c r="C43" s="15"/>
      <c r="D43" s="15"/>
      <c r="E43" s="15"/>
      <c r="F43" s="15"/>
    </row>
    <row r="44" spans="1:6" ht="24.6" x14ac:dyDescent="0.3">
      <c r="A44" s="9"/>
      <c r="B44" s="9"/>
      <c r="C44" s="15"/>
      <c r="D44" s="15"/>
      <c r="E44" s="15"/>
      <c r="F44" s="15"/>
    </row>
    <row r="45" spans="1:6" ht="24.6" x14ac:dyDescent="0.3">
      <c r="A45" s="9"/>
      <c r="B45" s="9"/>
      <c r="C45" s="15"/>
      <c r="D45" s="15"/>
      <c r="E45" s="15"/>
      <c r="F45" s="15"/>
    </row>
    <row r="46" spans="1:6" ht="24.6" x14ac:dyDescent="0.3">
      <c r="A46" s="9"/>
      <c r="B46" s="9"/>
      <c r="C46" s="15"/>
      <c r="D46" s="15"/>
      <c r="E46" s="15"/>
      <c r="F46" s="15"/>
    </row>
    <row r="47" spans="1:6" ht="24.6" x14ac:dyDescent="0.3">
      <c r="A47" s="9"/>
      <c r="B47" s="9"/>
      <c r="C47" s="15"/>
      <c r="D47" s="15"/>
      <c r="E47" s="15"/>
      <c r="F47" s="15"/>
    </row>
    <row r="48" spans="1:6" ht="24.6" x14ac:dyDescent="0.3">
      <c r="A48" s="9"/>
      <c r="B48" s="9"/>
      <c r="C48" s="15"/>
      <c r="D48" s="15"/>
      <c r="E48" s="15"/>
      <c r="F48" s="15"/>
    </row>
    <row r="49" spans="1:6" ht="24.6" x14ac:dyDescent="0.3">
      <c r="A49" s="9"/>
      <c r="B49" s="9"/>
      <c r="C49" s="15"/>
      <c r="D49" s="15"/>
      <c r="E49" s="15"/>
      <c r="F49" s="15"/>
    </row>
    <row r="50" spans="1:6" ht="24.6" x14ac:dyDescent="0.3">
      <c r="A50" s="9"/>
      <c r="B50" s="9"/>
      <c r="C50" s="15"/>
      <c r="D50" s="15"/>
      <c r="E50" s="15"/>
      <c r="F50" s="15"/>
    </row>
    <row r="51" spans="1:6" ht="24.6" x14ac:dyDescent="0.3">
      <c r="A51" s="9"/>
      <c r="B51" s="9"/>
      <c r="C51" s="15"/>
      <c r="D51" s="15"/>
      <c r="E51" s="15"/>
      <c r="F51" s="15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彈簧床週統計</vt:lpstr>
      <vt:lpstr>0526-0601</vt:lpstr>
      <vt:lpstr>0602-0608</vt:lpstr>
      <vt:lpstr>週-出廠</vt:lpstr>
      <vt:lpstr>週-入廠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2025-06-06T08:50:40Z</dcterms:modified>
</cp:coreProperties>
</file>