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 activeTab="5"/>
  </bookViews>
  <sheets>
    <sheet name="彈簧床週統計" sheetId="12" r:id="rId1"/>
    <sheet name="週-入廠" sheetId="15" r:id="rId2"/>
    <sheet name="週-出廠" sheetId="14" r:id="rId3"/>
    <sheet name="棉絮" sheetId="20" r:id="rId4"/>
    <sheet name="巨大傢俱" sheetId="17" r:id="rId5"/>
    <sheet name="破碎鐵" sheetId="19" r:id="rId6"/>
    <sheet name="委外廠商 (樣本)" sheetId="5" r:id="rId7"/>
  </sheets>
  <calcPr calcId="124519"/>
</workbook>
</file>

<file path=xl/calcChain.xml><?xml version="1.0" encoding="utf-8"?>
<calcChain xmlns="http://schemas.openxmlformats.org/spreadsheetml/2006/main">
  <c r="G5" i="20"/>
  <c r="I5" s="1"/>
  <c r="G4"/>
  <c r="I4"/>
  <c r="H4"/>
  <c r="G4" i="19"/>
  <c r="F4"/>
  <c r="G3"/>
  <c r="F3"/>
  <c r="G3" i="17"/>
  <c r="F3"/>
  <c r="G4"/>
  <c r="F4"/>
  <c r="I3" i="15"/>
  <c r="G3"/>
  <c r="I4"/>
  <c r="G4"/>
  <c r="E4"/>
  <c r="E3"/>
  <c r="D4" i="12"/>
  <c r="H5" i="20" l="1"/>
  <c r="R3" i="12"/>
  <c r="Q3"/>
  <c r="P4" l="1"/>
  <c r="Q4" l="1"/>
  <c r="R4"/>
  <c r="D3"/>
  <c r="H4" i="14" l="1"/>
  <c r="H3"/>
  <c r="E4"/>
  <c r="E3"/>
  <c r="C15" i="5" l="1"/>
  <c r="P3" i="12"/>
  <c r="Q15" i="5" l="1"/>
  <c r="P15"/>
  <c r="O15"/>
  <c r="N15"/>
  <c r="M15"/>
  <c r="L15"/>
  <c r="K15"/>
  <c r="J15"/>
  <c r="H15"/>
  <c r="G15"/>
  <c r="E15"/>
  <c r="D15"/>
  <c r="B15"/>
</calcChain>
</file>

<file path=xl/sharedStrings.xml><?xml version="1.0" encoding="utf-8"?>
<sst xmlns="http://schemas.openxmlformats.org/spreadsheetml/2006/main" count="102" uniqueCount="80">
  <si>
    <t>月份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</si>
  <si>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</si>
  <si>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</si>
  <si>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</si>
  <si>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</si>
  <si>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</si>
  <si>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</si>
  <si>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</si>
  <si>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</si>
  <si>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</si>
  <si>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</si>
  <si>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</si>
  <si>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</si>
  <si>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展望(垃圾)</t>
    <phoneticPr fontId="1" type="noConversion"/>
  </si>
  <si>
    <t>豐鴻實業股份有
限公司(棉絮)</t>
    <phoneticPr fontId="1" type="noConversion"/>
  </si>
  <si>
    <t>騰暘營造(床墊)
-楊梅委外</t>
    <phoneticPr fontId="1" type="noConversion"/>
  </si>
  <si>
    <t>騰暘營造
(廢傢俱)</t>
    <phoneticPr fontId="1" type="noConversion"/>
  </si>
  <si>
    <t>泳霖(資收物-玻璃)</t>
    <phoneticPr fontId="1" type="noConversion"/>
  </si>
  <si>
    <t>達清公司
(非允收物)</t>
    <phoneticPr fontId="1" type="noConversion"/>
  </si>
  <si>
    <t>富立達公司
(巨大傢俱)</t>
    <phoneticPr fontId="1" type="noConversion"/>
  </si>
  <si>
    <t>富立達公司
(木料+棉絮)</t>
    <phoneticPr fontId="1" type="noConversion"/>
  </si>
  <si>
    <t>富立達公司(All)</t>
    <phoneticPr fontId="1" type="noConversion"/>
  </si>
  <si>
    <t>總計</t>
    <phoneticPr fontId="1" type="noConversion"/>
  </si>
  <si>
    <t>委外廠商　                           月報表(噸)</t>
    <phoneticPr fontId="1" type="noConversion"/>
  </si>
  <si>
    <t>達清公司
(打包塊)</t>
    <phoneticPr fontId="1" type="noConversion"/>
  </si>
  <si>
    <t>達清公司(ALL)</t>
    <phoneticPr fontId="1" type="noConversion"/>
  </si>
  <si>
    <t>鈞詮
(破碎鐵)</t>
    <phoneticPr fontId="1" type="noConversion"/>
  </si>
  <si>
    <t>正億
(垃圾)</t>
    <phoneticPr fontId="1" type="noConversion"/>
  </si>
  <si>
    <t>統煜
(資收物)</t>
    <phoneticPr fontId="1" type="noConversion"/>
  </si>
  <si>
    <t>泳霖
(資收物)</t>
    <phoneticPr fontId="1" type="noConversion"/>
  </si>
  <si>
    <t>嘉茂
(垃圾)</t>
    <phoneticPr fontId="1" type="noConversion"/>
  </si>
  <si>
    <t>富立達公司
(廢四機破碎物)</t>
    <phoneticPr fontId="1" type="noConversion"/>
  </si>
  <si>
    <t>平鎮區中隊</t>
    <phoneticPr fontId="1" type="noConversion"/>
  </si>
  <si>
    <t>大溪區中隊</t>
    <phoneticPr fontId="1" type="noConversion"/>
  </si>
  <si>
    <t>新屋區中隊</t>
    <phoneticPr fontId="1" type="noConversion"/>
  </si>
  <si>
    <t>每週起始</t>
    <phoneticPr fontId="1" type="noConversion"/>
  </si>
  <si>
    <t>每週終止</t>
    <phoneticPr fontId="1" type="noConversion"/>
  </si>
  <si>
    <t>桃園區中隊
(巨大傢俱)</t>
    <phoneticPr fontId="1" type="noConversion"/>
  </si>
  <si>
    <t>桃園區中隊
(破碎皮)</t>
    <phoneticPr fontId="1" type="noConversion"/>
  </si>
  <si>
    <t>桃園區中隊
(廢傢俱)</t>
    <phoneticPr fontId="1" type="noConversion"/>
  </si>
  <si>
    <t>114年 彈簧床進廠(噸)  週統計表(入廠)</t>
    <phoneticPr fontId="1" type="noConversion"/>
  </si>
  <si>
    <t>中壢區中隊
(廢四機破碎物)</t>
    <phoneticPr fontId="1" type="noConversion"/>
  </si>
  <si>
    <t>6月開始不進廠</t>
    <phoneticPr fontId="1" type="noConversion"/>
  </si>
  <si>
    <t>區中隊每週進廠</t>
    <phoneticPr fontId="1" type="noConversion"/>
  </si>
  <si>
    <t>桃園區中隊</t>
    <phoneticPr fontId="1" type="noConversion"/>
  </si>
  <si>
    <t>中壢區中隊</t>
    <phoneticPr fontId="1" type="noConversion"/>
  </si>
  <si>
    <t>楊梅區中隊</t>
    <phoneticPr fontId="1" type="noConversion"/>
  </si>
  <si>
    <t>龍潭區中隊</t>
    <phoneticPr fontId="1" type="noConversion"/>
  </si>
  <si>
    <t>蘆竹區中隊</t>
    <phoneticPr fontId="1" type="noConversion"/>
  </si>
  <si>
    <t>龜山區中隊</t>
    <phoneticPr fontId="1" type="noConversion"/>
  </si>
  <si>
    <t>大園區中隊</t>
    <phoneticPr fontId="1" type="noConversion"/>
  </si>
  <si>
    <t>觀音區中隊</t>
    <phoneticPr fontId="1" type="noConversion"/>
  </si>
  <si>
    <t>復興區中隊</t>
    <phoneticPr fontId="1" type="noConversion"/>
  </si>
  <si>
    <t>每週起始</t>
    <phoneticPr fontId="1" type="noConversion"/>
  </si>
  <si>
    <t>114年 彈簧床進廠(噸)  週統計表</t>
    <phoneticPr fontId="1" type="noConversion"/>
  </si>
  <si>
    <t>巨大傢俱(總計)</t>
    <phoneticPr fontId="1" type="noConversion"/>
  </si>
  <si>
    <t>富立達公司
(木料+棉絮)</t>
    <phoneticPr fontId="1" type="noConversion"/>
  </si>
  <si>
    <t>棉絮(總計)</t>
    <phoneticPr fontId="1" type="noConversion"/>
  </si>
  <si>
    <t>八德區中隊
(廢傢俱)</t>
    <phoneticPr fontId="1" type="noConversion"/>
  </si>
  <si>
    <t>桃園中隊(張數)</t>
    <phoneticPr fontId="1" type="noConversion"/>
  </si>
  <si>
    <t>說明:
桃園區中隊(彈簧床)進廠數量以6月2日至6月8日共223床計算，
每床50公斤計算，223*50=11.15噸。
因之前都由吳技佐彈簧床數量，不確定技佐如何呈報重量，這邊只是假設每床*50公斤方式(試算方式)。</t>
    <phoneticPr fontId="1" type="noConversion"/>
  </si>
  <si>
    <t>說明:
棉絮: 這邊以彈簧床總重量依比例代入算棉絮，
棉絮:59*45%=26.55噸
破碎鐵:59*55%=32.45噸
因之前都由吳技佐呈報棉絮與破碎鐵週報數量，不確定技佐如何呈報重量，這邊只是假設棉絮*45%，破碎鐵*55%方式，試算。</t>
    <phoneticPr fontId="1" type="noConversion"/>
  </si>
  <si>
    <t>巨大傢俱
(入場總計)</t>
    <phoneticPr fontId="1" type="noConversion"/>
  </si>
  <si>
    <t>114年 委外 週統計表(出廠)</t>
    <phoneticPr fontId="1" type="noConversion"/>
  </si>
  <si>
    <t>棉絮(50%)</t>
    <phoneticPr fontId="1" type="noConversion"/>
  </si>
  <si>
    <t>破碎鐵(50%)</t>
    <phoneticPr fontId="1" type="noConversion"/>
  </si>
  <si>
    <t>桃園區中隊
(廢傢俱+彈簧床)</t>
    <phoneticPr fontId="1" type="noConversion"/>
  </si>
  <si>
    <t>桃園中隊
(張數)</t>
    <phoneticPr fontId="1" type="noConversion"/>
  </si>
  <si>
    <t>上週結餘
(巨大傢俱)</t>
    <phoneticPr fontId="1" type="noConversion"/>
  </si>
  <si>
    <t>進場量
(B)</t>
    <phoneticPr fontId="1" type="noConversion"/>
  </si>
  <si>
    <t>出場量
(C)</t>
    <phoneticPr fontId="1" type="noConversion"/>
  </si>
  <si>
    <t>累積量
(B-C)</t>
    <phoneticPr fontId="1" type="noConversion"/>
  </si>
  <si>
    <t>114年  巨大傢俱</t>
    <phoneticPr fontId="1" type="noConversion"/>
  </si>
  <si>
    <t>本週結餘
(A+B)-C</t>
    <phoneticPr fontId="1" type="noConversion"/>
  </si>
  <si>
    <t>114年  破碎鐵</t>
    <phoneticPr fontId="1" type="noConversion"/>
  </si>
  <si>
    <t>上週結餘
(破碎鐵)</t>
    <phoneticPr fontId="1" type="noConversion"/>
  </si>
  <si>
    <t>114年  棉絮</t>
    <phoneticPr fontId="1" type="noConversion"/>
  </si>
  <si>
    <t>總計</t>
    <phoneticPr fontId="1" type="noConversion"/>
  </si>
  <si>
    <t>上週結餘
(棉絮)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</si>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</sst>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m&quot;月&quot;d&quot;日&quot;"/>
    <numFmt numFmtId="178" formatCode="0.00_ "/>
    <numFmt numFmtId="179" formatCode="0.000_);[Red]\(0.000\)"/>
    <numFmt numFmtId="180" formatCode="0.000_ "/>
    <numFmt numFmtId="181" formatCode="0_);[Red]\(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theme="0"/>
      <name val="新細明體"/>
      <family val="2"/>
      <charset val="136"/>
      <scheme val="minor"/>
    </font>
    <font>
      <sz val="18"/>
      <color theme="0"/>
      <name val="新細明體"/>
      <family val="1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8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179" fontId="8" fillId="9" borderId="1" xfId="0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0" fontId="9" fillId="14" borderId="1" xfId="0" applyNumberFormat="1" applyFont="1" applyFill="1" applyBorder="1" applyAlignment="1">
      <alignment horizontal="center" vertical="center"/>
    </xf>
    <xf numFmtId="180" fontId="9" fillId="11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80" fontId="9" fillId="12" borderId="1" xfId="0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179" fontId="8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180" fontId="6" fillId="11" borderId="1" xfId="0" applyNumberFormat="1" applyFont="1" applyFill="1" applyBorder="1" applyAlignment="1">
      <alignment horizontal="center" vertical="center"/>
    </xf>
    <xf numFmtId="180" fontId="6" fillId="12" borderId="1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1:S27"/>
  <sheetViews>
    <sheetView zoomScale="85" zoomScaleNormal="85" workbookViewId="0">
      <selection activeCell="B27" sqref="B27"/>
    </sheetView>
  </sheetViews>
  <sheetFormatPr defaultRowHeight="21"/>
  <cols>
    <col min="1" max="2" width="16.25" style="23" bestFit="1" customWidth="1"/>
    <col min="3" max="3" width="25.75" style="23" bestFit="1" customWidth="1"/>
    <col min="4" max="15" width="20" style="1" bestFit="1" customWidth="1"/>
    <col min="16" max="16" width="28.75" style="1" bestFit="1" customWidth="1"/>
    <col min="17" max="17" width="25.125" style="1" customWidth="1"/>
    <col min="18" max="18" width="23.375" style="1" customWidth="1"/>
    <col min="19" max="16384" width="9" style="1"/>
  </cols>
  <sheetData>
    <row r="1" spans="1:19" ht="50.25">
      <c r="A1" s="68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39"/>
      <c r="R1" s="39"/>
      <c r="S1" s="39"/>
    </row>
    <row r="2" spans="1:19" ht="27.75">
      <c r="A2" s="5" t="s">
        <v>53</v>
      </c>
      <c r="B2" s="4" t="s">
        <v>36</v>
      </c>
      <c r="C2" s="4" t="s">
        <v>59</v>
      </c>
      <c r="D2" s="33" t="s">
        <v>44</v>
      </c>
      <c r="E2" s="33" t="s">
        <v>45</v>
      </c>
      <c r="F2" s="34" t="s">
        <v>32</v>
      </c>
      <c r="G2" s="35" t="s">
        <v>46</v>
      </c>
      <c r="H2" s="35" t="s">
        <v>47</v>
      </c>
      <c r="I2" s="35" t="s">
        <v>48</v>
      </c>
      <c r="J2" s="35" t="s">
        <v>49</v>
      </c>
      <c r="K2" s="36" t="s">
        <v>50</v>
      </c>
      <c r="L2" s="36" t="s">
        <v>33</v>
      </c>
      <c r="M2" s="36" t="s">
        <v>51</v>
      </c>
      <c r="N2" s="36" t="s">
        <v>34</v>
      </c>
      <c r="O2" s="37" t="s">
        <v>52</v>
      </c>
      <c r="P2" s="38" t="s">
        <v>43</v>
      </c>
      <c r="Q2" s="46" t="s">
        <v>64</v>
      </c>
      <c r="R2" s="47" t="s">
        <v>65</v>
      </c>
    </row>
    <row r="3" spans="1:19" ht="27.75">
      <c r="A3" s="32">
        <v>45803</v>
      </c>
      <c r="B3" s="32">
        <v>45809</v>
      </c>
      <c r="C3" s="43">
        <v>255</v>
      </c>
      <c r="D3" s="40">
        <f>SUM(C3*50)/1000</f>
        <v>12.75</v>
      </c>
      <c r="E3" s="40">
        <v>11.21</v>
      </c>
      <c r="F3" s="40">
        <v>5.15</v>
      </c>
      <c r="G3" s="40">
        <v>5.13</v>
      </c>
      <c r="H3" s="40">
        <v>1.48</v>
      </c>
      <c r="I3" s="4">
        <v>5.31</v>
      </c>
      <c r="J3" s="4">
        <v>1.41</v>
      </c>
      <c r="K3" s="41">
        <v>0</v>
      </c>
      <c r="L3" s="40">
        <v>1.98</v>
      </c>
      <c r="M3" s="40">
        <v>2.68</v>
      </c>
      <c r="N3" s="40">
        <v>0</v>
      </c>
      <c r="O3" s="40">
        <v>1.37</v>
      </c>
      <c r="P3" s="40">
        <f>SUM(D3:O3)</f>
        <v>48.469999999999992</v>
      </c>
      <c r="Q3" s="45">
        <f>ROUND(SUM(P3*50%),2)</f>
        <v>24.24</v>
      </c>
      <c r="R3" s="45">
        <f>ROUND(SUM(P3*50%),2)</f>
        <v>24.24</v>
      </c>
    </row>
    <row r="4" spans="1:19" ht="27.75">
      <c r="A4" s="32">
        <v>45810</v>
      </c>
      <c r="B4" s="32">
        <v>45816</v>
      </c>
      <c r="C4" s="43">
        <v>223</v>
      </c>
      <c r="D4" s="40">
        <f>SUM(C4*40)/1000</f>
        <v>8.92</v>
      </c>
      <c r="E4" s="55">
        <v>11.54</v>
      </c>
      <c r="F4" s="55">
        <v>5.39</v>
      </c>
      <c r="G4" s="55">
        <v>4.8899999999999997</v>
      </c>
      <c r="H4" s="55">
        <v>1.45</v>
      </c>
      <c r="I4" s="55">
        <v>4.0599999999999996</v>
      </c>
      <c r="J4" s="55">
        <v>9.36</v>
      </c>
      <c r="K4" s="55">
        <v>4.67</v>
      </c>
      <c r="L4" s="55">
        <v>2.34</v>
      </c>
      <c r="M4" s="55">
        <v>2.89</v>
      </c>
      <c r="N4" s="55">
        <v>1.26</v>
      </c>
      <c r="O4" s="4">
        <v>0</v>
      </c>
      <c r="P4" s="40">
        <f>SUM(D4:O4)</f>
        <v>56.77</v>
      </c>
      <c r="Q4" s="45">
        <f>ROUND(SUM(P4*50%),2)</f>
        <v>28.39</v>
      </c>
      <c r="R4" s="45">
        <f>ROUND(SUM(P4*50%),2)</f>
        <v>28.39</v>
      </c>
    </row>
    <row r="5" spans="1:19" ht="27.75">
      <c r="A5" s="32">
        <v>45817</v>
      </c>
      <c r="B5" s="32">
        <v>45823</v>
      </c>
      <c r="C5" s="4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5"/>
      <c r="R5" s="25"/>
    </row>
    <row r="6" spans="1:19" ht="27.75">
      <c r="A6" s="32">
        <v>45824</v>
      </c>
      <c r="B6" s="32">
        <v>45830</v>
      </c>
      <c r="C6" s="4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5"/>
      <c r="R6" s="25"/>
    </row>
    <row r="7" spans="1:19" ht="27.75">
      <c r="A7" s="32">
        <v>45831</v>
      </c>
      <c r="B7" s="32">
        <v>45837</v>
      </c>
      <c r="C7" s="4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7"/>
      <c r="R7" s="17"/>
    </row>
    <row r="8" spans="1:19" ht="27.75">
      <c r="A8" s="32">
        <v>45838</v>
      </c>
      <c r="B8" s="32">
        <v>45844</v>
      </c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17"/>
      <c r="R8" s="17"/>
    </row>
    <row r="9" spans="1:19" ht="27.75">
      <c r="A9" s="32">
        <v>45845</v>
      </c>
      <c r="B9" s="32">
        <v>45851</v>
      </c>
      <c r="C9" s="4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7"/>
      <c r="R9" s="17"/>
    </row>
    <row r="10" spans="1:19" ht="27.75">
      <c r="A10" s="32">
        <v>45852</v>
      </c>
      <c r="B10" s="32">
        <v>45858</v>
      </c>
      <c r="C10" s="4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7"/>
      <c r="R10" s="17"/>
    </row>
    <row r="11" spans="1:19" ht="27.75">
      <c r="A11" s="32">
        <v>45859</v>
      </c>
      <c r="B11" s="32">
        <v>45865</v>
      </c>
      <c r="C11" s="4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7"/>
      <c r="R11" s="17"/>
    </row>
    <row r="12" spans="1:19" ht="27.75">
      <c r="A12" s="32">
        <v>45866</v>
      </c>
      <c r="B12" s="32">
        <v>45872</v>
      </c>
      <c r="C12" s="4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7"/>
      <c r="R12" s="17"/>
    </row>
    <row r="13" spans="1:19" ht="27.75">
      <c r="A13" s="21"/>
      <c r="B13" s="21"/>
      <c r="C13" s="2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7"/>
      <c r="R13" s="17"/>
    </row>
    <row r="14" spans="1:19" ht="27.75">
      <c r="A14" s="21"/>
      <c r="B14" s="21"/>
      <c r="C14" s="2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7"/>
      <c r="R14" s="17"/>
    </row>
    <row r="17" spans="3:18" ht="21" customHeight="1">
      <c r="O17" s="72" t="s">
        <v>61</v>
      </c>
      <c r="P17" s="72"/>
      <c r="Q17" s="72"/>
      <c r="R17" s="72"/>
    </row>
    <row r="18" spans="3:18">
      <c r="O18" s="72"/>
      <c r="P18" s="72"/>
      <c r="Q18" s="72"/>
      <c r="R18" s="72"/>
    </row>
    <row r="19" spans="3:18">
      <c r="C19" s="70" t="s">
        <v>60</v>
      </c>
      <c r="D19" s="71"/>
      <c r="E19" s="71"/>
      <c r="F19" s="71"/>
      <c r="O19" s="72"/>
      <c r="P19" s="72"/>
      <c r="Q19" s="72"/>
      <c r="R19" s="72"/>
    </row>
    <row r="20" spans="3:18">
      <c r="C20" s="71"/>
      <c r="D20" s="71"/>
      <c r="E20" s="71"/>
      <c r="F20" s="71"/>
      <c r="O20" s="72"/>
      <c r="P20" s="72"/>
      <c r="Q20" s="72"/>
      <c r="R20" s="72"/>
    </row>
    <row r="21" spans="3:18">
      <c r="C21" s="71"/>
      <c r="D21" s="71"/>
      <c r="E21" s="71"/>
      <c r="F21" s="71"/>
      <c r="O21" s="72"/>
      <c r="P21" s="72"/>
      <c r="Q21" s="72"/>
      <c r="R21" s="72"/>
    </row>
    <row r="22" spans="3:18">
      <c r="C22" s="71"/>
      <c r="D22" s="71"/>
      <c r="E22" s="71"/>
      <c r="F22" s="71"/>
      <c r="O22" s="72"/>
      <c r="P22" s="72"/>
      <c r="Q22" s="72"/>
      <c r="R22" s="72"/>
    </row>
    <row r="23" spans="3:18" ht="30.75" customHeight="1">
      <c r="C23" s="71"/>
      <c r="D23" s="71"/>
      <c r="E23" s="71"/>
      <c r="F23" s="71"/>
      <c r="O23" s="72"/>
      <c r="P23" s="72"/>
      <c r="Q23" s="72"/>
      <c r="R23" s="72"/>
    </row>
    <row r="24" spans="3:18">
      <c r="C24" s="71"/>
      <c r="D24" s="71"/>
      <c r="E24" s="71"/>
      <c r="F24" s="71"/>
    </row>
    <row r="25" spans="3:18">
      <c r="C25" s="71"/>
      <c r="D25" s="71"/>
      <c r="E25" s="71"/>
      <c r="F25" s="71"/>
    </row>
    <row r="26" spans="3:18">
      <c r="C26" s="71"/>
      <c r="D26" s="71"/>
      <c r="E26" s="71"/>
      <c r="F26" s="71"/>
    </row>
    <row r="27" spans="3:18">
      <c r="C27" s="71"/>
      <c r="D27" s="71"/>
      <c r="E27" s="71"/>
      <c r="F27" s="71"/>
    </row>
  </sheetData>
  <mergeCells count="3">
    <mergeCell ref="A1:P1"/>
    <mergeCell ref="C19:F27"/>
    <mergeCell ref="O17:R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1:M51"/>
  <sheetViews>
    <sheetView zoomScale="115" zoomScaleNormal="115" workbookViewId="0">
      <selection activeCell="F11" sqref="F11"/>
    </sheetView>
  </sheetViews>
  <sheetFormatPr defaultRowHeight="21"/>
  <cols>
    <col min="1" max="2" width="14.5" style="23" bestFit="1" customWidth="1"/>
    <col min="3" max="3" width="25.75" style="23" bestFit="1" customWidth="1"/>
    <col min="4" max="4" width="16" style="23" bestFit="1" customWidth="1"/>
    <col min="5" max="5" width="19.75" style="23" bestFit="1" customWidth="1"/>
    <col min="6" max="6" width="27" style="23" customWidth="1"/>
    <col min="7" max="8" width="19.75" style="23" customWidth="1"/>
    <col min="9" max="10" width="25.75" style="23" bestFit="1" customWidth="1"/>
    <col min="11" max="16384" width="9" style="1"/>
  </cols>
  <sheetData>
    <row r="1" spans="1:13" ht="36.75">
      <c r="A1" s="73" t="s">
        <v>40</v>
      </c>
      <c r="B1" s="73"/>
      <c r="C1" s="73"/>
      <c r="D1" s="73"/>
      <c r="E1" s="73"/>
      <c r="F1" s="73"/>
      <c r="G1" s="73"/>
      <c r="H1" s="73"/>
      <c r="I1" s="73"/>
      <c r="J1" s="73"/>
      <c r="K1" s="39"/>
      <c r="L1" s="39"/>
      <c r="M1" s="39"/>
    </row>
    <row r="2" spans="1:13" ht="55.5">
      <c r="A2" s="25" t="s">
        <v>35</v>
      </c>
      <c r="B2" s="20" t="s">
        <v>36</v>
      </c>
      <c r="C2" s="18" t="s">
        <v>31</v>
      </c>
      <c r="D2" s="61" t="s">
        <v>67</v>
      </c>
      <c r="E2" s="60" t="s">
        <v>44</v>
      </c>
      <c r="F2" s="61" t="s">
        <v>66</v>
      </c>
      <c r="G2" s="61" t="s">
        <v>39</v>
      </c>
      <c r="H2" s="31" t="s">
        <v>58</v>
      </c>
      <c r="I2" s="31" t="s">
        <v>62</v>
      </c>
      <c r="J2" s="30" t="s">
        <v>41</v>
      </c>
    </row>
    <row r="3" spans="1:13" ht="27.75">
      <c r="A3" s="26">
        <v>45803</v>
      </c>
      <c r="B3" s="26">
        <v>45809</v>
      </c>
      <c r="C3" s="29">
        <v>123.25</v>
      </c>
      <c r="D3" s="43">
        <v>255</v>
      </c>
      <c r="E3" s="40">
        <f>SUM(D3*50)/1000</f>
        <v>12.75</v>
      </c>
      <c r="F3" s="29">
        <v>87.43</v>
      </c>
      <c r="G3" s="49">
        <f>SUM(F3-E3)</f>
        <v>74.680000000000007</v>
      </c>
      <c r="H3" s="29">
        <v>30.58</v>
      </c>
      <c r="I3" s="50">
        <f>SUM(G3+H3)</f>
        <v>105.26</v>
      </c>
      <c r="J3" s="29" t="s">
        <v>42</v>
      </c>
    </row>
    <row r="4" spans="1:13" ht="27.75">
      <c r="A4" s="26">
        <v>45810</v>
      </c>
      <c r="B4" s="26">
        <v>45816</v>
      </c>
      <c r="C4" s="48">
        <v>331.26</v>
      </c>
      <c r="D4" s="43">
        <v>223</v>
      </c>
      <c r="E4" s="40">
        <f>SUM(D4*40)/1000</f>
        <v>8.92</v>
      </c>
      <c r="F4" s="49">
        <v>89.9</v>
      </c>
      <c r="G4" s="49">
        <f>SUM(F4-E4)</f>
        <v>80.98</v>
      </c>
      <c r="H4" s="49">
        <v>37.11</v>
      </c>
      <c r="I4" s="50">
        <f>SUM(G4+H4)</f>
        <v>118.09</v>
      </c>
      <c r="J4" s="28">
        <v>0</v>
      </c>
    </row>
    <row r="5" spans="1:13" ht="25.5">
      <c r="A5" s="26">
        <v>45817</v>
      </c>
      <c r="B5" s="26">
        <v>45823</v>
      </c>
      <c r="C5" s="28"/>
      <c r="D5" s="28"/>
      <c r="E5" s="28"/>
      <c r="F5" s="28"/>
      <c r="G5" s="28"/>
      <c r="H5" s="28"/>
      <c r="I5" s="28"/>
      <c r="J5" s="28"/>
    </row>
    <row r="6" spans="1:13" ht="25.5">
      <c r="A6" s="26">
        <v>45824</v>
      </c>
      <c r="B6" s="26">
        <v>45830</v>
      </c>
      <c r="C6" s="28"/>
      <c r="D6" s="28"/>
      <c r="E6" s="28"/>
      <c r="F6" s="28"/>
      <c r="G6" s="28"/>
      <c r="H6" s="28"/>
      <c r="I6" s="28"/>
      <c r="J6" s="28"/>
    </row>
    <row r="7" spans="1:13" ht="25.5">
      <c r="A7" s="26">
        <v>45831</v>
      </c>
      <c r="B7" s="26">
        <v>45837</v>
      </c>
      <c r="C7" s="28"/>
      <c r="D7" s="28"/>
      <c r="E7" s="28"/>
      <c r="F7" s="28"/>
      <c r="G7" s="28"/>
      <c r="H7" s="28"/>
      <c r="I7" s="28"/>
      <c r="J7" s="28"/>
    </row>
    <row r="8" spans="1:13" ht="25.5">
      <c r="A8" s="26">
        <v>45838</v>
      </c>
      <c r="B8" s="26">
        <v>45844</v>
      </c>
      <c r="C8" s="28"/>
      <c r="D8" s="28"/>
      <c r="E8" s="28"/>
      <c r="F8" s="28"/>
      <c r="G8" s="28"/>
      <c r="H8" s="28"/>
      <c r="I8" s="28"/>
      <c r="J8" s="28"/>
    </row>
    <row r="9" spans="1:13" ht="25.5">
      <c r="A9" s="26">
        <v>45845</v>
      </c>
      <c r="B9" s="26">
        <v>45851</v>
      </c>
      <c r="C9" s="28"/>
      <c r="D9" s="28"/>
      <c r="E9" s="28"/>
      <c r="F9" s="28"/>
      <c r="G9" s="28"/>
      <c r="H9" s="28"/>
      <c r="I9" s="28"/>
      <c r="J9" s="28"/>
    </row>
    <row r="10" spans="1:13" ht="25.5">
      <c r="A10" s="26">
        <v>45852</v>
      </c>
      <c r="B10" s="26">
        <v>45858</v>
      </c>
      <c r="C10" s="28"/>
      <c r="D10" s="28"/>
      <c r="E10" s="28"/>
      <c r="F10" s="28"/>
      <c r="G10" s="28"/>
      <c r="H10" s="28"/>
      <c r="I10" s="28"/>
      <c r="J10" s="28"/>
    </row>
    <row r="11" spans="1:13" ht="25.5">
      <c r="A11" s="26">
        <v>45859</v>
      </c>
      <c r="B11" s="26">
        <v>45865</v>
      </c>
      <c r="C11" s="28"/>
      <c r="D11" s="28"/>
      <c r="E11" s="28"/>
      <c r="F11" s="28"/>
      <c r="G11" s="28"/>
      <c r="H11" s="28"/>
      <c r="I11" s="28"/>
      <c r="J11" s="28"/>
    </row>
    <row r="12" spans="1:13" ht="25.5">
      <c r="A12" s="26">
        <v>45866</v>
      </c>
      <c r="B12" s="26">
        <v>45872</v>
      </c>
      <c r="C12" s="28"/>
      <c r="D12" s="28"/>
      <c r="E12" s="28"/>
      <c r="F12" s="28"/>
      <c r="G12" s="28"/>
      <c r="H12" s="28"/>
      <c r="I12" s="44"/>
    </row>
    <row r="13" spans="1:13" ht="25.5">
      <c r="A13" s="21"/>
      <c r="B13" s="21"/>
      <c r="C13" s="28"/>
      <c r="D13" s="28"/>
      <c r="E13" s="28"/>
      <c r="F13" s="28"/>
      <c r="G13" s="28"/>
      <c r="H13" s="28"/>
      <c r="I13" s="28"/>
      <c r="J13" s="28"/>
    </row>
    <row r="14" spans="1:13" ht="25.5">
      <c r="A14" s="21"/>
      <c r="B14" s="21"/>
      <c r="C14" s="28"/>
      <c r="D14" s="28"/>
      <c r="E14" s="28"/>
      <c r="F14" s="28"/>
      <c r="G14" s="28"/>
      <c r="H14" s="28"/>
      <c r="I14" s="28"/>
      <c r="J14" s="28"/>
    </row>
    <row r="15" spans="1:13" ht="25.5">
      <c r="A15" s="21"/>
      <c r="B15" s="21"/>
      <c r="C15" s="28"/>
      <c r="D15" s="28"/>
      <c r="E15" s="28"/>
      <c r="F15" s="28"/>
      <c r="G15" s="28"/>
      <c r="H15" s="28"/>
      <c r="I15" s="28"/>
      <c r="J15" s="28"/>
    </row>
    <row r="16" spans="1:13" ht="25.5">
      <c r="A16" s="21"/>
      <c r="B16" s="21"/>
      <c r="C16" s="28"/>
      <c r="D16" s="28"/>
      <c r="E16" s="28"/>
      <c r="F16" s="28"/>
      <c r="G16" s="28"/>
      <c r="H16" s="28"/>
      <c r="I16" s="28"/>
      <c r="J16" s="28"/>
    </row>
    <row r="17" spans="1:10" ht="25.5">
      <c r="A17" s="21"/>
      <c r="B17" s="21"/>
      <c r="C17" s="28"/>
      <c r="D17" s="28"/>
      <c r="E17" s="28"/>
      <c r="F17" s="28"/>
      <c r="G17" s="28"/>
      <c r="H17" s="28"/>
      <c r="I17" s="28"/>
      <c r="J17" s="28"/>
    </row>
    <row r="18" spans="1:10" ht="25.5">
      <c r="A18" s="21"/>
      <c r="B18" s="21"/>
      <c r="C18" s="28"/>
      <c r="D18" s="28"/>
      <c r="E18" s="28"/>
      <c r="F18" s="28"/>
      <c r="G18" s="28"/>
      <c r="H18" s="28"/>
      <c r="I18" s="28"/>
      <c r="J18" s="28"/>
    </row>
    <row r="19" spans="1:10" ht="25.5">
      <c r="A19" s="21"/>
      <c r="B19" s="21"/>
      <c r="C19" s="28"/>
      <c r="D19" s="28"/>
      <c r="E19" s="28"/>
      <c r="F19" s="28"/>
      <c r="G19" s="28"/>
      <c r="H19" s="28"/>
      <c r="I19" s="28"/>
      <c r="J19" s="28"/>
    </row>
    <row r="20" spans="1:10" ht="25.5">
      <c r="A20" s="21"/>
      <c r="B20" s="21"/>
      <c r="C20" s="28"/>
      <c r="D20" s="28"/>
      <c r="E20" s="28"/>
      <c r="F20" s="28"/>
      <c r="G20" s="28"/>
      <c r="H20" s="28"/>
      <c r="I20" s="28"/>
      <c r="J20" s="28"/>
    </row>
    <row r="21" spans="1:10" ht="25.5">
      <c r="A21" s="21"/>
      <c r="B21" s="21"/>
      <c r="C21" s="28"/>
      <c r="D21" s="28"/>
      <c r="E21" s="28"/>
      <c r="F21" s="28"/>
      <c r="G21" s="28"/>
      <c r="H21" s="28"/>
      <c r="I21" s="28"/>
      <c r="J21" s="28"/>
    </row>
    <row r="22" spans="1:10" ht="25.5">
      <c r="A22" s="21"/>
      <c r="B22" s="21"/>
      <c r="C22" s="28"/>
      <c r="D22" s="28"/>
      <c r="E22" s="28"/>
      <c r="F22" s="28"/>
      <c r="G22" s="28"/>
      <c r="H22" s="28"/>
      <c r="I22" s="28"/>
      <c r="J22" s="28"/>
    </row>
    <row r="23" spans="1:10" ht="25.5">
      <c r="A23" s="21"/>
      <c r="B23" s="21"/>
      <c r="C23" s="28"/>
      <c r="D23" s="28"/>
      <c r="E23" s="28"/>
      <c r="F23" s="28"/>
      <c r="G23" s="28"/>
      <c r="H23" s="28"/>
      <c r="I23" s="28"/>
      <c r="J23" s="28"/>
    </row>
    <row r="24" spans="1:10" ht="25.5">
      <c r="A24" s="21"/>
      <c r="B24" s="21"/>
      <c r="C24" s="28"/>
      <c r="D24" s="28"/>
      <c r="E24" s="28"/>
      <c r="F24" s="28"/>
      <c r="G24" s="28"/>
      <c r="H24" s="28"/>
      <c r="I24" s="28"/>
      <c r="J24" s="28"/>
    </row>
    <row r="25" spans="1:10" ht="25.5">
      <c r="A25" s="21"/>
      <c r="B25" s="21"/>
      <c r="C25" s="28"/>
      <c r="D25" s="28"/>
      <c r="E25" s="28"/>
      <c r="F25" s="28"/>
      <c r="G25" s="28"/>
      <c r="H25" s="28"/>
      <c r="I25" s="28"/>
      <c r="J25" s="28"/>
    </row>
    <row r="26" spans="1:10" ht="25.5">
      <c r="A26" s="21"/>
      <c r="B26" s="21"/>
      <c r="C26" s="28"/>
      <c r="D26" s="28"/>
      <c r="E26" s="28"/>
      <c r="F26" s="28"/>
      <c r="G26" s="28"/>
      <c r="H26" s="28"/>
      <c r="I26" s="28"/>
      <c r="J26" s="28"/>
    </row>
    <row r="27" spans="1:10" ht="25.5">
      <c r="A27" s="21"/>
      <c r="B27" s="21"/>
      <c r="C27" s="28"/>
      <c r="D27" s="28"/>
      <c r="E27" s="28"/>
      <c r="F27" s="28"/>
      <c r="G27" s="28"/>
      <c r="H27" s="28"/>
      <c r="I27" s="28"/>
      <c r="J27" s="28"/>
    </row>
    <row r="28" spans="1:10" ht="25.5">
      <c r="A28" s="21"/>
      <c r="B28" s="21"/>
      <c r="C28" s="28"/>
      <c r="D28" s="28"/>
      <c r="E28" s="28"/>
      <c r="F28" s="28"/>
      <c r="G28" s="28"/>
      <c r="H28" s="28"/>
      <c r="I28" s="28"/>
      <c r="J28" s="28"/>
    </row>
    <row r="29" spans="1:10" ht="25.5">
      <c r="A29" s="21"/>
      <c r="B29" s="21"/>
      <c r="C29" s="28"/>
      <c r="D29" s="28"/>
      <c r="E29" s="28"/>
      <c r="F29" s="28"/>
      <c r="G29" s="28"/>
      <c r="H29" s="28"/>
      <c r="I29" s="28"/>
      <c r="J29" s="28"/>
    </row>
    <row r="30" spans="1:10" ht="25.5">
      <c r="A30" s="21"/>
      <c r="B30" s="21"/>
      <c r="C30" s="28"/>
      <c r="D30" s="28"/>
      <c r="E30" s="28"/>
      <c r="F30" s="28"/>
      <c r="G30" s="28"/>
      <c r="H30" s="28"/>
      <c r="I30" s="28"/>
      <c r="J30" s="28"/>
    </row>
    <row r="31" spans="1:10" ht="25.5">
      <c r="A31" s="21"/>
      <c r="B31" s="21"/>
      <c r="C31" s="28"/>
      <c r="D31" s="28"/>
      <c r="E31" s="28"/>
      <c r="F31" s="28"/>
      <c r="G31" s="28"/>
      <c r="H31" s="28"/>
      <c r="I31" s="28"/>
      <c r="J31" s="28"/>
    </row>
    <row r="32" spans="1:10" ht="25.5">
      <c r="A32" s="21"/>
      <c r="B32" s="21"/>
      <c r="C32" s="28"/>
      <c r="D32" s="28"/>
      <c r="E32" s="28"/>
      <c r="F32" s="28"/>
      <c r="G32" s="28"/>
      <c r="H32" s="28"/>
      <c r="I32" s="28"/>
      <c r="J32" s="28"/>
    </row>
    <row r="33" spans="1:10" ht="25.5">
      <c r="A33" s="21"/>
      <c r="B33" s="21"/>
      <c r="C33" s="28"/>
      <c r="D33" s="28"/>
      <c r="E33" s="28"/>
      <c r="F33" s="28"/>
      <c r="G33" s="28"/>
      <c r="H33" s="28"/>
      <c r="I33" s="28"/>
      <c r="J33" s="28"/>
    </row>
    <row r="34" spans="1:10" ht="25.5">
      <c r="A34" s="21"/>
      <c r="B34" s="21"/>
      <c r="C34" s="28"/>
      <c r="D34" s="28"/>
      <c r="E34" s="28"/>
      <c r="F34" s="28"/>
      <c r="G34" s="28"/>
      <c r="H34" s="28"/>
      <c r="I34" s="28"/>
      <c r="J34" s="28"/>
    </row>
    <row r="35" spans="1:10" ht="25.5">
      <c r="A35" s="21"/>
      <c r="B35" s="21"/>
      <c r="C35" s="28"/>
      <c r="D35" s="28"/>
      <c r="E35" s="28"/>
      <c r="F35" s="28"/>
      <c r="G35" s="28"/>
      <c r="H35" s="28"/>
      <c r="I35" s="28"/>
      <c r="J35" s="28"/>
    </row>
    <row r="36" spans="1:10" ht="25.5">
      <c r="A36" s="21"/>
      <c r="B36" s="21"/>
      <c r="C36" s="28"/>
      <c r="D36" s="28"/>
      <c r="E36" s="28"/>
      <c r="F36" s="28"/>
      <c r="G36" s="28"/>
      <c r="H36" s="28"/>
      <c r="I36" s="28"/>
      <c r="J36" s="28"/>
    </row>
    <row r="37" spans="1:10" ht="25.5">
      <c r="A37" s="21"/>
      <c r="B37" s="21"/>
      <c r="C37" s="28"/>
      <c r="D37" s="28"/>
      <c r="E37" s="28"/>
      <c r="F37" s="28"/>
      <c r="G37" s="28"/>
      <c r="H37" s="28"/>
      <c r="I37" s="28"/>
      <c r="J37" s="28"/>
    </row>
    <row r="38" spans="1:10" ht="25.5">
      <c r="A38" s="21"/>
      <c r="B38" s="21"/>
      <c r="C38" s="28"/>
      <c r="D38" s="28"/>
      <c r="E38" s="28"/>
      <c r="F38" s="28"/>
      <c r="G38" s="28"/>
      <c r="H38" s="28"/>
      <c r="I38" s="28"/>
      <c r="J38" s="28"/>
    </row>
    <row r="39" spans="1:10" ht="25.5">
      <c r="A39" s="21"/>
      <c r="B39" s="21"/>
      <c r="C39" s="28"/>
      <c r="D39" s="28"/>
      <c r="E39" s="28"/>
      <c r="F39" s="28"/>
      <c r="G39" s="28"/>
      <c r="H39" s="28"/>
      <c r="I39" s="28"/>
      <c r="J39" s="28"/>
    </row>
    <row r="40" spans="1:10" ht="25.5">
      <c r="A40" s="21"/>
      <c r="B40" s="21"/>
      <c r="C40" s="28"/>
      <c r="D40" s="28"/>
      <c r="E40" s="28"/>
      <c r="F40" s="28"/>
      <c r="G40" s="28"/>
      <c r="H40" s="28"/>
      <c r="I40" s="28"/>
      <c r="J40" s="28"/>
    </row>
    <row r="41" spans="1:10" ht="25.5">
      <c r="A41" s="21"/>
      <c r="B41" s="21"/>
      <c r="C41" s="28"/>
      <c r="D41" s="28"/>
      <c r="E41" s="28"/>
      <c r="F41" s="28"/>
      <c r="G41" s="28"/>
      <c r="H41" s="28"/>
      <c r="I41" s="28"/>
      <c r="J41" s="28"/>
    </row>
    <row r="42" spans="1:10" ht="25.5">
      <c r="A42" s="21"/>
      <c r="B42" s="21"/>
      <c r="C42" s="28"/>
      <c r="D42" s="28"/>
      <c r="E42" s="28"/>
      <c r="F42" s="28"/>
      <c r="G42" s="28"/>
      <c r="H42" s="28"/>
      <c r="I42" s="28"/>
      <c r="J42" s="28"/>
    </row>
    <row r="43" spans="1:10" ht="25.5">
      <c r="A43" s="21"/>
      <c r="B43" s="21"/>
      <c r="C43" s="28"/>
      <c r="D43" s="28"/>
      <c r="E43" s="28"/>
      <c r="F43" s="28"/>
      <c r="G43" s="28"/>
      <c r="H43" s="28"/>
      <c r="I43" s="28"/>
      <c r="J43" s="28"/>
    </row>
    <row r="44" spans="1:10" ht="25.5">
      <c r="A44" s="21"/>
      <c r="B44" s="21"/>
      <c r="C44" s="28"/>
      <c r="D44" s="28"/>
      <c r="E44" s="28"/>
      <c r="F44" s="28"/>
      <c r="G44" s="28"/>
      <c r="H44" s="28"/>
      <c r="I44" s="28"/>
      <c r="J44" s="28"/>
    </row>
    <row r="45" spans="1:10" ht="25.5">
      <c r="A45" s="21"/>
      <c r="B45" s="21"/>
      <c r="C45" s="28"/>
      <c r="D45" s="28"/>
      <c r="E45" s="28"/>
      <c r="F45" s="28"/>
      <c r="G45" s="28"/>
      <c r="H45" s="28"/>
      <c r="I45" s="28"/>
      <c r="J45" s="28"/>
    </row>
    <row r="46" spans="1:10" ht="25.5">
      <c r="A46" s="21"/>
      <c r="B46" s="21"/>
      <c r="C46" s="28"/>
      <c r="D46" s="28"/>
      <c r="E46" s="28"/>
      <c r="F46" s="28"/>
      <c r="G46" s="28"/>
      <c r="H46" s="28"/>
      <c r="I46" s="28"/>
      <c r="J46" s="28"/>
    </row>
    <row r="47" spans="1:10" ht="25.5">
      <c r="A47" s="21"/>
      <c r="B47" s="21"/>
      <c r="C47" s="28"/>
      <c r="D47" s="28"/>
      <c r="E47" s="28"/>
      <c r="F47" s="28"/>
      <c r="G47" s="28"/>
      <c r="H47" s="28"/>
      <c r="I47" s="28"/>
      <c r="J47" s="28"/>
    </row>
    <row r="48" spans="1:10" ht="25.5">
      <c r="A48" s="21"/>
      <c r="B48" s="21"/>
      <c r="C48" s="28"/>
      <c r="D48" s="28"/>
      <c r="E48" s="28"/>
      <c r="F48" s="28"/>
      <c r="G48" s="28"/>
      <c r="H48" s="28"/>
      <c r="I48" s="28"/>
      <c r="J48" s="28"/>
    </row>
    <row r="49" spans="1:10" ht="25.5">
      <c r="A49" s="21"/>
      <c r="B49" s="21"/>
      <c r="C49" s="28"/>
      <c r="D49" s="28"/>
      <c r="E49" s="28"/>
      <c r="F49" s="28"/>
      <c r="G49" s="28"/>
      <c r="H49" s="28"/>
      <c r="I49" s="28"/>
      <c r="J49" s="28"/>
    </row>
    <row r="50" spans="1:10" ht="25.5">
      <c r="A50" s="21"/>
      <c r="B50" s="21"/>
      <c r="C50" s="28"/>
      <c r="D50" s="28"/>
      <c r="E50" s="28"/>
      <c r="F50" s="28"/>
      <c r="G50" s="28"/>
      <c r="H50" s="28"/>
      <c r="I50" s="28"/>
      <c r="J50" s="28"/>
    </row>
    <row r="51" spans="1:10" ht="25.5">
      <c r="A51" s="21"/>
      <c r="B51" s="21"/>
      <c r="C51" s="28"/>
      <c r="D51" s="28"/>
      <c r="E51" s="28"/>
      <c r="F51" s="28"/>
      <c r="G51" s="28"/>
      <c r="H51" s="28"/>
      <c r="I51" s="28"/>
      <c r="J51" s="28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L51"/>
  <sheetViews>
    <sheetView zoomScale="115" zoomScaleNormal="115" workbookViewId="0">
      <selection activeCell="D15" sqref="D15"/>
    </sheetView>
  </sheetViews>
  <sheetFormatPr defaultRowHeight="21"/>
  <cols>
    <col min="1" max="2" width="14.5" style="23" bestFit="1" customWidth="1"/>
    <col min="3" max="3" width="17.875" style="1" bestFit="1" customWidth="1"/>
    <col min="4" max="4" width="19.75" style="1" bestFit="1" customWidth="1"/>
    <col min="5" max="5" width="25.75" style="1" bestFit="1" customWidth="1"/>
    <col min="6" max="6" width="19.75" style="1" bestFit="1" customWidth="1"/>
    <col min="7" max="7" width="20.25" style="1" bestFit="1" customWidth="1"/>
    <col min="8" max="8" width="20.25" style="1" customWidth="1"/>
    <col min="9" max="9" width="14.5" style="1" bestFit="1" customWidth="1"/>
    <col min="10" max="16384" width="9" style="1"/>
  </cols>
  <sheetData>
    <row r="1" spans="1:12" ht="36.7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39"/>
      <c r="K1" s="39"/>
      <c r="L1" s="39"/>
    </row>
    <row r="2" spans="1:12" ht="55.5">
      <c r="A2" s="25" t="s">
        <v>35</v>
      </c>
      <c r="B2" s="20" t="s">
        <v>36</v>
      </c>
      <c r="C2" s="27" t="s">
        <v>37</v>
      </c>
      <c r="D2" s="18" t="s">
        <v>19</v>
      </c>
      <c r="E2" s="18" t="s">
        <v>55</v>
      </c>
      <c r="F2" s="16" t="s">
        <v>38</v>
      </c>
      <c r="G2" s="18" t="s">
        <v>56</v>
      </c>
      <c r="H2" s="18" t="s">
        <v>57</v>
      </c>
      <c r="I2" s="19" t="s">
        <v>26</v>
      </c>
    </row>
    <row r="3" spans="1:12" ht="25.5">
      <c r="A3" s="26">
        <v>45803</v>
      </c>
      <c r="B3" s="26">
        <v>45809</v>
      </c>
      <c r="C3" s="24">
        <v>34.5</v>
      </c>
      <c r="D3" s="24">
        <v>88.32</v>
      </c>
      <c r="E3" s="53">
        <f>SUM(C3:D3)</f>
        <v>122.82</v>
      </c>
      <c r="F3" s="24">
        <v>52.86</v>
      </c>
      <c r="G3" s="24">
        <v>93.24</v>
      </c>
      <c r="H3" s="52">
        <f>SUM(F3:G3)</f>
        <v>146.1</v>
      </c>
      <c r="I3" s="24">
        <v>28.68</v>
      </c>
    </row>
    <row r="4" spans="1:12" ht="25.5">
      <c r="A4" s="26">
        <v>45810</v>
      </c>
      <c r="B4" s="26">
        <v>45816</v>
      </c>
      <c r="C4" s="51">
        <v>57.75</v>
      </c>
      <c r="D4" s="51">
        <v>47.84</v>
      </c>
      <c r="E4" s="53">
        <f>SUM(C4:D4)</f>
        <v>105.59</v>
      </c>
      <c r="F4" s="54">
        <v>34.68</v>
      </c>
      <c r="G4" s="51">
        <v>185.37</v>
      </c>
      <c r="H4" s="52">
        <f>SUM(F4:G4)</f>
        <v>220.05</v>
      </c>
      <c r="I4" s="51">
        <v>31.2</v>
      </c>
    </row>
    <row r="5" spans="1:12" ht="25.5">
      <c r="A5" s="26">
        <v>45817</v>
      </c>
      <c r="B5" s="26">
        <v>45823</v>
      </c>
      <c r="C5" s="22"/>
      <c r="D5" s="22"/>
      <c r="E5" s="22"/>
      <c r="F5" s="22"/>
      <c r="G5" s="22"/>
      <c r="H5" s="22"/>
      <c r="I5" s="22"/>
    </row>
    <row r="6" spans="1:12" ht="25.5">
      <c r="A6" s="26">
        <v>45824</v>
      </c>
      <c r="B6" s="26">
        <v>45830</v>
      </c>
      <c r="C6" s="22"/>
      <c r="D6" s="22"/>
      <c r="E6" s="22"/>
      <c r="F6" s="22"/>
      <c r="G6" s="22"/>
      <c r="H6" s="22"/>
      <c r="I6" s="22"/>
    </row>
    <row r="7" spans="1:12" ht="25.5">
      <c r="A7" s="26">
        <v>45831</v>
      </c>
      <c r="B7" s="26">
        <v>45837</v>
      </c>
      <c r="C7" s="22"/>
      <c r="D7" s="22"/>
      <c r="E7" s="22"/>
      <c r="F7" s="22"/>
      <c r="G7" s="22"/>
      <c r="H7" s="22"/>
      <c r="I7" s="22"/>
    </row>
    <row r="8" spans="1:12" ht="25.5">
      <c r="A8" s="26">
        <v>45838</v>
      </c>
      <c r="B8" s="26">
        <v>45844</v>
      </c>
      <c r="C8" s="22"/>
      <c r="D8" s="22"/>
      <c r="E8" s="22"/>
      <c r="F8" s="22"/>
      <c r="G8" s="22"/>
      <c r="H8" s="22"/>
      <c r="I8" s="22"/>
    </row>
    <row r="9" spans="1:12" ht="25.5">
      <c r="A9" s="26">
        <v>45845</v>
      </c>
      <c r="B9" s="26">
        <v>45851</v>
      </c>
      <c r="C9" s="22"/>
      <c r="D9" s="22"/>
      <c r="E9" s="22"/>
      <c r="F9" s="22"/>
      <c r="G9" s="22"/>
      <c r="H9" s="22"/>
      <c r="I9" s="22"/>
    </row>
    <row r="10" spans="1:12" ht="25.5">
      <c r="A10" s="26">
        <v>45852</v>
      </c>
      <c r="B10" s="26">
        <v>45858</v>
      </c>
      <c r="C10" s="22"/>
      <c r="D10" s="22"/>
      <c r="E10" s="22"/>
      <c r="F10" s="22"/>
      <c r="G10" s="22"/>
      <c r="H10" s="22"/>
      <c r="I10" s="22"/>
    </row>
    <row r="11" spans="1:12" ht="25.5">
      <c r="A11" s="26">
        <v>45859</v>
      </c>
      <c r="B11" s="26">
        <v>45865</v>
      </c>
      <c r="C11" s="22"/>
      <c r="D11" s="22"/>
      <c r="E11" s="22"/>
      <c r="F11" s="22"/>
      <c r="G11" s="22"/>
      <c r="H11" s="22"/>
      <c r="I11" s="22"/>
    </row>
    <row r="12" spans="1:12" ht="25.5">
      <c r="A12" s="26">
        <v>45866</v>
      </c>
      <c r="B12" s="26">
        <v>45872</v>
      </c>
      <c r="C12" s="22"/>
      <c r="D12" s="22"/>
      <c r="E12" s="22"/>
      <c r="F12" s="22"/>
      <c r="G12" s="22"/>
      <c r="H12" s="22"/>
      <c r="I12" s="22"/>
    </row>
    <row r="13" spans="1:12">
      <c r="A13" s="21"/>
      <c r="B13" s="21"/>
      <c r="C13" s="22"/>
      <c r="D13" s="22"/>
      <c r="E13" s="22"/>
      <c r="F13" s="22"/>
      <c r="G13" s="22"/>
      <c r="H13" s="22"/>
      <c r="I13" s="22"/>
    </row>
    <row r="14" spans="1:12">
      <c r="A14" s="21"/>
      <c r="B14" s="21"/>
      <c r="C14" s="22"/>
      <c r="D14" s="22"/>
      <c r="E14" s="22"/>
      <c r="F14" s="22"/>
      <c r="G14" s="22"/>
      <c r="H14" s="22"/>
      <c r="I14" s="22"/>
    </row>
    <row r="15" spans="1:12">
      <c r="A15" s="21"/>
      <c r="B15" s="21"/>
      <c r="C15" s="22"/>
      <c r="D15" s="22"/>
      <c r="E15" s="22"/>
      <c r="F15" s="22"/>
      <c r="G15" s="22"/>
      <c r="H15" s="22"/>
      <c r="I15" s="22"/>
    </row>
    <row r="16" spans="1:12">
      <c r="A16" s="21"/>
      <c r="B16" s="21"/>
      <c r="C16" s="22"/>
      <c r="D16" s="22"/>
      <c r="E16" s="22"/>
      <c r="F16" s="22"/>
      <c r="G16" s="22"/>
      <c r="H16" s="22"/>
      <c r="I16" s="22"/>
    </row>
    <row r="17" spans="1:9">
      <c r="A17" s="21"/>
      <c r="B17" s="21"/>
      <c r="C17" s="22"/>
      <c r="D17" s="22"/>
      <c r="E17" s="22"/>
      <c r="F17" s="22"/>
      <c r="G17" s="22"/>
      <c r="H17" s="22"/>
      <c r="I17" s="22"/>
    </row>
    <row r="18" spans="1:9">
      <c r="A18" s="21"/>
      <c r="B18" s="21"/>
      <c r="C18" s="22"/>
      <c r="D18" s="22"/>
      <c r="E18" s="22"/>
      <c r="F18" s="22"/>
      <c r="G18" s="22"/>
      <c r="H18" s="22"/>
      <c r="I18" s="22"/>
    </row>
    <row r="19" spans="1:9">
      <c r="A19" s="21"/>
      <c r="B19" s="21"/>
      <c r="C19" s="22"/>
      <c r="D19" s="22"/>
      <c r="E19" s="22"/>
      <c r="F19" s="22"/>
      <c r="G19" s="22"/>
      <c r="H19" s="22"/>
      <c r="I19" s="22"/>
    </row>
    <row r="20" spans="1:9">
      <c r="A20" s="21"/>
      <c r="B20" s="21"/>
      <c r="C20" s="22"/>
      <c r="D20" s="22"/>
      <c r="E20" s="22"/>
      <c r="F20" s="22"/>
      <c r="G20" s="22"/>
      <c r="H20" s="22"/>
      <c r="I20" s="22"/>
    </row>
    <row r="21" spans="1:9">
      <c r="A21" s="21"/>
      <c r="B21" s="21"/>
      <c r="C21" s="22"/>
      <c r="D21" s="22"/>
      <c r="E21" s="22"/>
      <c r="F21" s="22"/>
      <c r="G21" s="22"/>
      <c r="H21" s="22"/>
      <c r="I21" s="22"/>
    </row>
    <row r="22" spans="1:9">
      <c r="A22" s="21"/>
      <c r="B22" s="21"/>
      <c r="C22" s="22"/>
      <c r="D22" s="22"/>
      <c r="E22" s="22"/>
      <c r="F22" s="22"/>
      <c r="G22" s="22"/>
      <c r="H22" s="22"/>
      <c r="I22" s="22"/>
    </row>
    <row r="23" spans="1:9">
      <c r="A23" s="21"/>
      <c r="B23" s="21"/>
      <c r="C23" s="22"/>
      <c r="D23" s="22"/>
      <c r="E23" s="22"/>
      <c r="F23" s="22"/>
      <c r="G23" s="22"/>
      <c r="H23" s="22"/>
      <c r="I23" s="22"/>
    </row>
    <row r="24" spans="1:9">
      <c r="A24" s="21"/>
      <c r="B24" s="21"/>
      <c r="C24" s="22"/>
      <c r="D24" s="22"/>
      <c r="E24" s="22"/>
      <c r="F24" s="22"/>
      <c r="G24" s="22"/>
      <c r="H24" s="22"/>
      <c r="I24" s="22"/>
    </row>
    <row r="25" spans="1:9">
      <c r="A25" s="21"/>
      <c r="B25" s="21"/>
      <c r="C25" s="22"/>
      <c r="D25" s="22"/>
      <c r="E25" s="22"/>
      <c r="F25" s="22"/>
      <c r="G25" s="22"/>
      <c r="H25" s="22"/>
      <c r="I25" s="22"/>
    </row>
    <row r="26" spans="1:9">
      <c r="A26" s="21"/>
      <c r="B26" s="21"/>
      <c r="C26" s="22"/>
      <c r="D26" s="22"/>
      <c r="E26" s="22"/>
      <c r="F26" s="22"/>
      <c r="G26" s="22"/>
      <c r="H26" s="22"/>
      <c r="I26" s="22"/>
    </row>
    <row r="27" spans="1:9">
      <c r="A27" s="21"/>
      <c r="B27" s="21"/>
      <c r="C27" s="22"/>
      <c r="D27" s="22"/>
      <c r="E27" s="22"/>
      <c r="F27" s="22"/>
      <c r="G27" s="22"/>
      <c r="H27" s="22"/>
      <c r="I27" s="22"/>
    </row>
    <row r="28" spans="1:9">
      <c r="A28" s="21"/>
      <c r="B28" s="21"/>
      <c r="C28" s="22"/>
      <c r="D28" s="22"/>
      <c r="E28" s="22"/>
      <c r="F28" s="22"/>
      <c r="G28" s="22"/>
      <c r="H28" s="22"/>
      <c r="I28" s="22"/>
    </row>
    <row r="29" spans="1:9">
      <c r="A29" s="21"/>
      <c r="B29" s="21"/>
      <c r="C29" s="22"/>
      <c r="D29" s="22"/>
      <c r="E29" s="22"/>
      <c r="F29" s="22"/>
      <c r="G29" s="22"/>
      <c r="H29" s="22"/>
      <c r="I29" s="22"/>
    </row>
    <row r="30" spans="1:9">
      <c r="A30" s="21"/>
      <c r="B30" s="21"/>
      <c r="C30" s="17"/>
      <c r="D30" s="17"/>
      <c r="E30" s="17"/>
      <c r="F30" s="17"/>
      <c r="G30" s="17"/>
      <c r="H30" s="17"/>
      <c r="I30" s="17"/>
    </row>
    <row r="31" spans="1:9">
      <c r="A31" s="21"/>
      <c r="B31" s="21"/>
      <c r="C31" s="17"/>
      <c r="D31" s="17"/>
      <c r="E31" s="17"/>
      <c r="F31" s="17"/>
      <c r="G31" s="17"/>
      <c r="H31" s="17"/>
      <c r="I31" s="17"/>
    </row>
    <row r="32" spans="1:9">
      <c r="A32" s="21"/>
      <c r="B32" s="21"/>
      <c r="C32" s="17"/>
      <c r="D32" s="17"/>
      <c r="E32" s="17"/>
      <c r="F32" s="17"/>
      <c r="G32" s="17"/>
      <c r="H32" s="17"/>
      <c r="I32" s="17"/>
    </row>
    <row r="33" spans="1:9">
      <c r="A33" s="21"/>
      <c r="B33" s="21"/>
      <c r="C33" s="17"/>
      <c r="D33" s="17"/>
      <c r="E33" s="17"/>
      <c r="F33" s="17"/>
      <c r="G33" s="17"/>
      <c r="H33" s="17"/>
      <c r="I33" s="17"/>
    </row>
    <row r="34" spans="1:9">
      <c r="A34" s="21"/>
      <c r="B34" s="21"/>
      <c r="C34" s="17"/>
      <c r="D34" s="17"/>
      <c r="E34" s="17"/>
      <c r="F34" s="17"/>
      <c r="G34" s="17"/>
      <c r="H34" s="17"/>
      <c r="I34" s="17"/>
    </row>
    <row r="35" spans="1:9">
      <c r="A35" s="21"/>
      <c r="B35" s="21"/>
      <c r="C35" s="17"/>
      <c r="D35" s="17"/>
      <c r="E35" s="17"/>
      <c r="F35" s="17"/>
      <c r="G35" s="17"/>
      <c r="H35" s="17"/>
      <c r="I35" s="17"/>
    </row>
    <row r="36" spans="1:9">
      <c r="A36" s="21"/>
      <c r="B36" s="21"/>
      <c r="C36" s="17"/>
      <c r="D36" s="17"/>
      <c r="E36" s="17"/>
      <c r="F36" s="17"/>
      <c r="G36" s="17"/>
      <c r="H36" s="17"/>
      <c r="I36" s="17"/>
    </row>
    <row r="37" spans="1:9">
      <c r="A37" s="21"/>
      <c r="B37" s="21"/>
      <c r="C37" s="17"/>
      <c r="D37" s="17"/>
      <c r="E37" s="17"/>
      <c r="F37" s="17"/>
      <c r="G37" s="17"/>
      <c r="H37" s="17"/>
      <c r="I37" s="17"/>
    </row>
    <row r="38" spans="1:9">
      <c r="A38" s="21"/>
      <c r="B38" s="21"/>
      <c r="C38" s="17"/>
      <c r="D38" s="17"/>
      <c r="E38" s="17"/>
      <c r="F38" s="17"/>
      <c r="G38" s="17"/>
      <c r="H38" s="17"/>
      <c r="I38" s="17"/>
    </row>
    <row r="39" spans="1:9">
      <c r="A39" s="21"/>
      <c r="B39" s="21"/>
      <c r="C39" s="17"/>
      <c r="D39" s="17"/>
      <c r="E39" s="17"/>
      <c r="F39" s="17"/>
      <c r="G39" s="17"/>
      <c r="H39" s="17"/>
      <c r="I39" s="17"/>
    </row>
    <row r="40" spans="1:9">
      <c r="A40" s="21"/>
      <c r="B40" s="21"/>
      <c r="C40" s="17"/>
      <c r="D40" s="17"/>
      <c r="E40" s="17"/>
      <c r="F40" s="17"/>
      <c r="G40" s="17"/>
      <c r="H40" s="17"/>
      <c r="I40" s="17"/>
    </row>
    <row r="41" spans="1:9">
      <c r="A41" s="21"/>
      <c r="B41" s="21"/>
      <c r="C41" s="17"/>
      <c r="D41" s="17"/>
      <c r="E41" s="17"/>
      <c r="F41" s="17"/>
      <c r="G41" s="17"/>
      <c r="H41" s="17"/>
      <c r="I41" s="17"/>
    </row>
    <row r="42" spans="1:9">
      <c r="A42" s="21"/>
      <c r="B42" s="21"/>
      <c r="C42" s="17"/>
      <c r="D42" s="17"/>
      <c r="E42" s="17"/>
      <c r="F42" s="17"/>
      <c r="G42" s="17"/>
      <c r="H42" s="17"/>
      <c r="I42" s="17"/>
    </row>
    <row r="43" spans="1:9">
      <c r="A43" s="21"/>
      <c r="B43" s="21"/>
      <c r="C43" s="17"/>
      <c r="D43" s="17"/>
      <c r="E43" s="17"/>
      <c r="F43" s="17"/>
      <c r="G43" s="17"/>
      <c r="H43" s="17"/>
      <c r="I43" s="17"/>
    </row>
    <row r="44" spans="1:9">
      <c r="A44" s="21"/>
      <c r="B44" s="21"/>
      <c r="C44" s="17"/>
      <c r="D44" s="17"/>
      <c r="E44" s="17"/>
      <c r="F44" s="17"/>
      <c r="G44" s="17"/>
      <c r="H44" s="17"/>
      <c r="I44" s="17"/>
    </row>
    <row r="45" spans="1:9">
      <c r="A45" s="21"/>
      <c r="B45" s="21"/>
      <c r="C45" s="17"/>
      <c r="D45" s="17"/>
      <c r="E45" s="17"/>
      <c r="F45" s="17"/>
      <c r="G45" s="17"/>
      <c r="H45" s="17"/>
      <c r="I45" s="17"/>
    </row>
    <row r="46" spans="1:9">
      <c r="A46" s="21"/>
      <c r="B46" s="21"/>
      <c r="C46" s="17"/>
      <c r="D46" s="17"/>
      <c r="E46" s="17"/>
      <c r="F46" s="17"/>
      <c r="G46" s="17"/>
      <c r="H46" s="17"/>
      <c r="I46" s="17"/>
    </row>
    <row r="47" spans="1:9">
      <c r="A47" s="21"/>
      <c r="B47" s="21"/>
      <c r="C47" s="17"/>
      <c r="D47" s="17"/>
      <c r="E47" s="17"/>
      <c r="F47" s="17"/>
      <c r="G47" s="17"/>
      <c r="H47" s="17"/>
      <c r="I47" s="17"/>
    </row>
    <row r="48" spans="1:9">
      <c r="A48" s="21"/>
      <c r="B48" s="21"/>
      <c r="C48" s="17"/>
      <c r="D48" s="17"/>
      <c r="E48" s="17"/>
      <c r="F48" s="17"/>
      <c r="G48" s="17"/>
      <c r="H48" s="17"/>
      <c r="I48" s="17"/>
    </row>
    <row r="49" spans="1:9">
      <c r="A49" s="21"/>
      <c r="B49" s="21"/>
      <c r="C49" s="17"/>
      <c r="D49" s="17"/>
      <c r="E49" s="17"/>
      <c r="F49" s="17"/>
      <c r="G49" s="17"/>
      <c r="H49" s="17"/>
      <c r="I49" s="17"/>
    </row>
    <row r="50" spans="1:9">
      <c r="A50" s="21"/>
      <c r="B50" s="21"/>
      <c r="C50" s="17"/>
      <c r="D50" s="17"/>
      <c r="E50" s="17"/>
      <c r="F50" s="17"/>
      <c r="G50" s="17"/>
      <c r="H50" s="17"/>
      <c r="I50" s="17"/>
    </row>
    <row r="51" spans="1:9">
      <c r="A51" s="21"/>
      <c r="B51" s="21"/>
      <c r="C51" s="17"/>
      <c r="D51" s="17"/>
      <c r="E51" s="17"/>
      <c r="F51" s="17"/>
      <c r="G51" s="17"/>
      <c r="H51" s="17"/>
      <c r="I51" s="17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52"/>
  <sheetViews>
    <sheetView zoomScale="115" zoomScaleNormal="115" workbookViewId="0">
      <selection activeCell="C7" sqref="C7"/>
    </sheetView>
  </sheetViews>
  <sheetFormatPr defaultRowHeight="21"/>
  <cols>
    <col min="1" max="2" width="14.5" style="23" bestFit="1" customWidth="1"/>
    <col min="3" max="3" width="23.375" style="23" bestFit="1" customWidth="1"/>
    <col min="4" max="4" width="17.875" style="1" bestFit="1" customWidth="1"/>
    <col min="5" max="6" width="17.875" style="1" customWidth="1"/>
    <col min="7" max="7" width="19.75" style="1" bestFit="1" customWidth="1"/>
    <col min="8" max="8" width="25.75" style="1" bestFit="1" customWidth="1"/>
    <col min="9" max="9" width="25.75" style="1" customWidth="1"/>
    <col min="10" max="16384" width="9" style="1"/>
  </cols>
  <sheetData>
    <row r="1" spans="1:12" ht="36.75">
      <c r="A1" s="73" t="s">
        <v>76</v>
      </c>
      <c r="B1" s="73"/>
      <c r="C1" s="73"/>
      <c r="D1" s="73"/>
      <c r="E1" s="73"/>
      <c r="F1" s="73"/>
      <c r="G1" s="73"/>
      <c r="H1" s="73"/>
      <c r="I1" s="73"/>
      <c r="J1" s="39"/>
      <c r="K1" s="39"/>
      <c r="L1" s="39"/>
    </row>
    <row r="2" spans="1:12" ht="51" customHeight="1">
      <c r="A2" s="81" t="s">
        <v>35</v>
      </c>
      <c r="B2" s="79" t="s">
        <v>36</v>
      </c>
      <c r="C2" s="77" t="s">
        <v>78</v>
      </c>
      <c r="D2" s="83" t="s">
        <v>69</v>
      </c>
      <c r="E2" s="74" t="s">
        <v>70</v>
      </c>
      <c r="F2" s="75"/>
      <c r="G2" s="76"/>
      <c r="H2" s="83" t="s">
        <v>71</v>
      </c>
      <c r="I2" s="77" t="s">
        <v>73</v>
      </c>
    </row>
    <row r="3" spans="1:12" ht="111">
      <c r="A3" s="82"/>
      <c r="B3" s="80"/>
      <c r="C3" s="78"/>
      <c r="D3" s="84"/>
      <c r="E3" s="16" t="s">
        <v>38</v>
      </c>
      <c r="F3" s="18" t="s">
        <v>56</v>
      </c>
      <c r="G3" s="27" t="s">
        <v>77</v>
      </c>
      <c r="H3" s="84"/>
      <c r="I3" s="78"/>
    </row>
    <row r="4" spans="1:12" ht="25.5">
      <c r="A4" s="26">
        <v>45803</v>
      </c>
      <c r="B4" s="26">
        <v>45809</v>
      </c>
      <c r="C4" s="63">
        <v>421.86</v>
      </c>
      <c r="D4" s="51">
        <v>24.24</v>
      </c>
      <c r="E4" s="51">
        <v>52.86</v>
      </c>
      <c r="F4" s="51">
        <v>93.24</v>
      </c>
      <c r="G4" s="24">
        <f>SUM(E4+F4)</f>
        <v>146.1</v>
      </c>
      <c r="H4" s="53">
        <f>SUM(D4-G4)</f>
        <v>-121.86</v>
      </c>
      <c r="I4" s="57">
        <f>SUM(C4+D4)-G4</f>
        <v>300</v>
      </c>
    </row>
    <row r="5" spans="1:12" ht="25.5">
      <c r="A5" s="26">
        <v>45810</v>
      </c>
      <c r="B5" s="26">
        <v>45816</v>
      </c>
      <c r="C5" s="59">
        <v>300</v>
      </c>
      <c r="D5" s="51">
        <v>28.39</v>
      </c>
      <c r="E5" s="54">
        <v>34.68</v>
      </c>
      <c r="F5" s="51">
        <v>185.37</v>
      </c>
      <c r="G5" s="24">
        <f>SUM(E5+F5)</f>
        <v>220.05</v>
      </c>
      <c r="H5" s="53">
        <f>SUM(D5-G5)</f>
        <v>-191.66000000000003</v>
      </c>
      <c r="I5" s="57">
        <f>SUM(C5+D5)-G5</f>
        <v>108.33999999999997</v>
      </c>
    </row>
    <row r="6" spans="1:12" ht="25.5">
      <c r="A6" s="26">
        <v>45817</v>
      </c>
      <c r="B6" s="26">
        <v>45823</v>
      </c>
      <c r="C6" s="28">
        <v>108.34</v>
      </c>
      <c r="D6" s="22"/>
      <c r="E6" s="22"/>
      <c r="F6" s="22"/>
      <c r="G6" s="22"/>
      <c r="H6" s="22"/>
      <c r="I6" s="22"/>
    </row>
    <row r="7" spans="1:12" ht="25.5">
      <c r="A7" s="26">
        <v>45824</v>
      </c>
      <c r="B7" s="26">
        <v>45830</v>
      </c>
      <c r="C7" s="28"/>
      <c r="D7" s="22"/>
      <c r="E7" s="22"/>
      <c r="F7" s="22"/>
      <c r="G7" s="22"/>
      <c r="H7" s="22"/>
      <c r="I7" s="22"/>
    </row>
    <row r="8" spans="1:12" ht="25.5">
      <c r="A8" s="26">
        <v>45831</v>
      </c>
      <c r="B8" s="26">
        <v>45837</v>
      </c>
      <c r="C8" s="28"/>
      <c r="D8" s="22"/>
      <c r="E8" s="22"/>
      <c r="F8" s="22"/>
      <c r="G8" s="22"/>
      <c r="H8" s="22"/>
      <c r="I8" s="22"/>
    </row>
    <row r="9" spans="1:12" ht="25.5">
      <c r="A9" s="26">
        <v>45838</v>
      </c>
      <c r="B9" s="26">
        <v>45844</v>
      </c>
      <c r="C9" s="28"/>
      <c r="D9" s="22"/>
      <c r="E9" s="22"/>
      <c r="F9" s="22"/>
      <c r="G9" s="22"/>
      <c r="H9" s="22"/>
      <c r="I9" s="22"/>
    </row>
    <row r="10" spans="1:12" ht="25.5">
      <c r="A10" s="26">
        <v>45845</v>
      </c>
      <c r="B10" s="26">
        <v>45851</v>
      </c>
      <c r="C10" s="28"/>
      <c r="D10" s="22"/>
      <c r="E10" s="22"/>
      <c r="F10" s="22"/>
      <c r="G10" s="22"/>
      <c r="H10" s="22"/>
      <c r="I10" s="22"/>
    </row>
    <row r="11" spans="1:12" ht="25.5">
      <c r="A11" s="26">
        <v>45852</v>
      </c>
      <c r="B11" s="26">
        <v>45858</v>
      </c>
      <c r="C11" s="28"/>
      <c r="D11" s="22"/>
      <c r="E11" s="22"/>
      <c r="F11" s="22"/>
      <c r="G11" s="22"/>
      <c r="H11" s="22"/>
      <c r="I11" s="22"/>
    </row>
    <row r="12" spans="1:12" ht="25.5">
      <c r="A12" s="26">
        <v>45859</v>
      </c>
      <c r="B12" s="26">
        <v>45865</v>
      </c>
      <c r="C12" s="28"/>
      <c r="D12" s="22"/>
      <c r="E12" s="22"/>
      <c r="F12" s="22"/>
      <c r="G12" s="22"/>
      <c r="H12" s="22"/>
      <c r="I12" s="22"/>
    </row>
    <row r="13" spans="1:12" ht="25.5">
      <c r="A13" s="26">
        <v>45866</v>
      </c>
      <c r="B13" s="26">
        <v>45872</v>
      </c>
      <c r="C13" s="28"/>
      <c r="D13" s="22"/>
      <c r="E13" s="22"/>
      <c r="F13" s="22"/>
      <c r="G13" s="22"/>
      <c r="H13" s="22"/>
      <c r="I13" s="22"/>
    </row>
    <row r="14" spans="1:12">
      <c r="A14" s="21"/>
      <c r="B14" s="21"/>
      <c r="C14" s="56"/>
      <c r="D14" s="22"/>
      <c r="E14" s="22"/>
      <c r="F14" s="22"/>
      <c r="G14" s="22"/>
      <c r="H14" s="22"/>
      <c r="I14" s="22"/>
    </row>
    <row r="15" spans="1:12">
      <c r="A15" s="21"/>
      <c r="B15" s="21"/>
      <c r="C15" s="56"/>
      <c r="D15" s="22"/>
      <c r="E15" s="22"/>
      <c r="F15" s="22"/>
      <c r="G15" s="22"/>
      <c r="H15" s="22"/>
      <c r="I15" s="22"/>
    </row>
    <row r="16" spans="1:12">
      <c r="A16" s="21"/>
      <c r="B16" s="21"/>
      <c r="C16" s="56"/>
      <c r="D16" s="22"/>
      <c r="E16" s="22"/>
      <c r="F16" s="22"/>
      <c r="G16" s="22"/>
      <c r="H16" s="22"/>
      <c r="I16" s="22"/>
    </row>
    <row r="17" spans="1:9">
      <c r="A17" s="21"/>
      <c r="B17" s="21"/>
      <c r="C17" s="56"/>
      <c r="D17" s="22"/>
      <c r="E17" s="22"/>
      <c r="F17" s="22"/>
      <c r="G17" s="22"/>
      <c r="H17" s="22"/>
      <c r="I17" s="22"/>
    </row>
    <row r="18" spans="1:9">
      <c r="A18" s="21"/>
      <c r="B18" s="21"/>
      <c r="C18" s="56"/>
      <c r="D18" s="22"/>
      <c r="E18" s="22"/>
      <c r="F18" s="22"/>
      <c r="G18" s="22"/>
      <c r="H18" s="22"/>
      <c r="I18" s="22"/>
    </row>
    <row r="19" spans="1:9">
      <c r="A19" s="21"/>
      <c r="B19" s="21"/>
      <c r="C19" s="21"/>
      <c r="D19" s="22"/>
      <c r="E19" s="22"/>
      <c r="F19" s="22"/>
      <c r="G19" s="22"/>
      <c r="H19" s="22"/>
      <c r="I19" s="22"/>
    </row>
    <row r="20" spans="1:9">
      <c r="A20" s="21"/>
      <c r="B20" s="21"/>
      <c r="C20" s="21"/>
      <c r="D20" s="22"/>
      <c r="E20" s="22"/>
      <c r="F20" s="22"/>
      <c r="G20" s="22"/>
      <c r="H20" s="22"/>
      <c r="I20" s="22"/>
    </row>
    <row r="21" spans="1:9">
      <c r="A21" s="21"/>
      <c r="B21" s="21"/>
      <c r="C21" s="21"/>
      <c r="D21" s="22"/>
      <c r="E21" s="22"/>
      <c r="F21" s="22"/>
      <c r="G21" s="22"/>
      <c r="H21" s="22"/>
      <c r="I21" s="22"/>
    </row>
    <row r="22" spans="1:9">
      <c r="A22" s="21"/>
      <c r="B22" s="21"/>
      <c r="C22" s="21"/>
      <c r="D22" s="22"/>
      <c r="E22" s="22"/>
      <c r="F22" s="22"/>
      <c r="G22" s="22"/>
      <c r="H22" s="22"/>
      <c r="I22" s="22"/>
    </row>
    <row r="23" spans="1:9">
      <c r="A23" s="21"/>
      <c r="B23" s="21"/>
      <c r="C23" s="21"/>
      <c r="D23" s="22"/>
      <c r="E23" s="22"/>
      <c r="F23" s="22"/>
      <c r="G23" s="22"/>
      <c r="H23" s="22"/>
      <c r="I23" s="22"/>
    </row>
    <row r="24" spans="1:9">
      <c r="A24" s="21"/>
      <c r="B24" s="21"/>
      <c r="C24" s="21"/>
      <c r="D24" s="22"/>
      <c r="E24" s="22"/>
      <c r="F24" s="22"/>
      <c r="G24" s="22"/>
      <c r="H24" s="22"/>
      <c r="I24" s="22"/>
    </row>
    <row r="25" spans="1:9">
      <c r="A25" s="21"/>
      <c r="B25" s="21"/>
      <c r="C25" s="21"/>
      <c r="D25" s="22"/>
      <c r="E25" s="22"/>
      <c r="F25" s="22"/>
      <c r="G25" s="22"/>
      <c r="H25" s="22"/>
      <c r="I25" s="22"/>
    </row>
    <row r="26" spans="1:9">
      <c r="A26" s="21"/>
      <c r="B26" s="21"/>
      <c r="C26" s="21"/>
      <c r="D26" s="22"/>
      <c r="E26" s="22"/>
      <c r="F26" s="22"/>
      <c r="G26" s="22"/>
      <c r="H26" s="22"/>
      <c r="I26" s="22"/>
    </row>
    <row r="27" spans="1:9">
      <c r="A27" s="21"/>
      <c r="B27" s="21"/>
      <c r="C27" s="21"/>
      <c r="D27" s="22"/>
      <c r="E27" s="22"/>
      <c r="F27" s="22"/>
      <c r="G27" s="22"/>
      <c r="H27" s="22"/>
      <c r="I27" s="22"/>
    </row>
    <row r="28" spans="1:9">
      <c r="A28" s="21"/>
      <c r="B28" s="21"/>
      <c r="C28" s="21"/>
      <c r="D28" s="22"/>
      <c r="E28" s="22"/>
      <c r="F28" s="22"/>
      <c r="G28" s="22"/>
      <c r="H28" s="22"/>
      <c r="I28" s="22"/>
    </row>
    <row r="29" spans="1:9">
      <c r="A29" s="21"/>
      <c r="B29" s="21"/>
      <c r="C29" s="21"/>
      <c r="D29" s="22"/>
      <c r="E29" s="22"/>
      <c r="F29" s="22"/>
      <c r="G29" s="22"/>
      <c r="H29" s="22"/>
      <c r="I29" s="22"/>
    </row>
    <row r="30" spans="1:9">
      <c r="A30" s="21"/>
      <c r="B30" s="21"/>
      <c r="C30" s="21"/>
      <c r="D30" s="22"/>
      <c r="E30" s="22"/>
      <c r="F30" s="22"/>
      <c r="G30" s="22"/>
      <c r="H30" s="22"/>
      <c r="I30" s="22"/>
    </row>
    <row r="31" spans="1:9">
      <c r="A31" s="21"/>
      <c r="B31" s="21"/>
      <c r="C31" s="21"/>
      <c r="D31" s="17"/>
      <c r="E31" s="17"/>
      <c r="F31" s="17"/>
      <c r="G31" s="17"/>
      <c r="H31" s="17"/>
      <c r="I31" s="17"/>
    </row>
    <row r="32" spans="1:9">
      <c r="A32" s="21"/>
      <c r="B32" s="21"/>
      <c r="C32" s="21"/>
      <c r="D32" s="17"/>
      <c r="E32" s="17"/>
      <c r="F32" s="17"/>
      <c r="G32" s="17"/>
      <c r="H32" s="17"/>
      <c r="I32" s="17"/>
    </row>
    <row r="33" spans="1:9">
      <c r="A33" s="21"/>
      <c r="B33" s="21"/>
      <c r="C33" s="21"/>
      <c r="D33" s="17"/>
      <c r="E33" s="17"/>
      <c r="F33" s="17"/>
      <c r="G33" s="17"/>
      <c r="H33" s="17"/>
      <c r="I33" s="17"/>
    </row>
    <row r="34" spans="1:9">
      <c r="A34" s="21"/>
      <c r="B34" s="21"/>
      <c r="C34" s="21"/>
      <c r="D34" s="17"/>
      <c r="E34" s="17"/>
      <c r="F34" s="17"/>
      <c r="G34" s="17"/>
      <c r="H34" s="17"/>
      <c r="I34" s="17"/>
    </row>
    <row r="35" spans="1:9">
      <c r="A35" s="21"/>
      <c r="B35" s="21"/>
      <c r="C35" s="21"/>
      <c r="D35" s="17"/>
      <c r="E35" s="17"/>
      <c r="F35" s="17"/>
      <c r="G35" s="17"/>
      <c r="H35" s="17"/>
      <c r="I35" s="17"/>
    </row>
    <row r="36" spans="1:9">
      <c r="A36" s="21"/>
      <c r="B36" s="21"/>
      <c r="C36" s="21"/>
      <c r="D36" s="17"/>
      <c r="E36" s="17"/>
      <c r="F36" s="17"/>
      <c r="G36" s="17"/>
      <c r="H36" s="17"/>
      <c r="I36" s="17"/>
    </row>
    <row r="37" spans="1:9">
      <c r="A37" s="21"/>
      <c r="B37" s="21"/>
      <c r="C37" s="21"/>
      <c r="D37" s="17"/>
      <c r="E37" s="17"/>
      <c r="F37" s="17"/>
      <c r="G37" s="17"/>
      <c r="H37" s="17"/>
      <c r="I37" s="17"/>
    </row>
    <row r="38" spans="1:9">
      <c r="A38" s="21"/>
      <c r="B38" s="21"/>
      <c r="C38" s="21"/>
      <c r="D38" s="17"/>
      <c r="E38" s="17"/>
      <c r="F38" s="17"/>
      <c r="G38" s="17"/>
      <c r="H38" s="17"/>
      <c r="I38" s="17"/>
    </row>
    <row r="39" spans="1:9">
      <c r="A39" s="21"/>
      <c r="B39" s="21"/>
      <c r="C39" s="21"/>
      <c r="D39" s="17"/>
      <c r="E39" s="17"/>
      <c r="F39" s="17"/>
      <c r="G39" s="17"/>
      <c r="H39" s="17"/>
      <c r="I39" s="17"/>
    </row>
    <row r="40" spans="1:9">
      <c r="A40" s="21"/>
      <c r="B40" s="21"/>
      <c r="C40" s="21"/>
      <c r="D40" s="17"/>
      <c r="E40" s="17"/>
      <c r="F40" s="17"/>
      <c r="G40" s="17"/>
      <c r="H40" s="17"/>
      <c r="I40" s="17"/>
    </row>
    <row r="41" spans="1:9">
      <c r="A41" s="21"/>
      <c r="B41" s="21"/>
      <c r="C41" s="21"/>
      <c r="D41" s="17"/>
      <c r="E41" s="17"/>
      <c r="F41" s="17"/>
      <c r="G41" s="17"/>
      <c r="H41" s="17"/>
      <c r="I41" s="17"/>
    </row>
    <row r="42" spans="1:9">
      <c r="A42" s="21"/>
      <c r="B42" s="21"/>
      <c r="C42" s="21"/>
      <c r="D42" s="17"/>
      <c r="E42" s="17"/>
      <c r="F42" s="17"/>
      <c r="G42" s="17"/>
      <c r="H42" s="17"/>
      <c r="I42" s="17"/>
    </row>
    <row r="43" spans="1:9">
      <c r="A43" s="21"/>
      <c r="B43" s="21"/>
      <c r="C43" s="21"/>
      <c r="D43" s="17"/>
      <c r="E43" s="17"/>
      <c r="F43" s="17"/>
      <c r="G43" s="17"/>
      <c r="H43" s="17"/>
      <c r="I43" s="17"/>
    </row>
    <row r="44" spans="1:9">
      <c r="A44" s="21"/>
      <c r="B44" s="21"/>
      <c r="C44" s="21"/>
      <c r="D44" s="17"/>
      <c r="E44" s="17"/>
      <c r="F44" s="17"/>
      <c r="G44" s="17"/>
      <c r="H44" s="17"/>
      <c r="I44" s="17"/>
    </row>
    <row r="45" spans="1:9">
      <c r="A45" s="21"/>
      <c r="B45" s="21"/>
      <c r="C45" s="21"/>
      <c r="D45" s="17"/>
      <c r="E45" s="17"/>
      <c r="F45" s="17"/>
      <c r="G45" s="17"/>
      <c r="H45" s="17"/>
      <c r="I45" s="17"/>
    </row>
    <row r="46" spans="1:9">
      <c r="A46" s="21"/>
      <c r="B46" s="21"/>
      <c r="C46" s="21"/>
      <c r="D46" s="17"/>
      <c r="E46" s="17"/>
      <c r="F46" s="17"/>
      <c r="G46" s="17"/>
      <c r="H46" s="17"/>
      <c r="I46" s="17"/>
    </row>
    <row r="47" spans="1:9">
      <c r="A47" s="21"/>
      <c r="B47" s="21"/>
      <c r="C47" s="21"/>
      <c r="D47" s="17"/>
      <c r="E47" s="17"/>
      <c r="F47" s="17"/>
      <c r="G47" s="17"/>
      <c r="H47" s="17"/>
      <c r="I47" s="17"/>
    </row>
    <row r="48" spans="1:9">
      <c r="A48" s="21"/>
      <c r="B48" s="21"/>
      <c r="C48" s="21"/>
      <c r="D48" s="17"/>
      <c r="E48" s="17"/>
      <c r="F48" s="17"/>
      <c r="G48" s="17"/>
      <c r="H48" s="17"/>
      <c r="I48" s="17"/>
    </row>
    <row r="49" spans="1:9">
      <c r="A49" s="21"/>
      <c r="B49" s="21"/>
      <c r="C49" s="21"/>
      <c r="D49" s="17"/>
      <c r="E49" s="17"/>
      <c r="F49" s="17"/>
      <c r="G49" s="17"/>
      <c r="H49" s="17"/>
      <c r="I49" s="17"/>
    </row>
    <row r="50" spans="1:9">
      <c r="A50" s="21"/>
      <c r="B50" s="21"/>
      <c r="C50" s="21"/>
      <c r="D50" s="17"/>
      <c r="E50" s="17"/>
      <c r="F50" s="17"/>
      <c r="G50" s="17"/>
      <c r="H50" s="17"/>
      <c r="I50" s="17"/>
    </row>
    <row r="51" spans="1:9">
      <c r="A51" s="21"/>
      <c r="B51" s="21"/>
      <c r="C51" s="21"/>
      <c r="D51" s="17"/>
      <c r="E51" s="17"/>
      <c r="F51" s="17"/>
      <c r="G51" s="17"/>
      <c r="H51" s="17"/>
      <c r="I51" s="17"/>
    </row>
    <row r="52" spans="1:9">
      <c r="A52" s="21"/>
      <c r="B52" s="21"/>
      <c r="C52" s="21"/>
      <c r="D52" s="17"/>
      <c r="E52" s="17"/>
      <c r="F52" s="17"/>
      <c r="G52" s="17"/>
      <c r="H52" s="17"/>
      <c r="I52" s="17"/>
    </row>
  </sheetData>
  <mergeCells count="8">
    <mergeCell ref="A1:I1"/>
    <mergeCell ref="E2:G2"/>
    <mergeCell ref="C2:C3"/>
    <mergeCell ref="B2:B3"/>
    <mergeCell ref="A2:A3"/>
    <mergeCell ref="D2:D3"/>
    <mergeCell ref="H2:H3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J51"/>
  <sheetViews>
    <sheetView zoomScale="115" zoomScaleNormal="115" workbookViewId="0">
      <selection activeCell="C20" sqref="C20"/>
    </sheetView>
  </sheetViews>
  <sheetFormatPr defaultRowHeight="21"/>
  <cols>
    <col min="1" max="2" width="14.5" style="23" bestFit="1" customWidth="1"/>
    <col min="3" max="3" width="23.375" style="23" bestFit="1" customWidth="1"/>
    <col min="4" max="4" width="17.875" style="1" bestFit="1" customWidth="1"/>
    <col min="5" max="5" width="19.75" style="1" bestFit="1" customWidth="1"/>
    <col min="6" max="6" width="25.75" style="1" bestFit="1" customWidth="1"/>
    <col min="7" max="7" width="25.75" style="1" customWidth="1"/>
    <col min="8" max="16384" width="9" style="1"/>
  </cols>
  <sheetData>
    <row r="1" spans="1:10" ht="36.75">
      <c r="A1" s="73" t="s">
        <v>72</v>
      </c>
      <c r="B1" s="73"/>
      <c r="C1" s="73"/>
      <c r="D1" s="73"/>
      <c r="E1" s="73"/>
      <c r="F1" s="73"/>
      <c r="G1" s="73"/>
      <c r="H1" s="39"/>
      <c r="I1" s="39"/>
      <c r="J1" s="39"/>
    </row>
    <row r="2" spans="1:10" ht="51">
      <c r="A2" s="25" t="s">
        <v>35</v>
      </c>
      <c r="B2" s="20" t="s">
        <v>36</v>
      </c>
      <c r="C2" s="62" t="s">
        <v>68</v>
      </c>
      <c r="D2" s="27" t="s">
        <v>69</v>
      </c>
      <c r="E2" s="27" t="s">
        <v>70</v>
      </c>
      <c r="F2" s="27" t="s">
        <v>71</v>
      </c>
      <c r="G2" s="62" t="s">
        <v>73</v>
      </c>
    </row>
    <row r="3" spans="1:10" ht="25.5">
      <c r="A3" s="26">
        <v>45803</v>
      </c>
      <c r="B3" s="26">
        <v>45809</v>
      </c>
      <c r="C3" s="64">
        <v>575.28</v>
      </c>
      <c r="D3" s="65">
        <v>105.26</v>
      </c>
      <c r="E3" s="65">
        <v>122.86</v>
      </c>
      <c r="F3" s="66">
        <f>SUM(D3-E3)</f>
        <v>-17.599999999999994</v>
      </c>
      <c r="G3" s="67">
        <f>SUM(C3+D3)-E3</f>
        <v>557.67999999999995</v>
      </c>
    </row>
    <row r="4" spans="1:10" ht="25.5">
      <c r="A4" s="26">
        <v>45810</v>
      </c>
      <c r="B4" s="26">
        <v>45816</v>
      </c>
      <c r="C4" s="59">
        <v>557.67999999999995</v>
      </c>
      <c r="D4" s="65">
        <v>118.09</v>
      </c>
      <c r="E4" s="65">
        <v>105.59</v>
      </c>
      <c r="F4" s="66">
        <f>SUM(D4-E4)</f>
        <v>12.5</v>
      </c>
      <c r="G4" s="67">
        <f>SUM(C4+D4)-E4</f>
        <v>570.17999999999995</v>
      </c>
    </row>
    <row r="5" spans="1:10" ht="25.5">
      <c r="A5" s="26">
        <v>45817</v>
      </c>
      <c r="B5" s="26">
        <v>45823</v>
      </c>
      <c r="C5" s="28">
        <v>570.17999999999995</v>
      </c>
      <c r="D5" s="22"/>
      <c r="E5" s="22"/>
      <c r="F5" s="22"/>
      <c r="G5" s="22"/>
    </row>
    <row r="6" spans="1:10" ht="25.5">
      <c r="A6" s="26">
        <v>45824</v>
      </c>
      <c r="B6" s="26">
        <v>45830</v>
      </c>
      <c r="C6" s="28"/>
      <c r="D6" s="22"/>
      <c r="E6" s="22"/>
      <c r="F6" s="22"/>
      <c r="G6" s="22"/>
    </row>
    <row r="7" spans="1:10" ht="25.5">
      <c r="A7" s="26">
        <v>45831</v>
      </c>
      <c r="B7" s="26">
        <v>45837</v>
      </c>
      <c r="C7" s="28"/>
      <c r="D7" s="22"/>
      <c r="E7" s="22"/>
      <c r="F7" s="22"/>
      <c r="G7" s="22"/>
    </row>
    <row r="8" spans="1:10" ht="25.5">
      <c r="A8" s="26">
        <v>45838</v>
      </c>
      <c r="B8" s="26">
        <v>45844</v>
      </c>
      <c r="C8" s="28"/>
      <c r="D8" s="22"/>
      <c r="E8" s="22"/>
      <c r="F8" s="22"/>
      <c r="G8" s="22"/>
    </row>
    <row r="9" spans="1:10" ht="25.5">
      <c r="A9" s="26">
        <v>45845</v>
      </c>
      <c r="B9" s="26">
        <v>45851</v>
      </c>
      <c r="C9" s="28"/>
      <c r="D9" s="22"/>
      <c r="E9" s="22"/>
      <c r="F9" s="22"/>
      <c r="G9" s="22"/>
    </row>
    <row r="10" spans="1:10" ht="25.5">
      <c r="A10" s="26">
        <v>45852</v>
      </c>
      <c r="B10" s="26">
        <v>45858</v>
      </c>
      <c r="C10" s="28"/>
      <c r="D10" s="22"/>
      <c r="E10" s="22"/>
      <c r="F10" s="22"/>
      <c r="G10" s="22"/>
    </row>
    <row r="11" spans="1:10" ht="25.5">
      <c r="A11" s="26">
        <v>45859</v>
      </c>
      <c r="B11" s="26">
        <v>45865</v>
      </c>
      <c r="C11" s="28"/>
      <c r="D11" s="22"/>
      <c r="E11" s="22"/>
      <c r="F11" s="22"/>
      <c r="G11" s="22"/>
    </row>
    <row r="12" spans="1:10" ht="25.5">
      <c r="A12" s="26">
        <v>45866</v>
      </c>
      <c r="B12" s="26">
        <v>45872</v>
      </c>
      <c r="C12" s="28"/>
      <c r="D12" s="22"/>
      <c r="E12" s="22"/>
      <c r="F12" s="22"/>
      <c r="G12" s="22"/>
    </row>
    <row r="13" spans="1:10">
      <c r="A13" s="21"/>
      <c r="B13" s="21"/>
      <c r="C13" s="56"/>
      <c r="D13" s="22"/>
      <c r="E13" s="22"/>
      <c r="F13" s="22"/>
      <c r="G13" s="22"/>
    </row>
    <row r="14" spans="1:10">
      <c r="A14" s="21"/>
      <c r="B14" s="21"/>
      <c r="C14" s="56"/>
      <c r="D14" s="22"/>
      <c r="E14" s="22"/>
      <c r="F14" s="22"/>
      <c r="G14" s="22"/>
    </row>
    <row r="15" spans="1:10">
      <c r="A15" s="21"/>
      <c r="B15" s="21"/>
      <c r="C15" s="56"/>
      <c r="D15" s="22"/>
      <c r="E15" s="22"/>
      <c r="F15" s="22"/>
      <c r="G15" s="22"/>
    </row>
    <row r="16" spans="1:10">
      <c r="A16" s="21"/>
      <c r="B16" s="21"/>
      <c r="C16" s="56"/>
      <c r="D16" s="22"/>
      <c r="E16" s="22"/>
      <c r="F16" s="22"/>
      <c r="G16" s="22"/>
    </row>
    <row r="17" spans="1:7">
      <c r="A17" s="21"/>
      <c r="B17" s="21"/>
      <c r="C17" s="56"/>
      <c r="D17" s="22"/>
      <c r="E17" s="22"/>
      <c r="F17" s="22"/>
      <c r="G17" s="22"/>
    </row>
    <row r="18" spans="1:7">
      <c r="A18" s="21"/>
      <c r="B18" s="21"/>
      <c r="C18" s="21"/>
      <c r="D18" s="22"/>
      <c r="E18" s="22"/>
      <c r="F18" s="22"/>
      <c r="G18" s="22"/>
    </row>
    <row r="19" spans="1:7">
      <c r="A19" s="21"/>
      <c r="B19" s="21"/>
      <c r="C19" s="21"/>
      <c r="D19" s="22"/>
      <c r="E19" s="22"/>
      <c r="F19" s="22"/>
      <c r="G19" s="22"/>
    </row>
    <row r="20" spans="1:7">
      <c r="A20" s="21"/>
      <c r="B20" s="21"/>
      <c r="C20" s="21"/>
      <c r="D20" s="22"/>
      <c r="E20" s="22"/>
      <c r="F20" s="22"/>
      <c r="G20" s="22"/>
    </row>
    <row r="21" spans="1:7">
      <c r="A21" s="21"/>
      <c r="B21" s="21"/>
      <c r="C21" s="21"/>
      <c r="D21" s="22"/>
      <c r="E21" s="22"/>
      <c r="F21" s="22"/>
      <c r="G21" s="22"/>
    </row>
    <row r="22" spans="1:7">
      <c r="A22" s="21"/>
      <c r="B22" s="21"/>
      <c r="C22" s="21"/>
      <c r="D22" s="22"/>
      <c r="E22" s="22"/>
      <c r="F22" s="22"/>
      <c r="G22" s="22"/>
    </row>
    <row r="23" spans="1:7">
      <c r="A23" s="21"/>
      <c r="B23" s="21"/>
      <c r="C23" s="21"/>
      <c r="D23" s="22"/>
      <c r="E23" s="22"/>
      <c r="F23" s="22"/>
      <c r="G23" s="22"/>
    </row>
    <row r="24" spans="1:7">
      <c r="A24" s="21"/>
      <c r="B24" s="21"/>
      <c r="C24" s="21"/>
      <c r="D24" s="22"/>
      <c r="E24" s="22"/>
      <c r="F24" s="22"/>
      <c r="G24" s="22"/>
    </row>
    <row r="25" spans="1:7">
      <c r="A25" s="21"/>
      <c r="B25" s="21"/>
      <c r="C25" s="21"/>
      <c r="D25" s="22"/>
      <c r="E25" s="22"/>
      <c r="F25" s="22"/>
      <c r="G25" s="22"/>
    </row>
    <row r="26" spans="1:7">
      <c r="A26" s="21"/>
      <c r="B26" s="21"/>
      <c r="C26" s="21"/>
      <c r="D26" s="22"/>
      <c r="E26" s="22"/>
      <c r="F26" s="22"/>
      <c r="G26" s="22"/>
    </row>
    <row r="27" spans="1:7">
      <c r="A27" s="21"/>
      <c r="B27" s="21"/>
      <c r="C27" s="21"/>
      <c r="D27" s="22"/>
      <c r="E27" s="22"/>
      <c r="F27" s="22"/>
      <c r="G27" s="22"/>
    </row>
    <row r="28" spans="1:7">
      <c r="A28" s="21"/>
      <c r="B28" s="21"/>
      <c r="C28" s="21"/>
      <c r="D28" s="22"/>
      <c r="E28" s="22"/>
      <c r="F28" s="22"/>
      <c r="G28" s="22"/>
    </row>
    <row r="29" spans="1:7">
      <c r="A29" s="21"/>
      <c r="B29" s="21"/>
      <c r="C29" s="21"/>
      <c r="D29" s="22"/>
      <c r="E29" s="22"/>
      <c r="F29" s="22"/>
      <c r="G29" s="22"/>
    </row>
    <row r="30" spans="1:7">
      <c r="A30" s="21"/>
      <c r="B30" s="21"/>
      <c r="C30" s="21"/>
      <c r="D30" s="17"/>
      <c r="E30" s="17"/>
      <c r="F30" s="17"/>
      <c r="G30" s="17"/>
    </row>
    <row r="31" spans="1:7">
      <c r="A31" s="21"/>
      <c r="B31" s="21"/>
      <c r="C31" s="21"/>
      <c r="D31" s="17"/>
      <c r="E31" s="17"/>
      <c r="F31" s="17"/>
      <c r="G31" s="17"/>
    </row>
    <row r="32" spans="1:7">
      <c r="A32" s="21"/>
      <c r="B32" s="21"/>
      <c r="C32" s="21"/>
      <c r="D32" s="17"/>
      <c r="E32" s="17"/>
      <c r="F32" s="17"/>
      <c r="G32" s="17"/>
    </row>
    <row r="33" spans="1:7">
      <c r="A33" s="21"/>
      <c r="B33" s="21"/>
      <c r="C33" s="21"/>
      <c r="D33" s="17"/>
      <c r="E33" s="17"/>
      <c r="F33" s="17"/>
      <c r="G33" s="17"/>
    </row>
    <row r="34" spans="1:7">
      <c r="A34" s="21"/>
      <c r="B34" s="21"/>
      <c r="C34" s="21"/>
      <c r="D34" s="17"/>
      <c r="E34" s="17"/>
      <c r="F34" s="17"/>
      <c r="G34" s="17"/>
    </row>
    <row r="35" spans="1:7">
      <c r="A35" s="21"/>
      <c r="B35" s="21"/>
      <c r="C35" s="21"/>
      <c r="D35" s="17"/>
      <c r="E35" s="17"/>
      <c r="F35" s="17"/>
      <c r="G35" s="17"/>
    </row>
    <row r="36" spans="1:7">
      <c r="A36" s="21"/>
      <c r="B36" s="21"/>
      <c r="C36" s="21"/>
      <c r="D36" s="17"/>
      <c r="E36" s="17"/>
      <c r="F36" s="17"/>
      <c r="G36" s="17"/>
    </row>
    <row r="37" spans="1:7">
      <c r="A37" s="21"/>
      <c r="B37" s="21"/>
      <c r="C37" s="21"/>
      <c r="D37" s="17"/>
      <c r="E37" s="17"/>
      <c r="F37" s="17"/>
      <c r="G37" s="17"/>
    </row>
    <row r="38" spans="1:7">
      <c r="A38" s="21"/>
      <c r="B38" s="21"/>
      <c r="C38" s="21"/>
      <c r="D38" s="17"/>
      <c r="E38" s="17"/>
      <c r="F38" s="17"/>
      <c r="G38" s="17"/>
    </row>
    <row r="39" spans="1:7">
      <c r="A39" s="21"/>
      <c r="B39" s="21"/>
      <c r="C39" s="21"/>
      <c r="D39" s="17"/>
      <c r="E39" s="17"/>
      <c r="F39" s="17"/>
      <c r="G39" s="17"/>
    </row>
    <row r="40" spans="1:7">
      <c r="A40" s="21"/>
      <c r="B40" s="21"/>
      <c r="C40" s="21"/>
      <c r="D40" s="17"/>
      <c r="E40" s="17"/>
      <c r="F40" s="17"/>
      <c r="G40" s="17"/>
    </row>
    <row r="41" spans="1:7">
      <c r="A41" s="21"/>
      <c r="B41" s="21"/>
      <c r="C41" s="21"/>
      <c r="D41" s="17"/>
      <c r="E41" s="17"/>
      <c r="F41" s="17"/>
      <c r="G41" s="17"/>
    </row>
    <row r="42" spans="1:7">
      <c r="A42" s="21"/>
      <c r="B42" s="21"/>
      <c r="C42" s="21"/>
      <c r="D42" s="17"/>
      <c r="E42" s="17"/>
      <c r="F42" s="17"/>
      <c r="G42" s="17"/>
    </row>
    <row r="43" spans="1:7">
      <c r="A43" s="21"/>
      <c r="B43" s="21"/>
      <c r="C43" s="21"/>
      <c r="D43" s="17"/>
      <c r="E43" s="17"/>
      <c r="F43" s="17"/>
      <c r="G43" s="17"/>
    </row>
    <row r="44" spans="1:7">
      <c r="A44" s="21"/>
      <c r="B44" s="21"/>
      <c r="C44" s="21"/>
      <c r="D44" s="17"/>
      <c r="E44" s="17"/>
      <c r="F44" s="17"/>
      <c r="G44" s="17"/>
    </row>
    <row r="45" spans="1:7">
      <c r="A45" s="21"/>
      <c r="B45" s="21"/>
      <c r="C45" s="21"/>
      <c r="D45" s="17"/>
      <c r="E45" s="17"/>
      <c r="F45" s="17"/>
      <c r="G45" s="17"/>
    </row>
    <row r="46" spans="1:7">
      <c r="A46" s="21"/>
      <c r="B46" s="21"/>
      <c r="C46" s="21"/>
      <c r="D46" s="17"/>
      <c r="E46" s="17"/>
      <c r="F46" s="17"/>
      <c r="G46" s="17"/>
    </row>
    <row r="47" spans="1:7">
      <c r="A47" s="21"/>
      <c r="B47" s="21"/>
      <c r="C47" s="21"/>
      <c r="D47" s="17"/>
      <c r="E47" s="17"/>
      <c r="F47" s="17"/>
      <c r="G47" s="17"/>
    </row>
    <row r="48" spans="1:7">
      <c r="A48" s="21"/>
      <c r="B48" s="21"/>
      <c r="C48" s="21"/>
      <c r="D48" s="17"/>
      <c r="E48" s="17"/>
      <c r="F48" s="17"/>
      <c r="G48" s="17"/>
    </row>
    <row r="49" spans="1:7">
      <c r="A49" s="21"/>
      <c r="B49" s="21"/>
      <c r="C49" s="21"/>
      <c r="D49" s="17"/>
      <c r="E49" s="17"/>
      <c r="F49" s="17"/>
      <c r="G49" s="17"/>
    </row>
    <row r="50" spans="1:7">
      <c r="A50" s="21"/>
      <c r="B50" s="21"/>
      <c r="C50" s="21"/>
      <c r="D50" s="17"/>
      <c r="E50" s="17"/>
      <c r="F50" s="17"/>
      <c r="G50" s="17"/>
    </row>
    <row r="51" spans="1:7">
      <c r="A51" s="21"/>
      <c r="B51" s="21"/>
      <c r="C51" s="21"/>
      <c r="D51" s="17"/>
      <c r="E51" s="17"/>
      <c r="F51" s="17"/>
      <c r="G51" s="17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J51"/>
  <sheetViews>
    <sheetView tabSelected="1" zoomScale="115" zoomScaleNormal="115" workbookViewId="0">
      <selection activeCell="D6" sqref="D6"/>
    </sheetView>
  </sheetViews>
  <sheetFormatPr defaultRowHeight="21"/>
  <cols>
    <col min="1" max="2" width="14.5" style="23" bestFit="1" customWidth="1"/>
    <col min="3" max="3" width="23.375" style="23" bestFit="1" customWidth="1"/>
    <col min="4" max="4" width="17.875" style="1" bestFit="1" customWidth="1"/>
    <col min="5" max="5" width="19.75" style="1" bestFit="1" customWidth="1"/>
    <col min="6" max="6" width="25.75" style="1" bestFit="1" customWidth="1"/>
    <col min="7" max="7" width="25.75" style="1" customWidth="1"/>
    <col min="8" max="16384" width="9" style="1"/>
  </cols>
  <sheetData>
    <row r="1" spans="1:10" ht="36.75">
      <c r="A1" s="73" t="s">
        <v>74</v>
      </c>
      <c r="B1" s="73"/>
      <c r="C1" s="73"/>
      <c r="D1" s="73"/>
      <c r="E1" s="73"/>
      <c r="F1" s="73"/>
      <c r="G1" s="73"/>
      <c r="H1" s="39"/>
      <c r="I1" s="39"/>
      <c r="J1" s="39"/>
    </row>
    <row r="2" spans="1:10" ht="51">
      <c r="A2" s="25" t="s">
        <v>35</v>
      </c>
      <c r="B2" s="20" t="s">
        <v>36</v>
      </c>
      <c r="C2" s="62" t="s">
        <v>75</v>
      </c>
      <c r="D2" s="27" t="s">
        <v>69</v>
      </c>
      <c r="E2" s="27" t="s">
        <v>70</v>
      </c>
      <c r="F2" s="27" t="s">
        <v>71</v>
      </c>
      <c r="G2" s="62" t="s">
        <v>73</v>
      </c>
    </row>
    <row r="3" spans="1:10" ht="25.5">
      <c r="A3" s="26">
        <v>45803</v>
      </c>
      <c r="B3" s="26">
        <v>45809</v>
      </c>
      <c r="C3" s="58">
        <v>224.44</v>
      </c>
      <c r="D3" s="24">
        <v>24.24</v>
      </c>
      <c r="E3" s="24">
        <v>28.68</v>
      </c>
      <c r="F3" s="53">
        <f>SUM(D3-E3)</f>
        <v>-4.4400000000000013</v>
      </c>
      <c r="G3" s="57">
        <f>SUM(C3+D3)-E3</f>
        <v>220</v>
      </c>
    </row>
    <row r="4" spans="1:10" ht="25.5">
      <c r="A4" s="26">
        <v>45810</v>
      </c>
      <c r="B4" s="26">
        <v>45816</v>
      </c>
      <c r="C4" s="59">
        <v>220</v>
      </c>
      <c r="D4" s="51">
        <v>28.39</v>
      </c>
      <c r="E4" s="51">
        <v>31.2</v>
      </c>
      <c r="F4" s="53">
        <f>SUM(D4-E4)</f>
        <v>-2.8099999999999987</v>
      </c>
      <c r="G4" s="57">
        <f>SUM(C4+D4)-E4</f>
        <v>217.19</v>
      </c>
    </row>
    <row r="5" spans="1:10" ht="25.5">
      <c r="A5" s="26">
        <v>45817</v>
      </c>
      <c r="B5" s="26">
        <v>45823</v>
      </c>
      <c r="C5" s="28">
        <v>217.19</v>
      </c>
      <c r="D5" s="22"/>
      <c r="E5" s="22"/>
      <c r="F5" s="22"/>
      <c r="G5" s="22"/>
    </row>
    <row r="6" spans="1:10" ht="25.5">
      <c r="A6" s="26">
        <v>45824</v>
      </c>
      <c r="B6" s="26">
        <v>45830</v>
      </c>
      <c r="C6" s="28"/>
      <c r="D6" s="22"/>
      <c r="E6" s="22"/>
      <c r="F6" s="22"/>
      <c r="G6" s="22"/>
    </row>
    <row r="7" spans="1:10" ht="25.5">
      <c r="A7" s="26">
        <v>45831</v>
      </c>
      <c r="B7" s="26">
        <v>45837</v>
      </c>
      <c r="C7" s="28"/>
      <c r="D7" s="22"/>
      <c r="E7" s="22"/>
      <c r="F7" s="22"/>
      <c r="G7" s="22"/>
    </row>
    <row r="8" spans="1:10" ht="25.5">
      <c r="A8" s="26">
        <v>45838</v>
      </c>
      <c r="B8" s="26">
        <v>45844</v>
      </c>
      <c r="C8" s="28"/>
      <c r="D8" s="22"/>
      <c r="E8" s="22"/>
      <c r="F8" s="22"/>
      <c r="G8" s="22"/>
    </row>
    <row r="9" spans="1:10" ht="25.5">
      <c r="A9" s="26">
        <v>45845</v>
      </c>
      <c r="B9" s="26">
        <v>45851</v>
      </c>
      <c r="C9" s="28"/>
      <c r="D9" s="22"/>
      <c r="E9" s="22"/>
      <c r="F9" s="22"/>
      <c r="G9" s="22"/>
    </row>
    <row r="10" spans="1:10" ht="25.5">
      <c r="A10" s="26">
        <v>45852</v>
      </c>
      <c r="B10" s="26">
        <v>45858</v>
      </c>
      <c r="C10" s="28"/>
      <c r="D10" s="22"/>
      <c r="E10" s="22"/>
      <c r="F10" s="22"/>
      <c r="G10" s="22"/>
    </row>
    <row r="11" spans="1:10" ht="25.5">
      <c r="A11" s="26">
        <v>45859</v>
      </c>
      <c r="B11" s="26">
        <v>45865</v>
      </c>
      <c r="C11" s="28"/>
      <c r="D11" s="22"/>
      <c r="E11" s="22"/>
      <c r="F11" s="22"/>
      <c r="G11" s="22"/>
    </row>
    <row r="12" spans="1:10" ht="25.5">
      <c r="A12" s="26">
        <v>45866</v>
      </c>
      <c r="B12" s="26">
        <v>45872</v>
      </c>
      <c r="C12" s="28"/>
      <c r="D12" s="22"/>
      <c r="E12" s="22"/>
      <c r="F12" s="22"/>
      <c r="G12" s="22"/>
    </row>
    <row r="13" spans="1:10">
      <c r="A13" s="21"/>
      <c r="B13" s="21"/>
      <c r="C13" s="56"/>
      <c r="D13" s="22"/>
      <c r="E13" s="22" t="s">
        <v>79</v>
      </c>
      <c r="F13" s="22"/>
      <c r="G13" s="22"/>
    </row>
    <row r="14" spans="1:10">
      <c r="A14" s="21"/>
      <c r="B14" s="21"/>
      <c r="C14" s="56"/>
      <c r="D14" s="22"/>
      <c r="E14" s="22"/>
      <c r="F14" s="22"/>
      <c r="G14" s="22"/>
    </row>
    <row r="15" spans="1:10">
      <c r="A15" s="21"/>
      <c r="B15" s="21"/>
      <c r="C15" s="56"/>
      <c r="D15" s="22"/>
      <c r="E15" s="22"/>
      <c r="F15" s="22"/>
      <c r="G15" s="22"/>
    </row>
    <row r="16" spans="1:10">
      <c r="A16" s="21"/>
      <c r="B16" s="21"/>
      <c r="C16" s="56"/>
      <c r="D16" s="22"/>
      <c r="E16" s="22"/>
      <c r="F16" s="22"/>
      <c r="G16" s="22"/>
    </row>
    <row r="17" spans="1:7">
      <c r="A17" s="21"/>
      <c r="B17" s="21"/>
      <c r="C17" s="56"/>
      <c r="D17" s="22"/>
      <c r="E17" s="22"/>
      <c r="F17" s="22"/>
      <c r="G17" s="22"/>
    </row>
    <row r="18" spans="1:7">
      <c r="A18" s="21"/>
      <c r="B18" s="21"/>
      <c r="C18" s="21"/>
      <c r="D18" s="22"/>
      <c r="E18" s="22"/>
      <c r="F18" s="22"/>
      <c r="G18" s="22"/>
    </row>
    <row r="19" spans="1:7">
      <c r="A19" s="21"/>
      <c r="B19" s="21"/>
      <c r="C19" s="21"/>
      <c r="D19" s="22"/>
      <c r="E19" s="22"/>
      <c r="F19" s="22"/>
      <c r="G19" s="22"/>
    </row>
    <row r="20" spans="1:7">
      <c r="A20" s="21"/>
      <c r="B20" s="21"/>
      <c r="C20" s="21"/>
      <c r="D20" s="22"/>
      <c r="E20" s="22"/>
      <c r="F20" s="22"/>
      <c r="G20" s="22"/>
    </row>
    <row r="21" spans="1:7">
      <c r="A21" s="21"/>
      <c r="B21" s="21"/>
      <c r="C21" s="21"/>
      <c r="D21" s="22"/>
      <c r="E21" s="22"/>
      <c r="F21" s="22"/>
      <c r="G21" s="22"/>
    </row>
    <row r="22" spans="1:7">
      <c r="A22" s="21"/>
      <c r="B22" s="21"/>
      <c r="C22" s="21"/>
      <c r="D22" s="22"/>
      <c r="E22" s="22"/>
      <c r="F22" s="22"/>
      <c r="G22" s="22"/>
    </row>
    <row r="23" spans="1:7">
      <c r="A23" s="21"/>
      <c r="B23" s="21"/>
      <c r="C23" s="21"/>
      <c r="D23" s="22"/>
      <c r="E23" s="22"/>
      <c r="F23" s="22"/>
      <c r="G23" s="22"/>
    </row>
    <row r="24" spans="1:7">
      <c r="A24" s="21"/>
      <c r="B24" s="21"/>
      <c r="C24" s="21"/>
      <c r="D24" s="22"/>
      <c r="E24" s="22"/>
      <c r="F24" s="22"/>
      <c r="G24" s="22"/>
    </row>
    <row r="25" spans="1:7">
      <c r="A25" s="21"/>
      <c r="B25" s="21"/>
      <c r="C25" s="21"/>
      <c r="D25" s="22"/>
      <c r="E25" s="22"/>
      <c r="F25" s="22"/>
      <c r="G25" s="22"/>
    </row>
    <row r="26" spans="1:7">
      <c r="A26" s="21"/>
      <c r="B26" s="21"/>
      <c r="C26" s="21"/>
      <c r="D26" s="22"/>
      <c r="E26" s="22"/>
      <c r="F26" s="22"/>
      <c r="G26" s="22"/>
    </row>
    <row r="27" spans="1:7">
      <c r="A27" s="21"/>
      <c r="B27" s="21"/>
      <c r="C27" s="21"/>
      <c r="D27" s="22"/>
      <c r="E27" s="22"/>
      <c r="F27" s="22"/>
      <c r="G27" s="22"/>
    </row>
    <row r="28" spans="1:7">
      <c r="A28" s="21"/>
      <c r="B28" s="21"/>
      <c r="C28" s="21"/>
      <c r="D28" s="22"/>
      <c r="E28" s="22"/>
      <c r="F28" s="22"/>
      <c r="G28" s="22"/>
    </row>
    <row r="29" spans="1:7">
      <c r="A29" s="21"/>
      <c r="B29" s="21"/>
      <c r="C29" s="21"/>
      <c r="D29" s="22"/>
      <c r="E29" s="22"/>
      <c r="F29" s="22"/>
      <c r="G29" s="22"/>
    </row>
    <row r="30" spans="1:7">
      <c r="A30" s="21"/>
      <c r="B30" s="21"/>
      <c r="C30" s="21"/>
      <c r="D30" s="17"/>
      <c r="E30" s="17"/>
      <c r="F30" s="17"/>
      <c r="G30" s="17"/>
    </row>
    <row r="31" spans="1:7">
      <c r="A31" s="21"/>
      <c r="B31" s="21"/>
      <c r="C31" s="21"/>
      <c r="D31" s="17"/>
      <c r="E31" s="17"/>
      <c r="F31" s="17"/>
      <c r="G31" s="17"/>
    </row>
    <row r="32" spans="1:7">
      <c r="A32" s="21"/>
      <c r="B32" s="21"/>
      <c r="C32" s="21"/>
      <c r="D32" s="17"/>
      <c r="E32" s="17"/>
      <c r="F32" s="17"/>
      <c r="G32" s="17"/>
    </row>
    <row r="33" spans="1:7">
      <c r="A33" s="21"/>
      <c r="B33" s="21"/>
      <c r="C33" s="21"/>
      <c r="D33" s="17"/>
      <c r="E33" s="17"/>
      <c r="F33" s="17"/>
      <c r="G33" s="17"/>
    </row>
    <row r="34" spans="1:7">
      <c r="A34" s="21"/>
      <c r="B34" s="21"/>
      <c r="C34" s="21"/>
      <c r="D34" s="17"/>
      <c r="E34" s="17"/>
      <c r="F34" s="17"/>
      <c r="G34" s="17"/>
    </row>
    <row r="35" spans="1:7">
      <c r="A35" s="21"/>
      <c r="B35" s="21"/>
      <c r="C35" s="21"/>
      <c r="D35" s="17"/>
      <c r="E35" s="17"/>
      <c r="F35" s="17"/>
      <c r="G35" s="17"/>
    </row>
    <row r="36" spans="1:7">
      <c r="A36" s="21"/>
      <c r="B36" s="21"/>
      <c r="C36" s="21"/>
      <c r="D36" s="17"/>
      <c r="E36" s="17"/>
      <c r="F36" s="17"/>
      <c r="G36" s="17"/>
    </row>
    <row r="37" spans="1:7">
      <c r="A37" s="21"/>
      <c r="B37" s="21"/>
      <c r="C37" s="21"/>
      <c r="D37" s="17"/>
      <c r="E37" s="17"/>
      <c r="F37" s="17"/>
      <c r="G37" s="17"/>
    </row>
    <row r="38" spans="1:7">
      <c r="A38" s="21"/>
      <c r="B38" s="21"/>
      <c r="C38" s="21"/>
      <c r="D38" s="17"/>
      <c r="E38" s="17"/>
      <c r="F38" s="17"/>
      <c r="G38" s="17"/>
    </row>
    <row r="39" spans="1:7">
      <c r="A39" s="21"/>
      <c r="B39" s="21"/>
      <c r="C39" s="21"/>
      <c r="D39" s="17"/>
      <c r="E39" s="17"/>
      <c r="F39" s="17"/>
      <c r="G39" s="17"/>
    </row>
    <row r="40" spans="1:7">
      <c r="A40" s="21"/>
      <c r="B40" s="21"/>
      <c r="C40" s="21"/>
      <c r="D40" s="17"/>
      <c r="E40" s="17"/>
      <c r="F40" s="17"/>
      <c r="G40" s="17"/>
    </row>
    <row r="41" spans="1:7">
      <c r="A41" s="21"/>
      <c r="B41" s="21"/>
      <c r="C41" s="21"/>
      <c r="D41" s="17"/>
      <c r="E41" s="17"/>
      <c r="F41" s="17"/>
      <c r="G41" s="17"/>
    </row>
    <row r="42" spans="1:7">
      <c r="A42" s="21"/>
      <c r="B42" s="21"/>
      <c r="C42" s="21"/>
      <c r="D42" s="17"/>
      <c r="E42" s="17"/>
      <c r="F42" s="17"/>
      <c r="G42" s="17"/>
    </row>
    <row r="43" spans="1:7">
      <c r="A43" s="21"/>
      <c r="B43" s="21"/>
      <c r="C43" s="21"/>
      <c r="D43" s="17"/>
      <c r="E43" s="17"/>
      <c r="F43" s="17"/>
      <c r="G43" s="17"/>
    </row>
    <row r="44" spans="1:7">
      <c r="A44" s="21"/>
      <c r="B44" s="21"/>
      <c r="C44" s="21"/>
      <c r="D44" s="17"/>
      <c r="E44" s="17"/>
      <c r="F44" s="17"/>
      <c r="G44" s="17"/>
    </row>
    <row r="45" spans="1:7">
      <c r="A45" s="21"/>
      <c r="B45" s="21"/>
      <c r="C45" s="21"/>
      <c r="D45" s="17"/>
      <c r="E45" s="17"/>
      <c r="F45" s="17"/>
      <c r="G45" s="17"/>
    </row>
    <row r="46" spans="1:7">
      <c r="A46" s="21"/>
      <c r="B46" s="21"/>
      <c r="C46" s="21"/>
      <c r="D46" s="17"/>
      <c r="E46" s="17"/>
      <c r="F46" s="17"/>
      <c r="G46" s="17"/>
    </row>
    <row r="47" spans="1:7">
      <c r="A47" s="21"/>
      <c r="B47" s="21"/>
      <c r="C47" s="21"/>
      <c r="D47" s="17"/>
      <c r="E47" s="17"/>
      <c r="F47" s="17"/>
      <c r="G47" s="17"/>
    </row>
    <row r="48" spans="1:7">
      <c r="A48" s="21"/>
      <c r="B48" s="21"/>
      <c r="C48" s="21"/>
      <c r="D48" s="17"/>
      <c r="E48" s="17"/>
      <c r="F48" s="17"/>
      <c r="G48" s="17"/>
    </row>
    <row r="49" spans="1:7">
      <c r="A49" s="21"/>
      <c r="B49" s="21"/>
      <c r="C49" s="21"/>
      <c r="D49" s="17"/>
      <c r="E49" s="17"/>
      <c r="F49" s="17"/>
      <c r="G49" s="17"/>
    </row>
    <row r="50" spans="1:7">
      <c r="A50" s="21"/>
      <c r="B50" s="21"/>
      <c r="C50" s="21"/>
      <c r="D50" s="17"/>
      <c r="E50" s="17"/>
      <c r="F50" s="17"/>
      <c r="G50" s="17"/>
    </row>
    <row r="51" spans="1:7">
      <c r="A51" s="21"/>
      <c r="B51" s="21"/>
      <c r="C51" s="21"/>
      <c r="D51" s="17"/>
      <c r="E51" s="17"/>
      <c r="F51" s="17"/>
      <c r="G51" s="17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S16"/>
  <sheetViews>
    <sheetView workbookViewId="0">
      <selection activeCell="G10" sqref="G10:H10"/>
    </sheetView>
  </sheetViews>
  <sheetFormatPr defaultRowHeight="16.5"/>
  <cols>
    <col min="1" max="1" width="12.25" style="1" bestFit="1" customWidth="1"/>
    <col min="2" max="2" width="10.75" style="1" bestFit="1" customWidth="1"/>
    <col min="3" max="3" width="18.25" style="1" bestFit="1" customWidth="1"/>
    <col min="4" max="6" width="14.5" style="1" bestFit="1" customWidth="1"/>
    <col min="7" max="7" width="18.25" style="1" bestFit="1" customWidth="1"/>
    <col min="8" max="9" width="16" style="1" bestFit="1" customWidth="1"/>
    <col min="10" max="10" width="19.75" style="1" customWidth="1"/>
    <col min="11" max="11" width="20.25" style="1" customWidth="1"/>
    <col min="12" max="12" width="15.25" style="1" customWidth="1"/>
    <col min="13" max="13" width="10.75" style="1" bestFit="1" customWidth="1"/>
    <col min="14" max="14" width="17.125" style="1" bestFit="1" customWidth="1"/>
    <col min="15" max="15" width="27.25" style="1" customWidth="1"/>
    <col min="16" max="16" width="16" style="1" customWidth="1"/>
    <col min="17" max="17" width="25.75" style="1" bestFit="1" customWidth="1"/>
    <col min="18" max="16384" width="9" style="1"/>
  </cols>
  <sheetData>
    <row r="1" spans="1:19" ht="38.25">
      <c r="A1" s="85" t="s">
        <v>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9" ht="76.5" customHeight="1">
      <c r="A2" s="4" t="s">
        <v>0</v>
      </c>
      <c r="B2" s="3" t="s">
        <v>27</v>
      </c>
      <c r="C2" s="2" t="s">
        <v>13</v>
      </c>
      <c r="D2" s="3" t="s">
        <v>26</v>
      </c>
      <c r="E2" s="3" t="s">
        <v>28</v>
      </c>
      <c r="F2" s="3" t="s">
        <v>29</v>
      </c>
      <c r="G2" s="3" t="s">
        <v>18</v>
      </c>
      <c r="H2" s="3" t="s">
        <v>24</v>
      </c>
      <c r="I2" s="3" t="s">
        <v>25</v>
      </c>
      <c r="J2" s="3" t="s">
        <v>19</v>
      </c>
      <c r="K2" s="3" t="s">
        <v>20</v>
      </c>
      <c r="L2" s="3" t="s">
        <v>21</v>
      </c>
      <c r="M2" s="3" t="s">
        <v>30</v>
      </c>
      <c r="N2" s="3" t="s">
        <v>17</v>
      </c>
      <c r="O2" s="3" t="s">
        <v>14</v>
      </c>
      <c r="P2" s="3" t="s">
        <v>16</v>
      </c>
      <c r="Q2" s="3" t="s">
        <v>15</v>
      </c>
    </row>
    <row r="3" spans="1:19" ht="27.75">
      <c r="A3" s="4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1:19" ht="27.75">
      <c r="A4" s="4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9" s="7" customFormat="1" ht="27.75">
      <c r="A5" s="6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</row>
    <row r="6" spans="1:19" s="8" customFormat="1" ht="27.75">
      <c r="A6" s="11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5"/>
      <c r="S6" s="15"/>
    </row>
    <row r="7" spans="1:19" ht="27.75">
      <c r="A7" s="4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1:19" ht="27.75">
      <c r="A8" s="4" t="s"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1:19" ht="27.75">
      <c r="A9" s="4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1:19" ht="27.75">
      <c r="A10" s="4" t="s">
        <v>8</v>
      </c>
      <c r="B10" s="11"/>
      <c r="C10" s="12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2"/>
      <c r="Q10" s="12"/>
    </row>
    <row r="11" spans="1:19" ht="27.75">
      <c r="A11" s="4" t="s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9" ht="27.75">
      <c r="A12" s="4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</row>
    <row r="13" spans="1:19" ht="27.75">
      <c r="A13" s="4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1:19" ht="27.75">
      <c r="A14" s="4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4"/>
    </row>
    <row r="15" spans="1:19" s="10" customFormat="1" ht="27.75">
      <c r="A15" s="5" t="s">
        <v>22</v>
      </c>
      <c r="B15" s="4">
        <f>SUM(B3:B14)</f>
        <v>0</v>
      </c>
      <c r="C15" s="4">
        <f t="shared" ref="C15" si="0">SUM(C3:C14)</f>
        <v>0</v>
      </c>
      <c r="D15" s="4">
        <f t="shared" ref="D15" si="1">SUM(D3:D14)</f>
        <v>0</v>
      </c>
      <c r="E15" s="4">
        <f>SUM(E3:E14)</f>
        <v>0</v>
      </c>
      <c r="F15" s="4">
        <v>0</v>
      </c>
      <c r="G15" s="4">
        <f>SUM(G3:G14)</f>
        <v>0</v>
      </c>
      <c r="H15" s="4">
        <f>SUM(H3:H14)</f>
        <v>0</v>
      </c>
      <c r="I15" s="4"/>
      <c r="J15" s="4">
        <f t="shared" ref="J15:P15" si="2">SUM(J3:J14)</f>
        <v>0</v>
      </c>
      <c r="K15" s="4">
        <f t="shared" si="2"/>
        <v>0</v>
      </c>
      <c r="L15" s="4">
        <f>SUM(L3:L14)</f>
        <v>0</v>
      </c>
      <c r="M15" s="4">
        <f>SUM(M3:M14)</f>
        <v>0</v>
      </c>
      <c r="N15" s="4">
        <f t="shared" ref="N15" si="3">SUM(N3:N14)</f>
        <v>0</v>
      </c>
      <c r="O15" s="4">
        <f t="shared" si="2"/>
        <v>0</v>
      </c>
      <c r="P15" s="4">
        <f t="shared" si="2"/>
        <v>0</v>
      </c>
      <c r="Q15" s="4">
        <f>SUM(Q3:Q14)</f>
        <v>0</v>
      </c>
    </row>
    <row r="16" spans="1:19">
      <c r="J16" s="86"/>
      <c r="K16" s="86"/>
      <c r="L16" s="9"/>
      <c r="M16" s="9"/>
      <c r="N16" s="9"/>
    </row>
  </sheetData>
  <mergeCells count="2">
    <mergeCell ref="A1:Q1"/>
    <mergeCell ref="J16:K16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彈簧床週統計</vt:lpstr>
      <vt:lpstr>週-入廠</vt:lpstr>
      <vt:lpstr>週-出廠</vt:lpstr>
      <vt:lpstr>棉絮</vt:lpstr>
      <vt:lpstr>巨大傢俱</vt:lpstr>
      <vt:lpstr>破碎鐵</vt:lpstr>
      <vt:lpstr>委外廠商 (樣本)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2025-06-09T08:03:13Z</dcterms:modified>
</cp:coreProperties>
</file>