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5月各週統計" sheetId="4" r:id="rId1"/>
    <sheet name="市場車-社區定點-黑包車" sheetId="5" r:id="rId2"/>
  </sheets>
  <definedNames>
    <definedName name="_xlnm.Print_Area" localSheetId="0">'113年度5月各週統計'!$A$1:$J$41</definedName>
  </definedNames>
  <calcPr calcId="124519"/>
</workbook>
</file>

<file path=xl/calcChain.xml><?xml version="1.0" encoding="utf-8"?>
<calcChain xmlns="http://schemas.openxmlformats.org/spreadsheetml/2006/main">
  <c r="G35" i="4"/>
  <c r="G36"/>
  <c r="G37"/>
  <c r="G38"/>
  <c r="G39"/>
  <c r="G34"/>
  <c r="G27"/>
  <c r="G28"/>
  <c r="G29"/>
  <c r="G30"/>
  <c r="G31"/>
  <c r="G32"/>
  <c r="G26"/>
  <c r="G19"/>
  <c r="G20"/>
  <c r="G21"/>
  <c r="G22"/>
  <c r="G23"/>
  <c r="G24"/>
  <c r="G18"/>
  <c r="G11"/>
  <c r="G12"/>
  <c r="G13"/>
  <c r="G14"/>
  <c r="G15"/>
  <c r="G16"/>
  <c r="G10"/>
  <c r="G3"/>
  <c r="G4"/>
  <c r="G5"/>
  <c r="G6"/>
  <c r="G7"/>
  <c r="G8"/>
  <c r="G2"/>
  <c r="J39"/>
  <c r="J34"/>
  <c r="J30"/>
  <c r="J31"/>
  <c r="J32"/>
  <c r="J19"/>
  <c r="J20"/>
  <c r="J21"/>
  <c r="J22"/>
  <c r="J23"/>
  <c r="J24"/>
  <c r="J18"/>
  <c r="J11"/>
  <c r="J12"/>
  <c r="J13"/>
  <c r="J14"/>
  <c r="J15"/>
  <c r="J16"/>
  <c r="J10"/>
  <c r="J3"/>
  <c r="J9" s="1"/>
  <c r="J4"/>
  <c r="J5"/>
  <c r="J6"/>
  <c r="J7"/>
  <c r="J8"/>
  <c r="J2"/>
  <c r="D9"/>
  <c r="E9"/>
  <c r="F9"/>
  <c r="H9"/>
  <c r="I9"/>
  <c r="C9"/>
  <c r="I4"/>
  <c r="I3"/>
  <c r="I2"/>
  <c r="D40"/>
  <c r="E40"/>
  <c r="F40"/>
  <c r="H40"/>
  <c r="D33"/>
  <c r="E33"/>
  <c r="F33"/>
  <c r="H33"/>
  <c r="D25"/>
  <c r="E25"/>
  <c r="F25"/>
  <c r="H25"/>
  <c r="D17"/>
  <c r="E17"/>
  <c r="F17"/>
  <c r="H17"/>
  <c r="I35"/>
  <c r="I36"/>
  <c r="J36" s="1"/>
  <c r="I37"/>
  <c r="J37" s="1"/>
  <c r="I38"/>
  <c r="J38" s="1"/>
  <c r="I39"/>
  <c r="I5"/>
  <c r="I6"/>
  <c r="I7"/>
  <c r="I8"/>
  <c r="I27"/>
  <c r="J27" s="1"/>
  <c r="I28"/>
  <c r="J28" s="1"/>
  <c r="I29"/>
  <c r="J29" s="1"/>
  <c r="I30"/>
  <c r="I31"/>
  <c r="I32"/>
  <c r="I19"/>
  <c r="I20"/>
  <c r="I21"/>
  <c r="I22"/>
  <c r="I23"/>
  <c r="I24"/>
  <c r="I11"/>
  <c r="I12"/>
  <c r="I13"/>
  <c r="I14"/>
  <c r="I15"/>
  <c r="I16"/>
  <c r="I34"/>
  <c r="C33"/>
  <c r="C40"/>
  <c r="I10"/>
  <c r="I26"/>
  <c r="J26" s="1"/>
  <c r="C25"/>
  <c r="I18"/>
  <c r="C17"/>
  <c r="I40" l="1"/>
  <c r="J35"/>
  <c r="J40" s="1"/>
  <c r="G40"/>
  <c r="G33"/>
  <c r="G9"/>
  <c r="I33"/>
  <c r="J33"/>
  <c r="G25"/>
  <c r="H41"/>
  <c r="E41"/>
  <c r="I25"/>
  <c r="G17"/>
  <c r="D41"/>
  <c r="F41"/>
  <c r="I17"/>
  <c r="J17"/>
  <c r="J25"/>
  <c r="C41"/>
  <c r="G41" l="1"/>
  <c r="I41"/>
  <c r="J41"/>
</calcChain>
</file>

<file path=xl/sharedStrings.xml><?xml version="1.0" encoding="utf-8"?>
<sst xmlns="http://schemas.openxmlformats.org/spreadsheetml/2006/main" count="96" uniqueCount="55">
  <si>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</si>
  <si>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</si>
  <si>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</si>
  <si>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</si>
  <si>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</si>
  <si>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</si>
  <si>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</si>
  <si>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</si>
  <si>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</si>
  <si>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</si>
  <si>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</si>
  <si>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</si>
  <si>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</si>
  <si>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</si>
  <si>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</si>
  <si>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</si>
  <si>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</si>
  <si>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</si>
  <si>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</si>
  <si>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</si>
  <si>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</si>
  <si>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</si>
  <si>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</si>
  <si>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</si>
  <si>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</si>
  <si>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</si>
  <si>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</si>
  <si>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</si>
  <si>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</si>
  <si>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</si>
  <si>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</si>
  <si>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</si>
  <si>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</si>
  <si>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</si>
  <si>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</si>
  <si>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</si>
  <si>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</si>
  <si>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</si>
  <si>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</si>
  <si>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</si>
  <si>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</si>
  <si>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</si>
  <si>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</si>
  <si>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</si>
  <si>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</si>
  <si>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</si>
  <si>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</si>
  <si>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</si>
  <si>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</si>
  <si>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</si>
  <si>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</si>
  <si>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</si>
  <si>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</si>
  <si>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</si>
  <si>
    <t>0(5/411點多停電)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</si>
</sst>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m&quot;月&quot;d&quot;日&quot;"/>
    <numFmt numFmtId="177" formatCode="0.00_);[Red]\(0.00\)"/>
    <numFmt numFmtId="178" formatCode="0.00_ "/>
    <numFmt numFmtId="179" formatCode="0.000_);[Red]\(0.000\)"/>
    <numFmt numFmtId="180" formatCode="0.000_ 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6"/>
      <color rgb="FFFF0000"/>
      <name val="新細明體"/>
      <family val="1"/>
      <charset val="136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8" fontId="4" fillId="7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 wrapText="1"/>
    </xf>
    <xf numFmtId="176" fontId="2" fillId="15" borderId="1" xfId="0" applyNumberFormat="1" applyFont="1" applyFill="1" applyBorder="1" applyAlignment="1">
      <alignment horizontal="center" vertical="center"/>
    </xf>
    <xf numFmtId="179" fontId="4" fillId="6" borderId="1" xfId="0" applyNumberFormat="1" applyFont="1" applyFill="1" applyBorder="1" applyAlignment="1">
      <alignment horizontal="center" vertical="center"/>
    </xf>
    <xf numFmtId="179" fontId="4" fillId="7" borderId="1" xfId="0" applyNumberFormat="1" applyFont="1" applyFill="1" applyBorder="1" applyAlignment="1">
      <alignment horizontal="center" vertical="center"/>
    </xf>
    <xf numFmtId="180" fontId="4" fillId="8" borderId="1" xfId="0" applyNumberFormat="1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9" fontId="12" fillId="0" borderId="1" xfId="0" applyNumberFormat="1" applyFont="1" applyFill="1" applyBorder="1" applyAlignment="1">
      <alignment horizontal="center" vertical="center" wrapText="1"/>
    </xf>
    <xf numFmtId="179" fontId="8" fillId="0" borderId="0" xfId="0" applyNumberFormat="1" applyFont="1" applyFill="1" applyAlignment="1">
      <alignment horizontal="center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2" fillId="15" borderId="1" xfId="0" applyNumberFormat="1" applyFont="1" applyFill="1" applyBorder="1" applyAlignment="1">
      <alignment horizontal="center" vertical="center"/>
    </xf>
    <xf numFmtId="180" fontId="4" fillId="7" borderId="1" xfId="0" applyNumberFormat="1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zoomScale="145" zoomScaleNormal="145" workbookViewId="0">
      <pane ySplit="1" topLeftCell="A20" activePane="bottomLeft" state="frozen"/>
      <selection pane="bottomLeft" activeCell="F30" sqref="F30"/>
    </sheetView>
  </sheetViews>
  <sheetFormatPr defaultRowHeight="16.5"/>
  <cols>
    <col min="1" max="1" width="10.75" style="7" bestFit="1" customWidth="1"/>
    <col min="2" max="2" width="9.625" style="7" bestFit="1" customWidth="1"/>
    <col min="3" max="4" width="15.5" style="7" bestFit="1" customWidth="1"/>
    <col min="5" max="5" width="12.5" style="7" bestFit="1" customWidth="1"/>
    <col min="6" max="7" width="12.125" style="7" bestFit="1" customWidth="1"/>
    <col min="8" max="8" width="17.5" style="7" bestFit="1" customWidth="1"/>
    <col min="9" max="9" width="15.625" style="7" bestFit="1" customWidth="1"/>
    <col min="10" max="10" width="18.75" style="7" bestFit="1" customWidth="1"/>
    <col min="11" max="11" width="22.5" style="7" customWidth="1"/>
    <col min="12" max="12" width="20.375" style="7" bestFit="1" customWidth="1"/>
    <col min="13" max="13" width="27.75" style="7" bestFit="1" customWidth="1"/>
    <col min="14" max="14" width="22.25" style="7" bestFit="1" customWidth="1"/>
    <col min="15" max="15" width="27.75" style="7" bestFit="1" customWidth="1"/>
    <col min="16" max="16384" width="9" style="7"/>
  </cols>
  <sheetData>
    <row r="1" spans="1:11" ht="42">
      <c r="A1" s="2" t="s">
        <v>0</v>
      </c>
      <c r="B1" s="2" t="s">
        <v>1</v>
      </c>
      <c r="C1" s="4" t="s">
        <v>9</v>
      </c>
      <c r="D1" s="4" t="s">
        <v>10</v>
      </c>
      <c r="E1" s="6" t="s">
        <v>17</v>
      </c>
      <c r="F1" s="4" t="s">
        <v>11</v>
      </c>
      <c r="G1" s="10" t="s">
        <v>12</v>
      </c>
      <c r="H1" s="3" t="s">
        <v>14</v>
      </c>
      <c r="I1" s="5" t="s">
        <v>16</v>
      </c>
      <c r="J1" s="3" t="s">
        <v>13</v>
      </c>
    </row>
    <row r="2" spans="1:11" ht="21">
      <c r="A2" s="46">
        <v>45775</v>
      </c>
      <c r="B2" s="46" t="s">
        <v>7</v>
      </c>
      <c r="C2" s="50">
        <v>144.49</v>
      </c>
      <c r="D2" s="50">
        <v>3.9</v>
      </c>
      <c r="E2" s="50">
        <v>36.03</v>
      </c>
      <c r="F2" s="50">
        <v>3.15</v>
      </c>
      <c r="G2" s="47">
        <f>ROUND(SUM(C2:F2),2)</f>
        <v>187.57</v>
      </c>
      <c r="H2" s="50">
        <v>63.04</v>
      </c>
      <c r="I2" s="43">
        <f t="shared" ref="I2" si="0">SUM(D2:F2)</f>
        <v>43.08</v>
      </c>
      <c r="J2" s="43">
        <f>ROUND(SUM(H2-I2)/2,2)</f>
        <v>9.98</v>
      </c>
    </row>
    <row r="3" spans="1:11" ht="21">
      <c r="A3" s="46">
        <v>45776</v>
      </c>
      <c r="B3" s="46" t="s">
        <v>8</v>
      </c>
      <c r="C3" s="50">
        <v>92.88</v>
      </c>
      <c r="D3" s="50">
        <v>5.99</v>
      </c>
      <c r="E3" s="50">
        <v>20.62</v>
      </c>
      <c r="F3" s="50">
        <v>1.58</v>
      </c>
      <c r="G3" s="47">
        <f t="shared" ref="G3:G39" si="1">ROUND(SUM(C3:F3),2)</f>
        <v>121.07</v>
      </c>
      <c r="H3" s="50">
        <v>47.07</v>
      </c>
      <c r="I3" s="43">
        <f t="shared" ref="I3:I16" si="2">SUM(D3:F3)</f>
        <v>28.189999999999998</v>
      </c>
      <c r="J3" s="43">
        <f t="shared" ref="J3:J8" si="3">ROUND(SUM(H3-I3)/2,2)</f>
        <v>9.44</v>
      </c>
    </row>
    <row r="4" spans="1:11" ht="21">
      <c r="A4" s="46">
        <v>45777</v>
      </c>
      <c r="B4" s="46" t="s">
        <v>2</v>
      </c>
      <c r="C4" s="54">
        <v>0</v>
      </c>
      <c r="D4" s="54">
        <v>6.09</v>
      </c>
      <c r="E4" s="54">
        <v>0</v>
      </c>
      <c r="F4" s="54">
        <v>0</v>
      </c>
      <c r="G4" s="47">
        <f t="shared" si="1"/>
        <v>6.09</v>
      </c>
      <c r="H4" s="54">
        <v>10.25</v>
      </c>
      <c r="I4" s="55">
        <f t="shared" si="2"/>
        <v>6.09</v>
      </c>
      <c r="J4" s="55">
        <f t="shared" si="3"/>
        <v>2.08</v>
      </c>
    </row>
    <row r="5" spans="1:11" ht="21">
      <c r="A5" s="1">
        <v>45778</v>
      </c>
      <c r="B5" s="1" t="s">
        <v>3</v>
      </c>
      <c r="C5" s="51">
        <v>128.49</v>
      </c>
      <c r="D5" s="51">
        <v>5.63</v>
      </c>
      <c r="E5" s="51">
        <v>32.93</v>
      </c>
      <c r="F5" s="51">
        <v>1.78</v>
      </c>
      <c r="G5" s="47">
        <f t="shared" si="1"/>
        <v>168.83</v>
      </c>
      <c r="H5" s="51">
        <v>58.39</v>
      </c>
      <c r="I5" s="43">
        <f t="shared" si="2"/>
        <v>40.340000000000003</v>
      </c>
      <c r="J5" s="43">
        <f t="shared" si="3"/>
        <v>9.0299999999999994</v>
      </c>
    </row>
    <row r="6" spans="1:11" ht="21">
      <c r="A6" s="1">
        <v>45779</v>
      </c>
      <c r="B6" s="1" t="s">
        <v>4</v>
      </c>
      <c r="C6" s="51">
        <v>83.04</v>
      </c>
      <c r="D6" s="51">
        <v>4.74</v>
      </c>
      <c r="E6" s="51">
        <v>19.149999999999999</v>
      </c>
      <c r="F6" s="51">
        <v>1.33</v>
      </c>
      <c r="G6" s="47">
        <f t="shared" si="1"/>
        <v>108.26</v>
      </c>
      <c r="H6" s="51">
        <v>48</v>
      </c>
      <c r="I6" s="43">
        <f t="shared" si="2"/>
        <v>25.22</v>
      </c>
      <c r="J6" s="43">
        <f t="shared" si="3"/>
        <v>11.39</v>
      </c>
    </row>
    <row r="7" spans="1:11" ht="21">
      <c r="A7" s="1">
        <v>45780</v>
      </c>
      <c r="B7" s="1" t="s">
        <v>5</v>
      </c>
      <c r="C7" s="51">
        <v>93.52</v>
      </c>
      <c r="D7" s="51">
        <v>5.7</v>
      </c>
      <c r="E7" s="51">
        <v>20.76</v>
      </c>
      <c r="F7" s="51">
        <v>2.6</v>
      </c>
      <c r="G7" s="47">
        <f t="shared" si="1"/>
        <v>122.58</v>
      </c>
      <c r="H7" s="51">
        <v>42.63</v>
      </c>
      <c r="I7" s="43">
        <f t="shared" si="2"/>
        <v>29.060000000000002</v>
      </c>
      <c r="J7" s="43">
        <f t="shared" si="3"/>
        <v>6.79</v>
      </c>
    </row>
    <row r="8" spans="1:11" s="9" customFormat="1" ht="21">
      <c r="A8" s="44">
        <v>45781</v>
      </c>
      <c r="B8" s="44" t="s">
        <v>6</v>
      </c>
      <c r="C8" s="43">
        <v>0</v>
      </c>
      <c r="D8" s="52">
        <v>5.4</v>
      </c>
      <c r="E8" s="43">
        <v>0</v>
      </c>
      <c r="F8" s="43">
        <v>0</v>
      </c>
      <c r="G8" s="47">
        <f t="shared" si="1"/>
        <v>5.4</v>
      </c>
      <c r="H8" s="43">
        <v>5.4</v>
      </c>
      <c r="I8" s="43">
        <f t="shared" si="2"/>
        <v>5.4</v>
      </c>
      <c r="J8" s="43">
        <f t="shared" si="3"/>
        <v>0</v>
      </c>
      <c r="K8" s="45" t="s">
        <v>54</v>
      </c>
    </row>
    <row r="9" spans="1:11" s="8" customFormat="1" ht="21">
      <c r="A9" s="11" t="s">
        <v>15</v>
      </c>
      <c r="B9" s="11"/>
      <c r="C9" s="13">
        <f>SUM(C2:C8)</f>
        <v>542.42000000000007</v>
      </c>
      <c r="D9" s="13">
        <f t="shared" ref="D9:J9" si="4">SUM(D2:D8)</f>
        <v>37.450000000000003</v>
      </c>
      <c r="E9" s="13">
        <f t="shared" si="4"/>
        <v>129.49</v>
      </c>
      <c r="F9" s="13">
        <f t="shared" si="4"/>
        <v>10.440000000000001</v>
      </c>
      <c r="G9" s="48">
        <f t="shared" si="4"/>
        <v>719.8</v>
      </c>
      <c r="H9" s="13">
        <f t="shared" si="4"/>
        <v>274.77999999999997</v>
      </c>
      <c r="I9" s="13">
        <f t="shared" si="4"/>
        <v>177.38000000000002</v>
      </c>
      <c r="J9" s="13">
        <f t="shared" si="4"/>
        <v>48.71</v>
      </c>
    </row>
    <row r="10" spans="1:11" s="9" customFormat="1" ht="21">
      <c r="A10" s="1">
        <v>45782</v>
      </c>
      <c r="B10" s="1" t="s">
        <v>7</v>
      </c>
      <c r="C10" s="43">
        <v>129.65</v>
      </c>
      <c r="D10" s="43">
        <v>3.64</v>
      </c>
      <c r="E10" s="43">
        <v>34.94</v>
      </c>
      <c r="F10" s="43">
        <v>3.21</v>
      </c>
      <c r="G10" s="47">
        <f t="shared" si="1"/>
        <v>171.44</v>
      </c>
      <c r="H10" s="43">
        <v>74.23</v>
      </c>
      <c r="I10" s="43">
        <f t="shared" si="2"/>
        <v>41.79</v>
      </c>
      <c r="J10" s="43">
        <f>ROUND(SUM(H10-I10)/2,2)</f>
        <v>16.22</v>
      </c>
    </row>
    <row r="11" spans="1:11" s="9" customFormat="1" ht="21">
      <c r="A11" s="1">
        <v>45783</v>
      </c>
      <c r="B11" s="1" t="s">
        <v>8</v>
      </c>
      <c r="C11" s="43">
        <v>95.43</v>
      </c>
      <c r="D11" s="43">
        <v>5</v>
      </c>
      <c r="E11" s="43">
        <v>20.29</v>
      </c>
      <c r="F11" s="43">
        <v>1.3</v>
      </c>
      <c r="G11" s="47">
        <f t="shared" si="1"/>
        <v>122.02</v>
      </c>
      <c r="H11" s="43">
        <v>34.700000000000003</v>
      </c>
      <c r="I11" s="43">
        <f t="shared" si="2"/>
        <v>26.59</v>
      </c>
      <c r="J11" s="43">
        <f t="shared" ref="J11:J39" si="5">ROUND(SUM(H11-I11)/2,2)</f>
        <v>4.0599999999999996</v>
      </c>
    </row>
    <row r="12" spans="1:11" s="9" customFormat="1" ht="21">
      <c r="A12" s="44">
        <v>45784</v>
      </c>
      <c r="B12" s="44" t="s">
        <v>2</v>
      </c>
      <c r="C12" s="43">
        <v>0</v>
      </c>
      <c r="D12" s="43">
        <v>4.24</v>
      </c>
      <c r="E12" s="43">
        <v>0.12</v>
      </c>
      <c r="F12" s="43">
        <v>0</v>
      </c>
      <c r="G12" s="47">
        <f t="shared" si="1"/>
        <v>4.3600000000000003</v>
      </c>
      <c r="H12" s="43">
        <v>10.49</v>
      </c>
      <c r="I12" s="43">
        <f t="shared" si="2"/>
        <v>4.3600000000000003</v>
      </c>
      <c r="J12" s="43">
        <f t="shared" si="5"/>
        <v>3.07</v>
      </c>
    </row>
    <row r="13" spans="1:11" s="9" customFormat="1" ht="21">
      <c r="A13" s="1">
        <v>45785</v>
      </c>
      <c r="B13" s="1" t="s">
        <v>3</v>
      </c>
      <c r="C13" s="43">
        <v>124.87</v>
      </c>
      <c r="D13" s="43">
        <v>4.79</v>
      </c>
      <c r="E13" s="43">
        <v>32.15</v>
      </c>
      <c r="F13" s="43">
        <v>1.4</v>
      </c>
      <c r="G13" s="47">
        <f t="shared" si="1"/>
        <v>163.21</v>
      </c>
      <c r="H13" s="43">
        <v>64.05</v>
      </c>
      <c r="I13" s="43">
        <f t="shared" si="2"/>
        <v>38.339999999999996</v>
      </c>
      <c r="J13" s="43">
        <f t="shared" si="5"/>
        <v>12.86</v>
      </c>
    </row>
    <row r="14" spans="1:11" s="9" customFormat="1" ht="21">
      <c r="A14" s="1">
        <v>45786</v>
      </c>
      <c r="B14" s="1" t="s">
        <v>4</v>
      </c>
      <c r="C14" s="43">
        <v>81.430000000000007</v>
      </c>
      <c r="D14" s="43">
        <v>5</v>
      </c>
      <c r="E14" s="43">
        <v>17</v>
      </c>
      <c r="F14" s="43">
        <v>1.1000000000000001</v>
      </c>
      <c r="G14" s="47">
        <f t="shared" si="1"/>
        <v>104.53</v>
      </c>
      <c r="H14" s="53">
        <v>44.08</v>
      </c>
      <c r="I14" s="43">
        <f t="shared" si="2"/>
        <v>23.1</v>
      </c>
      <c r="J14" s="43">
        <f t="shared" si="5"/>
        <v>10.49</v>
      </c>
    </row>
    <row r="15" spans="1:11" s="9" customFormat="1" ht="21">
      <c r="A15" s="1">
        <v>45787</v>
      </c>
      <c r="B15" s="1" t="s">
        <v>5</v>
      </c>
      <c r="C15" s="43">
        <v>87.67</v>
      </c>
      <c r="D15" s="43">
        <v>5.2</v>
      </c>
      <c r="E15" s="43">
        <v>20.9</v>
      </c>
      <c r="F15" s="43">
        <v>5.55</v>
      </c>
      <c r="G15" s="47">
        <f t="shared" si="1"/>
        <v>119.32</v>
      </c>
      <c r="H15" s="43">
        <v>38.6</v>
      </c>
      <c r="I15" s="43">
        <f t="shared" si="2"/>
        <v>31.65</v>
      </c>
      <c r="J15" s="43">
        <f t="shared" si="5"/>
        <v>3.48</v>
      </c>
    </row>
    <row r="16" spans="1:11" s="9" customFormat="1" ht="21">
      <c r="A16" s="44">
        <v>45788</v>
      </c>
      <c r="B16" s="44" t="s">
        <v>6</v>
      </c>
      <c r="C16" s="43">
        <v>0</v>
      </c>
      <c r="D16" s="43">
        <v>5.99</v>
      </c>
      <c r="E16" s="43">
        <v>0</v>
      </c>
      <c r="F16" s="43">
        <v>0</v>
      </c>
      <c r="G16" s="47">
        <f t="shared" si="1"/>
        <v>5.99</v>
      </c>
      <c r="H16" s="43">
        <v>5.99</v>
      </c>
      <c r="I16" s="43">
        <f t="shared" si="2"/>
        <v>5.99</v>
      </c>
      <c r="J16" s="43">
        <f t="shared" si="5"/>
        <v>0</v>
      </c>
    </row>
    <row r="17" spans="1:10" s="8" customFormat="1" ht="21">
      <c r="A17" s="11" t="s">
        <v>15</v>
      </c>
      <c r="B17" s="11"/>
      <c r="C17" s="13">
        <f t="shared" ref="C17:J17" si="6">SUM(C10:C16)</f>
        <v>519.05000000000007</v>
      </c>
      <c r="D17" s="13">
        <f t="shared" si="6"/>
        <v>33.86</v>
      </c>
      <c r="E17" s="13">
        <f t="shared" si="6"/>
        <v>125.4</v>
      </c>
      <c r="F17" s="13">
        <f t="shared" si="6"/>
        <v>12.559999999999999</v>
      </c>
      <c r="G17" s="48">
        <f t="shared" si="6"/>
        <v>690.86999999999989</v>
      </c>
      <c r="H17" s="13">
        <f t="shared" si="6"/>
        <v>272.14000000000004</v>
      </c>
      <c r="I17" s="13">
        <f t="shared" si="6"/>
        <v>171.82</v>
      </c>
      <c r="J17" s="13">
        <f t="shared" si="6"/>
        <v>50.179999999999993</v>
      </c>
    </row>
    <row r="18" spans="1:10" s="8" customFormat="1" ht="21">
      <c r="A18" s="1">
        <v>45789</v>
      </c>
      <c r="B18" s="1" t="s">
        <v>7</v>
      </c>
      <c r="C18" s="43">
        <v>131.71</v>
      </c>
      <c r="D18" s="43">
        <v>5.27</v>
      </c>
      <c r="E18" s="43">
        <v>43.02</v>
      </c>
      <c r="F18" s="43">
        <v>2.67</v>
      </c>
      <c r="G18" s="47">
        <f t="shared" si="1"/>
        <v>182.67</v>
      </c>
      <c r="H18" s="43">
        <v>71.37</v>
      </c>
      <c r="I18" s="43">
        <f t="shared" ref="I18:I39" si="7">SUM(D18:F18)</f>
        <v>50.960000000000008</v>
      </c>
      <c r="J18" s="43">
        <f t="shared" si="5"/>
        <v>10.210000000000001</v>
      </c>
    </row>
    <row r="19" spans="1:10" s="8" customFormat="1" ht="21">
      <c r="A19" s="1">
        <v>45790</v>
      </c>
      <c r="B19" s="1" t="s">
        <v>8</v>
      </c>
      <c r="C19" s="43">
        <v>64.930000000000007</v>
      </c>
      <c r="D19" s="43">
        <v>6.45</v>
      </c>
      <c r="E19" s="43">
        <v>1.41</v>
      </c>
      <c r="F19" s="43">
        <v>1.1399999999999999</v>
      </c>
      <c r="G19" s="47">
        <f t="shared" si="1"/>
        <v>73.930000000000007</v>
      </c>
      <c r="H19" s="43">
        <v>18.03</v>
      </c>
      <c r="I19" s="43">
        <f t="shared" si="7"/>
        <v>9</v>
      </c>
      <c r="J19" s="43">
        <f t="shared" si="5"/>
        <v>4.5199999999999996</v>
      </c>
    </row>
    <row r="20" spans="1:10" s="9" customFormat="1" ht="21">
      <c r="A20" s="44">
        <v>45791</v>
      </c>
      <c r="B20" s="44" t="s">
        <v>2</v>
      </c>
      <c r="C20" s="43">
        <v>0</v>
      </c>
      <c r="D20" s="43">
        <v>5</v>
      </c>
      <c r="E20" s="43">
        <v>0</v>
      </c>
      <c r="F20" s="43">
        <v>0</v>
      </c>
      <c r="G20" s="47">
        <f t="shared" si="1"/>
        <v>5</v>
      </c>
      <c r="H20" s="43">
        <v>15.83</v>
      </c>
      <c r="I20" s="43">
        <f t="shared" si="7"/>
        <v>5</v>
      </c>
      <c r="J20" s="43">
        <f t="shared" si="5"/>
        <v>5.42</v>
      </c>
    </row>
    <row r="21" spans="1:10" s="8" customFormat="1" ht="21">
      <c r="A21" s="1">
        <v>45792</v>
      </c>
      <c r="B21" s="1" t="s">
        <v>3</v>
      </c>
      <c r="C21" s="43">
        <v>109.72</v>
      </c>
      <c r="D21" s="43">
        <v>4.3</v>
      </c>
      <c r="E21" s="43">
        <v>12.85</v>
      </c>
      <c r="F21" s="43">
        <v>2.44</v>
      </c>
      <c r="G21" s="47">
        <f t="shared" si="1"/>
        <v>129.31</v>
      </c>
      <c r="H21" s="43">
        <v>39.200000000000003</v>
      </c>
      <c r="I21" s="43">
        <f t="shared" si="7"/>
        <v>19.59</v>
      </c>
      <c r="J21" s="43">
        <f t="shared" si="5"/>
        <v>9.81</v>
      </c>
    </row>
    <row r="22" spans="1:10" s="8" customFormat="1" ht="21">
      <c r="A22" s="1">
        <v>45793</v>
      </c>
      <c r="B22" s="1" t="s">
        <v>4</v>
      </c>
      <c r="C22" s="43">
        <v>55.51</v>
      </c>
      <c r="D22" s="43">
        <v>5</v>
      </c>
      <c r="E22" s="43">
        <v>3.84</v>
      </c>
      <c r="F22" s="43">
        <v>1</v>
      </c>
      <c r="G22" s="47">
        <f t="shared" si="1"/>
        <v>65.349999999999994</v>
      </c>
      <c r="H22" s="43">
        <v>21.66</v>
      </c>
      <c r="I22" s="43">
        <f t="shared" si="7"/>
        <v>9.84</v>
      </c>
      <c r="J22" s="43">
        <f t="shared" si="5"/>
        <v>5.91</v>
      </c>
    </row>
    <row r="23" spans="1:10" s="8" customFormat="1" ht="21">
      <c r="A23" s="1">
        <v>45794</v>
      </c>
      <c r="B23" s="1" t="s">
        <v>5</v>
      </c>
      <c r="C23" s="43">
        <v>68.739999999999995</v>
      </c>
      <c r="D23" s="43">
        <v>6.14</v>
      </c>
      <c r="E23" s="43">
        <v>4.4400000000000004</v>
      </c>
      <c r="F23" s="43">
        <v>3.33</v>
      </c>
      <c r="G23" s="47">
        <f t="shared" si="1"/>
        <v>82.65</v>
      </c>
      <c r="H23" s="43">
        <v>16.989999999999998</v>
      </c>
      <c r="I23" s="43">
        <f t="shared" si="7"/>
        <v>13.91</v>
      </c>
      <c r="J23" s="43">
        <f t="shared" si="5"/>
        <v>1.54</v>
      </c>
    </row>
    <row r="24" spans="1:10" s="9" customFormat="1" ht="21">
      <c r="A24" s="44">
        <v>45795</v>
      </c>
      <c r="B24" s="44" t="s">
        <v>6</v>
      </c>
      <c r="C24" s="43">
        <v>0</v>
      </c>
      <c r="D24" s="43">
        <v>7.15</v>
      </c>
      <c r="E24" s="43">
        <v>0</v>
      </c>
      <c r="F24" s="43">
        <v>0</v>
      </c>
      <c r="G24" s="47">
        <f t="shared" si="1"/>
        <v>7.15</v>
      </c>
      <c r="H24" s="43">
        <v>7.15</v>
      </c>
      <c r="I24" s="43">
        <f t="shared" si="7"/>
        <v>7.15</v>
      </c>
      <c r="J24" s="43">
        <f t="shared" si="5"/>
        <v>0</v>
      </c>
    </row>
    <row r="25" spans="1:10" s="8" customFormat="1" ht="21">
      <c r="A25" s="11" t="s">
        <v>15</v>
      </c>
      <c r="B25" s="11"/>
      <c r="C25" s="56">
        <f t="shared" ref="C25:J25" si="8">SUM(C18:C24)</f>
        <v>430.61</v>
      </c>
      <c r="D25" s="56">
        <f t="shared" si="8"/>
        <v>39.309999999999995</v>
      </c>
      <c r="E25" s="56">
        <f t="shared" si="8"/>
        <v>65.56</v>
      </c>
      <c r="F25" s="56">
        <f t="shared" si="8"/>
        <v>10.58</v>
      </c>
      <c r="G25" s="56">
        <f t="shared" si="8"/>
        <v>546.05999999999995</v>
      </c>
      <c r="H25" s="56">
        <f t="shared" si="8"/>
        <v>190.23000000000002</v>
      </c>
      <c r="I25" s="56">
        <f t="shared" si="8"/>
        <v>115.45000000000002</v>
      </c>
      <c r="J25" s="56">
        <f t="shared" si="8"/>
        <v>37.410000000000004</v>
      </c>
    </row>
    <row r="26" spans="1:10" s="8" customFormat="1" ht="21">
      <c r="A26" s="1">
        <v>45796</v>
      </c>
      <c r="B26" s="1" t="s">
        <v>7</v>
      </c>
      <c r="C26" s="43">
        <v>115.83</v>
      </c>
      <c r="D26" s="43">
        <v>4.79</v>
      </c>
      <c r="E26" s="43">
        <v>13.21</v>
      </c>
      <c r="F26" s="43">
        <v>2.35</v>
      </c>
      <c r="G26" s="47">
        <f t="shared" si="1"/>
        <v>136.18</v>
      </c>
      <c r="H26" s="43">
        <v>39.81</v>
      </c>
      <c r="I26" s="43">
        <f t="shared" si="7"/>
        <v>20.350000000000001</v>
      </c>
      <c r="J26" s="43">
        <f t="shared" si="5"/>
        <v>9.73</v>
      </c>
    </row>
    <row r="27" spans="1:10" s="8" customFormat="1" ht="21">
      <c r="A27" s="1">
        <v>45797</v>
      </c>
      <c r="B27" s="1" t="s">
        <v>8</v>
      </c>
      <c r="C27" s="43">
        <v>61.09</v>
      </c>
      <c r="D27" s="43">
        <v>6.11</v>
      </c>
      <c r="E27" s="43">
        <v>1.41</v>
      </c>
      <c r="F27" s="43">
        <v>2.33</v>
      </c>
      <c r="G27" s="47">
        <f t="shared" si="1"/>
        <v>70.94</v>
      </c>
      <c r="H27" s="43">
        <v>28.37</v>
      </c>
      <c r="I27" s="43">
        <f t="shared" si="7"/>
        <v>9.8500000000000014</v>
      </c>
      <c r="J27" s="43">
        <f t="shared" si="5"/>
        <v>9.26</v>
      </c>
    </row>
    <row r="28" spans="1:10" s="9" customFormat="1" ht="21">
      <c r="A28" s="44">
        <v>45798</v>
      </c>
      <c r="B28" s="44" t="s">
        <v>2</v>
      </c>
      <c r="C28" s="43">
        <v>0</v>
      </c>
      <c r="D28" s="43">
        <v>7.92</v>
      </c>
      <c r="E28" s="43">
        <v>0</v>
      </c>
      <c r="F28" s="43">
        <v>0</v>
      </c>
      <c r="G28" s="47">
        <f t="shared" si="1"/>
        <v>7.92</v>
      </c>
      <c r="H28" s="43">
        <v>14.27</v>
      </c>
      <c r="I28" s="43">
        <f t="shared" si="7"/>
        <v>7.92</v>
      </c>
      <c r="J28" s="43">
        <f t="shared" si="5"/>
        <v>3.18</v>
      </c>
    </row>
    <row r="29" spans="1:10" s="8" customFormat="1" ht="21">
      <c r="A29" s="1">
        <v>45799</v>
      </c>
      <c r="B29" s="1" t="s">
        <v>3</v>
      </c>
      <c r="C29" s="43"/>
      <c r="D29" s="43"/>
      <c r="E29" s="43"/>
      <c r="F29" s="43"/>
      <c r="G29" s="47">
        <f t="shared" si="1"/>
        <v>0</v>
      </c>
      <c r="H29" s="43"/>
      <c r="I29" s="43">
        <f t="shared" si="7"/>
        <v>0</v>
      </c>
      <c r="J29" s="43">
        <f t="shared" si="5"/>
        <v>0</v>
      </c>
    </row>
    <row r="30" spans="1:10" s="8" customFormat="1" ht="21">
      <c r="A30" s="1">
        <v>45800</v>
      </c>
      <c r="B30" s="1" t="s">
        <v>4</v>
      </c>
      <c r="C30" s="43"/>
      <c r="D30" s="43"/>
      <c r="E30" s="43"/>
      <c r="F30" s="43"/>
      <c r="G30" s="47">
        <f t="shared" si="1"/>
        <v>0</v>
      </c>
      <c r="H30" s="43"/>
      <c r="I30" s="43">
        <f t="shared" si="7"/>
        <v>0</v>
      </c>
      <c r="J30" s="43">
        <f t="shared" si="5"/>
        <v>0</v>
      </c>
    </row>
    <row r="31" spans="1:10" s="8" customFormat="1" ht="21">
      <c r="A31" s="1">
        <v>45801</v>
      </c>
      <c r="B31" s="1" t="s">
        <v>5</v>
      </c>
      <c r="C31" s="43"/>
      <c r="D31" s="43"/>
      <c r="E31" s="43"/>
      <c r="F31" s="43"/>
      <c r="G31" s="47">
        <f t="shared" si="1"/>
        <v>0</v>
      </c>
      <c r="H31" s="43"/>
      <c r="I31" s="43">
        <f t="shared" si="7"/>
        <v>0</v>
      </c>
      <c r="J31" s="43">
        <f t="shared" si="5"/>
        <v>0</v>
      </c>
    </row>
    <row r="32" spans="1:10" s="9" customFormat="1" ht="21">
      <c r="A32" s="44">
        <v>45802</v>
      </c>
      <c r="B32" s="44" t="s">
        <v>6</v>
      </c>
      <c r="C32" s="43"/>
      <c r="D32" s="43"/>
      <c r="E32" s="43"/>
      <c r="F32" s="43"/>
      <c r="G32" s="47">
        <f t="shared" si="1"/>
        <v>0</v>
      </c>
      <c r="H32" s="43"/>
      <c r="I32" s="43">
        <f t="shared" si="7"/>
        <v>0</v>
      </c>
      <c r="J32" s="43">
        <f t="shared" si="5"/>
        <v>0</v>
      </c>
    </row>
    <row r="33" spans="1:10" s="8" customFormat="1" ht="21">
      <c r="A33" s="11" t="s">
        <v>15</v>
      </c>
      <c r="B33" s="11"/>
      <c r="C33" s="48">
        <f>SUM(C26:C32)</f>
        <v>176.92000000000002</v>
      </c>
      <c r="D33" s="48">
        <f t="shared" ref="D33:J33" si="9">SUM(D26:D32)</f>
        <v>18.82</v>
      </c>
      <c r="E33" s="48">
        <f t="shared" si="9"/>
        <v>14.620000000000001</v>
      </c>
      <c r="F33" s="48">
        <f t="shared" si="9"/>
        <v>4.68</v>
      </c>
      <c r="G33" s="48">
        <f t="shared" si="9"/>
        <v>215.04</v>
      </c>
      <c r="H33" s="48">
        <f t="shared" si="9"/>
        <v>82.45</v>
      </c>
      <c r="I33" s="48">
        <f t="shared" si="9"/>
        <v>38.120000000000005</v>
      </c>
      <c r="J33" s="48">
        <f t="shared" si="9"/>
        <v>22.17</v>
      </c>
    </row>
    <row r="34" spans="1:10" s="9" customFormat="1" ht="21">
      <c r="A34" s="44">
        <v>45803</v>
      </c>
      <c r="B34" s="44" t="s">
        <v>7</v>
      </c>
      <c r="C34" s="50"/>
      <c r="D34" s="50"/>
      <c r="E34" s="50"/>
      <c r="F34" s="50"/>
      <c r="G34" s="47">
        <f t="shared" si="1"/>
        <v>0</v>
      </c>
      <c r="H34" s="50"/>
      <c r="I34" s="43">
        <f t="shared" si="7"/>
        <v>0</v>
      </c>
      <c r="J34" s="43">
        <f t="shared" si="5"/>
        <v>0</v>
      </c>
    </row>
    <row r="35" spans="1:10" s="8" customFormat="1" ht="21">
      <c r="A35" s="1">
        <v>45804</v>
      </c>
      <c r="B35" s="1" t="s">
        <v>8</v>
      </c>
      <c r="C35" s="50"/>
      <c r="D35" s="50"/>
      <c r="E35" s="50"/>
      <c r="F35" s="50"/>
      <c r="G35" s="47">
        <f t="shared" si="1"/>
        <v>0</v>
      </c>
      <c r="H35" s="50"/>
      <c r="I35" s="43">
        <f t="shared" si="7"/>
        <v>0</v>
      </c>
      <c r="J35" s="43">
        <f t="shared" si="5"/>
        <v>0</v>
      </c>
    </row>
    <row r="36" spans="1:10" s="8" customFormat="1" ht="21">
      <c r="A36" s="1">
        <v>45805</v>
      </c>
      <c r="B36" s="1" t="s">
        <v>2</v>
      </c>
      <c r="C36" s="50"/>
      <c r="D36" s="50"/>
      <c r="E36" s="50"/>
      <c r="F36" s="50"/>
      <c r="G36" s="47">
        <f t="shared" si="1"/>
        <v>0</v>
      </c>
      <c r="H36" s="50"/>
      <c r="I36" s="43">
        <f t="shared" si="7"/>
        <v>0</v>
      </c>
      <c r="J36" s="43">
        <f t="shared" si="5"/>
        <v>0</v>
      </c>
    </row>
    <row r="37" spans="1:10" s="8" customFormat="1" ht="21">
      <c r="A37" s="1">
        <v>45806</v>
      </c>
      <c r="B37" s="1" t="s">
        <v>3</v>
      </c>
      <c r="C37" s="50"/>
      <c r="D37" s="50"/>
      <c r="E37" s="50"/>
      <c r="F37" s="50"/>
      <c r="G37" s="47">
        <f t="shared" si="1"/>
        <v>0</v>
      </c>
      <c r="H37" s="50"/>
      <c r="I37" s="43">
        <f t="shared" si="7"/>
        <v>0</v>
      </c>
      <c r="J37" s="43">
        <f t="shared" si="5"/>
        <v>0</v>
      </c>
    </row>
    <row r="38" spans="1:10" s="8" customFormat="1" ht="21">
      <c r="A38" s="1">
        <v>45807</v>
      </c>
      <c r="B38" s="1" t="s">
        <v>4</v>
      </c>
      <c r="C38" s="50"/>
      <c r="D38" s="50"/>
      <c r="E38" s="50"/>
      <c r="F38" s="50"/>
      <c r="G38" s="47">
        <f t="shared" si="1"/>
        <v>0</v>
      </c>
      <c r="H38" s="50"/>
      <c r="I38" s="43">
        <f t="shared" si="7"/>
        <v>0</v>
      </c>
      <c r="J38" s="43">
        <f t="shared" si="5"/>
        <v>0</v>
      </c>
    </row>
    <row r="39" spans="1:10" s="8" customFormat="1" ht="21">
      <c r="A39" s="1">
        <v>45808</v>
      </c>
      <c r="B39" s="1" t="s">
        <v>5</v>
      </c>
      <c r="C39" s="50"/>
      <c r="D39" s="50"/>
      <c r="E39" s="50"/>
      <c r="F39" s="50"/>
      <c r="G39" s="47">
        <f t="shared" si="1"/>
        <v>0</v>
      </c>
      <c r="H39" s="50"/>
      <c r="I39" s="43">
        <f t="shared" si="7"/>
        <v>0</v>
      </c>
      <c r="J39" s="43">
        <f t="shared" si="5"/>
        <v>0</v>
      </c>
    </row>
    <row r="40" spans="1:10" s="8" customFormat="1" ht="21">
      <c r="A40" s="11" t="s">
        <v>15</v>
      </c>
      <c r="B40" s="11"/>
      <c r="C40" s="48">
        <f>SUM(C34:C39)</f>
        <v>0</v>
      </c>
      <c r="D40" s="48">
        <f t="shared" ref="D40:J40" si="10">SUM(D34:D39)</f>
        <v>0</v>
      </c>
      <c r="E40" s="48">
        <f t="shared" si="10"/>
        <v>0</v>
      </c>
      <c r="F40" s="48">
        <f t="shared" si="10"/>
        <v>0</v>
      </c>
      <c r="G40" s="48">
        <f t="shared" si="10"/>
        <v>0</v>
      </c>
      <c r="H40" s="48">
        <f t="shared" si="10"/>
        <v>0</v>
      </c>
      <c r="I40" s="48">
        <f t="shared" si="10"/>
        <v>0</v>
      </c>
      <c r="J40" s="48">
        <f t="shared" si="10"/>
        <v>0</v>
      </c>
    </row>
    <row r="41" spans="1:10" ht="21">
      <c r="A41" s="12" t="s">
        <v>18</v>
      </c>
      <c r="B41" s="12"/>
      <c r="C41" s="49">
        <f>SUM(C9+C17+C25+C33+C40)</f>
        <v>1669.0000000000005</v>
      </c>
      <c r="D41" s="49">
        <f t="shared" ref="D41:J41" si="11">SUM(D9+D17+D25+D33+D40)</f>
        <v>129.44</v>
      </c>
      <c r="E41" s="49">
        <f t="shared" si="11"/>
        <v>335.07000000000005</v>
      </c>
      <c r="F41" s="49">
        <f t="shared" si="11"/>
        <v>38.26</v>
      </c>
      <c r="G41" s="49">
        <f t="shared" si="11"/>
        <v>2171.77</v>
      </c>
      <c r="H41" s="49">
        <f t="shared" si="11"/>
        <v>819.60000000000014</v>
      </c>
      <c r="I41" s="49">
        <f t="shared" si="11"/>
        <v>502.7700000000001</v>
      </c>
      <c r="J41" s="49">
        <f t="shared" si="11"/>
        <v>158.46999999999997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E12" sqref="E12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0" t="s">
        <v>44</v>
      </c>
      <c r="B1" s="61"/>
      <c r="C1" s="61"/>
      <c r="D1" s="62"/>
    </row>
    <row r="2" spans="1:4" ht="27.75">
      <c r="A2" s="18" t="s">
        <v>19</v>
      </c>
      <c r="B2" s="19" t="s">
        <v>36</v>
      </c>
      <c r="C2" s="18" t="s">
        <v>20</v>
      </c>
      <c r="D2" s="14"/>
    </row>
    <row r="3" spans="1:4" ht="25.5">
      <c r="A3" s="27" t="s">
        <v>25</v>
      </c>
      <c r="B3" s="20" t="s">
        <v>37</v>
      </c>
      <c r="C3" s="30" t="s">
        <v>21</v>
      </c>
      <c r="D3" s="21" t="s">
        <v>38</v>
      </c>
    </row>
    <row r="4" spans="1:4" ht="25.5">
      <c r="A4" s="28" t="s">
        <v>26</v>
      </c>
      <c r="B4" s="37" t="s">
        <v>53</v>
      </c>
      <c r="C4" s="31" t="s">
        <v>22</v>
      </c>
      <c r="D4" s="22" t="s">
        <v>53</v>
      </c>
    </row>
    <row r="5" spans="1:4" ht="25.5">
      <c r="A5" s="29" t="s">
        <v>27</v>
      </c>
      <c r="B5" s="17"/>
      <c r="C5" s="26" t="s">
        <v>23</v>
      </c>
      <c r="D5" s="23" t="s">
        <v>39</v>
      </c>
    </row>
    <row r="6" spans="1:4" ht="25.5">
      <c r="A6" s="29" t="s">
        <v>28</v>
      </c>
      <c r="B6" s="38" t="s">
        <v>53</v>
      </c>
      <c r="C6" s="26" t="s">
        <v>24</v>
      </c>
      <c r="D6" s="39" t="s">
        <v>53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 ht="25.5">
      <c r="A9" s="57" t="s">
        <v>29</v>
      </c>
      <c r="B9" s="58"/>
      <c r="C9" s="58"/>
      <c r="D9" s="59"/>
    </row>
    <row r="10" spans="1:4" ht="25.5">
      <c r="A10" s="24" t="s">
        <v>30</v>
      </c>
      <c r="B10" s="24" t="s">
        <v>40</v>
      </c>
      <c r="C10" s="21" t="s">
        <v>32</v>
      </c>
      <c r="D10" s="21" t="s">
        <v>41</v>
      </c>
    </row>
    <row r="11" spans="1:4" ht="25.5">
      <c r="A11" s="26" t="s">
        <v>31</v>
      </c>
      <c r="B11" s="42" t="s">
        <v>53</v>
      </c>
      <c r="C11" s="25" t="s">
        <v>33</v>
      </c>
      <c r="D11" s="22" t="s">
        <v>53</v>
      </c>
    </row>
    <row r="12" spans="1:4" ht="27.75">
      <c r="A12" s="21" t="s">
        <v>34</v>
      </c>
      <c r="B12" s="21" t="s">
        <v>42</v>
      </c>
      <c r="C12" s="33" t="s">
        <v>43</v>
      </c>
      <c r="D12" s="34" t="s">
        <v>37</v>
      </c>
    </row>
    <row r="13" spans="1:4" ht="25.5">
      <c r="A13" s="32" t="s">
        <v>35</v>
      </c>
      <c r="B13" s="39" t="s">
        <v>53</v>
      </c>
      <c r="C13" s="15"/>
      <c r="D13" s="15"/>
    </row>
    <row r="14" spans="1:4">
      <c r="A14" s="15"/>
      <c r="B14" s="15"/>
      <c r="C14" s="15"/>
      <c r="D14" s="15"/>
    </row>
    <row r="15" spans="1:4">
      <c r="A15" s="9"/>
      <c r="B15" s="9"/>
      <c r="C15" s="9"/>
      <c r="D15" s="9"/>
    </row>
    <row r="16" spans="1:4" ht="25.5">
      <c r="A16" s="63" t="s">
        <v>45</v>
      </c>
      <c r="B16" s="64"/>
      <c r="C16" s="64"/>
      <c r="D16" s="65"/>
    </row>
    <row r="17" spans="1:4" ht="25.5">
      <c r="A17" s="35" t="s">
        <v>46</v>
      </c>
      <c r="B17" s="36" t="s">
        <v>49</v>
      </c>
      <c r="C17" s="36" t="s">
        <v>50</v>
      </c>
      <c r="D17" s="34" t="s">
        <v>52</v>
      </c>
    </row>
    <row r="18" spans="1:4" ht="25.5">
      <c r="A18" s="36" t="s">
        <v>47</v>
      </c>
      <c r="B18" s="40" t="s">
        <v>53</v>
      </c>
      <c r="C18" s="36" t="s">
        <v>51</v>
      </c>
      <c r="D18" s="41" t="s">
        <v>53</v>
      </c>
    </row>
    <row r="19" spans="1:4" ht="25.5">
      <c r="A19" s="36" t="s">
        <v>48</v>
      </c>
      <c r="B19" s="40" t="s">
        <v>53</v>
      </c>
      <c r="C19" s="36"/>
      <c r="D19" s="16"/>
    </row>
    <row r="20" spans="1:4" ht="25.5">
      <c r="A20" s="36"/>
      <c r="B20" s="36"/>
      <c r="C20" s="36"/>
      <c r="D20" s="16"/>
    </row>
    <row r="21" spans="1:4">
      <c r="A21" s="16"/>
      <c r="B21" s="16"/>
      <c r="C21" s="16"/>
      <c r="D21" s="16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113年度5月各週統計</vt:lpstr>
      <vt:lpstr>市場車-社區定點-黑包車</vt:lpstr>
      <vt:lpstr>'113年度5月各週統計'!Print_Area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2025-05-22T00:57:38Z</dcterms:modified>
</cp:coreProperties>
</file>