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4年度6月各週統計" sheetId="4" r:id="rId1"/>
    <sheet name="市場車-社區定點-黑包車" sheetId="5" r:id="rId2"/>
  </sheets>
  <definedNames>
    <definedName name="_xlnm.Print_Area" localSheetId="0">'114年度6月各週統計'!$A$1:$J$38</definedName>
  </definedNames>
  <calcPr calcId="124519"/>
</workbook>
</file>

<file path=xl/calcChain.xml><?xml version="1.0" encoding="utf-8"?>
<calcChain xmlns="http://schemas.openxmlformats.org/spreadsheetml/2006/main">
  <c r="H3" i="4"/>
  <c r="G3"/>
  <c r="F3"/>
  <c r="E3"/>
  <c r="D3"/>
  <c r="C3"/>
  <c r="J2"/>
  <c r="J3" s="1"/>
  <c r="I2"/>
  <c r="I3" s="1"/>
  <c r="G2"/>
  <c r="G36" l="1"/>
  <c r="G37" s="1"/>
  <c r="G29"/>
  <c r="G30"/>
  <c r="G31"/>
  <c r="G32"/>
  <c r="G33"/>
  <c r="G34"/>
  <c r="G28"/>
  <c r="G21"/>
  <c r="G22"/>
  <c r="G23"/>
  <c r="G24"/>
  <c r="G25"/>
  <c r="G26"/>
  <c r="G20"/>
  <c r="G13"/>
  <c r="G14"/>
  <c r="G15"/>
  <c r="G16"/>
  <c r="G17"/>
  <c r="G18"/>
  <c r="G12"/>
  <c r="G5"/>
  <c r="G6"/>
  <c r="G7"/>
  <c r="G8"/>
  <c r="G9"/>
  <c r="G10"/>
  <c r="D35"/>
  <c r="E35"/>
  <c r="F35"/>
  <c r="H35"/>
  <c r="D27"/>
  <c r="E27"/>
  <c r="F27"/>
  <c r="H27"/>
  <c r="D19"/>
  <c r="E19"/>
  <c r="F19"/>
  <c r="H19"/>
  <c r="D11"/>
  <c r="E11"/>
  <c r="F11"/>
  <c r="F38" s="1"/>
  <c r="H11"/>
  <c r="C11"/>
  <c r="G4"/>
  <c r="J36"/>
  <c r="I34"/>
  <c r="J34" s="1"/>
  <c r="C35"/>
  <c r="D37"/>
  <c r="E37"/>
  <c r="F37"/>
  <c r="H37"/>
  <c r="I37"/>
  <c r="J37"/>
  <c r="C37"/>
  <c r="I29"/>
  <c r="J29" s="1"/>
  <c r="I30"/>
  <c r="J30" s="1"/>
  <c r="I31"/>
  <c r="J31" s="1"/>
  <c r="I32"/>
  <c r="J32" s="1"/>
  <c r="I33"/>
  <c r="J33" s="1"/>
  <c r="I21"/>
  <c r="J21" s="1"/>
  <c r="I22"/>
  <c r="J22" s="1"/>
  <c r="I23"/>
  <c r="J23" s="1"/>
  <c r="I24"/>
  <c r="J24" s="1"/>
  <c r="I25"/>
  <c r="J25" s="1"/>
  <c r="I26"/>
  <c r="J26" s="1"/>
  <c r="I13"/>
  <c r="I14"/>
  <c r="J14" s="1"/>
  <c r="I15"/>
  <c r="J15" s="1"/>
  <c r="I16"/>
  <c r="J16" s="1"/>
  <c r="I17"/>
  <c r="J17" s="1"/>
  <c r="I18"/>
  <c r="J18" s="1"/>
  <c r="I5"/>
  <c r="J5" s="1"/>
  <c r="I6"/>
  <c r="J6" s="1"/>
  <c r="I7"/>
  <c r="J7" s="1"/>
  <c r="I8"/>
  <c r="J8" s="1"/>
  <c r="I9"/>
  <c r="J9" s="1"/>
  <c r="I10"/>
  <c r="J10" s="1"/>
  <c r="I28"/>
  <c r="C27"/>
  <c r="I4"/>
  <c r="J4" s="1"/>
  <c r="I20"/>
  <c r="C19"/>
  <c r="I12"/>
  <c r="J12" s="1"/>
  <c r="D38" l="1"/>
  <c r="E38"/>
  <c r="H38"/>
  <c r="G35"/>
  <c r="I27"/>
  <c r="I35"/>
  <c r="C38"/>
  <c r="I19"/>
  <c r="J11"/>
  <c r="J20"/>
  <c r="J27" s="1"/>
  <c r="G11"/>
  <c r="J13"/>
  <c r="J19" s="1"/>
  <c r="J28"/>
  <c r="J35" s="1"/>
  <c r="I11"/>
  <c r="G19"/>
  <c r="G27"/>
  <c r="I38" l="1"/>
  <c r="G38"/>
  <c r="J38"/>
</calcChain>
</file>

<file path=xl/sharedStrings.xml><?xml version="1.0" encoding="utf-8"?>
<sst xmlns="http://schemas.openxmlformats.org/spreadsheetml/2006/main" count="92" uniqueCount="54">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</sst>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m&quot;月&quot;d&quot;日&quot;"/>
    <numFmt numFmtId="177" formatCode="0.000_);[Red]\(0.000\)"/>
    <numFmt numFmtId="178" formatCode="0.000_ "/>
    <numFmt numFmtId="179" formatCode="0.00_);[Red]\(0.00\)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9" fontId="2" fillId="15" borderId="0" xfId="0" applyNumberFormat="1" applyFont="1" applyFill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zoomScale="145" zoomScaleNormal="145" workbookViewId="0">
      <pane ySplit="1" topLeftCell="A17" activePane="bottomLeft" state="frozen"/>
      <selection pane="bottomLeft" activeCell="E32" sqref="E32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6" width="13.5" style="7" bestFit="1" customWidth="1"/>
    <col min="7" max="7" width="11.8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9" style="7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0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0" s="9" customFormat="1" ht="21">
      <c r="A2" s="43">
        <v>45809</v>
      </c>
      <c r="B2" s="43" t="s">
        <v>6</v>
      </c>
      <c r="C2" s="42">
        <v>0</v>
      </c>
      <c r="D2" s="50">
        <v>5.62</v>
      </c>
      <c r="E2" s="42">
        <v>0</v>
      </c>
      <c r="F2" s="42">
        <v>0</v>
      </c>
      <c r="G2" s="45">
        <f t="shared" ref="G2" si="0">ROUND(SUM(C2:F2),2)</f>
        <v>5.62</v>
      </c>
      <c r="H2" s="42">
        <v>5.62</v>
      </c>
      <c r="I2" s="42">
        <f t="shared" ref="I2" si="1">SUM(D2:F2)</f>
        <v>5.62</v>
      </c>
      <c r="J2" s="42">
        <f t="shared" ref="J2" si="2">ROUND(SUM(H2-I2)/2,2)</f>
        <v>0</v>
      </c>
    </row>
    <row r="3" spans="1:10" s="8" customFormat="1" ht="21">
      <c r="A3" s="11" t="s">
        <v>15</v>
      </c>
      <c r="B3" s="11"/>
      <c r="C3" s="47">
        <f>SUM(C2)</f>
        <v>0</v>
      </c>
      <c r="D3" s="47">
        <f t="shared" ref="D3:J3" si="3">SUM(D2)</f>
        <v>5.62</v>
      </c>
      <c r="E3" s="47">
        <f t="shared" si="3"/>
        <v>0</v>
      </c>
      <c r="F3" s="47">
        <f t="shared" si="3"/>
        <v>0</v>
      </c>
      <c r="G3" s="47">
        <f t="shared" si="3"/>
        <v>5.62</v>
      </c>
      <c r="H3" s="47">
        <f t="shared" si="3"/>
        <v>5.62</v>
      </c>
      <c r="I3" s="47">
        <f t="shared" si="3"/>
        <v>5.62</v>
      </c>
      <c r="J3" s="47">
        <f t="shared" si="3"/>
        <v>0</v>
      </c>
    </row>
    <row r="4" spans="1:10" s="9" customFormat="1" ht="21">
      <c r="A4" s="43">
        <v>45810</v>
      </c>
      <c r="B4" s="1" t="s">
        <v>7</v>
      </c>
      <c r="C4" s="42">
        <v>124.22</v>
      </c>
      <c r="D4" s="42">
        <v>5.26</v>
      </c>
      <c r="E4" s="42">
        <v>12.58</v>
      </c>
      <c r="F4" s="42">
        <v>3</v>
      </c>
      <c r="G4" s="45">
        <f>ROUND(SUM(C4:F4),2)</f>
        <v>145.06</v>
      </c>
      <c r="H4" s="42">
        <v>51.56</v>
      </c>
      <c r="I4" s="42">
        <f t="shared" ref="I4:I10" si="4">SUM(D4:F4)</f>
        <v>20.84</v>
      </c>
      <c r="J4" s="42">
        <f t="shared" ref="J4:J36" si="5">ROUND(SUM(H4-I4)/2,2)</f>
        <v>15.36</v>
      </c>
    </row>
    <row r="5" spans="1:10" s="9" customFormat="1" ht="21">
      <c r="A5" s="43">
        <v>45811</v>
      </c>
      <c r="B5" s="1" t="s">
        <v>8</v>
      </c>
      <c r="C5" s="42">
        <v>66.88</v>
      </c>
      <c r="D5" s="42">
        <v>5.75</v>
      </c>
      <c r="E5" s="42">
        <v>1.35</v>
      </c>
      <c r="F5" s="42">
        <v>1.5</v>
      </c>
      <c r="G5" s="45">
        <f t="shared" ref="G5:G36" si="6">ROUND(SUM(C5:F5),2)</f>
        <v>75.48</v>
      </c>
      <c r="H5" s="42">
        <v>23.23</v>
      </c>
      <c r="I5" s="42">
        <f t="shared" si="4"/>
        <v>8.6</v>
      </c>
      <c r="J5" s="42">
        <f t="shared" si="5"/>
        <v>7.32</v>
      </c>
    </row>
    <row r="6" spans="1:10" s="9" customFormat="1" ht="21">
      <c r="A6" s="43">
        <v>45812</v>
      </c>
      <c r="B6" s="43" t="s">
        <v>2</v>
      </c>
      <c r="C6" s="42">
        <v>0</v>
      </c>
      <c r="D6" s="42">
        <v>5.5</v>
      </c>
      <c r="E6" s="42">
        <v>0</v>
      </c>
      <c r="F6" s="42">
        <v>0</v>
      </c>
      <c r="G6" s="45">
        <f t="shared" si="6"/>
        <v>5.5</v>
      </c>
      <c r="H6" s="42">
        <v>10.84</v>
      </c>
      <c r="I6" s="42">
        <f t="shared" si="4"/>
        <v>5.5</v>
      </c>
      <c r="J6" s="42">
        <f t="shared" si="5"/>
        <v>2.67</v>
      </c>
    </row>
    <row r="7" spans="1:10" s="9" customFormat="1" ht="21">
      <c r="A7" s="43">
        <v>45813</v>
      </c>
      <c r="B7" s="1" t="s">
        <v>3</v>
      </c>
      <c r="C7" s="42">
        <v>112.11</v>
      </c>
      <c r="D7" s="42">
        <v>5.47</v>
      </c>
      <c r="E7" s="42">
        <v>13.7</v>
      </c>
      <c r="F7" s="42">
        <v>1.73</v>
      </c>
      <c r="G7" s="45">
        <f t="shared" si="6"/>
        <v>133.01</v>
      </c>
      <c r="H7" s="42">
        <v>35.11</v>
      </c>
      <c r="I7" s="42">
        <f t="shared" si="4"/>
        <v>20.9</v>
      </c>
      <c r="J7" s="42">
        <f t="shared" si="5"/>
        <v>7.11</v>
      </c>
    </row>
    <row r="8" spans="1:10" s="9" customFormat="1" ht="21">
      <c r="A8" s="43">
        <v>45814</v>
      </c>
      <c r="B8" s="1" t="s">
        <v>4</v>
      </c>
      <c r="C8" s="42">
        <v>61.99</v>
      </c>
      <c r="D8" s="42">
        <v>6.02</v>
      </c>
      <c r="E8" s="42">
        <v>1.71</v>
      </c>
      <c r="F8" s="42">
        <v>1.22</v>
      </c>
      <c r="G8" s="45">
        <f t="shared" si="6"/>
        <v>70.94</v>
      </c>
      <c r="H8" s="46">
        <v>14.37</v>
      </c>
      <c r="I8" s="42">
        <f t="shared" si="4"/>
        <v>8.9499999999999993</v>
      </c>
      <c r="J8" s="42">
        <f t="shared" si="5"/>
        <v>2.71</v>
      </c>
    </row>
    <row r="9" spans="1:10" s="9" customFormat="1" ht="21">
      <c r="A9" s="43">
        <v>45815</v>
      </c>
      <c r="B9" s="1" t="s">
        <v>5</v>
      </c>
      <c r="C9" s="42">
        <v>114.2</v>
      </c>
      <c r="D9" s="42">
        <v>7.09</v>
      </c>
      <c r="E9" s="42">
        <v>13.67</v>
      </c>
      <c r="F9" s="42">
        <v>2.37</v>
      </c>
      <c r="G9" s="45">
        <f t="shared" si="6"/>
        <v>137.33000000000001</v>
      </c>
      <c r="H9" s="42">
        <v>27</v>
      </c>
      <c r="I9" s="42">
        <f t="shared" si="4"/>
        <v>23.13</v>
      </c>
      <c r="J9" s="42">
        <f t="shared" si="5"/>
        <v>1.94</v>
      </c>
    </row>
    <row r="10" spans="1:10" s="9" customFormat="1" ht="21">
      <c r="A10" s="43">
        <v>45816</v>
      </c>
      <c r="B10" s="43" t="s">
        <v>6</v>
      </c>
      <c r="C10" s="42">
        <v>0</v>
      </c>
      <c r="D10" s="42">
        <v>7.21</v>
      </c>
      <c r="E10" s="42">
        <v>0.43</v>
      </c>
      <c r="F10" s="42">
        <v>0</v>
      </c>
      <c r="G10" s="45">
        <f t="shared" si="6"/>
        <v>7.64</v>
      </c>
      <c r="H10" s="42">
        <v>7.64</v>
      </c>
      <c r="I10" s="42">
        <f t="shared" si="4"/>
        <v>7.64</v>
      </c>
      <c r="J10" s="42">
        <f t="shared" si="5"/>
        <v>0</v>
      </c>
    </row>
    <row r="11" spans="1:10" s="8" customFormat="1" ht="21">
      <c r="A11" s="11" t="s">
        <v>15</v>
      </c>
      <c r="B11" s="11"/>
      <c r="C11" s="44">
        <f>SUM(C4:C10)</f>
        <v>479.4</v>
      </c>
      <c r="D11" s="44">
        <f t="shared" ref="D11:J11" si="7">SUM(D4:D10)</f>
        <v>42.3</v>
      </c>
      <c r="E11" s="44">
        <f t="shared" si="7"/>
        <v>43.44</v>
      </c>
      <c r="F11" s="44">
        <f t="shared" si="7"/>
        <v>9.82</v>
      </c>
      <c r="G11" s="44">
        <f t="shared" si="7"/>
        <v>574.96</v>
      </c>
      <c r="H11" s="44">
        <f t="shared" si="7"/>
        <v>169.75</v>
      </c>
      <c r="I11" s="44">
        <f t="shared" si="7"/>
        <v>95.559999999999988</v>
      </c>
      <c r="J11" s="44">
        <f t="shared" si="7"/>
        <v>37.11</v>
      </c>
    </row>
    <row r="12" spans="1:10" s="8" customFormat="1" ht="21">
      <c r="A12" s="43">
        <v>45817</v>
      </c>
      <c r="B12" s="1" t="s">
        <v>7</v>
      </c>
      <c r="C12" s="42">
        <v>146.47999999999999</v>
      </c>
      <c r="D12" s="42">
        <v>5.05</v>
      </c>
      <c r="E12" s="42">
        <v>28.1</v>
      </c>
      <c r="F12" s="42">
        <v>3.82</v>
      </c>
      <c r="G12" s="45">
        <f t="shared" si="6"/>
        <v>183.45</v>
      </c>
      <c r="H12" s="42">
        <v>58.728999999999999</v>
      </c>
      <c r="I12" s="42">
        <f t="shared" ref="I12:I34" si="8">SUM(D12:F12)</f>
        <v>36.97</v>
      </c>
      <c r="J12" s="42">
        <f t="shared" si="5"/>
        <v>10.88</v>
      </c>
    </row>
    <row r="13" spans="1:10" s="8" customFormat="1" ht="21">
      <c r="A13" s="43">
        <v>45818</v>
      </c>
      <c r="B13" s="1" t="s">
        <v>8</v>
      </c>
      <c r="C13" s="42">
        <v>84.13</v>
      </c>
      <c r="D13" s="42">
        <v>5.76</v>
      </c>
      <c r="E13" s="42">
        <v>2.5499999999999998</v>
      </c>
      <c r="F13" s="42">
        <v>1.55</v>
      </c>
      <c r="G13" s="45">
        <f t="shared" si="6"/>
        <v>93.99</v>
      </c>
      <c r="H13" s="42">
        <v>19.329999999999998</v>
      </c>
      <c r="I13" s="42">
        <f t="shared" si="8"/>
        <v>9.86</v>
      </c>
      <c r="J13" s="42">
        <f t="shared" si="5"/>
        <v>4.74</v>
      </c>
    </row>
    <row r="14" spans="1:10" s="9" customFormat="1" ht="21">
      <c r="A14" s="43">
        <v>45819</v>
      </c>
      <c r="B14" s="43" t="s">
        <v>2</v>
      </c>
      <c r="C14" s="42">
        <v>0</v>
      </c>
      <c r="D14" s="42">
        <v>5.55</v>
      </c>
      <c r="E14" s="42">
        <v>0</v>
      </c>
      <c r="F14" s="42">
        <v>0</v>
      </c>
      <c r="G14" s="45">
        <f t="shared" si="6"/>
        <v>5.55</v>
      </c>
      <c r="H14" s="42">
        <v>10.61</v>
      </c>
      <c r="I14" s="42">
        <f t="shared" si="8"/>
        <v>5.55</v>
      </c>
      <c r="J14" s="42">
        <f t="shared" si="5"/>
        <v>2.5299999999999998</v>
      </c>
    </row>
    <row r="15" spans="1:10" s="8" customFormat="1" ht="21">
      <c r="A15" s="43">
        <v>45820</v>
      </c>
      <c r="B15" s="1" t="s">
        <v>3</v>
      </c>
      <c r="C15" s="42">
        <v>117.28</v>
      </c>
      <c r="D15" s="42">
        <v>5.58</v>
      </c>
      <c r="E15" s="42">
        <v>14.1</v>
      </c>
      <c r="F15" s="42">
        <v>1.32</v>
      </c>
      <c r="G15" s="45">
        <f t="shared" si="6"/>
        <v>138.28</v>
      </c>
      <c r="H15" s="42">
        <v>33.92</v>
      </c>
      <c r="I15" s="42">
        <f t="shared" si="8"/>
        <v>21</v>
      </c>
      <c r="J15" s="42">
        <f t="shared" si="5"/>
        <v>6.46</v>
      </c>
    </row>
    <row r="16" spans="1:10" s="8" customFormat="1" ht="21">
      <c r="A16" s="43">
        <v>45821</v>
      </c>
      <c r="B16" s="1" t="s">
        <v>4</v>
      </c>
      <c r="C16" s="42">
        <v>68.72</v>
      </c>
      <c r="D16" s="42">
        <v>5.51</v>
      </c>
      <c r="E16" s="42">
        <v>1.67</v>
      </c>
      <c r="F16" s="42">
        <v>1.51</v>
      </c>
      <c r="G16" s="45">
        <f t="shared" si="6"/>
        <v>77.41</v>
      </c>
      <c r="H16" s="42">
        <v>25.76</v>
      </c>
      <c r="I16" s="42">
        <f t="shared" si="8"/>
        <v>8.69</v>
      </c>
      <c r="J16" s="42">
        <f t="shared" si="5"/>
        <v>8.5399999999999991</v>
      </c>
    </row>
    <row r="17" spans="1:10" s="8" customFormat="1" ht="21">
      <c r="A17" s="43">
        <v>45822</v>
      </c>
      <c r="B17" s="1" t="s">
        <v>5</v>
      </c>
      <c r="C17" s="42">
        <v>87.82</v>
      </c>
      <c r="D17" s="42">
        <v>6.49</v>
      </c>
      <c r="E17" s="42">
        <v>4.7699999999999996</v>
      </c>
      <c r="F17" s="42">
        <v>5.89</v>
      </c>
      <c r="G17" s="45">
        <f t="shared" si="6"/>
        <v>104.97</v>
      </c>
      <c r="H17" s="42">
        <v>22.06</v>
      </c>
      <c r="I17" s="42">
        <f t="shared" si="8"/>
        <v>17.149999999999999</v>
      </c>
      <c r="J17" s="42">
        <f t="shared" si="5"/>
        <v>2.46</v>
      </c>
    </row>
    <row r="18" spans="1:10" s="9" customFormat="1" ht="21">
      <c r="A18" s="43">
        <v>45823</v>
      </c>
      <c r="B18" s="43" t="s">
        <v>6</v>
      </c>
      <c r="C18" s="42">
        <v>0</v>
      </c>
      <c r="D18" s="42">
        <v>8.32</v>
      </c>
      <c r="E18" s="42">
        <v>0</v>
      </c>
      <c r="F18" s="42">
        <v>0</v>
      </c>
      <c r="G18" s="45">
        <f t="shared" si="6"/>
        <v>8.32</v>
      </c>
      <c r="H18" s="42">
        <v>8.32</v>
      </c>
      <c r="I18" s="42">
        <f t="shared" si="8"/>
        <v>8.32</v>
      </c>
      <c r="J18" s="42">
        <f t="shared" si="5"/>
        <v>0</v>
      </c>
    </row>
    <row r="19" spans="1:10" s="8" customFormat="1" ht="21">
      <c r="A19" s="11" t="s">
        <v>15</v>
      </c>
      <c r="B19" s="11"/>
      <c r="C19" s="47">
        <f t="shared" ref="C19:J19" si="9">SUM(C12:C18)</f>
        <v>504.43</v>
      </c>
      <c r="D19" s="47">
        <f t="shared" si="9"/>
        <v>42.26</v>
      </c>
      <c r="E19" s="47">
        <f t="shared" si="9"/>
        <v>51.19</v>
      </c>
      <c r="F19" s="47">
        <f t="shared" si="9"/>
        <v>14.09</v>
      </c>
      <c r="G19" s="47">
        <f t="shared" si="9"/>
        <v>611.97</v>
      </c>
      <c r="H19" s="47">
        <f t="shared" si="9"/>
        <v>178.72899999999998</v>
      </c>
      <c r="I19" s="47">
        <f t="shared" si="9"/>
        <v>107.53999999999999</v>
      </c>
      <c r="J19" s="47">
        <f t="shared" si="9"/>
        <v>35.610000000000007</v>
      </c>
    </row>
    <row r="20" spans="1:10" s="8" customFormat="1" ht="21">
      <c r="A20" s="43">
        <v>45824</v>
      </c>
      <c r="B20" s="1" t="s">
        <v>7</v>
      </c>
      <c r="C20" s="42">
        <v>116.49</v>
      </c>
      <c r="D20" s="42">
        <v>4.4400000000000004</v>
      </c>
      <c r="E20" s="42">
        <v>13.91</v>
      </c>
      <c r="F20" s="42">
        <v>2.19</v>
      </c>
      <c r="G20" s="45">
        <f t="shared" si="6"/>
        <v>137.03</v>
      </c>
      <c r="H20" s="42">
        <v>45.76</v>
      </c>
      <c r="I20" s="42">
        <f t="shared" si="8"/>
        <v>20.540000000000003</v>
      </c>
      <c r="J20" s="42">
        <f t="shared" si="5"/>
        <v>12.61</v>
      </c>
    </row>
    <row r="21" spans="1:10" s="8" customFormat="1" ht="21">
      <c r="A21" s="43">
        <v>45825</v>
      </c>
      <c r="B21" s="1" t="s">
        <v>8</v>
      </c>
      <c r="C21" s="42">
        <v>81.42</v>
      </c>
      <c r="D21" s="51">
        <v>6.13</v>
      </c>
      <c r="E21" s="42">
        <v>1.44</v>
      </c>
      <c r="F21" s="42">
        <v>2.39</v>
      </c>
      <c r="G21" s="45">
        <f t="shared" si="6"/>
        <v>91.38</v>
      </c>
      <c r="H21" s="42">
        <v>21.78</v>
      </c>
      <c r="I21" s="42">
        <f t="shared" si="8"/>
        <v>9.9600000000000009</v>
      </c>
      <c r="J21" s="42">
        <f t="shared" si="5"/>
        <v>5.91</v>
      </c>
    </row>
    <row r="22" spans="1:10" s="9" customFormat="1" ht="21">
      <c r="A22" s="43">
        <v>45826</v>
      </c>
      <c r="B22" s="43" t="s">
        <v>2</v>
      </c>
      <c r="C22" s="42">
        <v>0</v>
      </c>
      <c r="D22" s="42">
        <v>5.41</v>
      </c>
      <c r="E22" s="42">
        <v>0</v>
      </c>
      <c r="F22" s="42">
        <v>0</v>
      </c>
      <c r="G22" s="45">
        <f t="shared" si="6"/>
        <v>5.41</v>
      </c>
      <c r="H22" s="42">
        <v>14.79</v>
      </c>
      <c r="I22" s="42">
        <f>SUM(D22:F22)</f>
        <v>5.41</v>
      </c>
      <c r="J22" s="42">
        <f t="shared" si="5"/>
        <v>4.6900000000000004</v>
      </c>
    </row>
    <row r="23" spans="1:10" s="8" customFormat="1" ht="21">
      <c r="A23" s="43">
        <v>45827</v>
      </c>
      <c r="B23" s="1" t="s">
        <v>3</v>
      </c>
      <c r="C23" s="42">
        <v>111.64</v>
      </c>
      <c r="D23" s="42">
        <v>4.93</v>
      </c>
      <c r="E23" s="42">
        <v>12.69</v>
      </c>
      <c r="F23" s="42">
        <v>2.17</v>
      </c>
      <c r="G23" s="45">
        <f t="shared" si="6"/>
        <v>131.43</v>
      </c>
      <c r="H23" s="42">
        <v>40.590000000000003</v>
      </c>
      <c r="I23" s="42">
        <f t="shared" si="8"/>
        <v>19.79</v>
      </c>
      <c r="J23" s="42">
        <f t="shared" si="5"/>
        <v>10.4</v>
      </c>
    </row>
    <row r="24" spans="1:10" s="8" customFormat="1" ht="21">
      <c r="A24" s="43">
        <v>45828</v>
      </c>
      <c r="B24" s="1" t="s">
        <v>4</v>
      </c>
      <c r="C24" s="42">
        <v>53.91</v>
      </c>
      <c r="D24" s="42">
        <v>5.31</v>
      </c>
      <c r="E24" s="42">
        <v>1.51</v>
      </c>
      <c r="F24" s="42">
        <v>1.67</v>
      </c>
      <c r="G24" s="45">
        <f t="shared" si="6"/>
        <v>62.4</v>
      </c>
      <c r="H24" s="42">
        <v>19.36</v>
      </c>
      <c r="I24" s="42">
        <f t="shared" si="8"/>
        <v>8.4899999999999984</v>
      </c>
      <c r="J24" s="42">
        <f t="shared" si="5"/>
        <v>5.44</v>
      </c>
    </row>
    <row r="25" spans="1:10" s="8" customFormat="1" ht="21">
      <c r="A25" s="43">
        <v>45829</v>
      </c>
      <c r="B25" s="1" t="s">
        <v>5</v>
      </c>
      <c r="C25" s="42">
        <v>68.44</v>
      </c>
      <c r="D25" s="42">
        <v>6.33</v>
      </c>
      <c r="E25" s="42">
        <v>5.67</v>
      </c>
      <c r="F25" s="42">
        <v>3.73</v>
      </c>
      <c r="G25" s="45">
        <f t="shared" si="6"/>
        <v>84.17</v>
      </c>
      <c r="H25" s="42">
        <v>19.95</v>
      </c>
      <c r="I25" s="42">
        <f t="shared" si="8"/>
        <v>15.73</v>
      </c>
      <c r="J25" s="42">
        <f t="shared" si="5"/>
        <v>2.11</v>
      </c>
    </row>
    <row r="26" spans="1:10" s="9" customFormat="1" ht="21">
      <c r="A26" s="43">
        <v>45830</v>
      </c>
      <c r="B26" s="43" t="s">
        <v>6</v>
      </c>
      <c r="C26" s="42">
        <v>0</v>
      </c>
      <c r="D26" s="42">
        <v>8.1</v>
      </c>
      <c r="E26" s="42">
        <v>0</v>
      </c>
      <c r="F26" s="42">
        <v>0</v>
      </c>
      <c r="G26" s="45">
        <f t="shared" si="6"/>
        <v>8.1</v>
      </c>
      <c r="H26" s="42">
        <v>8.1</v>
      </c>
      <c r="I26" s="42">
        <f t="shared" si="8"/>
        <v>8.1</v>
      </c>
      <c r="J26" s="42">
        <f t="shared" si="5"/>
        <v>0</v>
      </c>
    </row>
    <row r="27" spans="1:10" s="8" customFormat="1" ht="21">
      <c r="A27" s="11" t="s">
        <v>15</v>
      </c>
      <c r="B27" s="11"/>
      <c r="C27" s="47">
        <f>SUM(C20:C26)</f>
        <v>431.90000000000003</v>
      </c>
      <c r="D27" s="47">
        <f t="shared" ref="D27:J27" si="10">SUM(D20:D26)</f>
        <v>40.65</v>
      </c>
      <c r="E27" s="47">
        <f t="shared" si="10"/>
        <v>35.22</v>
      </c>
      <c r="F27" s="47">
        <f t="shared" si="10"/>
        <v>12.15</v>
      </c>
      <c r="G27" s="47">
        <f t="shared" si="10"/>
        <v>519.91999999999996</v>
      </c>
      <c r="H27" s="47">
        <f t="shared" si="10"/>
        <v>170.32999999999996</v>
      </c>
      <c r="I27" s="47">
        <f t="shared" si="10"/>
        <v>88.02</v>
      </c>
      <c r="J27" s="47">
        <f t="shared" si="10"/>
        <v>41.16</v>
      </c>
    </row>
    <row r="28" spans="1:10" s="9" customFormat="1" ht="21">
      <c r="A28" s="43">
        <v>45831</v>
      </c>
      <c r="B28" s="43" t="s">
        <v>7</v>
      </c>
      <c r="C28" s="48">
        <v>107.54</v>
      </c>
      <c r="D28" s="48">
        <v>4.58</v>
      </c>
      <c r="E28" s="48">
        <v>13.37</v>
      </c>
      <c r="F28" s="48">
        <v>3.09</v>
      </c>
      <c r="G28" s="45">
        <f t="shared" si="6"/>
        <v>128.58000000000001</v>
      </c>
      <c r="H28" s="48">
        <v>47.02</v>
      </c>
      <c r="I28" s="42">
        <f t="shared" si="8"/>
        <v>21.04</v>
      </c>
      <c r="J28" s="42">
        <f t="shared" si="5"/>
        <v>12.99</v>
      </c>
    </row>
    <row r="29" spans="1:10" s="8" customFormat="1" ht="21">
      <c r="A29" s="43">
        <v>45832</v>
      </c>
      <c r="B29" s="1" t="s">
        <v>8</v>
      </c>
      <c r="C29" s="48">
        <v>104.01</v>
      </c>
      <c r="D29" s="48">
        <v>5.34</v>
      </c>
      <c r="E29" s="48">
        <v>15.42</v>
      </c>
      <c r="F29" s="48">
        <v>1.1299999999999999</v>
      </c>
      <c r="G29" s="45">
        <f t="shared" si="6"/>
        <v>125.9</v>
      </c>
      <c r="H29" s="48">
        <v>37.24</v>
      </c>
      <c r="I29" s="42">
        <f t="shared" si="8"/>
        <v>21.889999999999997</v>
      </c>
      <c r="J29" s="42">
        <f t="shared" si="5"/>
        <v>7.68</v>
      </c>
    </row>
    <row r="30" spans="1:10" s="8" customFormat="1" ht="21">
      <c r="A30" s="43">
        <v>45833</v>
      </c>
      <c r="B30" s="1" t="s">
        <v>2</v>
      </c>
      <c r="C30" s="48">
        <v>0</v>
      </c>
      <c r="D30" s="48">
        <v>5.76</v>
      </c>
      <c r="E30" s="48">
        <v>0</v>
      </c>
      <c r="F30" s="48">
        <v>0</v>
      </c>
      <c r="G30" s="45">
        <f t="shared" si="6"/>
        <v>5.76</v>
      </c>
      <c r="H30" s="48">
        <v>12.39</v>
      </c>
      <c r="I30" s="42">
        <f t="shared" si="8"/>
        <v>5.76</v>
      </c>
      <c r="J30" s="42">
        <f t="shared" si="5"/>
        <v>3.32</v>
      </c>
    </row>
    <row r="31" spans="1:10" s="8" customFormat="1" ht="21">
      <c r="A31" s="43">
        <v>45834</v>
      </c>
      <c r="B31" s="1" t="s">
        <v>3</v>
      </c>
      <c r="C31" s="48">
        <v>133.33000000000001</v>
      </c>
      <c r="D31" s="48">
        <v>3.4</v>
      </c>
      <c r="E31" s="48">
        <v>13.68</v>
      </c>
      <c r="F31" s="48">
        <v>1.33</v>
      </c>
      <c r="G31" s="45">
        <f t="shared" si="6"/>
        <v>151.74</v>
      </c>
      <c r="H31" s="48">
        <v>38.83</v>
      </c>
      <c r="I31" s="42">
        <f t="shared" si="8"/>
        <v>18.409999999999997</v>
      </c>
      <c r="J31" s="42">
        <f t="shared" si="5"/>
        <v>10.210000000000001</v>
      </c>
    </row>
    <row r="32" spans="1:10" s="8" customFormat="1" ht="21">
      <c r="A32" s="43">
        <v>45835</v>
      </c>
      <c r="B32" s="1" t="s">
        <v>4</v>
      </c>
      <c r="C32" s="48"/>
      <c r="D32" s="48"/>
      <c r="E32" s="48"/>
      <c r="F32" s="48"/>
      <c r="G32" s="45">
        <f t="shared" si="6"/>
        <v>0</v>
      </c>
      <c r="H32" s="48"/>
      <c r="I32" s="42">
        <f t="shared" si="8"/>
        <v>0</v>
      </c>
      <c r="J32" s="42">
        <f t="shared" si="5"/>
        <v>0</v>
      </c>
    </row>
    <row r="33" spans="1:10" s="8" customFormat="1" ht="21">
      <c r="A33" s="43">
        <v>45836</v>
      </c>
      <c r="B33" s="1" t="s">
        <v>5</v>
      </c>
      <c r="C33" s="48"/>
      <c r="D33" s="48"/>
      <c r="E33" s="48"/>
      <c r="F33" s="48"/>
      <c r="G33" s="45">
        <f t="shared" si="6"/>
        <v>0</v>
      </c>
      <c r="H33" s="48"/>
      <c r="I33" s="42">
        <f t="shared" si="8"/>
        <v>0</v>
      </c>
      <c r="J33" s="42">
        <f t="shared" si="5"/>
        <v>0</v>
      </c>
    </row>
    <row r="34" spans="1:10" s="8" customFormat="1" ht="21">
      <c r="A34" s="43">
        <v>45837</v>
      </c>
      <c r="B34" s="43" t="s">
        <v>6</v>
      </c>
      <c r="C34" s="48"/>
      <c r="D34" s="48"/>
      <c r="E34" s="48"/>
      <c r="F34" s="48"/>
      <c r="G34" s="45">
        <f t="shared" si="6"/>
        <v>0</v>
      </c>
      <c r="H34" s="48"/>
      <c r="I34" s="42">
        <f t="shared" si="8"/>
        <v>0</v>
      </c>
      <c r="J34" s="42">
        <f t="shared" si="5"/>
        <v>0</v>
      </c>
    </row>
    <row r="35" spans="1:10" s="8" customFormat="1" ht="21">
      <c r="A35" s="11" t="s">
        <v>15</v>
      </c>
      <c r="B35" s="11"/>
      <c r="C35" s="47">
        <f>SUM(C28:C34)</f>
        <v>344.88</v>
      </c>
      <c r="D35" s="47">
        <f t="shared" ref="D35:J35" si="11">SUM(D28:D34)</f>
        <v>19.079999999999998</v>
      </c>
      <c r="E35" s="47">
        <f t="shared" si="11"/>
        <v>42.47</v>
      </c>
      <c r="F35" s="47">
        <f t="shared" si="11"/>
        <v>5.55</v>
      </c>
      <c r="G35" s="47">
        <f t="shared" si="11"/>
        <v>411.98</v>
      </c>
      <c r="H35" s="47">
        <f t="shared" si="11"/>
        <v>135.48000000000002</v>
      </c>
      <c r="I35" s="47">
        <f t="shared" si="11"/>
        <v>67.099999999999994</v>
      </c>
      <c r="J35" s="47">
        <f t="shared" si="11"/>
        <v>34.200000000000003</v>
      </c>
    </row>
    <row r="36" spans="1:10" s="8" customFormat="1" ht="21">
      <c r="A36" s="43">
        <v>45838</v>
      </c>
      <c r="B36" s="43" t="s">
        <v>7</v>
      </c>
      <c r="C36" s="48"/>
      <c r="D36" s="48"/>
      <c r="E36" s="48"/>
      <c r="F36" s="48"/>
      <c r="G36" s="45">
        <f t="shared" si="6"/>
        <v>0</v>
      </c>
      <c r="H36" s="48"/>
      <c r="I36" s="48"/>
      <c r="J36" s="42">
        <f t="shared" si="5"/>
        <v>0</v>
      </c>
    </row>
    <row r="37" spans="1:10" s="8" customFormat="1" ht="21">
      <c r="A37" s="11" t="s">
        <v>15</v>
      </c>
      <c r="B37" s="11"/>
      <c r="C37" s="47">
        <f>SUM(C36)</f>
        <v>0</v>
      </c>
      <c r="D37" s="47">
        <f t="shared" ref="D37:J37" si="12">SUM(D36)</f>
        <v>0</v>
      </c>
      <c r="E37" s="47">
        <f t="shared" si="12"/>
        <v>0</v>
      </c>
      <c r="F37" s="47">
        <f t="shared" si="12"/>
        <v>0</v>
      </c>
      <c r="G37" s="47">
        <f t="shared" si="12"/>
        <v>0</v>
      </c>
      <c r="H37" s="47">
        <f t="shared" si="12"/>
        <v>0</v>
      </c>
      <c r="I37" s="47">
        <f t="shared" si="12"/>
        <v>0</v>
      </c>
      <c r="J37" s="47">
        <f t="shared" si="12"/>
        <v>0</v>
      </c>
    </row>
    <row r="38" spans="1:10" ht="21">
      <c r="A38" s="12" t="s">
        <v>18</v>
      </c>
      <c r="B38" s="12"/>
      <c r="C38" s="49">
        <f>SUM(C3+C11+C19+C27+C35+C37)</f>
        <v>1760.6100000000001</v>
      </c>
      <c r="D38" s="49">
        <f t="shared" ref="D38:J38" si="13">SUM(D3+D11+D19+D27+D35+D37)</f>
        <v>149.90999999999997</v>
      </c>
      <c r="E38" s="49">
        <f t="shared" si="13"/>
        <v>172.32</v>
      </c>
      <c r="F38" s="49">
        <f t="shared" si="13"/>
        <v>41.61</v>
      </c>
      <c r="G38" s="49">
        <f t="shared" si="13"/>
        <v>2124.4500000000003</v>
      </c>
      <c r="H38" s="49">
        <f t="shared" si="13"/>
        <v>659.90899999999999</v>
      </c>
      <c r="I38" s="49">
        <f t="shared" si="13"/>
        <v>363.83999999999992</v>
      </c>
      <c r="J38" s="49">
        <f t="shared" si="13"/>
        <v>148.07999999999998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11" sqref="D11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55" t="s">
        <v>44</v>
      </c>
      <c r="B1" s="56"/>
      <c r="C1" s="56"/>
      <c r="D1" s="57"/>
    </row>
    <row r="2" spans="1:4" ht="27.75">
      <c r="A2" s="17" t="s">
        <v>19</v>
      </c>
      <c r="B2" s="18" t="s">
        <v>36</v>
      </c>
      <c r="C2" s="17" t="s">
        <v>20</v>
      </c>
      <c r="D2" s="13"/>
    </row>
    <row r="3" spans="1:4" ht="25.5">
      <c r="A3" s="26" t="s">
        <v>25</v>
      </c>
      <c r="B3" s="19" t="s">
        <v>37</v>
      </c>
      <c r="C3" s="29" t="s">
        <v>21</v>
      </c>
      <c r="D3" s="20" t="s">
        <v>38</v>
      </c>
    </row>
    <row r="4" spans="1:4" ht="25.5">
      <c r="A4" s="27" t="s">
        <v>26</v>
      </c>
      <c r="B4" s="36" t="s">
        <v>53</v>
      </c>
      <c r="C4" s="30" t="s">
        <v>22</v>
      </c>
      <c r="D4" s="21" t="s">
        <v>53</v>
      </c>
    </row>
    <row r="5" spans="1:4" ht="25.5">
      <c r="A5" s="28" t="s">
        <v>27</v>
      </c>
      <c r="B5" s="16"/>
      <c r="C5" s="25" t="s">
        <v>23</v>
      </c>
      <c r="D5" s="22" t="s">
        <v>39</v>
      </c>
    </row>
    <row r="6" spans="1:4" ht="25.5">
      <c r="A6" s="28" t="s">
        <v>28</v>
      </c>
      <c r="B6" s="37" t="s">
        <v>53</v>
      </c>
      <c r="C6" s="25" t="s">
        <v>24</v>
      </c>
      <c r="D6" s="38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2" t="s">
        <v>29</v>
      </c>
      <c r="B9" s="53"/>
      <c r="C9" s="53"/>
      <c r="D9" s="54"/>
    </row>
    <row r="10" spans="1:4" ht="25.5">
      <c r="A10" s="23" t="s">
        <v>30</v>
      </c>
      <c r="B10" s="23" t="s">
        <v>40</v>
      </c>
      <c r="C10" s="20" t="s">
        <v>32</v>
      </c>
      <c r="D10" s="20" t="s">
        <v>41</v>
      </c>
    </row>
    <row r="11" spans="1:4" ht="25.5">
      <c r="A11" s="25" t="s">
        <v>31</v>
      </c>
      <c r="B11" s="41" t="s">
        <v>53</v>
      </c>
      <c r="C11" s="24" t="s">
        <v>33</v>
      </c>
      <c r="D11" s="21" t="s">
        <v>53</v>
      </c>
    </row>
    <row r="12" spans="1:4" ht="27.75">
      <c r="A12" s="20" t="s">
        <v>34</v>
      </c>
      <c r="B12" s="20" t="s">
        <v>42</v>
      </c>
      <c r="C12" s="32" t="s">
        <v>43</v>
      </c>
      <c r="D12" s="33" t="s">
        <v>37</v>
      </c>
    </row>
    <row r="13" spans="1:4" ht="25.5">
      <c r="A13" s="31" t="s">
        <v>35</v>
      </c>
      <c r="B13" s="38" t="s">
        <v>53</v>
      </c>
      <c r="C13" s="14"/>
      <c r="D13" s="14"/>
    </row>
    <row r="14" spans="1:4">
      <c r="A14" s="14"/>
      <c r="B14" s="14"/>
      <c r="C14" s="14"/>
      <c r="D14" s="14"/>
    </row>
    <row r="15" spans="1:4">
      <c r="A15" s="9"/>
      <c r="B15" s="9"/>
      <c r="C15" s="9"/>
      <c r="D15" s="9"/>
    </row>
    <row r="16" spans="1:4" ht="25.5">
      <c r="A16" s="58" t="s">
        <v>45</v>
      </c>
      <c r="B16" s="59"/>
      <c r="C16" s="59"/>
      <c r="D16" s="60"/>
    </row>
    <row r="17" spans="1:4" ht="25.5">
      <c r="A17" s="34" t="s">
        <v>46</v>
      </c>
      <c r="B17" s="35" t="s">
        <v>49</v>
      </c>
      <c r="C17" s="35" t="s">
        <v>50</v>
      </c>
      <c r="D17" s="33" t="s">
        <v>52</v>
      </c>
    </row>
    <row r="18" spans="1:4" ht="25.5">
      <c r="A18" s="35" t="s">
        <v>47</v>
      </c>
      <c r="B18" s="39" t="s">
        <v>53</v>
      </c>
      <c r="C18" s="35" t="s">
        <v>51</v>
      </c>
      <c r="D18" s="40" t="s">
        <v>53</v>
      </c>
    </row>
    <row r="19" spans="1:4" ht="25.5">
      <c r="A19" s="35" t="s">
        <v>48</v>
      </c>
      <c r="B19" s="39" t="s">
        <v>53</v>
      </c>
      <c r="C19" s="35"/>
      <c r="D19" s="15"/>
    </row>
    <row r="20" spans="1:4" ht="25.5">
      <c r="A20" s="35"/>
      <c r="B20" s="35"/>
      <c r="C20" s="35"/>
      <c r="D20" s="15"/>
    </row>
    <row r="21" spans="1:4">
      <c r="A21" s="15"/>
      <c r="B21" s="15"/>
      <c r="C21" s="15"/>
      <c r="D21" s="15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114年度6月各週統計</vt:lpstr>
      <vt:lpstr>市場車-社區定點-黑包車</vt:lpstr>
      <vt:lpstr>'114年度6月各週統計'!Print_Area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2025-06-27T00:38:32Z</dcterms:modified>
</cp:coreProperties>
</file>