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各區中隊" sheetId="2" r:id="rId1"/>
    <sheet name="委外廠商" sheetId="3" r:id="rId2"/>
    <sheet name="資收車進廠-2月" sheetId="6" r:id="rId3"/>
    <sheet name="資收車進廠-1月" sheetId="4" r:id="rId4"/>
    <sheet name="委外廠商 (樣本)" sheetId="5" r:id="rId5"/>
  </sheets>
  <calcPr calcId="124519"/>
</workbook>
</file>

<file path=xl/calcChain.xml><?xml version="1.0" encoding="utf-8"?>
<calcChain xmlns="http://schemas.openxmlformats.org/spreadsheetml/2006/main">
  <c r="N24" i="2"/>
  <c r="N5"/>
  <c r="N6"/>
  <c r="N7"/>
  <c r="N8"/>
  <c r="N9"/>
  <c r="N10"/>
  <c r="N11"/>
  <c r="N12"/>
  <c r="N13"/>
  <c r="N14"/>
  <c r="N15"/>
  <c r="N4"/>
  <c r="C47"/>
  <c r="D47"/>
  <c r="E47"/>
  <c r="F47"/>
  <c r="G47"/>
  <c r="H47"/>
  <c r="I47"/>
  <c r="J47"/>
  <c r="K47"/>
  <c r="L47"/>
  <c r="M47"/>
  <c r="B47"/>
  <c r="N34"/>
  <c r="N35"/>
  <c r="N36"/>
  <c r="N37"/>
  <c r="N38"/>
  <c r="N39"/>
  <c r="N40"/>
  <c r="N41"/>
  <c r="N42"/>
  <c r="N43"/>
  <c r="N44"/>
  <c r="N45"/>
  <c r="N46"/>
  <c r="N16" l="1"/>
  <c r="N23"/>
  <c r="Q15" i="3" l="1"/>
  <c r="U4"/>
  <c r="U5"/>
  <c r="U6"/>
  <c r="U7"/>
  <c r="U8"/>
  <c r="U9"/>
  <c r="U10"/>
  <c r="U11"/>
  <c r="U12"/>
  <c r="U13"/>
  <c r="U14"/>
  <c r="U3"/>
  <c r="N47" i="2" l="1"/>
  <c r="N48"/>
  <c r="R15" i="3"/>
  <c r="P7"/>
  <c r="N27" i="2"/>
  <c r="Y7" i="3"/>
  <c r="Y8"/>
  <c r="Y9"/>
  <c r="Y10"/>
  <c r="Y11"/>
  <c r="Y12"/>
  <c r="Y13"/>
  <c r="Y14"/>
  <c r="L7"/>
  <c r="L8"/>
  <c r="L9"/>
  <c r="L10"/>
  <c r="L11"/>
  <c r="L12"/>
  <c r="L13"/>
  <c r="L14"/>
  <c r="H7"/>
  <c r="H8"/>
  <c r="H9"/>
  <c r="H10"/>
  <c r="H11"/>
  <c r="H12"/>
  <c r="H13"/>
  <c r="H14"/>
  <c r="S15"/>
  <c r="T15"/>
  <c r="V15"/>
  <c r="W15"/>
  <c r="X15"/>
  <c r="C15"/>
  <c r="D15"/>
  <c r="E15"/>
  <c r="F15"/>
  <c r="G15"/>
  <c r="I15"/>
  <c r="J15"/>
  <c r="K15"/>
  <c r="M15"/>
  <c r="N15"/>
  <c r="O15"/>
  <c r="N20" i="2"/>
  <c r="N21"/>
  <c r="N28"/>
  <c r="N26"/>
  <c r="N22"/>
  <c r="C16"/>
  <c r="D16"/>
  <c r="E16"/>
  <c r="F16"/>
  <c r="G16"/>
  <c r="H16"/>
  <c r="I16"/>
  <c r="J16"/>
  <c r="K16"/>
  <c r="L16"/>
  <c r="M16"/>
  <c r="P6" i="3" l="1"/>
  <c r="L4"/>
  <c r="L5"/>
  <c r="L6"/>
  <c r="L3"/>
  <c r="H4"/>
  <c r="H5"/>
  <c r="H6"/>
  <c r="H3"/>
  <c r="Y4"/>
  <c r="Y5"/>
  <c r="Y6"/>
  <c r="Y3"/>
  <c r="Y15" l="1"/>
  <c r="H15"/>
  <c r="L15"/>
  <c r="P4"/>
  <c r="D12" i="6"/>
  <c r="E12"/>
  <c r="C12"/>
  <c r="D38" i="4"/>
  <c r="E38"/>
  <c r="C38"/>
  <c r="D31"/>
  <c r="E31"/>
  <c r="D37"/>
  <c r="E37"/>
  <c r="C37"/>
  <c r="P5" i="3"/>
  <c r="P8"/>
  <c r="P9"/>
  <c r="P10"/>
  <c r="P11"/>
  <c r="P12"/>
  <c r="P13"/>
  <c r="P14"/>
  <c r="P3"/>
  <c r="E30" i="6"/>
  <c r="E31"/>
  <c r="E32"/>
  <c r="E33"/>
  <c r="E29"/>
  <c r="E22"/>
  <c r="E23"/>
  <c r="E24"/>
  <c r="E25"/>
  <c r="E26"/>
  <c r="E27"/>
  <c r="E21"/>
  <c r="E14"/>
  <c r="E15"/>
  <c r="E16"/>
  <c r="E20" s="1"/>
  <c r="E17"/>
  <c r="E18"/>
  <c r="E19"/>
  <c r="E13"/>
  <c r="E6"/>
  <c r="E7"/>
  <c r="E8"/>
  <c r="E9"/>
  <c r="E10"/>
  <c r="E11"/>
  <c r="E5"/>
  <c r="E3"/>
  <c r="E2"/>
  <c r="D34"/>
  <c r="D28"/>
  <c r="C28"/>
  <c r="C34" s="1"/>
  <c r="D20"/>
  <c r="C20"/>
  <c r="D4"/>
  <c r="C4"/>
  <c r="E33" i="4"/>
  <c r="E34"/>
  <c r="E35"/>
  <c r="E36"/>
  <c r="E32"/>
  <c r="N25" i="2"/>
  <c r="U15" i="5"/>
  <c r="T15"/>
  <c r="S15"/>
  <c r="R15"/>
  <c r="Q15"/>
  <c r="P15"/>
  <c r="O15"/>
  <c r="N15"/>
  <c r="M15"/>
  <c r="L15"/>
  <c r="K15"/>
  <c r="J15"/>
  <c r="I15"/>
  <c r="G15"/>
  <c r="F15"/>
  <c r="D15"/>
  <c r="C15"/>
  <c r="B15"/>
  <c r="B15" i="3"/>
  <c r="E28" i="4"/>
  <c r="E29"/>
  <c r="E30"/>
  <c r="E27"/>
  <c r="E23"/>
  <c r="D23"/>
  <c r="D7"/>
  <c r="D15"/>
  <c r="E15"/>
  <c r="E7"/>
  <c r="C23"/>
  <c r="C15"/>
  <c r="C7"/>
  <c r="C31"/>
  <c r="P15" i="3" l="1"/>
  <c r="U15"/>
  <c r="D35" i="6"/>
  <c r="E4"/>
  <c r="E28"/>
  <c r="E34"/>
  <c r="C35"/>
  <c r="E35" l="1"/>
  <c r="B16" i="2" l="1"/>
  <c r="N17" s="1"/>
</calcChain>
</file>

<file path=xl/sharedStrings.xml><?xml version="1.0" encoding="utf-8"?>
<sst xmlns="http://schemas.openxmlformats.org/spreadsheetml/2006/main" count="369" uniqueCount="143">
  <si>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</si>
  <si>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</si>
  <si>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</si>
  <si>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</si>
  <si>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</si>
  <si>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</si>
  <si>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</si>
  <si>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</si>
  <si>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</si>
  <si>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</si>
  <si>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</si>
  <si>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</si>
  <si>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</si>
  <si>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</si>
  <si>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月份</t>
    <phoneticPr fontId="1" type="noConversion"/>
  </si>
  <si>
    <t>一月</t>
    <phoneticPr fontId="1" type="noConversion"/>
  </si>
  <si>
    <t>113年度各區中隊   彈簧床進廠月報表(頓)</t>
    <phoneticPr fontId="1" type="noConversion"/>
  </si>
  <si>
    <t>豐鴻實業股份有
限公司(棉絮)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</si>
  <si>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</si>
  <si>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</si>
  <si>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</si>
  <si>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</si>
  <si>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</si>
  <si>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</si>
  <si>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</si>
  <si>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</si>
  <si>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</si>
  <si>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</si>
  <si>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</si>
  <si>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</si>
  <si>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</si>
  <si>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</si>
  <si>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</si>
  <si>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</si>
  <si>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</si>
  <si>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</si>
  <si>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</si>
  <si>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</si>
  <si>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中壢區中隊(彈簧床)</t>
    <phoneticPr fontId="1" type="noConversion"/>
  </si>
  <si>
    <t>平鎮區中隊(彈簧床)</t>
    <phoneticPr fontId="1" type="noConversion"/>
  </si>
  <si>
    <t>楊梅區中隊(彈簧床)</t>
    <phoneticPr fontId="1" type="noConversion"/>
  </si>
  <si>
    <t>龍潭區中隊(彈簧床)</t>
    <phoneticPr fontId="1" type="noConversion"/>
  </si>
  <si>
    <t>蘆竹區中隊(彈簧床)</t>
    <phoneticPr fontId="1" type="noConversion"/>
  </si>
  <si>
    <t>龜山區中隊(彈簧床)</t>
    <phoneticPr fontId="1" type="noConversion"/>
  </si>
  <si>
    <t>大園區中隊(彈簧床)</t>
    <phoneticPr fontId="1" type="noConversion"/>
  </si>
  <si>
    <t>大溪區中隊(彈簧床)</t>
    <phoneticPr fontId="1" type="noConversion"/>
  </si>
  <si>
    <t>觀音區中隊(彈簧床)</t>
    <phoneticPr fontId="1" type="noConversion"/>
  </si>
  <si>
    <t>新屋區中隊(彈簧床)</t>
    <phoneticPr fontId="1" type="noConversion"/>
  </si>
  <si>
    <t>復興區中隊(彈簧床)</t>
    <phoneticPr fontId="1" type="noConversion"/>
  </si>
  <si>
    <t>泳霖(舊衣)</t>
    <phoneticPr fontId="1" type="noConversion"/>
  </si>
  <si>
    <t>泳霖(塑膠料)</t>
    <phoneticPr fontId="1" type="noConversion"/>
  </si>
  <si>
    <t>泳霖(廢四機)</t>
    <phoneticPr fontId="1" type="noConversion"/>
  </si>
  <si>
    <t>永記資源回收</t>
    <phoneticPr fontId="1" type="noConversion"/>
  </si>
  <si>
    <t>各中隊每月進廠</t>
    <phoneticPr fontId="1" type="noConversion"/>
  </si>
  <si>
    <t>1-12月各隊</t>
    <phoneticPr fontId="1" type="noConversion"/>
  </si>
  <si>
    <t>114年 彈簧床進廠(噸)</t>
    <phoneticPr fontId="1" type="noConversion"/>
  </si>
  <si>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</si>
  <si>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</si>
  <si>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</si>
  <si>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</si>
  <si>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</si>
  <si>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</si>
  <si>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</si>
  <si>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週統計</t>
    <phoneticPr fontId="1" type="noConversion"/>
  </si>
  <si>
    <t>星期一</t>
  </si>
  <si>
    <t>星期二</t>
  </si>
  <si>
    <t>月統計</t>
    <phoneticPr fontId="1" type="noConversion"/>
  </si>
  <si>
    <t>KEK-2003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</si>
  <si>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</si>
  <si>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</si>
  <si>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</si>
  <si>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</si>
  <si>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</si>
  <si>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</si>
  <si>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</si>
  <si>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桃園區中隊(廢傢俱)</t>
    <phoneticPr fontId="1" type="noConversion"/>
  </si>
  <si>
    <t>S</t>
    <phoneticPr fontId="1" type="noConversion"/>
  </si>
  <si>
    <t>夜班回收車</t>
    <phoneticPr fontId="1" type="noConversion"/>
  </si>
  <si>
    <t>泳霖
(玻璃)</t>
    <phoneticPr fontId="1" type="noConversion"/>
  </si>
  <si>
    <t>達清公司
(打包塊出廠)</t>
    <phoneticPr fontId="1" type="noConversion"/>
  </si>
  <si>
    <t>混彈簧床
計量</t>
    <phoneticPr fontId="1" type="noConversion"/>
  </si>
  <si>
    <t>富立達公司
(木料+棉絮)</t>
    <phoneticPr fontId="1" type="noConversion"/>
  </si>
  <si>
    <t>桃園區中隊(破碎(皮))</t>
    <phoneticPr fontId="1" type="noConversion"/>
  </si>
  <si>
    <t>統立
(資收物)</t>
    <phoneticPr fontId="1" type="noConversion"/>
  </si>
  <si>
    <t>統煜
(非允收物)</t>
    <phoneticPr fontId="1" type="noConversion"/>
  </si>
  <si>
    <t>統立
(非允收物)</t>
    <phoneticPr fontId="1" type="noConversion"/>
  </si>
  <si>
    <t>桃園區中隊(清道專案)</t>
    <phoneticPr fontId="1" type="noConversion"/>
  </si>
  <si>
    <t>泳霖
(ALL)</t>
    <phoneticPr fontId="1" type="noConversion"/>
  </si>
  <si>
    <t>泳霖
打包塊出廠</t>
    <phoneticPr fontId="1" type="noConversion"/>
  </si>
  <si>
    <t>統煜
(打包塊出廠)</t>
    <phoneticPr fontId="1" type="noConversion"/>
  </si>
  <si>
    <t>統煜
(All)</t>
    <phoneticPr fontId="1" type="noConversion"/>
  </si>
  <si>
    <t>統立
(打包塊出廠)</t>
    <phoneticPr fontId="1" type="noConversion"/>
  </si>
  <si>
    <t>統立
(All)</t>
    <phoneticPr fontId="1" type="noConversion"/>
  </si>
  <si>
    <t>展望
(垃圾)</t>
    <phoneticPr fontId="1" type="noConversion"/>
  </si>
  <si>
    <t>八德區中隊資收物(玻璃瓶)</t>
    <phoneticPr fontId="1" type="noConversion"/>
  </si>
  <si>
    <t>富立達公司
(廢四機破碎物)</t>
    <phoneticPr fontId="1" type="noConversion"/>
  </si>
  <si>
    <t>桃園區中隊(巨大傢俱)</t>
    <phoneticPr fontId="1" type="noConversion"/>
  </si>
  <si>
    <t>龍潭區中隊(床皮)</t>
    <phoneticPr fontId="1" type="noConversion"/>
  </si>
  <si>
    <t>114年 待拆解進場(噸)</t>
    <phoneticPr fontId="1" type="noConversion"/>
  </si>
  <si>
    <t>月份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</si>
  <si>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</si>
  <si>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</si>
  <si>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</si>
  <si>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</si>
  <si>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</si>
  <si>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</si>
  <si>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</si>
  <si>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</si>
  <si>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</si>
  <si>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</si>
  <si>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</si>
  <si>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</si>
  <si>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1-12月各隊</t>
    <phoneticPr fontId="1" type="noConversion"/>
  </si>
  <si>
    <t>各中隊每月進廠</t>
    <phoneticPr fontId="1" type="noConversion"/>
  </si>
  <si>
    <t>富立達公司
(破碎皮)</t>
    <phoneticPr fontId="1" type="noConversion"/>
  </si>
  <si>
    <t>中壢區中隊(廢四機破碎物)</t>
    <phoneticPr fontId="1" type="noConversion"/>
  </si>
  <si>
    <t>桃園區中隊(待拆解物)</t>
    <phoneticPr fontId="1" type="noConversion"/>
  </si>
  <si>
    <t>中壢區中隊(待拆解物)</t>
    <phoneticPr fontId="1" type="noConversion"/>
  </si>
  <si>
    <t>平鎮區中隊(待拆解物)</t>
    <phoneticPr fontId="1" type="noConversion"/>
  </si>
  <si>
    <t>楊梅區中隊(待拆解物)</t>
    <phoneticPr fontId="1" type="noConversion"/>
  </si>
  <si>
    <t>龍潭區中隊(待拆解物)</t>
    <phoneticPr fontId="1" type="noConversion"/>
  </si>
  <si>
    <t>蘆竹區中隊(待拆解物)</t>
    <phoneticPr fontId="1" type="noConversion"/>
  </si>
  <si>
    <t>龜山區中隊(待拆解物)</t>
    <phoneticPr fontId="1" type="noConversion"/>
  </si>
  <si>
    <t>大園區中隊(待拆解物)</t>
    <phoneticPr fontId="1" type="noConversion"/>
  </si>
  <si>
    <t>大溪區中隊(待拆解物)</t>
    <phoneticPr fontId="1" type="noConversion"/>
  </si>
  <si>
    <t>觀音區中隊(待拆解物)</t>
    <phoneticPr fontId="1" type="noConversion"/>
  </si>
  <si>
    <t>新屋區中隊(待拆解物)</t>
    <phoneticPr fontId="1" type="noConversion"/>
  </si>
  <si>
    <t>復興區中隊(待拆解物)</t>
    <phoneticPr fontId="1" type="noConversion"/>
  </si>
  <si>
    <t>八德區中隊(待拆解物)</t>
    <phoneticPr fontId="1" type="noConversion"/>
  </si>
  <si>
    <t>月統計</t>
    <phoneticPr fontId="1" type="noConversion"/>
  </si>
  <si>
    <t>大溪區中隊(床皮)</t>
    <phoneticPr fontId="1" type="noConversion"/>
  </si>
  <si>
    <t>運輸狀態</t>
    <phoneticPr fontId="1" type="noConversion"/>
  </si>
  <si>
    <t>物品進廠</t>
    <phoneticPr fontId="1" type="noConversion"/>
  </si>
  <si>
    <t>物品出廠</t>
    <phoneticPr fontId="1" type="noConversion"/>
  </si>
  <si>
    <t>物品出廠</t>
    <phoneticPr fontId="1" type="noConversion"/>
  </si>
  <si>
    <t>月份總計</t>
    <phoneticPr fontId="1" type="noConversion"/>
  </si>
  <si>
    <t>桃園區中隊(彈簧床)</t>
    <phoneticPr fontId="1" type="noConversion"/>
  </si>
  <si>
    <t>廢四機垃圾
(大安自行破碎未出廠)</t>
    <phoneticPr fontId="1" type="noConversion"/>
  </si>
  <si>
    <t>物品上山</t>
    <phoneticPr fontId="1" type="noConversion"/>
  </si>
  <si>
    <t>已停進廠</t>
    <phoneticPr fontId="1" type="noConversion"/>
  </si>
  <si>
    <t>已停出廠</t>
    <phoneticPr fontId="1" type="noConversion"/>
  </si>
  <si>
    <t>說明</t>
    <phoneticPr fontId="1" type="noConversion"/>
  </si>
  <si>
    <t>廢傢俱＋彈簧床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</si>
</sst>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6"/>
      <color theme="1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22"/>
      <color rgb="FFFF0000"/>
      <name val="新細明體"/>
      <family val="1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26"/>
      <color rgb="FFFF0000"/>
      <name val="新細明體"/>
      <family val="1"/>
      <charset val="136"/>
      <scheme val="minor"/>
    </font>
    <font>
      <sz val="26"/>
      <name val="新細明體"/>
      <family val="1"/>
      <charset val="136"/>
      <scheme val="minor"/>
    </font>
    <font>
      <sz val="26"/>
      <color theme="0"/>
      <name val="新細明體"/>
      <family val="1"/>
      <charset val="136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9" fillId="15" borderId="1" xfId="0" applyNumberFormat="1" applyFont="1" applyFill="1" applyBorder="1" applyAlignment="1">
      <alignment horizontal="center" vertical="center"/>
    </xf>
    <xf numFmtId="176" fontId="9" fillId="15" borderId="1" xfId="0" applyNumberFormat="1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/>
    </xf>
    <xf numFmtId="178" fontId="10" fillId="12" borderId="1" xfId="0" applyNumberFormat="1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176" fontId="10" fillId="12" borderId="1" xfId="0" applyNumberFormat="1" applyFont="1" applyFill="1" applyBorder="1" applyAlignment="1">
      <alignment horizontal="center" vertical="center"/>
    </xf>
    <xf numFmtId="177" fontId="9" fillId="16" borderId="1" xfId="0" applyNumberFormat="1" applyFont="1" applyFill="1" applyBorder="1" applyAlignment="1">
      <alignment horizontal="center" vertical="center"/>
    </xf>
    <xf numFmtId="178" fontId="10" fillId="16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17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179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5" fillId="2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9" fontId="5" fillId="1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23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17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1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76" fontId="5" fillId="16" borderId="1" xfId="0" applyNumberFormat="1" applyFont="1" applyFill="1" applyBorder="1" applyAlignment="1">
      <alignment horizontal="center" vertical="center"/>
    </xf>
    <xf numFmtId="176" fontId="5" fillId="16" borderId="1" xfId="0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79" fontId="5" fillId="13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21" borderId="1" xfId="0" applyFont="1" applyFill="1" applyBorder="1" applyAlignment="1">
      <alignment horizontal="center" vertical="center"/>
    </xf>
    <xf numFmtId="179" fontId="13" fillId="0" borderId="1" xfId="0" applyNumberFormat="1" applyFont="1" applyFill="1" applyBorder="1" applyAlignment="1">
      <alignment horizontal="center" vertical="center"/>
    </xf>
    <xf numFmtId="179" fontId="14" fillId="0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48"/>
  <sheetViews>
    <sheetView tabSelected="1" topLeftCell="A2" zoomScale="70" zoomScaleNormal="70" workbookViewId="0">
      <pane xSplit="5" ySplit="2" topLeftCell="G31" activePane="bottomRight" state="frozen"/>
      <selection activeCell="A2" sqref="A2"/>
      <selection pane="topRight" activeCell="F2" sqref="F2"/>
      <selection pane="bottomLeft" activeCell="A3" sqref="A3"/>
      <selection pane="bottomRight" activeCell="H42" sqref="H42"/>
    </sheetView>
  </sheetViews>
  <sheetFormatPr defaultRowHeight="36.75"/>
  <cols>
    <col min="1" max="1" width="49.5" style="5" bestFit="1" customWidth="1"/>
    <col min="2" max="2" width="17" style="5" bestFit="1" customWidth="1"/>
    <col min="3" max="3" width="17.25" style="5" bestFit="1" customWidth="1"/>
    <col min="4" max="5" width="17.125" style="5" bestFit="1" customWidth="1"/>
    <col min="6" max="6" width="22.625" style="5" bestFit="1" customWidth="1"/>
    <col min="7" max="7" width="20.25" style="5" bestFit="1" customWidth="1"/>
    <col min="8" max="8" width="14.875" style="5" bestFit="1" customWidth="1"/>
    <col min="9" max="9" width="17.125" style="5" bestFit="1" customWidth="1"/>
    <col min="10" max="10" width="20.25" style="5" bestFit="1" customWidth="1"/>
    <col min="11" max="11" width="14.875" style="5" bestFit="1" customWidth="1"/>
    <col min="12" max="12" width="16.625" style="5" bestFit="1" customWidth="1"/>
    <col min="13" max="13" width="22.375" style="5" bestFit="1" customWidth="1"/>
    <col min="14" max="14" width="26.25" style="5" bestFit="1" customWidth="1"/>
    <col min="15" max="15" width="21.625" style="5" bestFit="1" customWidth="1"/>
    <col min="16" max="16" width="37" style="5" bestFit="1" customWidth="1"/>
    <col min="17" max="16384" width="9" style="5"/>
  </cols>
  <sheetData>
    <row r="1" spans="1:16">
      <c r="A1" s="95" t="s">
        <v>16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6">
      <c r="A2" s="96" t="s">
        <v>55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51"/>
    </row>
    <row r="3" spans="1:16">
      <c r="A3" s="6" t="s">
        <v>14</v>
      </c>
      <c r="B3" s="6" t="s">
        <v>15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7" t="s">
        <v>54</v>
      </c>
      <c r="O3" s="70" t="s">
        <v>131</v>
      </c>
      <c r="P3" s="5" t="s">
        <v>141</v>
      </c>
    </row>
    <row r="4" spans="1:16">
      <c r="A4" s="23" t="s">
        <v>136</v>
      </c>
      <c r="B4" s="52">
        <v>4.87</v>
      </c>
      <c r="C4" s="53">
        <v>271.14</v>
      </c>
      <c r="D4" s="50">
        <v>395.73</v>
      </c>
      <c r="E4" s="53">
        <v>410.06</v>
      </c>
      <c r="F4" s="53">
        <v>381.28</v>
      </c>
      <c r="G4" s="91">
        <v>424.39</v>
      </c>
      <c r="H4" s="53"/>
      <c r="I4" s="53"/>
      <c r="J4" s="53"/>
      <c r="K4" s="53"/>
      <c r="L4" s="53"/>
      <c r="M4" s="53"/>
      <c r="N4" s="55">
        <f>SUM(B4:M4)</f>
        <v>1887.4699999999998</v>
      </c>
      <c r="O4" s="81" t="s">
        <v>132</v>
      </c>
      <c r="P4" s="94" t="s">
        <v>142</v>
      </c>
    </row>
    <row r="5" spans="1:16">
      <c r="A5" s="23" t="s">
        <v>38</v>
      </c>
      <c r="B5" s="52">
        <v>49.32</v>
      </c>
      <c r="C5" s="53">
        <v>42.72</v>
      </c>
      <c r="D5" s="50">
        <v>44.8</v>
      </c>
      <c r="E5" s="53">
        <v>45.43</v>
      </c>
      <c r="F5" s="53">
        <v>48.03</v>
      </c>
      <c r="G5" s="92">
        <v>50.86</v>
      </c>
      <c r="H5" s="53"/>
      <c r="I5" s="53"/>
      <c r="J5" s="53"/>
      <c r="K5" s="53"/>
      <c r="L5" s="53"/>
      <c r="M5" s="53"/>
      <c r="N5" s="55">
        <f t="shared" ref="N5:N15" si="0">SUM(B5:M5)</f>
        <v>281.15999999999997</v>
      </c>
      <c r="O5" s="81" t="s">
        <v>132</v>
      </c>
    </row>
    <row r="6" spans="1:16">
      <c r="A6" s="24" t="s">
        <v>39</v>
      </c>
      <c r="B6" s="52">
        <v>26.97</v>
      </c>
      <c r="C6" s="53">
        <v>16.38</v>
      </c>
      <c r="D6" s="50">
        <v>21.88</v>
      </c>
      <c r="E6" s="53">
        <v>22.83</v>
      </c>
      <c r="F6" s="53">
        <v>29.66</v>
      </c>
      <c r="G6" s="91">
        <v>25.11</v>
      </c>
      <c r="H6" s="53"/>
      <c r="I6" s="53"/>
      <c r="J6" s="53"/>
      <c r="K6" s="53"/>
      <c r="L6" s="53"/>
      <c r="M6" s="53"/>
      <c r="N6" s="55">
        <f t="shared" si="0"/>
        <v>142.82999999999998</v>
      </c>
      <c r="O6" s="81" t="s">
        <v>132</v>
      </c>
    </row>
    <row r="7" spans="1:16">
      <c r="A7" s="17" t="s">
        <v>40</v>
      </c>
      <c r="B7" s="52">
        <v>14.03</v>
      </c>
      <c r="C7" s="53">
        <v>29.46</v>
      </c>
      <c r="D7" s="50">
        <v>21.47</v>
      </c>
      <c r="E7" s="53">
        <v>19.309999999999999</v>
      </c>
      <c r="F7" s="53">
        <v>24.79</v>
      </c>
      <c r="G7" s="91">
        <v>22.7</v>
      </c>
      <c r="H7" s="53"/>
      <c r="I7" s="53"/>
      <c r="J7" s="53"/>
      <c r="K7" s="53"/>
      <c r="L7" s="53"/>
      <c r="M7" s="53"/>
      <c r="N7" s="55">
        <f t="shared" si="0"/>
        <v>131.76</v>
      </c>
      <c r="O7" s="81" t="s">
        <v>132</v>
      </c>
    </row>
    <row r="8" spans="1:16">
      <c r="A8" s="17" t="s">
        <v>41</v>
      </c>
      <c r="B8" s="52">
        <v>6.55</v>
      </c>
      <c r="C8" s="53">
        <v>4</v>
      </c>
      <c r="D8" s="50">
        <v>9.64</v>
      </c>
      <c r="E8" s="53">
        <v>6.01</v>
      </c>
      <c r="F8" s="53">
        <v>4.54</v>
      </c>
      <c r="G8" s="91">
        <v>5.48</v>
      </c>
      <c r="H8" s="53"/>
      <c r="I8" s="53"/>
      <c r="J8" s="53"/>
      <c r="K8" s="53"/>
      <c r="L8" s="53"/>
      <c r="M8" s="53"/>
      <c r="N8" s="55">
        <f t="shared" si="0"/>
        <v>36.22</v>
      </c>
      <c r="O8" s="81" t="s">
        <v>132</v>
      </c>
    </row>
    <row r="9" spans="1:16">
      <c r="A9" s="17" t="s">
        <v>42</v>
      </c>
      <c r="B9" s="52">
        <v>27.91</v>
      </c>
      <c r="C9" s="53">
        <v>21.42</v>
      </c>
      <c r="D9" s="50">
        <v>21.98</v>
      </c>
      <c r="E9" s="53">
        <v>22.37</v>
      </c>
      <c r="F9" s="53">
        <v>25.96</v>
      </c>
      <c r="G9" s="92">
        <v>21.08</v>
      </c>
      <c r="H9" s="53"/>
      <c r="I9" s="53"/>
      <c r="J9" s="53"/>
      <c r="K9" s="53"/>
      <c r="L9" s="53"/>
      <c r="M9" s="53"/>
      <c r="N9" s="55">
        <f t="shared" si="0"/>
        <v>140.72000000000003</v>
      </c>
      <c r="O9" s="81" t="s">
        <v>132</v>
      </c>
    </row>
    <row r="10" spans="1:16">
      <c r="A10" s="17" t="s">
        <v>43</v>
      </c>
      <c r="B10" s="52">
        <v>12.68</v>
      </c>
      <c r="C10" s="53">
        <v>11.46</v>
      </c>
      <c r="D10" s="50">
        <v>20.059999999999999</v>
      </c>
      <c r="E10" s="53">
        <v>21.823</v>
      </c>
      <c r="F10" s="53">
        <v>20.58</v>
      </c>
      <c r="G10" s="91">
        <v>25.63</v>
      </c>
      <c r="H10" s="53"/>
      <c r="I10" s="53"/>
      <c r="J10" s="53"/>
      <c r="K10" s="53"/>
      <c r="L10" s="53"/>
      <c r="M10" s="53"/>
      <c r="N10" s="55">
        <f t="shared" si="0"/>
        <v>112.23299999999999</v>
      </c>
      <c r="O10" s="81" t="s">
        <v>132</v>
      </c>
    </row>
    <row r="11" spans="1:16">
      <c r="A11" s="25" t="s">
        <v>44</v>
      </c>
      <c r="B11" s="52">
        <v>13.53</v>
      </c>
      <c r="C11" s="53">
        <v>6.56</v>
      </c>
      <c r="D11" s="50">
        <v>12.8</v>
      </c>
      <c r="E11" s="53">
        <v>19.11</v>
      </c>
      <c r="F11" s="53">
        <v>13.94</v>
      </c>
      <c r="G11" s="92">
        <v>14.74</v>
      </c>
      <c r="H11" s="53"/>
      <c r="I11" s="53"/>
      <c r="J11" s="53"/>
      <c r="K11" s="53"/>
      <c r="L11" s="53"/>
      <c r="M11" s="53"/>
      <c r="N11" s="55">
        <f t="shared" si="0"/>
        <v>80.679999999999993</v>
      </c>
      <c r="O11" s="81" t="s">
        <v>132</v>
      </c>
    </row>
    <row r="12" spans="1:16">
      <c r="A12" s="25" t="s">
        <v>45</v>
      </c>
      <c r="B12" s="52">
        <v>8.48</v>
      </c>
      <c r="C12" s="53">
        <v>13.48</v>
      </c>
      <c r="D12" s="50">
        <v>4.8600000000000003</v>
      </c>
      <c r="E12" s="53">
        <v>7.04</v>
      </c>
      <c r="F12" s="53">
        <v>13.94</v>
      </c>
      <c r="G12" s="92">
        <v>9.1</v>
      </c>
      <c r="H12" s="53"/>
      <c r="I12" s="53"/>
      <c r="J12" s="53"/>
      <c r="K12" s="53"/>
      <c r="L12" s="53"/>
      <c r="M12" s="53"/>
      <c r="N12" s="55">
        <f t="shared" si="0"/>
        <v>56.9</v>
      </c>
      <c r="O12" s="81" t="s">
        <v>132</v>
      </c>
    </row>
    <row r="13" spans="1:16">
      <c r="A13" s="25" t="s">
        <v>46</v>
      </c>
      <c r="B13" s="52">
        <v>12.36</v>
      </c>
      <c r="C13" s="53">
        <v>8.36</v>
      </c>
      <c r="D13" s="50">
        <v>9.7899999999999991</v>
      </c>
      <c r="E13" s="53">
        <v>7.46</v>
      </c>
      <c r="F13" s="53">
        <v>8.7100000000000009</v>
      </c>
      <c r="G13" s="91">
        <v>9.75</v>
      </c>
      <c r="H13" s="53"/>
      <c r="I13" s="53"/>
      <c r="J13" s="53"/>
      <c r="K13" s="53"/>
      <c r="L13" s="53"/>
      <c r="M13" s="53"/>
      <c r="N13" s="55">
        <f t="shared" si="0"/>
        <v>56.43</v>
      </c>
      <c r="O13" s="81" t="s">
        <v>132</v>
      </c>
    </row>
    <row r="14" spans="1:16">
      <c r="A14" s="25" t="s">
        <v>47</v>
      </c>
      <c r="B14" s="52">
        <v>7.68</v>
      </c>
      <c r="C14" s="53">
        <v>4.68</v>
      </c>
      <c r="D14" s="50">
        <v>4.4400000000000004</v>
      </c>
      <c r="E14" s="53">
        <v>3.82</v>
      </c>
      <c r="F14" s="53">
        <v>6.17</v>
      </c>
      <c r="G14" s="92">
        <v>5.28</v>
      </c>
      <c r="H14" s="53"/>
      <c r="I14" s="53"/>
      <c r="J14" s="53"/>
      <c r="K14" s="53"/>
      <c r="L14" s="53"/>
      <c r="M14" s="53"/>
      <c r="N14" s="55">
        <f t="shared" si="0"/>
        <v>32.07</v>
      </c>
      <c r="O14" s="81" t="s">
        <v>132</v>
      </c>
    </row>
    <row r="15" spans="1:16">
      <c r="A15" s="26" t="s">
        <v>48</v>
      </c>
      <c r="B15" s="52">
        <v>2.42</v>
      </c>
      <c r="C15" s="53">
        <v>0</v>
      </c>
      <c r="D15" s="50">
        <v>2.2599999999999998</v>
      </c>
      <c r="E15" s="53">
        <v>0</v>
      </c>
      <c r="F15" s="53">
        <v>1.37</v>
      </c>
      <c r="G15" s="92">
        <v>0</v>
      </c>
      <c r="H15" s="53"/>
      <c r="I15" s="53"/>
      <c r="J15" s="53"/>
      <c r="K15" s="53"/>
      <c r="L15" s="53"/>
      <c r="M15" s="53"/>
      <c r="N15" s="55">
        <f t="shared" si="0"/>
        <v>6.05</v>
      </c>
      <c r="O15" s="81" t="s">
        <v>132</v>
      </c>
    </row>
    <row r="16" spans="1:16">
      <c r="A16" s="62" t="s">
        <v>53</v>
      </c>
      <c r="B16" s="58">
        <f>SUM(B4:B15)</f>
        <v>186.79999999999998</v>
      </c>
      <c r="C16" s="58">
        <f t="shared" ref="C16:M16" si="1">SUM(C4:C15)</f>
        <v>429.66</v>
      </c>
      <c r="D16" s="58">
        <f t="shared" si="1"/>
        <v>569.70999999999992</v>
      </c>
      <c r="E16" s="58">
        <f t="shared" si="1"/>
        <v>585.26300000000003</v>
      </c>
      <c r="F16" s="58">
        <f t="shared" si="1"/>
        <v>578.97000000000014</v>
      </c>
      <c r="G16" s="58">
        <f t="shared" si="1"/>
        <v>614.12000000000012</v>
      </c>
      <c r="H16" s="58">
        <f t="shared" si="1"/>
        <v>0</v>
      </c>
      <c r="I16" s="58">
        <f t="shared" si="1"/>
        <v>0</v>
      </c>
      <c r="J16" s="58">
        <f t="shared" si="1"/>
        <v>0</v>
      </c>
      <c r="K16" s="58">
        <f t="shared" si="1"/>
        <v>0</v>
      </c>
      <c r="L16" s="58">
        <f t="shared" si="1"/>
        <v>0</v>
      </c>
      <c r="M16" s="58">
        <f t="shared" si="1"/>
        <v>0</v>
      </c>
      <c r="N16" s="9">
        <f>SUM(N4:N15)</f>
        <v>2964.5229999999992</v>
      </c>
      <c r="O16" s="85"/>
    </row>
    <row r="17" spans="1:16">
      <c r="A17" s="84" t="s">
        <v>135</v>
      </c>
      <c r="C17" s="15"/>
      <c r="D17" s="16"/>
      <c r="E17" s="15"/>
      <c r="F17" s="15"/>
      <c r="G17" s="15"/>
      <c r="H17" s="15"/>
      <c r="I17" s="15"/>
      <c r="J17" s="15"/>
      <c r="K17" s="15"/>
      <c r="L17" s="15"/>
      <c r="N17" s="83">
        <f>SUM(B16:M16)</f>
        <v>2964.5230000000001</v>
      </c>
    </row>
    <row r="18" spans="1:16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6" s="46" customFormat="1">
      <c r="A19" s="45" t="s">
        <v>0</v>
      </c>
      <c r="B19" s="45" t="s">
        <v>1</v>
      </c>
      <c r="C19" s="45" t="s">
        <v>2</v>
      </c>
      <c r="D19" s="45" t="s">
        <v>19</v>
      </c>
      <c r="E19" s="45" t="s">
        <v>20</v>
      </c>
      <c r="F19" s="45" t="s">
        <v>21</v>
      </c>
      <c r="G19" s="45" t="s">
        <v>22</v>
      </c>
      <c r="H19" s="45" t="s">
        <v>23</v>
      </c>
      <c r="I19" s="45" t="s">
        <v>24</v>
      </c>
      <c r="J19" s="45" t="s">
        <v>25</v>
      </c>
      <c r="K19" s="45" t="s">
        <v>26</v>
      </c>
      <c r="L19" s="45" t="s">
        <v>27</v>
      </c>
      <c r="M19" s="45" t="s">
        <v>28</v>
      </c>
      <c r="N19" s="45" t="s">
        <v>54</v>
      </c>
      <c r="O19" s="70" t="s">
        <v>131</v>
      </c>
    </row>
    <row r="20" spans="1:16">
      <c r="A20" s="68" t="s">
        <v>96</v>
      </c>
      <c r="B20" s="52">
        <v>0</v>
      </c>
      <c r="C20" s="53">
        <v>191.94</v>
      </c>
      <c r="D20" s="50">
        <v>347.92</v>
      </c>
      <c r="E20" s="53">
        <v>170.92</v>
      </c>
      <c r="F20" s="53">
        <v>135.02000000000001</v>
      </c>
      <c r="G20" s="91">
        <v>128.07</v>
      </c>
      <c r="H20" s="53"/>
      <c r="I20" s="53"/>
      <c r="J20" s="53"/>
      <c r="K20" s="53"/>
      <c r="L20" s="53"/>
      <c r="M20" s="53"/>
      <c r="N20" s="55">
        <f t="shared" ref="N20:N21" si="2">SUM(B20:M20)</f>
        <v>973.86999999999989</v>
      </c>
      <c r="O20" s="71" t="s">
        <v>133</v>
      </c>
    </row>
    <row r="21" spans="1:16">
      <c r="A21" s="66" t="s">
        <v>82</v>
      </c>
      <c r="B21" s="52">
        <v>0</v>
      </c>
      <c r="C21" s="53">
        <v>0</v>
      </c>
      <c r="D21" s="50">
        <v>15.09</v>
      </c>
      <c r="E21" s="53">
        <v>17.43</v>
      </c>
      <c r="F21" s="53">
        <v>117.09</v>
      </c>
      <c r="G21" s="91">
        <v>61</v>
      </c>
      <c r="H21" s="53"/>
      <c r="I21" s="53"/>
      <c r="J21" s="53"/>
      <c r="K21" s="53"/>
      <c r="L21" s="53"/>
      <c r="M21" s="53"/>
      <c r="N21" s="55">
        <f t="shared" si="2"/>
        <v>210.61</v>
      </c>
      <c r="O21" s="71" t="s">
        <v>133</v>
      </c>
    </row>
    <row r="22" spans="1:16">
      <c r="A22" s="67" t="s">
        <v>97</v>
      </c>
      <c r="B22" s="52">
        <v>1.45</v>
      </c>
      <c r="C22" s="53">
        <v>0</v>
      </c>
      <c r="D22" s="50">
        <v>0</v>
      </c>
      <c r="E22" s="53">
        <v>0</v>
      </c>
      <c r="F22" s="53">
        <v>0</v>
      </c>
      <c r="G22" s="91">
        <v>4.21</v>
      </c>
      <c r="H22" s="53"/>
      <c r="I22" s="53"/>
      <c r="J22" s="53"/>
      <c r="K22" s="53"/>
      <c r="L22" s="53"/>
      <c r="M22" s="53"/>
      <c r="N22" s="55">
        <f>SUM(B22:M22)</f>
        <v>5.66</v>
      </c>
      <c r="O22" s="6" t="s">
        <v>132</v>
      </c>
    </row>
    <row r="23" spans="1:16">
      <c r="A23" s="67" t="s">
        <v>130</v>
      </c>
      <c r="B23" s="52">
        <v>0</v>
      </c>
      <c r="C23" s="53">
        <v>0</v>
      </c>
      <c r="D23" s="50">
        <v>0</v>
      </c>
      <c r="E23" s="53">
        <v>0</v>
      </c>
      <c r="F23" s="53">
        <v>0</v>
      </c>
      <c r="G23" s="91">
        <v>2.0699999999999998</v>
      </c>
      <c r="H23" s="53"/>
      <c r="I23" s="53"/>
      <c r="J23" s="53"/>
      <c r="K23" s="53"/>
      <c r="L23" s="53"/>
      <c r="M23" s="53"/>
      <c r="N23" s="55">
        <f>SUM(B23:M23)</f>
        <v>2.0699999999999998</v>
      </c>
      <c r="O23" s="6" t="s">
        <v>132</v>
      </c>
    </row>
    <row r="24" spans="1:16" ht="73.5">
      <c r="A24" s="89" t="s">
        <v>137</v>
      </c>
      <c r="B24" s="52">
        <v>0</v>
      </c>
      <c r="C24" s="52">
        <v>0</v>
      </c>
      <c r="D24" s="52">
        <v>0</v>
      </c>
      <c r="E24" s="52">
        <v>0</v>
      </c>
      <c r="F24" s="52">
        <v>0</v>
      </c>
      <c r="G24" s="93">
        <v>30.47</v>
      </c>
      <c r="H24" s="6"/>
      <c r="I24" s="6"/>
      <c r="J24" s="6"/>
      <c r="K24" s="6"/>
      <c r="L24" s="6"/>
      <c r="M24" s="6"/>
      <c r="N24" s="55">
        <f>SUM(B24:M24)</f>
        <v>30.47</v>
      </c>
      <c r="O24" s="6" t="s">
        <v>138</v>
      </c>
    </row>
    <row r="25" spans="1:16" ht="57.75" customHeight="1">
      <c r="A25" s="65" t="s">
        <v>75</v>
      </c>
      <c r="B25" s="52">
        <v>20.62</v>
      </c>
      <c r="C25" s="54" t="s">
        <v>80</v>
      </c>
      <c r="D25" s="54" t="s">
        <v>80</v>
      </c>
      <c r="E25" s="54" t="s">
        <v>80</v>
      </c>
      <c r="F25" s="54" t="s">
        <v>80</v>
      </c>
      <c r="G25" s="54" t="s">
        <v>80</v>
      </c>
      <c r="H25" s="53"/>
      <c r="I25" s="53"/>
      <c r="J25" s="53"/>
      <c r="K25" s="53"/>
      <c r="L25" s="53"/>
      <c r="M25" s="53"/>
      <c r="N25" s="55">
        <f>SUM(B25:M25)</f>
        <v>20.62</v>
      </c>
      <c r="O25" s="6" t="s">
        <v>132</v>
      </c>
    </row>
    <row r="26" spans="1:16">
      <c r="A26" s="73" t="s">
        <v>115</v>
      </c>
      <c r="B26" s="52">
        <v>38.97</v>
      </c>
      <c r="C26" s="53">
        <v>73.91</v>
      </c>
      <c r="D26" s="50">
        <v>145.74</v>
      </c>
      <c r="E26" s="53">
        <v>120.05</v>
      </c>
      <c r="F26" s="53">
        <v>137.99</v>
      </c>
      <c r="G26" s="53">
        <v>0</v>
      </c>
      <c r="H26" s="53"/>
      <c r="I26" s="53"/>
      <c r="J26" s="53"/>
      <c r="K26" s="53"/>
      <c r="L26" s="53"/>
      <c r="M26" s="53"/>
      <c r="N26" s="55">
        <f>SUM(B26:M26)</f>
        <v>516.66000000000008</v>
      </c>
      <c r="O26" s="6" t="s">
        <v>132</v>
      </c>
      <c r="P26" s="90" t="s">
        <v>139</v>
      </c>
    </row>
    <row r="27" spans="1:16">
      <c r="A27" s="66" t="s">
        <v>94</v>
      </c>
      <c r="B27" s="52">
        <v>0</v>
      </c>
      <c r="C27" s="53">
        <v>0</v>
      </c>
      <c r="D27" s="50">
        <v>34.200000000000003</v>
      </c>
      <c r="E27" s="53">
        <v>0</v>
      </c>
      <c r="F27" s="53">
        <v>0</v>
      </c>
      <c r="G27" s="53">
        <v>0</v>
      </c>
      <c r="H27" s="53"/>
      <c r="I27" s="53"/>
      <c r="J27" s="53"/>
      <c r="K27" s="53"/>
      <c r="L27" s="53"/>
      <c r="M27" s="53"/>
      <c r="N27" s="55">
        <f t="shared" ref="N27" si="3">SUM(B27:M27)</f>
        <v>34.200000000000003</v>
      </c>
      <c r="O27" s="71" t="s">
        <v>133</v>
      </c>
      <c r="P27" s="90" t="s">
        <v>140</v>
      </c>
    </row>
    <row r="28" spans="1:16">
      <c r="A28" s="69" t="s">
        <v>86</v>
      </c>
      <c r="B28" s="52">
        <v>0</v>
      </c>
      <c r="C28" s="53">
        <v>0</v>
      </c>
      <c r="D28" s="50">
        <v>3.85</v>
      </c>
      <c r="E28" s="53">
        <v>0</v>
      </c>
      <c r="F28" s="53">
        <v>0</v>
      </c>
      <c r="G28" s="53">
        <v>0</v>
      </c>
      <c r="H28" s="53"/>
      <c r="I28" s="53"/>
      <c r="J28" s="53"/>
      <c r="K28" s="53"/>
      <c r="L28" s="53"/>
      <c r="M28" s="53"/>
      <c r="N28" s="55">
        <f>SUM(B28:M28)</f>
        <v>3.85</v>
      </c>
      <c r="O28" s="6" t="s">
        <v>132</v>
      </c>
      <c r="P28" s="90" t="s">
        <v>139</v>
      </c>
    </row>
    <row r="29" spans="1:16">
      <c r="A29" s="88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</row>
    <row r="30" spans="1:16">
      <c r="A30" s="88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</row>
    <row r="32" spans="1:16">
      <c r="A32" s="97" t="s">
        <v>98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</row>
    <row r="33" spans="1:15">
      <c r="A33" s="6" t="s">
        <v>99</v>
      </c>
      <c r="B33" s="6" t="s">
        <v>100</v>
      </c>
      <c r="C33" s="6" t="s">
        <v>101</v>
      </c>
      <c r="D33" s="6" t="s">
        <v>102</v>
      </c>
      <c r="E33" s="6" t="s">
        <v>103</v>
      </c>
      <c r="F33" s="6" t="s">
        <v>104</v>
      </c>
      <c r="G33" s="6" t="s">
        <v>105</v>
      </c>
      <c r="H33" s="6" t="s">
        <v>106</v>
      </c>
      <c r="I33" s="6" t="s">
        <v>107</v>
      </c>
      <c r="J33" s="6" t="s">
        <v>108</v>
      </c>
      <c r="K33" s="6" t="s">
        <v>109</v>
      </c>
      <c r="L33" s="6" t="s">
        <v>110</v>
      </c>
      <c r="M33" s="6" t="s">
        <v>111</v>
      </c>
      <c r="N33" s="7" t="s">
        <v>112</v>
      </c>
      <c r="O33" s="82" t="s">
        <v>131</v>
      </c>
    </row>
    <row r="34" spans="1:15">
      <c r="A34" s="23" t="s">
        <v>116</v>
      </c>
      <c r="B34" s="52">
        <v>0</v>
      </c>
      <c r="C34" s="53">
        <v>0</v>
      </c>
      <c r="D34" s="52">
        <v>0</v>
      </c>
      <c r="E34" s="52">
        <v>0</v>
      </c>
      <c r="F34" s="53">
        <v>0</v>
      </c>
      <c r="G34" s="91">
        <v>0.82</v>
      </c>
      <c r="H34" s="53"/>
      <c r="I34" s="53"/>
      <c r="J34" s="53"/>
      <c r="K34" s="53"/>
      <c r="L34" s="53"/>
      <c r="M34" s="53"/>
      <c r="N34" s="55">
        <f t="shared" ref="N34:N46" si="4">SUM(B34:M34)</f>
        <v>0.82</v>
      </c>
      <c r="O34" s="72" t="s">
        <v>132</v>
      </c>
    </row>
    <row r="35" spans="1:15">
      <c r="A35" s="23" t="s">
        <v>117</v>
      </c>
      <c r="B35" s="52">
        <v>0</v>
      </c>
      <c r="C35" s="52">
        <v>0</v>
      </c>
      <c r="D35" s="52">
        <v>0</v>
      </c>
      <c r="E35" s="52">
        <v>0</v>
      </c>
      <c r="F35" s="52">
        <v>0</v>
      </c>
      <c r="G35" s="53">
        <v>0</v>
      </c>
      <c r="H35" s="53"/>
      <c r="I35" s="53"/>
      <c r="J35" s="53"/>
      <c r="K35" s="53"/>
      <c r="L35" s="53"/>
      <c r="M35" s="53"/>
      <c r="N35" s="55">
        <f t="shared" si="4"/>
        <v>0</v>
      </c>
      <c r="O35" s="72" t="s">
        <v>132</v>
      </c>
    </row>
    <row r="36" spans="1:15">
      <c r="A36" s="23" t="s">
        <v>118</v>
      </c>
      <c r="B36" s="52">
        <v>0</v>
      </c>
      <c r="C36" s="52">
        <v>0</v>
      </c>
      <c r="D36" s="52">
        <v>0</v>
      </c>
      <c r="E36" s="52">
        <v>0</v>
      </c>
      <c r="F36" s="52">
        <v>0</v>
      </c>
      <c r="G36" s="91">
        <v>2.4700000000000002</v>
      </c>
      <c r="H36" s="53"/>
      <c r="I36" s="53"/>
      <c r="J36" s="53"/>
      <c r="K36" s="53"/>
      <c r="L36" s="53"/>
      <c r="M36" s="53"/>
      <c r="N36" s="55">
        <f t="shared" si="4"/>
        <v>2.4700000000000002</v>
      </c>
      <c r="O36" s="72" t="s">
        <v>132</v>
      </c>
    </row>
    <row r="37" spans="1:15">
      <c r="A37" s="23" t="s">
        <v>128</v>
      </c>
      <c r="B37" s="52">
        <v>0</v>
      </c>
      <c r="C37" s="52">
        <v>0</v>
      </c>
      <c r="D37" s="52">
        <v>0</v>
      </c>
      <c r="E37" s="52">
        <v>0</v>
      </c>
      <c r="F37" s="52">
        <v>0</v>
      </c>
      <c r="G37" s="53">
        <v>6.66</v>
      </c>
      <c r="H37" s="53"/>
      <c r="I37" s="53"/>
      <c r="J37" s="53"/>
      <c r="K37" s="53"/>
      <c r="L37" s="53"/>
      <c r="M37" s="53"/>
      <c r="N37" s="55">
        <f t="shared" si="4"/>
        <v>6.66</v>
      </c>
      <c r="O37" s="72" t="s">
        <v>132</v>
      </c>
    </row>
    <row r="38" spans="1:15">
      <c r="A38" s="17" t="s">
        <v>119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91">
        <v>5.51</v>
      </c>
      <c r="H38" s="53"/>
      <c r="I38" s="53"/>
      <c r="J38" s="53"/>
      <c r="K38" s="53"/>
      <c r="L38" s="53"/>
      <c r="M38" s="53"/>
      <c r="N38" s="55">
        <f t="shared" si="4"/>
        <v>5.51</v>
      </c>
      <c r="O38" s="72" t="s">
        <v>132</v>
      </c>
    </row>
    <row r="39" spans="1:15">
      <c r="A39" s="17" t="s">
        <v>120</v>
      </c>
      <c r="B39" s="52">
        <v>0</v>
      </c>
      <c r="C39" s="52">
        <v>0</v>
      </c>
      <c r="D39" s="52">
        <v>0</v>
      </c>
      <c r="E39" s="52">
        <v>0</v>
      </c>
      <c r="F39" s="52">
        <v>0</v>
      </c>
      <c r="G39" s="91">
        <v>2.54</v>
      </c>
      <c r="H39" s="53"/>
      <c r="I39" s="53"/>
      <c r="J39" s="53"/>
      <c r="K39" s="53"/>
      <c r="L39" s="53"/>
      <c r="M39" s="53"/>
      <c r="N39" s="55">
        <f t="shared" si="4"/>
        <v>2.54</v>
      </c>
      <c r="O39" s="72" t="s">
        <v>132</v>
      </c>
    </row>
    <row r="40" spans="1:15">
      <c r="A40" s="17" t="s">
        <v>121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3">
        <v>0</v>
      </c>
      <c r="H40" s="53"/>
      <c r="I40" s="53"/>
      <c r="J40" s="53"/>
      <c r="K40" s="53"/>
      <c r="L40" s="53"/>
      <c r="M40" s="53"/>
      <c r="N40" s="55">
        <f t="shared" si="4"/>
        <v>0</v>
      </c>
      <c r="O40" s="72" t="s">
        <v>132</v>
      </c>
    </row>
    <row r="41" spans="1:15">
      <c r="A41" s="17" t="s">
        <v>122</v>
      </c>
      <c r="B41" s="52">
        <v>0</v>
      </c>
      <c r="C41" s="52">
        <v>0</v>
      </c>
      <c r="D41" s="52">
        <v>0</v>
      </c>
      <c r="E41" s="52">
        <v>0</v>
      </c>
      <c r="F41" s="52">
        <v>0</v>
      </c>
      <c r="G41" s="91">
        <v>6.46</v>
      </c>
      <c r="H41" s="53"/>
      <c r="I41" s="53"/>
      <c r="J41" s="53"/>
      <c r="K41" s="53"/>
      <c r="L41" s="53"/>
      <c r="M41" s="53"/>
      <c r="N41" s="55">
        <f t="shared" si="4"/>
        <v>6.46</v>
      </c>
      <c r="O41" s="72" t="s">
        <v>132</v>
      </c>
    </row>
    <row r="42" spans="1:15">
      <c r="A42" s="25" t="s">
        <v>123</v>
      </c>
      <c r="B42" s="52">
        <v>0</v>
      </c>
      <c r="C42" s="52">
        <v>0</v>
      </c>
      <c r="D42" s="52">
        <v>0</v>
      </c>
      <c r="E42" s="52">
        <v>0</v>
      </c>
      <c r="F42" s="52">
        <v>0</v>
      </c>
      <c r="G42" s="53">
        <v>0</v>
      </c>
      <c r="H42" s="53"/>
      <c r="I42" s="53"/>
      <c r="J42" s="53"/>
      <c r="K42" s="53"/>
      <c r="L42" s="53"/>
      <c r="M42" s="53"/>
      <c r="N42" s="55">
        <f t="shared" si="4"/>
        <v>0</v>
      </c>
      <c r="O42" s="72" t="s">
        <v>132</v>
      </c>
    </row>
    <row r="43" spans="1:15">
      <c r="A43" s="25" t="s">
        <v>124</v>
      </c>
      <c r="B43" s="52">
        <v>0</v>
      </c>
      <c r="C43" s="52">
        <v>0</v>
      </c>
      <c r="D43" s="52">
        <v>0</v>
      </c>
      <c r="E43" s="52">
        <v>0</v>
      </c>
      <c r="F43" s="52">
        <v>0</v>
      </c>
      <c r="G43" s="53">
        <v>0</v>
      </c>
      <c r="H43" s="53"/>
      <c r="I43" s="53"/>
      <c r="J43" s="53"/>
      <c r="K43" s="53"/>
      <c r="L43" s="53"/>
      <c r="M43" s="53"/>
      <c r="N43" s="55">
        <f t="shared" si="4"/>
        <v>0</v>
      </c>
      <c r="O43" s="72" t="s">
        <v>132</v>
      </c>
    </row>
    <row r="44" spans="1:15">
      <c r="A44" s="25" t="s">
        <v>125</v>
      </c>
      <c r="B44" s="52">
        <v>0</v>
      </c>
      <c r="C44" s="52">
        <v>0</v>
      </c>
      <c r="D44" s="52">
        <v>0</v>
      </c>
      <c r="E44" s="52">
        <v>0</v>
      </c>
      <c r="F44" s="52">
        <v>0</v>
      </c>
      <c r="G44" s="91">
        <v>1.28</v>
      </c>
      <c r="H44" s="53"/>
      <c r="I44" s="53"/>
      <c r="J44" s="53"/>
      <c r="K44" s="53"/>
      <c r="L44" s="53"/>
      <c r="M44" s="53"/>
      <c r="N44" s="55">
        <f t="shared" si="4"/>
        <v>1.28</v>
      </c>
      <c r="O44" s="72" t="s">
        <v>132</v>
      </c>
    </row>
    <row r="45" spans="1:15">
      <c r="A45" s="25" t="s">
        <v>126</v>
      </c>
      <c r="B45" s="52">
        <v>0</v>
      </c>
      <c r="C45" s="52">
        <v>0</v>
      </c>
      <c r="D45" s="52">
        <v>0</v>
      </c>
      <c r="E45" s="52">
        <v>0</v>
      </c>
      <c r="F45" s="52">
        <v>0</v>
      </c>
      <c r="G45" s="53">
        <v>0</v>
      </c>
      <c r="H45" s="53"/>
      <c r="I45" s="53"/>
      <c r="J45" s="53"/>
      <c r="K45" s="53"/>
      <c r="L45" s="53"/>
      <c r="M45" s="53"/>
      <c r="N45" s="55">
        <f t="shared" si="4"/>
        <v>0</v>
      </c>
      <c r="O45" s="72" t="s">
        <v>132</v>
      </c>
    </row>
    <row r="46" spans="1:15">
      <c r="A46" s="26" t="s">
        <v>127</v>
      </c>
      <c r="B46" s="52">
        <v>0</v>
      </c>
      <c r="C46" s="52">
        <v>0</v>
      </c>
      <c r="D46" s="52">
        <v>0</v>
      </c>
      <c r="E46" s="52">
        <v>0</v>
      </c>
      <c r="F46" s="52">
        <v>0</v>
      </c>
      <c r="G46" s="53">
        <v>0</v>
      </c>
      <c r="H46" s="53"/>
      <c r="I46" s="53"/>
      <c r="J46" s="53"/>
      <c r="K46" s="53"/>
      <c r="L46" s="53"/>
      <c r="M46" s="53"/>
      <c r="N46" s="55">
        <f t="shared" si="4"/>
        <v>0</v>
      </c>
      <c r="O46" s="72" t="s">
        <v>132</v>
      </c>
    </row>
    <row r="47" spans="1:15">
      <c r="A47" s="62" t="s">
        <v>113</v>
      </c>
      <c r="B47" s="58">
        <f t="shared" ref="B47:N47" si="5">SUM(B34:B46)</f>
        <v>0</v>
      </c>
      <c r="C47" s="58">
        <f t="shared" si="5"/>
        <v>0</v>
      </c>
      <c r="D47" s="58">
        <f t="shared" si="5"/>
        <v>0</v>
      </c>
      <c r="E47" s="58">
        <f t="shared" si="5"/>
        <v>0</v>
      </c>
      <c r="F47" s="58">
        <f t="shared" si="5"/>
        <v>0</v>
      </c>
      <c r="G47" s="58">
        <f t="shared" si="5"/>
        <v>25.740000000000002</v>
      </c>
      <c r="H47" s="58">
        <f t="shared" si="5"/>
        <v>0</v>
      </c>
      <c r="I47" s="58">
        <f t="shared" si="5"/>
        <v>0</v>
      </c>
      <c r="J47" s="58">
        <f t="shared" si="5"/>
        <v>0</v>
      </c>
      <c r="K47" s="58">
        <f t="shared" si="5"/>
        <v>0</v>
      </c>
      <c r="L47" s="58">
        <f t="shared" si="5"/>
        <v>0</v>
      </c>
      <c r="M47" s="58">
        <f t="shared" si="5"/>
        <v>0</v>
      </c>
      <c r="N47" s="9">
        <f t="shared" si="5"/>
        <v>25.740000000000002</v>
      </c>
      <c r="O47" s="6"/>
    </row>
    <row r="48" spans="1:15">
      <c r="A48" s="87" t="s">
        <v>129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86">
        <f>SUM(B47:M47)</f>
        <v>25.740000000000002</v>
      </c>
    </row>
  </sheetData>
  <mergeCells count="3">
    <mergeCell ref="A1:N1"/>
    <mergeCell ref="A2:M2"/>
    <mergeCell ref="A32:O3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Y18"/>
  <sheetViews>
    <sheetView zoomScale="70" zoomScaleNormal="70" workbookViewId="0">
      <pane xSplit="11" ySplit="13" topLeftCell="P14" activePane="bottomRight" state="frozen"/>
      <selection pane="topRight" activeCell="L1" sqref="L1"/>
      <selection pane="bottomLeft" activeCell="A14" sqref="A14"/>
      <selection pane="bottomRight" activeCell="G21" sqref="G21"/>
    </sheetView>
  </sheetViews>
  <sheetFormatPr defaultRowHeight="16.5"/>
  <cols>
    <col min="1" max="1" width="21.625" style="1" bestFit="1" customWidth="1"/>
    <col min="2" max="5" width="17.125" style="1" bestFit="1" customWidth="1"/>
    <col min="6" max="6" width="25" style="1" bestFit="1" customWidth="1"/>
    <col min="7" max="7" width="22.125" style="1" bestFit="1" customWidth="1"/>
    <col min="8" max="8" width="14.625" style="1" bestFit="1" customWidth="1"/>
    <col min="9" max="9" width="17.125" style="1" bestFit="1" customWidth="1"/>
    <col min="10" max="10" width="25" style="1" bestFit="1" customWidth="1"/>
    <col min="11" max="11" width="22.125" style="1" bestFit="1" customWidth="1"/>
    <col min="12" max="12" width="12.625" style="1" bestFit="1" customWidth="1"/>
    <col min="13" max="13" width="25" style="1" bestFit="1" customWidth="1"/>
    <col min="14" max="14" width="16" style="1" bestFit="1" customWidth="1"/>
    <col min="15" max="15" width="22" style="1" bestFit="1" customWidth="1"/>
    <col min="16" max="16" width="16" style="1" bestFit="1" customWidth="1"/>
    <col min="17" max="17" width="18.5" style="1" customWidth="1"/>
    <col min="18" max="18" width="23.875" style="1" customWidth="1"/>
    <col min="19" max="19" width="19.75" style="1" customWidth="1"/>
    <col min="20" max="20" width="20.25" style="1" customWidth="1"/>
    <col min="21" max="21" width="15.625" style="1" bestFit="1" customWidth="1"/>
    <col min="22" max="22" width="17.125" style="1" bestFit="1" customWidth="1"/>
    <col min="23" max="23" width="14.625" style="1" bestFit="1" customWidth="1"/>
    <col min="24" max="24" width="19.875" style="1" bestFit="1" customWidth="1"/>
    <col min="25" max="25" width="12.625" style="1" bestFit="1" customWidth="1"/>
    <col min="26" max="16384" width="9" style="1"/>
  </cols>
  <sheetData>
    <row r="1" spans="1:25" ht="38.25">
      <c r="A1" s="98" t="s">
        <v>37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47"/>
    </row>
    <row r="2" spans="1:25" ht="55.5">
      <c r="A2" s="4" t="s">
        <v>0</v>
      </c>
      <c r="B2" s="3" t="s">
        <v>71</v>
      </c>
      <c r="C2" s="57" t="s">
        <v>93</v>
      </c>
      <c r="D2" s="49" t="s">
        <v>70</v>
      </c>
      <c r="E2" s="48" t="s">
        <v>72</v>
      </c>
      <c r="F2" s="48" t="s">
        <v>84</v>
      </c>
      <c r="G2" s="48" t="s">
        <v>89</v>
      </c>
      <c r="H2" s="48" t="s">
        <v>90</v>
      </c>
      <c r="I2" s="56" t="s">
        <v>83</v>
      </c>
      <c r="J2" s="56" t="s">
        <v>85</v>
      </c>
      <c r="K2" s="56" t="s">
        <v>91</v>
      </c>
      <c r="L2" s="56" t="s">
        <v>92</v>
      </c>
      <c r="M2" s="42" t="s">
        <v>32</v>
      </c>
      <c r="N2" s="42" t="s">
        <v>68</v>
      </c>
      <c r="O2" s="42" t="s">
        <v>79</v>
      </c>
      <c r="P2" s="42" t="s">
        <v>69</v>
      </c>
      <c r="Q2" s="43" t="s">
        <v>114</v>
      </c>
      <c r="R2" s="43" t="s">
        <v>95</v>
      </c>
      <c r="S2" s="43" t="s">
        <v>33</v>
      </c>
      <c r="T2" s="43" t="s">
        <v>81</v>
      </c>
      <c r="U2" s="43" t="s">
        <v>35</v>
      </c>
      <c r="V2" s="3" t="s">
        <v>78</v>
      </c>
      <c r="W2" s="3" t="s">
        <v>73</v>
      </c>
      <c r="X2" s="3" t="s">
        <v>88</v>
      </c>
      <c r="Y2" s="3" t="s">
        <v>87</v>
      </c>
    </row>
    <row r="3" spans="1:25" ht="27.75">
      <c r="A3" s="4" t="s">
        <v>1</v>
      </c>
      <c r="B3" s="41">
        <v>1717.51</v>
      </c>
      <c r="C3" s="41">
        <v>0</v>
      </c>
      <c r="D3" s="41">
        <v>95.29</v>
      </c>
      <c r="E3" s="41">
        <v>20.399999999999999</v>
      </c>
      <c r="F3" s="41">
        <v>0</v>
      </c>
      <c r="G3" s="41">
        <v>0</v>
      </c>
      <c r="H3" s="41">
        <f>SUM(E3:G3)</f>
        <v>20.399999999999999</v>
      </c>
      <c r="I3" s="41">
        <v>0</v>
      </c>
      <c r="J3" s="41">
        <v>0</v>
      </c>
      <c r="K3" s="41">
        <v>0</v>
      </c>
      <c r="L3" s="41">
        <f>SUM(I3:K3)</f>
        <v>0</v>
      </c>
      <c r="M3" s="41">
        <v>69.25</v>
      </c>
      <c r="N3" s="41">
        <v>52.76</v>
      </c>
      <c r="O3" s="41">
        <v>0</v>
      </c>
      <c r="P3" s="41">
        <f>SUM(M3:N3)</f>
        <v>122.00999999999999</v>
      </c>
      <c r="Q3" s="41">
        <v>0</v>
      </c>
      <c r="R3" s="41">
        <v>0</v>
      </c>
      <c r="S3" s="41">
        <v>230.5</v>
      </c>
      <c r="T3" s="41">
        <v>318.86</v>
      </c>
      <c r="U3" s="41">
        <f>SUM(Q3:T3)</f>
        <v>549.36</v>
      </c>
      <c r="V3" s="41">
        <v>0</v>
      </c>
      <c r="W3" s="41">
        <v>7.3</v>
      </c>
      <c r="X3" s="60">
        <v>0</v>
      </c>
      <c r="Y3" s="60">
        <f>SUM(V3:X3)</f>
        <v>7.3</v>
      </c>
    </row>
    <row r="4" spans="1:25" ht="27.75">
      <c r="A4" s="4" t="s">
        <v>2</v>
      </c>
      <c r="B4" s="41">
        <v>1010.2</v>
      </c>
      <c r="C4" s="41">
        <v>0</v>
      </c>
      <c r="D4" s="41">
        <v>80.34</v>
      </c>
      <c r="E4" s="41">
        <v>0</v>
      </c>
      <c r="F4" s="41">
        <v>0</v>
      </c>
      <c r="G4" s="41">
        <v>0</v>
      </c>
      <c r="H4" s="41">
        <f t="shared" ref="H4:H14" si="0">SUM(E4:G4)</f>
        <v>0</v>
      </c>
      <c r="I4" s="41">
        <v>0</v>
      </c>
      <c r="J4" s="41">
        <v>0</v>
      </c>
      <c r="K4" s="41">
        <v>0</v>
      </c>
      <c r="L4" s="41">
        <f t="shared" ref="L4:L14" si="1">SUM(I4:K4)</f>
        <v>0</v>
      </c>
      <c r="M4" s="41">
        <v>109.64</v>
      </c>
      <c r="N4" s="41">
        <v>31.76</v>
      </c>
      <c r="O4" s="41">
        <v>32.65</v>
      </c>
      <c r="P4" s="41">
        <f>SUM(M4:O4)</f>
        <v>174.05</v>
      </c>
      <c r="Q4" s="41">
        <v>0</v>
      </c>
      <c r="R4" s="41">
        <v>0</v>
      </c>
      <c r="S4" s="41">
        <v>160.78</v>
      </c>
      <c r="T4" s="41">
        <v>268.77199999999999</v>
      </c>
      <c r="U4" s="41">
        <f t="shared" ref="U4:U14" si="2">SUM(Q4:T4)</f>
        <v>429.55200000000002</v>
      </c>
      <c r="V4" s="41">
        <v>24.03</v>
      </c>
      <c r="W4" s="41">
        <v>0</v>
      </c>
      <c r="X4" s="60">
        <v>0</v>
      </c>
      <c r="Y4" s="60">
        <f t="shared" ref="Y4:Y14" si="3">SUM(V4:X4)</f>
        <v>24.03</v>
      </c>
    </row>
    <row r="5" spans="1:25" s="11" customFormat="1" ht="27.75">
      <c r="A5" s="10" t="s">
        <v>3</v>
      </c>
      <c r="B5" s="41">
        <v>1103.9100000000001</v>
      </c>
      <c r="C5" s="41">
        <v>0</v>
      </c>
      <c r="D5" s="41">
        <v>94.68</v>
      </c>
      <c r="E5" s="41">
        <v>74.27</v>
      </c>
      <c r="F5" s="41">
        <v>23.93</v>
      </c>
      <c r="G5" s="41">
        <v>0</v>
      </c>
      <c r="H5" s="41">
        <f t="shared" si="0"/>
        <v>98.199999999999989</v>
      </c>
      <c r="I5" s="41">
        <v>16.649999999999999</v>
      </c>
      <c r="J5" s="41">
        <v>24.45</v>
      </c>
      <c r="K5" s="41">
        <v>0</v>
      </c>
      <c r="L5" s="41">
        <f t="shared" si="1"/>
        <v>41.099999999999994</v>
      </c>
      <c r="M5" s="41">
        <v>63.12</v>
      </c>
      <c r="N5" s="41">
        <v>86.87</v>
      </c>
      <c r="O5" s="41">
        <v>0</v>
      </c>
      <c r="P5" s="41">
        <f t="shared" ref="P5:P14" si="4">SUM(M5:N5)</f>
        <v>149.99</v>
      </c>
      <c r="Q5" s="41">
        <v>0</v>
      </c>
      <c r="R5" s="41">
        <v>0</v>
      </c>
      <c r="S5" s="41">
        <v>78.75</v>
      </c>
      <c r="T5" s="41">
        <v>591.6</v>
      </c>
      <c r="U5" s="41">
        <f t="shared" si="2"/>
        <v>670.35</v>
      </c>
      <c r="V5" s="41">
        <v>0</v>
      </c>
      <c r="W5" s="41">
        <v>91.03</v>
      </c>
      <c r="X5" s="61">
        <v>0</v>
      </c>
      <c r="Y5" s="60">
        <f t="shared" si="3"/>
        <v>91.03</v>
      </c>
    </row>
    <row r="6" spans="1:25" s="22" customFormat="1" ht="27.75">
      <c r="A6" s="18" t="s">
        <v>4</v>
      </c>
      <c r="B6" s="41">
        <v>1391.1</v>
      </c>
      <c r="C6" s="41">
        <v>297.69</v>
      </c>
      <c r="D6" s="41">
        <v>85.52</v>
      </c>
      <c r="E6" s="41">
        <v>18.16</v>
      </c>
      <c r="F6" s="41">
        <v>0</v>
      </c>
      <c r="G6" s="41">
        <v>5.34</v>
      </c>
      <c r="H6" s="41">
        <f t="shared" si="0"/>
        <v>23.5</v>
      </c>
      <c r="I6" s="41">
        <v>0</v>
      </c>
      <c r="J6" s="41">
        <v>0</v>
      </c>
      <c r="K6" s="41">
        <v>11.66</v>
      </c>
      <c r="L6" s="41">
        <f t="shared" si="1"/>
        <v>11.66</v>
      </c>
      <c r="M6" s="41">
        <v>9.61</v>
      </c>
      <c r="N6" s="41">
        <v>0</v>
      </c>
      <c r="O6" s="41">
        <v>14.34</v>
      </c>
      <c r="P6" s="41">
        <f>SUM(M6:O6)</f>
        <v>23.95</v>
      </c>
      <c r="Q6" s="41">
        <v>0</v>
      </c>
      <c r="R6" s="41">
        <v>0</v>
      </c>
      <c r="S6" s="41">
        <v>0</v>
      </c>
      <c r="T6" s="41">
        <v>635.23</v>
      </c>
      <c r="U6" s="41">
        <f t="shared" si="2"/>
        <v>635.23</v>
      </c>
      <c r="V6" s="41">
        <v>0</v>
      </c>
      <c r="W6" s="41">
        <v>11.58</v>
      </c>
      <c r="X6" s="41">
        <v>6.63</v>
      </c>
      <c r="Y6" s="60">
        <f t="shared" si="3"/>
        <v>18.21</v>
      </c>
    </row>
    <row r="7" spans="1:25" ht="27.75">
      <c r="A7" s="4" t="s">
        <v>5</v>
      </c>
      <c r="B7" s="41">
        <v>1249.6300000000001</v>
      </c>
      <c r="C7" s="41">
        <v>575.74</v>
      </c>
      <c r="D7" s="41">
        <v>104.02</v>
      </c>
      <c r="E7" s="41">
        <v>0</v>
      </c>
      <c r="F7" s="41">
        <v>0</v>
      </c>
      <c r="G7" s="41">
        <v>0</v>
      </c>
      <c r="H7" s="41">
        <f t="shared" si="0"/>
        <v>0</v>
      </c>
      <c r="I7" s="41">
        <v>0</v>
      </c>
      <c r="J7" s="41">
        <v>0</v>
      </c>
      <c r="K7" s="41">
        <v>0</v>
      </c>
      <c r="L7" s="41">
        <f t="shared" si="1"/>
        <v>0</v>
      </c>
      <c r="M7" s="41">
        <v>0</v>
      </c>
      <c r="N7" s="41">
        <v>0</v>
      </c>
      <c r="O7" s="41">
        <v>0</v>
      </c>
      <c r="P7" s="41">
        <f>SUM(M7:O7)</f>
        <v>0</v>
      </c>
      <c r="Q7" s="41">
        <v>0</v>
      </c>
      <c r="R7" s="41">
        <v>123.25</v>
      </c>
      <c r="S7" s="41">
        <v>107.86</v>
      </c>
      <c r="T7" s="41">
        <v>560.61</v>
      </c>
      <c r="U7" s="41">
        <f t="shared" si="2"/>
        <v>791.72</v>
      </c>
      <c r="V7" s="41">
        <v>0</v>
      </c>
      <c r="W7" s="41">
        <v>0</v>
      </c>
      <c r="X7" s="60">
        <v>0</v>
      </c>
      <c r="Y7" s="60">
        <f t="shared" si="3"/>
        <v>0</v>
      </c>
    </row>
    <row r="8" spans="1:25" ht="27.75">
      <c r="A8" s="4" t="s">
        <v>6</v>
      </c>
      <c r="B8" s="41">
        <v>1411.08</v>
      </c>
      <c r="C8" s="41">
        <v>0</v>
      </c>
      <c r="D8" s="41">
        <v>14.36</v>
      </c>
      <c r="E8" s="41">
        <v>0</v>
      </c>
      <c r="F8" s="41">
        <v>0</v>
      </c>
      <c r="G8" s="41">
        <v>0</v>
      </c>
      <c r="H8" s="41">
        <f t="shared" si="0"/>
        <v>0</v>
      </c>
      <c r="I8" s="41">
        <v>0</v>
      </c>
      <c r="J8" s="41">
        <v>0</v>
      </c>
      <c r="K8" s="41">
        <v>0</v>
      </c>
      <c r="L8" s="41">
        <f t="shared" si="1"/>
        <v>0</v>
      </c>
      <c r="M8" s="41">
        <v>0</v>
      </c>
      <c r="N8" s="41">
        <v>0</v>
      </c>
      <c r="O8" s="41">
        <v>0</v>
      </c>
      <c r="P8" s="41">
        <f t="shared" si="4"/>
        <v>0</v>
      </c>
      <c r="Q8" s="41">
        <v>18.04</v>
      </c>
      <c r="R8" s="41">
        <v>548.33000000000004</v>
      </c>
      <c r="S8" s="41">
        <v>106.86</v>
      </c>
      <c r="T8" s="41">
        <v>613.21</v>
      </c>
      <c r="U8" s="41">
        <f t="shared" si="2"/>
        <v>1286.44</v>
      </c>
      <c r="V8" s="41"/>
      <c r="W8" s="41"/>
      <c r="X8" s="60"/>
      <c r="Y8" s="60">
        <f t="shared" si="3"/>
        <v>0</v>
      </c>
    </row>
    <row r="9" spans="1:25" ht="27.75">
      <c r="A9" s="4" t="s">
        <v>7</v>
      </c>
      <c r="B9" s="41"/>
      <c r="C9" s="41"/>
      <c r="D9" s="41"/>
      <c r="E9" s="41"/>
      <c r="F9" s="41"/>
      <c r="G9" s="41"/>
      <c r="H9" s="41">
        <f t="shared" si="0"/>
        <v>0</v>
      </c>
      <c r="I9" s="41"/>
      <c r="J9" s="41"/>
      <c r="K9" s="41"/>
      <c r="L9" s="41">
        <f t="shared" si="1"/>
        <v>0</v>
      </c>
      <c r="M9" s="41"/>
      <c r="N9" s="41"/>
      <c r="O9" s="41"/>
      <c r="P9" s="41">
        <f t="shared" si="4"/>
        <v>0</v>
      </c>
      <c r="Q9" s="41"/>
      <c r="R9" s="41"/>
      <c r="S9" s="41"/>
      <c r="T9" s="41"/>
      <c r="U9" s="41">
        <f t="shared" si="2"/>
        <v>0</v>
      </c>
      <c r="V9" s="41"/>
      <c r="W9" s="41"/>
      <c r="X9" s="60"/>
      <c r="Y9" s="60">
        <f t="shared" si="3"/>
        <v>0</v>
      </c>
    </row>
    <row r="10" spans="1:25" ht="27.75">
      <c r="A10" s="4" t="s">
        <v>8</v>
      </c>
      <c r="B10" s="41"/>
      <c r="C10" s="41"/>
      <c r="D10" s="41"/>
      <c r="E10" s="59"/>
      <c r="F10" s="59"/>
      <c r="G10" s="59"/>
      <c r="H10" s="41">
        <f t="shared" si="0"/>
        <v>0</v>
      </c>
      <c r="I10" s="59"/>
      <c r="J10" s="59"/>
      <c r="K10" s="59"/>
      <c r="L10" s="41">
        <f t="shared" si="1"/>
        <v>0</v>
      </c>
      <c r="M10" s="41"/>
      <c r="N10" s="41"/>
      <c r="O10" s="41"/>
      <c r="P10" s="41">
        <f t="shared" si="4"/>
        <v>0</v>
      </c>
      <c r="Q10" s="41"/>
      <c r="R10" s="41"/>
      <c r="S10" s="41"/>
      <c r="T10" s="41"/>
      <c r="U10" s="41">
        <f t="shared" si="2"/>
        <v>0</v>
      </c>
      <c r="V10" s="41"/>
      <c r="W10" s="41"/>
      <c r="X10" s="60"/>
      <c r="Y10" s="60">
        <f t="shared" si="3"/>
        <v>0</v>
      </c>
    </row>
    <row r="11" spans="1:25" ht="27.75">
      <c r="A11" s="4" t="s">
        <v>9</v>
      </c>
      <c r="B11" s="41"/>
      <c r="C11" s="41"/>
      <c r="D11" s="41"/>
      <c r="E11" s="41"/>
      <c r="F11" s="41"/>
      <c r="G11" s="41"/>
      <c r="H11" s="41">
        <f t="shared" si="0"/>
        <v>0</v>
      </c>
      <c r="I11" s="41"/>
      <c r="J11" s="41"/>
      <c r="K11" s="41"/>
      <c r="L11" s="41">
        <f t="shared" si="1"/>
        <v>0</v>
      </c>
      <c r="M11" s="41"/>
      <c r="N11" s="41"/>
      <c r="O11" s="41"/>
      <c r="P11" s="41">
        <f t="shared" si="4"/>
        <v>0</v>
      </c>
      <c r="Q11" s="41"/>
      <c r="R11" s="41"/>
      <c r="S11" s="41"/>
      <c r="T11" s="41"/>
      <c r="U11" s="41">
        <f t="shared" si="2"/>
        <v>0</v>
      </c>
      <c r="V11" s="41"/>
      <c r="W11" s="41"/>
      <c r="X11" s="60"/>
      <c r="Y11" s="60">
        <f t="shared" si="3"/>
        <v>0</v>
      </c>
    </row>
    <row r="12" spans="1:25" ht="27.75">
      <c r="A12" s="4" t="s">
        <v>10</v>
      </c>
      <c r="B12" s="41"/>
      <c r="C12" s="41"/>
      <c r="D12" s="41"/>
      <c r="E12" s="41"/>
      <c r="F12" s="41"/>
      <c r="G12" s="41"/>
      <c r="H12" s="41">
        <f t="shared" si="0"/>
        <v>0</v>
      </c>
      <c r="I12" s="41"/>
      <c r="J12" s="41"/>
      <c r="K12" s="41"/>
      <c r="L12" s="41">
        <f t="shared" si="1"/>
        <v>0</v>
      </c>
      <c r="M12" s="41"/>
      <c r="N12" s="41"/>
      <c r="O12" s="41"/>
      <c r="P12" s="41">
        <f t="shared" si="4"/>
        <v>0</v>
      </c>
      <c r="Q12" s="41"/>
      <c r="R12" s="41"/>
      <c r="S12" s="41"/>
      <c r="T12" s="41"/>
      <c r="U12" s="41">
        <f t="shared" si="2"/>
        <v>0</v>
      </c>
      <c r="V12" s="41"/>
      <c r="W12" s="41"/>
      <c r="X12" s="60"/>
      <c r="Y12" s="60">
        <f t="shared" si="3"/>
        <v>0</v>
      </c>
    </row>
    <row r="13" spans="1:25" ht="27.75">
      <c r="A13" s="4" t="s">
        <v>11</v>
      </c>
      <c r="B13" s="41"/>
      <c r="C13" s="41"/>
      <c r="D13" s="41"/>
      <c r="E13" s="41"/>
      <c r="F13" s="41"/>
      <c r="G13" s="41"/>
      <c r="H13" s="41">
        <f t="shared" si="0"/>
        <v>0</v>
      </c>
      <c r="I13" s="41"/>
      <c r="J13" s="41"/>
      <c r="K13" s="41"/>
      <c r="L13" s="41">
        <f t="shared" si="1"/>
        <v>0</v>
      </c>
      <c r="M13" s="41"/>
      <c r="N13" s="41"/>
      <c r="O13" s="41"/>
      <c r="P13" s="41">
        <f t="shared" si="4"/>
        <v>0</v>
      </c>
      <c r="Q13" s="41"/>
      <c r="R13" s="41"/>
      <c r="S13" s="41"/>
      <c r="T13" s="41"/>
      <c r="U13" s="41">
        <f t="shared" si="2"/>
        <v>0</v>
      </c>
      <c r="V13" s="41"/>
      <c r="W13" s="41"/>
      <c r="X13" s="60"/>
      <c r="Y13" s="60">
        <f t="shared" si="3"/>
        <v>0</v>
      </c>
    </row>
    <row r="14" spans="1:25" ht="27.75">
      <c r="A14" s="4" t="s">
        <v>12</v>
      </c>
      <c r="B14" s="41"/>
      <c r="C14" s="41"/>
      <c r="D14" s="41"/>
      <c r="E14" s="41"/>
      <c r="F14" s="41"/>
      <c r="G14" s="41"/>
      <c r="H14" s="41">
        <f t="shared" si="0"/>
        <v>0</v>
      </c>
      <c r="I14" s="41"/>
      <c r="J14" s="41"/>
      <c r="K14" s="41"/>
      <c r="L14" s="41">
        <f t="shared" si="1"/>
        <v>0</v>
      </c>
      <c r="M14" s="41"/>
      <c r="N14" s="41"/>
      <c r="O14" s="41"/>
      <c r="P14" s="41">
        <f t="shared" si="4"/>
        <v>0</v>
      </c>
      <c r="Q14" s="41"/>
      <c r="R14" s="41"/>
      <c r="S14" s="41"/>
      <c r="T14" s="41"/>
      <c r="U14" s="41">
        <f t="shared" si="2"/>
        <v>0</v>
      </c>
      <c r="V14" s="41"/>
      <c r="W14" s="41"/>
      <c r="X14" s="60"/>
      <c r="Y14" s="60">
        <f t="shared" si="3"/>
        <v>0</v>
      </c>
    </row>
    <row r="15" spans="1:25" s="14" customFormat="1" ht="27.75">
      <c r="A15" s="8" t="s">
        <v>36</v>
      </c>
      <c r="B15" s="60">
        <f>SUM(B3:B14)</f>
        <v>7883.4299999999994</v>
      </c>
      <c r="C15" s="60">
        <f t="shared" ref="C15:R15" si="5">SUM(C3:C14)</f>
        <v>873.43000000000006</v>
      </c>
      <c r="D15" s="60">
        <f t="shared" si="5"/>
        <v>474.21</v>
      </c>
      <c r="E15" s="60">
        <f t="shared" si="5"/>
        <v>112.82999999999998</v>
      </c>
      <c r="F15" s="60">
        <f t="shared" si="5"/>
        <v>23.93</v>
      </c>
      <c r="G15" s="60">
        <f t="shared" si="5"/>
        <v>5.34</v>
      </c>
      <c r="H15" s="60">
        <f t="shared" si="5"/>
        <v>142.1</v>
      </c>
      <c r="I15" s="60">
        <f t="shared" si="5"/>
        <v>16.649999999999999</v>
      </c>
      <c r="J15" s="60">
        <f t="shared" si="5"/>
        <v>24.45</v>
      </c>
      <c r="K15" s="60">
        <f t="shared" si="5"/>
        <v>11.66</v>
      </c>
      <c r="L15" s="60">
        <f t="shared" si="5"/>
        <v>52.759999999999991</v>
      </c>
      <c r="M15" s="60">
        <f t="shared" si="5"/>
        <v>251.62</v>
      </c>
      <c r="N15" s="60">
        <f t="shared" si="5"/>
        <v>171.39</v>
      </c>
      <c r="O15" s="60">
        <f t="shared" si="5"/>
        <v>46.989999999999995</v>
      </c>
      <c r="P15" s="60">
        <f t="shared" si="5"/>
        <v>470</v>
      </c>
      <c r="Q15" s="60">
        <f t="shared" si="5"/>
        <v>18.04</v>
      </c>
      <c r="R15" s="60">
        <f t="shared" si="5"/>
        <v>671.58</v>
      </c>
      <c r="S15" s="4">
        <f t="shared" ref="S15" si="6">SUM(S3:S14)</f>
        <v>684.75</v>
      </c>
      <c r="T15" s="4">
        <f t="shared" ref="T15" si="7">SUM(T3:T14)</f>
        <v>2988.2820000000002</v>
      </c>
      <c r="U15" s="4">
        <f t="shared" ref="U15" si="8">SUM(U3:U14)</f>
        <v>4362.652</v>
      </c>
      <c r="V15" s="4">
        <f t="shared" ref="V15" si="9">SUM(V3:V14)</f>
        <v>24.03</v>
      </c>
      <c r="W15" s="4">
        <f t="shared" ref="W15" si="10">SUM(W3:W14)</f>
        <v>109.91</v>
      </c>
      <c r="X15" s="4">
        <f t="shared" ref="X15" si="11">SUM(X3:X14)</f>
        <v>6.63</v>
      </c>
      <c r="Y15" s="4">
        <f t="shared" ref="Y15" si="12">SUM(Y3:Y14)</f>
        <v>140.57</v>
      </c>
    </row>
    <row r="17" spans="1:25" ht="27.75">
      <c r="A17" s="2" t="s">
        <v>131</v>
      </c>
      <c r="B17" s="78" t="s">
        <v>134</v>
      </c>
      <c r="C17" s="78" t="s">
        <v>134</v>
      </c>
      <c r="D17" s="78" t="s">
        <v>134</v>
      </c>
      <c r="E17" s="78" t="s">
        <v>134</v>
      </c>
      <c r="F17" s="80" t="s">
        <v>132</v>
      </c>
      <c r="G17" s="78" t="s">
        <v>134</v>
      </c>
      <c r="H17" s="27"/>
      <c r="I17" s="78" t="s">
        <v>134</v>
      </c>
      <c r="J17" s="80" t="s">
        <v>132</v>
      </c>
      <c r="K17" s="78" t="s">
        <v>134</v>
      </c>
      <c r="L17" s="27"/>
      <c r="M17" s="80" t="s">
        <v>132</v>
      </c>
      <c r="N17" s="80" t="s">
        <v>132</v>
      </c>
      <c r="O17" s="78" t="s">
        <v>134</v>
      </c>
      <c r="P17" s="27"/>
      <c r="Q17" s="78" t="s">
        <v>134</v>
      </c>
      <c r="R17" s="80" t="s">
        <v>132</v>
      </c>
      <c r="S17" s="78" t="s">
        <v>134</v>
      </c>
      <c r="T17" s="78" t="s">
        <v>134</v>
      </c>
      <c r="U17" s="79"/>
      <c r="V17" s="78" t="s">
        <v>134</v>
      </c>
      <c r="W17" s="78" t="s">
        <v>134</v>
      </c>
      <c r="X17" s="78" t="s">
        <v>134</v>
      </c>
      <c r="Y17" s="27"/>
    </row>
    <row r="18" spans="1:25" ht="21">
      <c r="M18" s="63"/>
      <c r="N18" s="63"/>
      <c r="O18" s="63"/>
      <c r="S18" s="64"/>
      <c r="T18" s="64"/>
      <c r="U18" s="64"/>
      <c r="V18" s="44"/>
    </row>
  </sheetData>
  <mergeCells count="1">
    <mergeCell ref="A1:U1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35"/>
  <sheetViews>
    <sheetView zoomScale="130" zoomScaleNormal="130" workbookViewId="0">
      <selection activeCell="I12" sqref="I12"/>
    </sheetView>
  </sheetViews>
  <sheetFormatPr defaultRowHeight="16.5"/>
  <cols>
    <col min="1" max="1" width="12.375" style="1" bestFit="1" customWidth="1"/>
    <col min="2" max="2" width="9.625" style="1" bestFit="1" customWidth="1"/>
    <col min="3" max="3" width="15.5" style="1" bestFit="1" customWidth="1"/>
    <col min="4" max="4" width="14.375" bestFit="1" customWidth="1"/>
    <col min="5" max="5" width="12.375" bestFit="1" customWidth="1"/>
    <col min="6" max="6" width="20.125" bestFit="1" customWidth="1"/>
  </cols>
  <sheetData>
    <row r="1" spans="1:6" ht="27.75">
      <c r="A1" s="8" t="s">
        <v>56</v>
      </c>
      <c r="B1" s="4" t="s">
        <v>57</v>
      </c>
      <c r="C1" s="74" t="s">
        <v>77</v>
      </c>
      <c r="D1" s="75" t="s">
        <v>67</v>
      </c>
      <c r="E1" s="76" t="s">
        <v>36</v>
      </c>
      <c r="F1" s="2" t="s">
        <v>131</v>
      </c>
    </row>
    <row r="2" spans="1:6" ht="27.75">
      <c r="A2" s="29">
        <v>45689</v>
      </c>
      <c r="B2" s="29" t="s">
        <v>61</v>
      </c>
      <c r="C2" s="31">
        <v>29.38</v>
      </c>
      <c r="D2" s="31">
        <v>1.17</v>
      </c>
      <c r="E2" s="31">
        <f>SUM(C2:D2)</f>
        <v>30.549999999999997</v>
      </c>
      <c r="F2" s="78" t="s">
        <v>133</v>
      </c>
    </row>
    <row r="3" spans="1:6" ht="27.75">
      <c r="A3" s="29">
        <v>45690</v>
      </c>
      <c r="B3" s="32" t="s">
        <v>62</v>
      </c>
      <c r="C3" s="31">
        <v>0</v>
      </c>
      <c r="D3" s="31">
        <v>0</v>
      </c>
      <c r="E3" s="31">
        <f>SUM(C3:D3)</f>
        <v>0</v>
      </c>
      <c r="F3" s="78" t="s">
        <v>133</v>
      </c>
    </row>
    <row r="4" spans="1:6" ht="21">
      <c r="A4" s="33" t="s">
        <v>63</v>
      </c>
      <c r="B4" s="33"/>
      <c r="C4" s="34">
        <f>SUM(C2:C3)</f>
        <v>29.38</v>
      </c>
      <c r="D4" s="34">
        <f>SUM(D2:D3)</f>
        <v>1.17</v>
      </c>
      <c r="E4" s="34">
        <f>SUM(E2:E3)</f>
        <v>30.549999999999997</v>
      </c>
      <c r="F4" s="77"/>
    </row>
    <row r="5" spans="1:6" ht="27.75">
      <c r="A5" s="29">
        <v>45691</v>
      </c>
      <c r="B5" s="29" t="s">
        <v>64</v>
      </c>
      <c r="C5" s="31">
        <v>30.62</v>
      </c>
      <c r="D5" s="31">
        <v>1.77</v>
      </c>
      <c r="E5" s="31">
        <f>SUM(C5:D5)</f>
        <v>32.39</v>
      </c>
      <c r="F5" s="78" t="s">
        <v>133</v>
      </c>
    </row>
    <row r="6" spans="1:6" ht="27.75">
      <c r="A6" s="29">
        <v>45692</v>
      </c>
      <c r="B6" s="29" t="s">
        <v>65</v>
      </c>
      <c r="C6" s="31">
        <v>0</v>
      </c>
      <c r="D6" s="31">
        <v>0</v>
      </c>
      <c r="E6" s="31">
        <f t="shared" ref="E6:E33" si="0">SUM(C6:D6)</f>
        <v>0</v>
      </c>
      <c r="F6" s="78" t="s">
        <v>133</v>
      </c>
    </row>
    <row r="7" spans="1:6" ht="27.75">
      <c r="A7" s="29">
        <v>45693</v>
      </c>
      <c r="B7" s="30" t="s">
        <v>58</v>
      </c>
      <c r="C7" s="31">
        <v>0</v>
      </c>
      <c r="D7" s="31">
        <v>0</v>
      </c>
      <c r="E7" s="31">
        <f t="shared" si="0"/>
        <v>0</v>
      </c>
      <c r="F7" s="78" t="s">
        <v>133</v>
      </c>
    </row>
    <row r="8" spans="1:6" ht="27.75">
      <c r="A8" s="29">
        <v>45694</v>
      </c>
      <c r="B8" s="29" t="s">
        <v>59</v>
      </c>
      <c r="C8" s="31">
        <v>0</v>
      </c>
      <c r="D8" s="31">
        <v>0</v>
      </c>
      <c r="E8" s="31">
        <f t="shared" si="0"/>
        <v>0</v>
      </c>
      <c r="F8" s="78" t="s">
        <v>133</v>
      </c>
    </row>
    <row r="9" spans="1:6" ht="27.75">
      <c r="A9" s="29">
        <v>45695</v>
      </c>
      <c r="B9" s="29" t="s">
        <v>60</v>
      </c>
      <c r="C9" s="31">
        <v>0</v>
      </c>
      <c r="D9" s="31">
        <v>0</v>
      </c>
      <c r="E9" s="31">
        <f t="shared" si="0"/>
        <v>0</v>
      </c>
      <c r="F9" s="78" t="s">
        <v>133</v>
      </c>
    </row>
    <row r="10" spans="1:6" ht="27.75">
      <c r="A10" s="29">
        <v>45696</v>
      </c>
      <c r="B10" s="29" t="s">
        <v>61</v>
      </c>
      <c r="C10" s="31">
        <v>0</v>
      </c>
      <c r="D10" s="31">
        <v>0</v>
      </c>
      <c r="E10" s="31">
        <f t="shared" si="0"/>
        <v>0</v>
      </c>
      <c r="F10" s="78" t="s">
        <v>133</v>
      </c>
    </row>
    <row r="11" spans="1:6" ht="27.75">
      <c r="A11" s="29">
        <v>45697</v>
      </c>
      <c r="B11" s="32" t="s">
        <v>62</v>
      </c>
      <c r="C11" s="31">
        <v>0</v>
      </c>
      <c r="D11" s="31">
        <v>0</v>
      </c>
      <c r="E11" s="31">
        <f t="shared" si="0"/>
        <v>0</v>
      </c>
      <c r="F11" s="78" t="s">
        <v>133</v>
      </c>
    </row>
    <row r="12" spans="1:6" ht="21">
      <c r="A12" s="33" t="s">
        <v>63</v>
      </c>
      <c r="B12" s="33"/>
      <c r="C12" s="34">
        <f>SUM(C5:C11)</f>
        <v>30.62</v>
      </c>
      <c r="D12" s="34">
        <f t="shared" ref="D12:E12" si="1">SUM(D5:D11)</f>
        <v>1.77</v>
      </c>
      <c r="E12" s="34">
        <f t="shared" si="1"/>
        <v>32.39</v>
      </c>
      <c r="F12" s="77"/>
    </row>
    <row r="13" spans="1:6" ht="27.75">
      <c r="A13" s="29">
        <v>45698</v>
      </c>
      <c r="B13" s="29" t="s">
        <v>64</v>
      </c>
      <c r="C13" s="31">
        <v>0</v>
      </c>
      <c r="D13" s="31">
        <v>0</v>
      </c>
      <c r="E13" s="31">
        <f t="shared" si="0"/>
        <v>0</v>
      </c>
      <c r="F13" s="78" t="s">
        <v>133</v>
      </c>
    </row>
    <row r="14" spans="1:6" ht="27.75">
      <c r="A14" s="29">
        <v>45699</v>
      </c>
      <c r="B14" s="29" t="s">
        <v>65</v>
      </c>
      <c r="C14" s="31">
        <v>0</v>
      </c>
      <c r="D14" s="31">
        <v>0</v>
      </c>
      <c r="E14" s="31">
        <f t="shared" si="0"/>
        <v>0</v>
      </c>
      <c r="F14" s="78" t="s">
        <v>133</v>
      </c>
    </row>
    <row r="15" spans="1:6" ht="27.75">
      <c r="A15" s="29">
        <v>45700</v>
      </c>
      <c r="B15" s="35" t="s">
        <v>58</v>
      </c>
      <c r="C15" s="31">
        <v>0</v>
      </c>
      <c r="D15" s="31">
        <v>0</v>
      </c>
      <c r="E15" s="31">
        <f t="shared" si="0"/>
        <v>0</v>
      </c>
      <c r="F15" s="78" t="s">
        <v>133</v>
      </c>
    </row>
    <row r="16" spans="1:6" ht="27.75">
      <c r="A16" s="29">
        <v>45701</v>
      </c>
      <c r="B16" s="29" t="s">
        <v>59</v>
      </c>
      <c r="C16" s="31">
        <v>0</v>
      </c>
      <c r="D16" s="31">
        <v>0</v>
      </c>
      <c r="E16" s="31">
        <f t="shared" si="0"/>
        <v>0</v>
      </c>
      <c r="F16" s="78" t="s">
        <v>133</v>
      </c>
    </row>
    <row r="17" spans="1:7" ht="27.75">
      <c r="A17" s="29">
        <v>45702</v>
      </c>
      <c r="B17" s="29" t="s">
        <v>60</v>
      </c>
      <c r="C17" s="31">
        <v>0</v>
      </c>
      <c r="D17" s="31">
        <v>0</v>
      </c>
      <c r="E17" s="31">
        <f t="shared" si="0"/>
        <v>0</v>
      </c>
      <c r="F17" s="78" t="s">
        <v>133</v>
      </c>
    </row>
    <row r="18" spans="1:7" ht="27.75">
      <c r="A18" s="29">
        <v>45703</v>
      </c>
      <c r="B18" s="29" t="s">
        <v>61</v>
      </c>
      <c r="C18" s="31">
        <v>0</v>
      </c>
      <c r="D18" s="31">
        <v>0</v>
      </c>
      <c r="E18" s="31">
        <f t="shared" si="0"/>
        <v>0</v>
      </c>
      <c r="F18" s="78" t="s">
        <v>133</v>
      </c>
    </row>
    <row r="19" spans="1:7" ht="27.75">
      <c r="A19" s="29">
        <v>45704</v>
      </c>
      <c r="B19" s="32" t="s">
        <v>62</v>
      </c>
      <c r="C19" s="31">
        <v>0</v>
      </c>
      <c r="D19" s="31">
        <v>0</v>
      </c>
      <c r="E19" s="31">
        <f t="shared" si="0"/>
        <v>0</v>
      </c>
      <c r="F19" s="78" t="s">
        <v>133</v>
      </c>
    </row>
    <row r="20" spans="1:7" ht="21">
      <c r="A20" s="33" t="s">
        <v>63</v>
      </c>
      <c r="B20" s="33"/>
      <c r="C20" s="34">
        <f>SUM(C15:C19)</f>
        <v>0</v>
      </c>
      <c r="D20" s="34">
        <f>SUM(D15:D19)</f>
        <v>0</v>
      </c>
      <c r="E20" s="34">
        <f>SUM(E15:E19)</f>
        <v>0</v>
      </c>
      <c r="F20" s="77"/>
    </row>
    <row r="21" spans="1:7" ht="27.75">
      <c r="A21" s="29">
        <v>45705</v>
      </c>
      <c r="B21" s="29" t="s">
        <v>64</v>
      </c>
      <c r="C21" s="31">
        <v>0</v>
      </c>
      <c r="D21" s="31">
        <v>0</v>
      </c>
      <c r="E21" s="31">
        <f t="shared" si="0"/>
        <v>0</v>
      </c>
      <c r="F21" s="78" t="s">
        <v>133</v>
      </c>
    </row>
    <row r="22" spans="1:7" ht="27.75">
      <c r="A22" s="29">
        <v>45706</v>
      </c>
      <c r="B22" s="29" t="s">
        <v>65</v>
      </c>
      <c r="C22" s="31">
        <v>0</v>
      </c>
      <c r="D22" s="31">
        <v>0</v>
      </c>
      <c r="E22" s="31">
        <f t="shared" si="0"/>
        <v>0</v>
      </c>
      <c r="F22" s="78" t="s">
        <v>133</v>
      </c>
    </row>
    <row r="23" spans="1:7" ht="27.75">
      <c r="A23" s="29">
        <v>45707</v>
      </c>
      <c r="B23" s="35" t="s">
        <v>58</v>
      </c>
      <c r="C23" s="31">
        <v>0</v>
      </c>
      <c r="D23" s="31">
        <v>0</v>
      </c>
      <c r="E23" s="31">
        <f t="shared" si="0"/>
        <v>0</v>
      </c>
      <c r="F23" s="78" t="s">
        <v>133</v>
      </c>
    </row>
    <row r="24" spans="1:7" ht="27.75">
      <c r="A24" s="29">
        <v>45708</v>
      </c>
      <c r="B24" s="29" t="s">
        <v>59</v>
      </c>
      <c r="C24" s="31">
        <v>0</v>
      </c>
      <c r="D24" s="31">
        <v>0</v>
      </c>
      <c r="E24" s="31">
        <f t="shared" si="0"/>
        <v>0</v>
      </c>
      <c r="F24" s="78" t="s">
        <v>133</v>
      </c>
    </row>
    <row r="25" spans="1:7" ht="27.75">
      <c r="A25" s="29">
        <v>45709</v>
      </c>
      <c r="B25" s="29" t="s">
        <v>60</v>
      </c>
      <c r="C25" s="31">
        <v>0</v>
      </c>
      <c r="D25" s="31">
        <v>0</v>
      </c>
      <c r="E25" s="31">
        <f t="shared" si="0"/>
        <v>0</v>
      </c>
      <c r="F25" s="78" t="s">
        <v>133</v>
      </c>
    </row>
    <row r="26" spans="1:7" ht="27.75">
      <c r="A26" s="29">
        <v>45710</v>
      </c>
      <c r="B26" s="29" t="s">
        <v>61</v>
      </c>
      <c r="C26" s="31">
        <v>0</v>
      </c>
      <c r="D26" s="31">
        <v>0</v>
      </c>
      <c r="E26" s="31">
        <f t="shared" si="0"/>
        <v>0</v>
      </c>
      <c r="F26" s="78" t="s">
        <v>133</v>
      </c>
    </row>
    <row r="27" spans="1:7" ht="27.75">
      <c r="A27" s="29">
        <v>45711</v>
      </c>
      <c r="B27" s="32" t="s">
        <v>62</v>
      </c>
      <c r="C27" s="31">
        <v>0</v>
      </c>
      <c r="D27" s="31">
        <v>0</v>
      </c>
      <c r="E27" s="31">
        <f t="shared" si="0"/>
        <v>0</v>
      </c>
      <c r="F27" s="78" t="s">
        <v>133</v>
      </c>
    </row>
    <row r="28" spans="1:7" ht="21">
      <c r="A28" s="33" t="s">
        <v>63</v>
      </c>
      <c r="B28" s="33"/>
      <c r="C28" s="34">
        <f t="shared" ref="C28" si="2">SUM(C21:C27)</f>
        <v>0</v>
      </c>
      <c r="D28" s="34">
        <f>SUM(D23:D27)</f>
        <v>0</v>
      </c>
      <c r="E28" s="34">
        <f>SUM(E23:E27)</f>
        <v>0</v>
      </c>
      <c r="F28" s="77"/>
    </row>
    <row r="29" spans="1:7" ht="27.75">
      <c r="A29" s="29">
        <v>45712</v>
      </c>
      <c r="B29" s="29" t="s">
        <v>64</v>
      </c>
      <c r="C29" s="31">
        <v>0</v>
      </c>
      <c r="D29" s="31">
        <v>0</v>
      </c>
      <c r="E29" s="31">
        <f t="shared" si="0"/>
        <v>0</v>
      </c>
      <c r="F29" s="78" t="s">
        <v>133</v>
      </c>
    </row>
    <row r="30" spans="1:7" ht="27.75">
      <c r="A30" s="29">
        <v>45713</v>
      </c>
      <c r="B30" s="29" t="s">
        <v>65</v>
      </c>
      <c r="C30" s="31">
        <v>0</v>
      </c>
      <c r="D30" s="31">
        <v>0</v>
      </c>
      <c r="E30" s="31">
        <f t="shared" si="0"/>
        <v>0</v>
      </c>
      <c r="F30" s="78" t="s">
        <v>133</v>
      </c>
      <c r="G30" t="s">
        <v>76</v>
      </c>
    </row>
    <row r="31" spans="1:7" ht="27.75">
      <c r="A31" s="29">
        <v>45714</v>
      </c>
      <c r="B31" s="29" t="s">
        <v>58</v>
      </c>
      <c r="C31" s="31">
        <v>0</v>
      </c>
      <c r="D31" s="31">
        <v>0</v>
      </c>
      <c r="E31" s="31">
        <f t="shared" si="0"/>
        <v>0</v>
      </c>
      <c r="F31" s="78" t="s">
        <v>133</v>
      </c>
    </row>
    <row r="32" spans="1:7" ht="27.75">
      <c r="A32" s="29">
        <v>45715</v>
      </c>
      <c r="B32" s="29" t="s">
        <v>59</v>
      </c>
      <c r="C32" s="31">
        <v>0</v>
      </c>
      <c r="D32" s="31">
        <v>0</v>
      </c>
      <c r="E32" s="31">
        <f t="shared" si="0"/>
        <v>0</v>
      </c>
      <c r="F32" s="78" t="s">
        <v>133</v>
      </c>
    </row>
    <row r="33" spans="1:6" ht="27.75">
      <c r="A33" s="29">
        <v>45716</v>
      </c>
      <c r="B33" s="29" t="s">
        <v>60</v>
      </c>
      <c r="C33" s="31">
        <v>0</v>
      </c>
      <c r="D33" s="31">
        <v>0</v>
      </c>
      <c r="E33" s="31">
        <f t="shared" si="0"/>
        <v>0</v>
      </c>
      <c r="F33" s="78" t="s">
        <v>133</v>
      </c>
    </row>
    <row r="34" spans="1:6" ht="21">
      <c r="A34" s="33" t="s">
        <v>63</v>
      </c>
      <c r="B34" s="33"/>
      <c r="C34" s="36">
        <f>SUM(C21:C33)</f>
        <v>0</v>
      </c>
      <c r="D34" s="34">
        <f>SUM(D29:D33)</f>
        <v>0</v>
      </c>
      <c r="E34" s="34">
        <f>SUM(E29:E33)</f>
        <v>0</v>
      </c>
      <c r="F34" s="77"/>
    </row>
    <row r="35" spans="1:6" ht="21">
      <c r="A35" s="37" t="s">
        <v>66</v>
      </c>
      <c r="B35" s="37"/>
      <c r="C35" s="38">
        <f>SUM(C4+C12+C20+C28+C34)</f>
        <v>60</v>
      </c>
      <c r="D35" s="38">
        <f>SUM(D4+D12+D20+D28+D34)</f>
        <v>2.94</v>
      </c>
      <c r="E35" s="38">
        <f>SUM(E4+E12+E20+E28+E34)</f>
        <v>62.94</v>
      </c>
      <c r="F35" s="7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38"/>
  <sheetViews>
    <sheetView topLeftCell="A25" zoomScale="130" zoomScaleNormal="130" workbookViewId="0">
      <selection activeCell="I32" sqref="I32"/>
    </sheetView>
  </sheetViews>
  <sheetFormatPr defaultRowHeight="16.5"/>
  <cols>
    <col min="1" max="1" width="12.375" style="1" bestFit="1" customWidth="1"/>
    <col min="2" max="2" width="9.625" style="1" bestFit="1" customWidth="1"/>
    <col min="3" max="3" width="15.5" style="1" bestFit="1" customWidth="1"/>
    <col min="4" max="4" width="14.375" bestFit="1" customWidth="1"/>
    <col min="5" max="5" width="12.375" bestFit="1" customWidth="1"/>
    <col min="6" max="6" width="15.75" bestFit="1" customWidth="1"/>
  </cols>
  <sheetData>
    <row r="1" spans="1:6" ht="27.75">
      <c r="A1" s="27" t="s">
        <v>56</v>
      </c>
      <c r="B1" s="27" t="s">
        <v>57</v>
      </c>
      <c r="C1" s="28" t="s">
        <v>77</v>
      </c>
      <c r="D1" s="39" t="s">
        <v>67</v>
      </c>
      <c r="E1" s="40" t="s">
        <v>36</v>
      </c>
      <c r="F1" s="2" t="s">
        <v>131</v>
      </c>
    </row>
    <row r="2" spans="1:6" ht="27.75">
      <c r="A2" s="29">
        <v>45658</v>
      </c>
      <c r="B2" s="30" t="s">
        <v>58</v>
      </c>
      <c r="C2" s="31">
        <v>0</v>
      </c>
      <c r="D2" s="31">
        <v>0</v>
      </c>
      <c r="E2" s="31">
        <v>0</v>
      </c>
      <c r="F2" s="78" t="s">
        <v>133</v>
      </c>
    </row>
    <row r="3" spans="1:6" ht="27.75">
      <c r="A3" s="29">
        <v>45659</v>
      </c>
      <c r="B3" s="29" t="s">
        <v>59</v>
      </c>
      <c r="C3" s="31">
        <v>0</v>
      </c>
      <c r="D3" s="31">
        <v>0</v>
      </c>
      <c r="E3" s="31">
        <v>0</v>
      </c>
      <c r="F3" s="78" t="s">
        <v>133</v>
      </c>
    </row>
    <row r="4" spans="1:6" ht="27.75">
      <c r="A4" s="29">
        <v>45660</v>
      </c>
      <c r="B4" s="29" t="s">
        <v>60</v>
      </c>
      <c r="C4" s="31">
        <v>0</v>
      </c>
      <c r="D4" s="31">
        <v>0</v>
      </c>
      <c r="E4" s="31">
        <v>0</v>
      </c>
      <c r="F4" s="78" t="s">
        <v>133</v>
      </c>
    </row>
    <row r="5" spans="1:6" ht="27.75">
      <c r="A5" s="29">
        <v>45661</v>
      </c>
      <c r="B5" s="29" t="s">
        <v>61</v>
      </c>
      <c r="C5" s="31">
        <v>0</v>
      </c>
      <c r="D5" s="31">
        <v>0</v>
      </c>
      <c r="E5" s="31">
        <v>0</v>
      </c>
      <c r="F5" s="78" t="s">
        <v>133</v>
      </c>
    </row>
    <row r="6" spans="1:6" ht="27.75">
      <c r="A6" s="29">
        <v>45662</v>
      </c>
      <c r="B6" s="32" t="s">
        <v>62</v>
      </c>
      <c r="C6" s="31">
        <v>0</v>
      </c>
      <c r="D6" s="31">
        <v>0</v>
      </c>
      <c r="E6" s="31">
        <v>0</v>
      </c>
      <c r="F6" s="78" t="s">
        <v>133</v>
      </c>
    </row>
    <row r="7" spans="1:6" ht="21">
      <c r="A7" s="33" t="s">
        <v>63</v>
      </c>
      <c r="B7" s="33"/>
      <c r="C7" s="34">
        <f>SUM(C2:C6)</f>
        <v>0</v>
      </c>
      <c r="D7" s="34">
        <f>SUM(D2:D6)</f>
        <v>0</v>
      </c>
      <c r="E7" s="34">
        <f>SUM(E2:E6)</f>
        <v>0</v>
      </c>
      <c r="F7" s="77"/>
    </row>
    <row r="8" spans="1:6" ht="27.75">
      <c r="A8" s="29">
        <v>45663</v>
      </c>
      <c r="B8" s="29" t="s">
        <v>64</v>
      </c>
      <c r="C8" s="31">
        <v>0</v>
      </c>
      <c r="D8" s="31">
        <v>0</v>
      </c>
      <c r="E8" s="31">
        <v>0</v>
      </c>
      <c r="F8" s="78" t="s">
        <v>133</v>
      </c>
    </row>
    <row r="9" spans="1:6" ht="27.75">
      <c r="A9" s="29">
        <v>45664</v>
      </c>
      <c r="B9" s="29" t="s">
        <v>65</v>
      </c>
      <c r="C9" s="31">
        <v>0</v>
      </c>
      <c r="D9" s="31">
        <v>0</v>
      </c>
      <c r="E9" s="31">
        <v>0</v>
      </c>
      <c r="F9" s="78" t="s">
        <v>133</v>
      </c>
    </row>
    <row r="10" spans="1:6" ht="27.75">
      <c r="A10" s="29">
        <v>45665</v>
      </c>
      <c r="B10" s="30" t="s">
        <v>58</v>
      </c>
      <c r="C10" s="31">
        <v>0</v>
      </c>
      <c r="D10" s="31">
        <v>0</v>
      </c>
      <c r="E10" s="31">
        <v>0</v>
      </c>
      <c r="F10" s="78" t="s">
        <v>133</v>
      </c>
    </row>
    <row r="11" spans="1:6" ht="27.75">
      <c r="A11" s="29">
        <v>45666</v>
      </c>
      <c r="B11" s="29" t="s">
        <v>59</v>
      </c>
      <c r="C11" s="31">
        <v>0</v>
      </c>
      <c r="D11" s="31">
        <v>0</v>
      </c>
      <c r="E11" s="31">
        <v>0</v>
      </c>
      <c r="F11" s="78" t="s">
        <v>133</v>
      </c>
    </row>
    <row r="12" spans="1:6" ht="27.75">
      <c r="A12" s="29">
        <v>45667</v>
      </c>
      <c r="B12" s="29" t="s">
        <v>60</v>
      </c>
      <c r="C12" s="31">
        <v>0</v>
      </c>
      <c r="D12" s="31">
        <v>0</v>
      </c>
      <c r="E12" s="31">
        <v>0</v>
      </c>
      <c r="F12" s="78" t="s">
        <v>133</v>
      </c>
    </row>
    <row r="13" spans="1:6" ht="27.75">
      <c r="A13" s="29">
        <v>45668</v>
      </c>
      <c r="B13" s="29" t="s">
        <v>61</v>
      </c>
      <c r="C13" s="31">
        <v>0</v>
      </c>
      <c r="D13" s="31">
        <v>0</v>
      </c>
      <c r="E13" s="31">
        <v>0</v>
      </c>
      <c r="F13" s="78" t="s">
        <v>133</v>
      </c>
    </row>
    <row r="14" spans="1:6" ht="27.75">
      <c r="A14" s="29">
        <v>45669</v>
      </c>
      <c r="B14" s="32" t="s">
        <v>62</v>
      </c>
      <c r="C14" s="31">
        <v>0</v>
      </c>
      <c r="D14" s="31">
        <v>0</v>
      </c>
      <c r="E14" s="31">
        <v>0</v>
      </c>
      <c r="F14" s="78" t="s">
        <v>133</v>
      </c>
    </row>
    <row r="15" spans="1:6" ht="21">
      <c r="A15" s="33" t="s">
        <v>63</v>
      </c>
      <c r="B15" s="33"/>
      <c r="C15" s="34">
        <f>SUM(C10:C14)</f>
        <v>0</v>
      </c>
      <c r="D15" s="34">
        <f>SUM(D10:D14)</f>
        <v>0</v>
      </c>
      <c r="E15" s="34">
        <f>SUM(E10:E14)</f>
        <v>0</v>
      </c>
      <c r="F15" s="77"/>
    </row>
    <row r="16" spans="1:6" ht="27.75">
      <c r="A16" s="29">
        <v>45670</v>
      </c>
      <c r="B16" s="29" t="s">
        <v>64</v>
      </c>
      <c r="C16" s="31">
        <v>0</v>
      </c>
      <c r="D16" s="31">
        <v>0</v>
      </c>
      <c r="E16" s="31">
        <v>0</v>
      </c>
      <c r="F16" s="78" t="s">
        <v>133</v>
      </c>
    </row>
    <row r="17" spans="1:6" ht="27.75">
      <c r="A17" s="29">
        <v>45671</v>
      </c>
      <c r="B17" s="29" t="s">
        <v>65</v>
      </c>
      <c r="C17" s="31">
        <v>0</v>
      </c>
      <c r="D17" s="31">
        <v>0</v>
      </c>
      <c r="E17" s="31">
        <v>0</v>
      </c>
      <c r="F17" s="78" t="s">
        <v>133</v>
      </c>
    </row>
    <row r="18" spans="1:6" ht="27.75">
      <c r="A18" s="29">
        <v>45672</v>
      </c>
      <c r="B18" s="35" t="s">
        <v>58</v>
      </c>
      <c r="C18" s="31">
        <v>0</v>
      </c>
      <c r="D18" s="31">
        <v>0</v>
      </c>
      <c r="E18" s="31">
        <v>0</v>
      </c>
      <c r="F18" s="78" t="s">
        <v>133</v>
      </c>
    </row>
    <row r="19" spans="1:6" ht="27.75">
      <c r="A19" s="29">
        <v>45673</v>
      </c>
      <c r="B19" s="29" t="s">
        <v>59</v>
      </c>
      <c r="C19" s="31">
        <v>0</v>
      </c>
      <c r="D19" s="31">
        <v>0</v>
      </c>
      <c r="E19" s="31">
        <v>0</v>
      </c>
      <c r="F19" s="78" t="s">
        <v>133</v>
      </c>
    </row>
    <row r="20" spans="1:6" ht="27.75">
      <c r="A20" s="29">
        <v>45674</v>
      </c>
      <c r="B20" s="29" t="s">
        <v>60</v>
      </c>
      <c r="C20" s="31">
        <v>0</v>
      </c>
      <c r="D20" s="31">
        <v>0</v>
      </c>
      <c r="E20" s="31">
        <v>0</v>
      </c>
      <c r="F20" s="78" t="s">
        <v>133</v>
      </c>
    </row>
    <row r="21" spans="1:6" ht="27.75">
      <c r="A21" s="29">
        <v>45675</v>
      </c>
      <c r="B21" s="29" t="s">
        <v>61</v>
      </c>
      <c r="C21" s="31">
        <v>0</v>
      </c>
      <c r="D21" s="31">
        <v>0</v>
      </c>
      <c r="E21" s="31">
        <v>0</v>
      </c>
      <c r="F21" s="78" t="s">
        <v>133</v>
      </c>
    </row>
    <row r="22" spans="1:6" ht="27.75">
      <c r="A22" s="29">
        <v>45676</v>
      </c>
      <c r="B22" s="32" t="s">
        <v>62</v>
      </c>
      <c r="C22" s="31">
        <v>0</v>
      </c>
      <c r="D22" s="31">
        <v>0</v>
      </c>
      <c r="E22" s="31">
        <v>0</v>
      </c>
      <c r="F22" s="78" t="s">
        <v>133</v>
      </c>
    </row>
    <row r="23" spans="1:6" ht="21">
      <c r="A23" s="33" t="s">
        <v>63</v>
      </c>
      <c r="B23" s="33"/>
      <c r="C23" s="34">
        <f>SUM(C18:C22)</f>
        <v>0</v>
      </c>
      <c r="D23" s="34">
        <f>SUM(D18:D22)</f>
        <v>0</v>
      </c>
      <c r="E23" s="34">
        <f>SUM(E18:E22)</f>
        <v>0</v>
      </c>
      <c r="F23" s="77"/>
    </row>
    <row r="24" spans="1:6" ht="27.75">
      <c r="A24" s="29">
        <v>45677</v>
      </c>
      <c r="B24" s="29" t="s">
        <v>64</v>
      </c>
      <c r="C24" s="31">
        <v>0</v>
      </c>
      <c r="D24" s="31">
        <v>0</v>
      </c>
      <c r="E24" s="31">
        <v>0</v>
      </c>
      <c r="F24" s="78" t="s">
        <v>133</v>
      </c>
    </row>
    <row r="25" spans="1:6" ht="27.75">
      <c r="A25" s="29">
        <v>45678</v>
      </c>
      <c r="B25" s="29" t="s">
        <v>65</v>
      </c>
      <c r="C25" s="31">
        <v>0</v>
      </c>
      <c r="D25" s="31">
        <v>0</v>
      </c>
      <c r="E25" s="31">
        <v>0</v>
      </c>
      <c r="F25" s="78" t="s">
        <v>133</v>
      </c>
    </row>
    <row r="26" spans="1:6" ht="27.75">
      <c r="A26" s="29">
        <v>45679</v>
      </c>
      <c r="B26" s="35" t="s">
        <v>58</v>
      </c>
      <c r="C26" s="31">
        <v>0</v>
      </c>
      <c r="D26" s="31">
        <v>0</v>
      </c>
      <c r="E26" s="31">
        <v>0</v>
      </c>
      <c r="F26" s="78" t="s">
        <v>133</v>
      </c>
    </row>
    <row r="27" spans="1:6" ht="27.75">
      <c r="A27" s="29">
        <v>45680</v>
      </c>
      <c r="B27" s="29" t="s">
        <v>59</v>
      </c>
      <c r="C27" s="31">
        <v>38.47</v>
      </c>
      <c r="D27" s="31">
        <v>2.27</v>
      </c>
      <c r="E27" s="31">
        <f>SUM(C27:D27)</f>
        <v>40.74</v>
      </c>
      <c r="F27" s="78" t="s">
        <v>133</v>
      </c>
    </row>
    <row r="28" spans="1:6" ht="27.75">
      <c r="A28" s="29">
        <v>45681</v>
      </c>
      <c r="B28" s="29" t="s">
        <v>60</v>
      </c>
      <c r="C28" s="31">
        <v>26.33</v>
      </c>
      <c r="D28" s="31">
        <v>1.25</v>
      </c>
      <c r="E28" s="31">
        <f t="shared" ref="E28:E36" si="0">SUM(C28:D28)</f>
        <v>27.58</v>
      </c>
      <c r="F28" s="78" t="s">
        <v>133</v>
      </c>
    </row>
    <row r="29" spans="1:6" ht="27.75">
      <c r="A29" s="29">
        <v>45682</v>
      </c>
      <c r="B29" s="29" t="s">
        <v>61</v>
      </c>
      <c r="C29" s="31">
        <v>37.51</v>
      </c>
      <c r="D29" s="31">
        <v>1.03</v>
      </c>
      <c r="E29" s="31">
        <f t="shared" si="0"/>
        <v>38.54</v>
      </c>
      <c r="F29" s="78" t="s">
        <v>133</v>
      </c>
    </row>
    <row r="30" spans="1:6" ht="27.75">
      <c r="A30" s="29">
        <v>45683</v>
      </c>
      <c r="B30" s="32" t="s">
        <v>62</v>
      </c>
      <c r="C30" s="31">
        <v>32.619999999999997</v>
      </c>
      <c r="D30" s="31">
        <v>0.81</v>
      </c>
      <c r="E30" s="31">
        <f t="shared" si="0"/>
        <v>33.43</v>
      </c>
      <c r="F30" s="78" t="s">
        <v>133</v>
      </c>
    </row>
    <row r="31" spans="1:6" ht="21">
      <c r="A31" s="33" t="s">
        <v>63</v>
      </c>
      <c r="B31" s="33"/>
      <c r="C31" s="34">
        <f t="shared" ref="C31:E31" si="1">SUM(C24:C30)</f>
        <v>134.93</v>
      </c>
      <c r="D31" s="34">
        <f t="shared" si="1"/>
        <v>5.3599999999999994</v>
      </c>
      <c r="E31" s="34">
        <f t="shared" si="1"/>
        <v>140.29</v>
      </c>
      <c r="F31" s="77"/>
    </row>
    <row r="32" spans="1:6" ht="27.75">
      <c r="A32" s="29">
        <v>45684</v>
      </c>
      <c r="B32" s="29" t="s">
        <v>64</v>
      </c>
      <c r="C32" s="31">
        <v>39.159999999999997</v>
      </c>
      <c r="D32" s="31">
        <v>2.9</v>
      </c>
      <c r="E32" s="31">
        <f t="shared" si="0"/>
        <v>42.059999999999995</v>
      </c>
      <c r="F32" s="78" t="s">
        <v>133</v>
      </c>
    </row>
    <row r="33" spans="1:8" ht="27.75">
      <c r="A33" s="29">
        <v>45685</v>
      </c>
      <c r="B33" s="29" t="s">
        <v>65</v>
      </c>
      <c r="C33" s="31">
        <v>22.6</v>
      </c>
      <c r="D33" s="31">
        <v>0.86</v>
      </c>
      <c r="E33" s="31">
        <f t="shared" si="0"/>
        <v>23.46</v>
      </c>
      <c r="F33" s="78" t="s">
        <v>133</v>
      </c>
      <c r="G33" t="s">
        <v>76</v>
      </c>
    </row>
    <row r="34" spans="1:8" ht="27.75">
      <c r="A34" s="29">
        <v>45686</v>
      </c>
      <c r="B34" s="29" t="s">
        <v>58</v>
      </c>
      <c r="C34" s="31">
        <v>0</v>
      </c>
      <c r="D34" s="31">
        <v>0</v>
      </c>
      <c r="E34" s="31">
        <f t="shared" si="0"/>
        <v>0</v>
      </c>
      <c r="F34" s="78" t="s">
        <v>133</v>
      </c>
    </row>
    <row r="35" spans="1:8" ht="27.75">
      <c r="A35" s="29">
        <v>45687</v>
      </c>
      <c r="B35" s="29" t="s">
        <v>59</v>
      </c>
      <c r="C35" s="31">
        <v>0</v>
      </c>
      <c r="D35" s="31">
        <v>0</v>
      </c>
      <c r="E35" s="31">
        <f t="shared" si="0"/>
        <v>0</v>
      </c>
      <c r="F35" s="78" t="s">
        <v>133</v>
      </c>
      <c r="H35" t="s">
        <v>76</v>
      </c>
    </row>
    <row r="36" spans="1:8" ht="27.75">
      <c r="A36" s="29">
        <v>45688</v>
      </c>
      <c r="B36" s="29" t="s">
        <v>60</v>
      </c>
      <c r="C36" s="31">
        <v>0</v>
      </c>
      <c r="D36" s="31">
        <v>0</v>
      </c>
      <c r="E36" s="31">
        <f t="shared" si="0"/>
        <v>0</v>
      </c>
      <c r="F36" s="78" t="s">
        <v>133</v>
      </c>
    </row>
    <row r="37" spans="1:8" ht="21">
      <c r="A37" s="33" t="s">
        <v>63</v>
      </c>
      <c r="B37" s="33"/>
      <c r="C37" s="36">
        <f>SUM(C32:C36)</f>
        <v>61.76</v>
      </c>
      <c r="D37" s="36">
        <f t="shared" ref="D37:E37" si="2">SUM(D32:D36)</f>
        <v>3.76</v>
      </c>
      <c r="E37" s="36">
        <f t="shared" si="2"/>
        <v>65.52</v>
      </c>
      <c r="F37" s="77"/>
    </row>
    <row r="38" spans="1:8" ht="21">
      <c r="A38" s="37" t="s">
        <v>66</v>
      </c>
      <c r="B38" s="37"/>
      <c r="C38" s="38">
        <f>SUM(C31+C37)</f>
        <v>196.69</v>
      </c>
      <c r="D38" s="38">
        <f t="shared" ref="D38:E38" si="3">SUM(D31+D37)</f>
        <v>9.1199999999999992</v>
      </c>
      <c r="E38" s="38">
        <f t="shared" si="3"/>
        <v>205.81</v>
      </c>
      <c r="F38" s="7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W16"/>
  <sheetViews>
    <sheetView topLeftCell="H1" workbookViewId="0">
      <selection activeCell="I22" sqref="I22"/>
    </sheetView>
  </sheetViews>
  <sheetFormatPr defaultRowHeight="16.5"/>
  <cols>
    <col min="1" max="1" width="12.25" style="1" bestFit="1" customWidth="1"/>
    <col min="2" max="2" width="10.75" style="1" bestFit="1" customWidth="1"/>
    <col min="3" max="5" width="14.5" style="1" bestFit="1" customWidth="1"/>
    <col min="6" max="6" width="18.25" style="1" bestFit="1" customWidth="1"/>
    <col min="7" max="8" width="16" style="1" bestFit="1" customWidth="1"/>
    <col min="9" max="9" width="19.75" style="1" customWidth="1"/>
    <col min="10" max="10" width="20.25" style="1" customWidth="1"/>
    <col min="11" max="11" width="15.25" style="1" customWidth="1"/>
    <col min="12" max="12" width="10.75" style="1" bestFit="1" customWidth="1"/>
    <col min="13" max="13" width="17.125" style="1" bestFit="1" customWidth="1"/>
    <col min="14" max="15" width="17.125" style="1" customWidth="1"/>
    <col min="16" max="17" width="18.25" style="1" bestFit="1" customWidth="1"/>
    <col min="18" max="18" width="23.5" style="1" bestFit="1" customWidth="1"/>
    <col min="19" max="19" width="27.25" style="1" customWidth="1"/>
    <col min="20" max="20" width="16" style="1" customWidth="1"/>
    <col min="21" max="21" width="25.75" style="1" bestFit="1" customWidth="1"/>
    <col min="22" max="16384" width="9" style="1"/>
  </cols>
  <sheetData>
    <row r="1" spans="1:23" ht="38.25">
      <c r="A1" s="98" t="s">
        <v>37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</row>
    <row r="2" spans="1:23" ht="76.5" customHeight="1">
      <c r="A2" s="4" t="s">
        <v>0</v>
      </c>
      <c r="B2" s="3" t="s">
        <v>71</v>
      </c>
      <c r="C2" s="3" t="s">
        <v>70</v>
      </c>
      <c r="D2" s="3" t="s">
        <v>72</v>
      </c>
      <c r="E2" s="3" t="s">
        <v>73</v>
      </c>
      <c r="F2" s="3" t="s">
        <v>32</v>
      </c>
      <c r="G2" s="3" t="s">
        <v>68</v>
      </c>
      <c r="H2" s="3" t="s">
        <v>69</v>
      </c>
      <c r="I2" s="3" t="s">
        <v>33</v>
      </c>
      <c r="J2" s="3" t="s">
        <v>34</v>
      </c>
      <c r="K2" s="3" t="s">
        <v>35</v>
      </c>
      <c r="L2" s="3" t="s">
        <v>74</v>
      </c>
      <c r="M2" s="3" t="s">
        <v>31</v>
      </c>
      <c r="N2" s="3" t="s">
        <v>51</v>
      </c>
      <c r="O2" s="3" t="s">
        <v>50</v>
      </c>
      <c r="P2" s="3" t="s">
        <v>49</v>
      </c>
      <c r="Q2" s="2" t="s">
        <v>13</v>
      </c>
      <c r="R2" s="2" t="s">
        <v>52</v>
      </c>
      <c r="S2" s="3" t="s">
        <v>17</v>
      </c>
      <c r="T2" s="3" t="s">
        <v>30</v>
      </c>
      <c r="U2" s="3" t="s">
        <v>29</v>
      </c>
    </row>
    <row r="3" spans="1:23" ht="27.75">
      <c r="A3" s="4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9"/>
    </row>
    <row r="4" spans="1:23" ht="27.75">
      <c r="A4" s="4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</row>
    <row r="5" spans="1:23" s="11" customFormat="1" ht="27.75">
      <c r="A5" s="10" t="s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9"/>
    </row>
    <row r="6" spans="1:23" s="12" customFormat="1" ht="27.75">
      <c r="A6" s="18" t="s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22"/>
      <c r="W6" s="22"/>
    </row>
    <row r="7" spans="1:23" ht="27.75">
      <c r="A7" s="4" t="s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9"/>
    </row>
    <row r="8" spans="1:23" ht="27.75">
      <c r="A8" s="4" t="s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9"/>
    </row>
    <row r="9" spans="1:23" ht="27.75">
      <c r="A9" s="4" t="s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9"/>
    </row>
    <row r="10" spans="1:23" ht="27.75">
      <c r="A10" s="4" t="s">
        <v>8</v>
      </c>
      <c r="B10" s="18"/>
      <c r="C10" s="18"/>
      <c r="D10" s="1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18"/>
      <c r="S10" s="19"/>
      <c r="T10" s="19"/>
      <c r="U10" s="19"/>
    </row>
    <row r="11" spans="1:23" ht="27.75">
      <c r="A11" s="4" t="s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3" ht="27.75">
      <c r="A12" s="4" t="s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20"/>
    </row>
    <row r="13" spans="1:23" ht="27.75">
      <c r="A13" s="4" t="s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9"/>
    </row>
    <row r="14" spans="1:23" ht="27.75">
      <c r="A14" s="4" t="s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1"/>
    </row>
    <row r="15" spans="1:23" s="14" customFormat="1" ht="27.75">
      <c r="A15" s="8" t="s">
        <v>36</v>
      </c>
      <c r="B15" s="4">
        <f>SUM(B3:B14)</f>
        <v>0</v>
      </c>
      <c r="C15" s="4">
        <f t="shared" ref="C15" si="0">SUM(C3:C14)</f>
        <v>0</v>
      </c>
      <c r="D15" s="4">
        <f>SUM(D3:D14)</f>
        <v>0</v>
      </c>
      <c r="E15" s="4">
        <v>0</v>
      </c>
      <c r="F15" s="4">
        <f>SUM(F3:F14)</f>
        <v>0</v>
      </c>
      <c r="G15" s="4">
        <f>SUM(G3:G14)</f>
        <v>0</v>
      </c>
      <c r="H15" s="4"/>
      <c r="I15" s="4">
        <f t="shared" ref="I15:T15" si="1">SUM(I3:I14)</f>
        <v>0</v>
      </c>
      <c r="J15" s="4">
        <f t="shared" si="1"/>
        <v>0</v>
      </c>
      <c r="K15" s="4">
        <f>SUM(K3:K14)</f>
        <v>0</v>
      </c>
      <c r="L15" s="4">
        <f>SUM(L3:L14)</f>
        <v>0</v>
      </c>
      <c r="M15" s="4">
        <f t="shared" ref="M15" si="2">SUM(M3:M14)</f>
        <v>0</v>
      </c>
      <c r="N15" s="4">
        <f>SUM(N3:N14)</f>
        <v>0</v>
      </c>
      <c r="O15" s="4">
        <f>SUM(O3:O14)</f>
        <v>0</v>
      </c>
      <c r="P15" s="4">
        <f>SUM(P3:P14)</f>
        <v>0</v>
      </c>
      <c r="Q15" s="4">
        <f t="shared" si="1"/>
        <v>0</v>
      </c>
      <c r="R15" s="4">
        <f>SUM(R3:R14)</f>
        <v>0</v>
      </c>
      <c r="S15" s="4">
        <f t="shared" si="1"/>
        <v>0</v>
      </c>
      <c r="T15" s="4">
        <f t="shared" si="1"/>
        <v>0</v>
      </c>
      <c r="U15" s="4">
        <f>SUM(U3:U14)</f>
        <v>0</v>
      </c>
    </row>
    <row r="16" spans="1:23">
      <c r="I16" s="99"/>
      <c r="J16" s="99"/>
      <c r="K16" s="13"/>
      <c r="L16" s="13"/>
      <c r="M16" s="13"/>
      <c r="N16" s="13"/>
      <c r="O16" s="13"/>
    </row>
  </sheetData>
  <mergeCells count="2">
    <mergeCell ref="A1:U1"/>
    <mergeCell ref="I16:J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各區中隊</vt:lpstr>
      <vt:lpstr>委外廠商</vt:lpstr>
      <vt:lpstr>資收車進廠-2月</vt:lpstr>
      <vt:lpstr>資收車進廠-1月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2025-07-01T01:25:29Z</dcterms:modified>
</cp:coreProperties>
</file>