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filterPrivacy="1" defaultThemeVersion="124226"/>
  <xr:revisionPtr revIDLastSave="0" documentId="13_ncr:1_{C99CA677-4BAD-4323-B134-AC7FE6E5EC3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13年度4月各週統計" sheetId="4" r:id="rId1"/>
    <sheet name="市場車-社區定點-黑包車" sheetId="5" r:id="rId2"/>
  </sheets>
  <definedNames>
    <definedName name="_xlnm.Print_Area" localSheetId="0">'113年度4月各週統計'!$A$1:$J$38</definedName>
  </definedNames>
  <calcPr calcId="181029"/>
</workbook>
</file>

<file path=xl/calcChain.xml><?xml version="1.0" encoding="utf-8"?>
<calcChain xmlns="http://schemas.openxmlformats.org/spreadsheetml/2006/main">
  <c r="I33" i="4" l="1"/>
  <c r="J33" i="4" s="1"/>
  <c r="I34" i="4"/>
  <c r="J34" i="4" s="1"/>
  <c r="I35" i="4"/>
  <c r="J35" i="4" s="1"/>
  <c r="I36" i="4"/>
  <c r="J36" i="4" s="1"/>
  <c r="G33" i="4"/>
  <c r="G34" i="4"/>
  <c r="G35" i="4"/>
  <c r="G36" i="4"/>
  <c r="G32" i="4"/>
  <c r="H7" i="4"/>
  <c r="H15" i="4"/>
  <c r="I17" i="4"/>
  <c r="J17" i="4" s="1"/>
  <c r="I18" i="4"/>
  <c r="J18" i="4" s="1"/>
  <c r="I19" i="4"/>
  <c r="J19" i="4" s="1"/>
  <c r="I20" i="4"/>
  <c r="J20" i="4" s="1"/>
  <c r="I21" i="4"/>
  <c r="J21" i="4" s="1"/>
  <c r="I22" i="4"/>
  <c r="J22" i="4" s="1"/>
  <c r="I16" i="4"/>
  <c r="J16" i="4" s="1"/>
  <c r="I9" i="4"/>
  <c r="J9" i="4" s="1"/>
  <c r="I10" i="4"/>
  <c r="J10" i="4" s="1"/>
  <c r="I11" i="4"/>
  <c r="J11" i="4" s="1"/>
  <c r="I12" i="4"/>
  <c r="J12" i="4" s="1"/>
  <c r="I13" i="4"/>
  <c r="J13" i="4" s="1"/>
  <c r="I14" i="4"/>
  <c r="J14" i="4" s="1"/>
  <c r="I8" i="4"/>
  <c r="J8" i="4" s="1"/>
  <c r="I2" i="4"/>
  <c r="J2" i="4" s="1"/>
  <c r="I3" i="4"/>
  <c r="J3" i="4" s="1"/>
  <c r="I4" i="4"/>
  <c r="J4" i="4" s="1"/>
  <c r="I5" i="4"/>
  <c r="J5" i="4" s="1"/>
  <c r="I6" i="4"/>
  <c r="J6" i="4" s="1"/>
  <c r="I32" i="4"/>
  <c r="J32" i="4" s="1"/>
  <c r="G29" i="4"/>
  <c r="G30" i="4"/>
  <c r="I29" i="4"/>
  <c r="J29" i="4" s="1"/>
  <c r="I30" i="4"/>
  <c r="J30" i="4" s="1"/>
  <c r="H31" i="4"/>
  <c r="F31" i="4"/>
  <c r="E31" i="4"/>
  <c r="D31" i="4"/>
  <c r="C31" i="4"/>
  <c r="G25" i="4"/>
  <c r="G26" i="4"/>
  <c r="G27" i="4"/>
  <c r="G28" i="4"/>
  <c r="G24" i="4"/>
  <c r="G20" i="4"/>
  <c r="G21" i="4"/>
  <c r="G22" i="4"/>
  <c r="I25" i="4"/>
  <c r="J25" i="4" s="1"/>
  <c r="I26" i="4"/>
  <c r="J26" i="4" s="1"/>
  <c r="I27" i="4"/>
  <c r="J27" i="4" s="1"/>
  <c r="I28" i="4"/>
  <c r="J28" i="4" s="1"/>
  <c r="I24" i="4"/>
  <c r="J24" i="4" s="1"/>
  <c r="G19" i="4"/>
  <c r="G18" i="4"/>
  <c r="G17" i="4"/>
  <c r="G16" i="4"/>
  <c r="G14" i="4"/>
  <c r="G13" i="4"/>
  <c r="G12" i="4"/>
  <c r="G11" i="4"/>
  <c r="G10" i="4"/>
  <c r="G9" i="4"/>
  <c r="G8" i="4"/>
  <c r="G6" i="4"/>
  <c r="G5" i="4"/>
  <c r="G4" i="4"/>
  <c r="G3" i="4"/>
  <c r="G2" i="4"/>
  <c r="H23" i="4"/>
  <c r="F23" i="4"/>
  <c r="E23" i="4"/>
  <c r="D23" i="4"/>
  <c r="C23" i="4"/>
  <c r="F15" i="4"/>
  <c r="E15" i="4"/>
  <c r="D15" i="4"/>
  <c r="C15" i="4"/>
  <c r="F7" i="4"/>
  <c r="E7" i="4"/>
  <c r="D7" i="4"/>
  <c r="C7" i="4"/>
  <c r="I31" i="4" l="1"/>
  <c r="G31" i="4"/>
  <c r="J31" i="4"/>
  <c r="G23" i="4"/>
  <c r="G15" i="4"/>
  <c r="G7" i="4"/>
  <c r="J23" i="4"/>
  <c r="J15" i="4"/>
  <c r="I15" i="4"/>
  <c r="J7" i="4"/>
  <c r="I7" i="4"/>
  <c r="I23" i="4" l="1"/>
  <c r="D37" i="4"/>
  <c r="D38" i="4" s="1"/>
  <c r="C37" i="4"/>
  <c r="C38" i="4" s="1"/>
  <c r="E37" i="4"/>
  <c r="E38" i="4" s="1"/>
  <c r="F37" i="4"/>
  <c r="F38" i="4" s="1"/>
  <c r="H37" i="4"/>
  <c r="H38" i="4" s="1"/>
  <c r="G37" i="4"/>
  <c r="G38" i="4" s="1"/>
  <c r="I37" i="4" l="1"/>
  <c r="J37" i="4" s="1"/>
  <c r="J38" i="4" s="1"/>
  <c r="I38" i="4" l="1"/>
</calcChain>
</file>

<file path=xl/sharedStrings.xml><?xml version="1.0" encoding="utf-8"?>
<sst xmlns="http://schemas.openxmlformats.org/spreadsheetml/2006/main" count="96" uniqueCount="58">
  <si>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</si>
  <si>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</si>
  <si>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</si>
  <si>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</si>
  <si>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</si>
  <si>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</si>
  <si>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</si>
  <si>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</si>
  <si>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</si>
  <si>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</si>
  <si>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</si>
  <si>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</si>
  <si>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</si>
  <si>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</si>
  <si>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</si>
  <si>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</si>
  <si>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</si>
  <si>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</si>
  <si>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</si>
  <si>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</si>
  <si>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</si>
  <si>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</si>
  <si>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</si>
  <si>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</si>
  <si>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</si>
  <si>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</si>
  <si>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</si>
  <si>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</si>
  <si>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</si>
  <si>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</si>
  <si>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</si>
  <si>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翁敬德</t>
    <phoneticPr fontId="1" type="noConversion"/>
  </si>
  <si>
    <t>彭武郎</t>
    <phoneticPr fontId="1" type="noConversion"/>
  </si>
  <si>
    <t>呂紹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</si>
  <si>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</si>
  <si>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</si>
  <si>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</si>
  <si>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</si>
  <si>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</si>
  <si>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</si>
  <si>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KEC-2663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</si>
  <si>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</si>
  <si>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</si>
  <si>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</si>
  <si>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</si>
  <si>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</si>
  <si>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</si>
  <si>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陳奕團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</si>
  <si>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</si>
  <si>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</si>
  <si>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</si>
  <si>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</si>
  <si>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</si>
  <si>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</si>
  <si>
    <t>0104下午停電</t>
    <phoneticPr fontId="1" type="noConversion"/>
  </si>
  <si>
    <t>初一</t>
    <phoneticPr fontId="1" type="noConversion"/>
  </si>
  <si>
    <t>初二</t>
    <phoneticPr fontId="1" type="noConversion"/>
  </si>
  <si>
    <t>初三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</si>
</sst>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月&quot;d&quot;日&quot;"/>
    <numFmt numFmtId="177" formatCode="0.00_);[Red]\(0.00\)"/>
    <numFmt numFmtId="178" formatCode="0.00_ "/>
  </numFmts>
  <fonts count="1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  <font>
      <sz val="20"/>
      <color rgb="FFFF0000"/>
      <name val="新細明體"/>
      <family val="2"/>
      <charset val="136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177" fontId="2" fillId="7" borderId="1" xfId="0" applyNumberFormat="1" applyFont="1" applyFill="1" applyBorder="1" applyAlignment="1">
      <alignment horizontal="center" vertical="center"/>
    </xf>
    <xf numFmtId="177" fontId="4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76" fontId="2" fillId="9" borderId="1" xfId="0" applyNumberFormat="1" applyFont="1" applyFill="1" applyBorder="1" applyAlignment="1">
      <alignment horizontal="center" vertical="center"/>
    </xf>
    <xf numFmtId="176" fontId="2" fillId="10" borderId="1" xfId="0" applyNumberFormat="1" applyFont="1" applyFill="1" applyBorder="1" applyAlignment="1">
      <alignment horizontal="center" vertical="center"/>
    </xf>
    <xf numFmtId="178" fontId="4" fillId="10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6" fontId="2" fillId="7" borderId="1" xfId="0" applyNumberFormat="1" applyFont="1" applyFill="1" applyBorder="1" applyAlignment="1">
      <alignment horizontal="center" vertical="center"/>
    </xf>
    <xf numFmtId="177" fontId="4" fillId="9" borderId="1" xfId="0" applyNumberFormat="1" applyFont="1" applyFill="1" applyBorder="1" applyAlignment="1">
      <alignment horizontal="center" vertical="center"/>
    </xf>
    <xf numFmtId="177" fontId="2" fillId="9" borderId="1" xfId="0" applyNumberFormat="1" applyFont="1" applyFill="1" applyBorder="1" applyAlignment="1">
      <alignment horizontal="center" vertical="center"/>
    </xf>
    <xf numFmtId="178" fontId="4" fillId="9" borderId="1" xfId="0" applyNumberFormat="1" applyFont="1" applyFill="1" applyBorder="1" applyAlignment="1">
      <alignment horizontal="center" vertical="center"/>
    </xf>
    <xf numFmtId="178" fontId="4" fillId="8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0" fillId="11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16" borderId="2" xfId="0" applyFont="1" applyFill="1" applyBorder="1" applyAlignment="1">
      <alignment horizontal="center" vertical="center"/>
    </xf>
    <xf numFmtId="0" fontId="9" fillId="16" borderId="4" xfId="0" applyFont="1" applyFill="1" applyBorder="1" applyAlignment="1">
      <alignment horizontal="center" vertical="center"/>
    </xf>
    <xf numFmtId="0" fontId="9" fillId="16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15" borderId="2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"/>
  <sheetViews>
    <sheetView tabSelected="1" zoomScale="145" zoomScaleNormal="145" workbookViewId="0">
      <pane ySplit="1" topLeftCell="A26" activePane="bottomLeft" state="frozen"/>
      <selection pane="bottomLeft" activeCell="D28" sqref="D28"/>
    </sheetView>
  </sheetViews>
  <sheetFormatPr defaultColWidth="9" defaultRowHeight="16.2" x14ac:dyDescent="0.3"/>
  <cols>
    <col min="1" max="1" width="12.33203125" style="9" bestFit="1" customWidth="1"/>
    <col min="2" max="2" width="9.6640625" style="9" bestFit="1" customWidth="1"/>
    <col min="3" max="3" width="15.44140625" style="9" bestFit="1" customWidth="1"/>
    <col min="4" max="4" width="15.21875" style="9" bestFit="1" customWidth="1"/>
    <col min="5" max="5" width="14.6640625" style="9" bestFit="1" customWidth="1"/>
    <col min="6" max="6" width="13.21875" style="9" bestFit="1" customWidth="1"/>
    <col min="7" max="7" width="10.44140625" style="9" bestFit="1" customWidth="1"/>
    <col min="8" max="8" width="14.6640625" style="9" bestFit="1" customWidth="1"/>
    <col min="9" max="9" width="15.6640625" style="9" bestFit="1" customWidth="1"/>
    <col min="10" max="10" width="18.77734375" style="9" bestFit="1" customWidth="1"/>
    <col min="11" max="11" width="22.6640625" style="9" bestFit="1" customWidth="1"/>
    <col min="12" max="12" width="20.33203125" style="9" bestFit="1" customWidth="1"/>
    <col min="13" max="13" width="27.77734375" style="9" bestFit="1" customWidth="1"/>
    <col min="14" max="14" width="22.21875" style="9" bestFit="1" customWidth="1"/>
    <col min="15" max="15" width="27.77734375" style="9" bestFit="1" customWidth="1"/>
    <col min="16" max="16384" width="9" style="9"/>
  </cols>
  <sheetData>
    <row r="1" spans="1:11" ht="66.599999999999994" x14ac:dyDescent="0.3">
      <c r="A1" s="3" t="s">
        <v>0</v>
      </c>
      <c r="B1" s="3" t="s">
        <v>1</v>
      </c>
      <c r="C1" s="5" t="s">
        <v>9</v>
      </c>
      <c r="D1" s="5" t="s">
        <v>10</v>
      </c>
      <c r="E1" s="8" t="s">
        <v>17</v>
      </c>
      <c r="F1" s="5" t="s">
        <v>11</v>
      </c>
      <c r="G1" s="21" t="s">
        <v>12</v>
      </c>
      <c r="H1" s="4" t="s">
        <v>14</v>
      </c>
      <c r="I1" s="7" t="s">
        <v>16</v>
      </c>
      <c r="J1" s="4" t="s">
        <v>13</v>
      </c>
    </row>
    <row r="2" spans="1:11" s="11" customFormat="1" ht="22.2" x14ac:dyDescent="0.3">
      <c r="A2" s="1">
        <v>45658</v>
      </c>
      <c r="B2" s="2" t="s">
        <v>2</v>
      </c>
      <c r="C2" s="15">
        <v>0</v>
      </c>
      <c r="D2" s="14">
        <v>4.79</v>
      </c>
      <c r="E2" s="15">
        <v>0</v>
      </c>
      <c r="F2" s="15">
        <v>0</v>
      </c>
      <c r="G2" s="20">
        <f t="shared" ref="G2:G17" si="0">SUM(C2:F2)</f>
        <v>4.79</v>
      </c>
      <c r="H2" s="19">
        <v>20.5</v>
      </c>
      <c r="I2" s="19">
        <f t="shared" ref="I2:I22" si="1">SUM(D2:F2)</f>
        <v>4.79</v>
      </c>
      <c r="J2" s="19">
        <f t="shared" ref="J2:J22" si="2">SUM(H2-I2)/2</f>
        <v>7.8550000000000004</v>
      </c>
    </row>
    <row r="3" spans="1:11" s="12" customFormat="1" ht="22.2" x14ac:dyDescent="0.3">
      <c r="A3" s="1">
        <v>45659</v>
      </c>
      <c r="B3" s="1" t="s">
        <v>3</v>
      </c>
      <c r="C3" s="16">
        <v>132.24</v>
      </c>
      <c r="D3" s="16">
        <v>4.6100000000000003</v>
      </c>
      <c r="E3" s="16">
        <v>37.01</v>
      </c>
      <c r="F3" s="17">
        <v>2</v>
      </c>
      <c r="G3" s="20">
        <f t="shared" si="0"/>
        <v>175.86</v>
      </c>
      <c r="H3" s="16">
        <v>63.35</v>
      </c>
      <c r="I3" s="13">
        <f t="shared" si="1"/>
        <v>43.62</v>
      </c>
      <c r="J3" s="13">
        <f t="shared" si="2"/>
        <v>9.865000000000002</v>
      </c>
    </row>
    <row r="4" spans="1:11" ht="24.6" x14ac:dyDescent="0.3">
      <c r="A4" s="1">
        <v>45660</v>
      </c>
      <c r="B4" s="1" t="s">
        <v>4</v>
      </c>
      <c r="C4" s="13">
        <v>79.900000000000006</v>
      </c>
      <c r="D4" s="18">
        <v>4.08</v>
      </c>
      <c r="E4" s="13">
        <v>18.2</v>
      </c>
      <c r="F4" s="13">
        <v>1.7</v>
      </c>
      <c r="G4" s="20">
        <f t="shared" si="0"/>
        <v>103.88000000000001</v>
      </c>
      <c r="H4" s="13">
        <v>37.35</v>
      </c>
      <c r="I4" s="13">
        <f t="shared" si="1"/>
        <v>23.98</v>
      </c>
      <c r="J4" s="13">
        <f t="shared" si="2"/>
        <v>6.6850000000000005</v>
      </c>
    </row>
    <row r="5" spans="1:11" ht="28.2" x14ac:dyDescent="0.3">
      <c r="A5" s="1">
        <v>45661</v>
      </c>
      <c r="B5" s="1" t="s">
        <v>5</v>
      </c>
      <c r="C5" s="13">
        <v>96.61</v>
      </c>
      <c r="D5" s="13">
        <v>5.08</v>
      </c>
      <c r="E5" s="13">
        <v>18.690000000000001</v>
      </c>
      <c r="F5" s="13">
        <v>1.25</v>
      </c>
      <c r="G5" s="20">
        <f t="shared" si="0"/>
        <v>121.63</v>
      </c>
      <c r="H5" s="13">
        <v>29.47</v>
      </c>
      <c r="I5" s="13">
        <f t="shared" si="1"/>
        <v>25.020000000000003</v>
      </c>
      <c r="J5" s="13">
        <f t="shared" si="2"/>
        <v>2.2249999999999979</v>
      </c>
      <c r="K5" s="56" t="s">
        <v>54</v>
      </c>
    </row>
    <row r="6" spans="1:11" s="10" customFormat="1" ht="22.2" x14ac:dyDescent="0.3">
      <c r="A6" s="1">
        <v>45662</v>
      </c>
      <c r="B6" s="6" t="s">
        <v>6</v>
      </c>
      <c r="C6" s="13">
        <v>0</v>
      </c>
      <c r="D6" s="14">
        <v>6.02</v>
      </c>
      <c r="E6" s="13">
        <v>0</v>
      </c>
      <c r="F6" s="13">
        <v>0</v>
      </c>
      <c r="G6" s="20">
        <f t="shared" si="0"/>
        <v>6.02</v>
      </c>
      <c r="H6" s="13">
        <v>6.02</v>
      </c>
      <c r="I6" s="13">
        <f t="shared" si="1"/>
        <v>6.02</v>
      </c>
      <c r="J6" s="13">
        <f t="shared" si="2"/>
        <v>0</v>
      </c>
    </row>
    <row r="7" spans="1:11" s="10" customFormat="1" ht="22.2" x14ac:dyDescent="0.3">
      <c r="A7" s="22" t="s">
        <v>15</v>
      </c>
      <c r="B7" s="22"/>
      <c r="C7" s="29">
        <f t="shared" ref="C7:J7" si="3">SUM(C2:C6)</f>
        <v>308.75</v>
      </c>
      <c r="D7" s="29">
        <f t="shared" si="3"/>
        <v>24.580000000000002</v>
      </c>
      <c r="E7" s="29">
        <f t="shared" si="3"/>
        <v>73.899999999999991</v>
      </c>
      <c r="F7" s="29">
        <f t="shared" si="3"/>
        <v>4.95</v>
      </c>
      <c r="G7" s="30">
        <f t="shared" si="3"/>
        <v>412.18</v>
      </c>
      <c r="H7" s="29">
        <f t="shared" si="3"/>
        <v>156.69</v>
      </c>
      <c r="I7" s="29">
        <f t="shared" si="3"/>
        <v>103.42999999999999</v>
      </c>
      <c r="J7" s="29">
        <f t="shared" si="3"/>
        <v>26.63</v>
      </c>
    </row>
    <row r="8" spans="1:11" ht="22.2" x14ac:dyDescent="0.3">
      <c r="A8" s="1">
        <v>45663</v>
      </c>
      <c r="B8" s="1" t="s">
        <v>7</v>
      </c>
      <c r="C8" s="13">
        <v>143.15</v>
      </c>
      <c r="D8" s="13">
        <v>4.8899999999999997</v>
      </c>
      <c r="E8" s="13">
        <v>40.520000000000003</v>
      </c>
      <c r="F8" s="13">
        <v>3.67</v>
      </c>
      <c r="G8" s="20">
        <f t="shared" si="0"/>
        <v>192.23</v>
      </c>
      <c r="H8" s="13">
        <v>92.24</v>
      </c>
      <c r="I8" s="13">
        <f t="shared" si="1"/>
        <v>49.080000000000005</v>
      </c>
      <c r="J8" s="13">
        <f t="shared" si="2"/>
        <v>21.579999999999995</v>
      </c>
    </row>
    <row r="9" spans="1:11" ht="22.2" x14ac:dyDescent="0.3">
      <c r="A9" s="1">
        <v>45664</v>
      </c>
      <c r="B9" s="1" t="s">
        <v>8</v>
      </c>
      <c r="C9" s="13">
        <v>93.22</v>
      </c>
      <c r="D9" s="13">
        <v>4.0599999999999996</v>
      </c>
      <c r="E9" s="13">
        <v>19.829999999999998</v>
      </c>
      <c r="F9" s="13">
        <v>2.11</v>
      </c>
      <c r="G9" s="20">
        <f t="shared" si="0"/>
        <v>119.22</v>
      </c>
      <c r="H9" s="13">
        <v>46.89</v>
      </c>
      <c r="I9" s="13">
        <f t="shared" si="1"/>
        <v>25.999999999999996</v>
      </c>
      <c r="J9" s="13">
        <f t="shared" si="2"/>
        <v>10.445000000000002</v>
      </c>
    </row>
    <row r="10" spans="1:11" s="11" customFormat="1" ht="22.2" x14ac:dyDescent="0.3">
      <c r="A10" s="1">
        <v>45665</v>
      </c>
      <c r="B10" s="2" t="s">
        <v>2</v>
      </c>
      <c r="C10" s="15">
        <v>0</v>
      </c>
      <c r="D10" s="14">
        <v>4.54</v>
      </c>
      <c r="E10" s="15">
        <v>0</v>
      </c>
      <c r="F10" s="15">
        <v>0</v>
      </c>
      <c r="G10" s="20">
        <f t="shared" si="0"/>
        <v>4.54</v>
      </c>
      <c r="H10" s="19">
        <v>7.38</v>
      </c>
      <c r="I10" s="19">
        <f t="shared" si="1"/>
        <v>4.54</v>
      </c>
      <c r="J10" s="19">
        <f t="shared" si="2"/>
        <v>1.42</v>
      </c>
    </row>
    <row r="11" spans="1:11" ht="22.2" x14ac:dyDescent="0.3">
      <c r="A11" s="1">
        <v>45666</v>
      </c>
      <c r="B11" s="1" t="s">
        <v>3</v>
      </c>
      <c r="C11" s="13">
        <v>127.7</v>
      </c>
      <c r="D11" s="13">
        <v>5.97</v>
      </c>
      <c r="E11" s="13">
        <v>36.79</v>
      </c>
      <c r="F11" s="13">
        <v>1.96</v>
      </c>
      <c r="G11" s="20">
        <f t="shared" si="0"/>
        <v>172.42000000000002</v>
      </c>
      <c r="H11" s="13">
        <v>68.11</v>
      </c>
      <c r="I11" s="13">
        <f t="shared" si="1"/>
        <v>44.72</v>
      </c>
      <c r="J11" s="13">
        <f t="shared" si="2"/>
        <v>11.695</v>
      </c>
    </row>
    <row r="12" spans="1:11" ht="22.2" x14ac:dyDescent="0.3">
      <c r="A12" s="1">
        <v>45667</v>
      </c>
      <c r="B12" s="1" t="s">
        <v>4</v>
      </c>
      <c r="C12" s="13">
        <v>68.709999999999994</v>
      </c>
      <c r="D12" s="13">
        <v>4.0199999999999996</v>
      </c>
      <c r="E12" s="13">
        <v>16.079999999999998</v>
      </c>
      <c r="F12" s="13">
        <v>1.27</v>
      </c>
      <c r="G12" s="20">
        <f t="shared" si="0"/>
        <v>90.079999999999984</v>
      </c>
      <c r="H12" s="13">
        <v>40.18</v>
      </c>
      <c r="I12" s="13">
        <f t="shared" si="1"/>
        <v>21.369999999999997</v>
      </c>
      <c r="J12" s="13">
        <f t="shared" si="2"/>
        <v>9.4050000000000011</v>
      </c>
    </row>
    <row r="13" spans="1:11" ht="22.2" x14ac:dyDescent="0.3">
      <c r="A13" s="1">
        <v>45668</v>
      </c>
      <c r="B13" s="1" t="s">
        <v>5</v>
      </c>
      <c r="C13" s="13">
        <v>102.69</v>
      </c>
      <c r="D13" s="13">
        <v>4.99</v>
      </c>
      <c r="E13" s="13">
        <v>17.579999999999998</v>
      </c>
      <c r="F13" s="13">
        <v>5.98</v>
      </c>
      <c r="G13" s="20">
        <f t="shared" si="0"/>
        <v>131.23999999999998</v>
      </c>
      <c r="H13" s="13">
        <v>34.61</v>
      </c>
      <c r="I13" s="13">
        <f t="shared" si="1"/>
        <v>28.55</v>
      </c>
      <c r="J13" s="13">
        <f t="shared" si="2"/>
        <v>3.0299999999999994</v>
      </c>
    </row>
    <row r="14" spans="1:11" s="10" customFormat="1" ht="22.2" x14ac:dyDescent="0.3">
      <c r="A14" s="1">
        <v>45669</v>
      </c>
      <c r="B14" s="6" t="s">
        <v>6</v>
      </c>
      <c r="C14" s="13">
        <v>0</v>
      </c>
      <c r="D14" s="25">
        <v>5.96</v>
      </c>
      <c r="E14" s="13">
        <v>0</v>
      </c>
      <c r="F14" s="13">
        <v>0</v>
      </c>
      <c r="G14" s="20">
        <f t="shared" si="0"/>
        <v>5.96</v>
      </c>
      <c r="H14" s="13">
        <v>5.96</v>
      </c>
      <c r="I14" s="13">
        <f t="shared" si="1"/>
        <v>5.96</v>
      </c>
      <c r="J14" s="13">
        <f t="shared" si="2"/>
        <v>0</v>
      </c>
    </row>
    <row r="15" spans="1:11" s="10" customFormat="1" ht="22.2" x14ac:dyDescent="0.3">
      <c r="A15" s="22" t="s">
        <v>15</v>
      </c>
      <c r="B15" s="22"/>
      <c r="C15" s="29">
        <f>SUM(C8:C14)</f>
        <v>535.47</v>
      </c>
      <c r="D15" s="29">
        <f t="shared" ref="D15:J15" si="4">SUM(D8:D14)</f>
        <v>34.43</v>
      </c>
      <c r="E15" s="29">
        <f t="shared" si="4"/>
        <v>130.80000000000001</v>
      </c>
      <c r="F15" s="29">
        <f t="shared" si="4"/>
        <v>14.99</v>
      </c>
      <c r="G15" s="20">
        <f>SUM(G8:G14)</f>
        <v>715.69</v>
      </c>
      <c r="H15" s="29">
        <f>SUM(H8:H14)</f>
        <v>295.37</v>
      </c>
      <c r="I15" s="29">
        <f t="shared" si="4"/>
        <v>180.22000000000003</v>
      </c>
      <c r="J15" s="29">
        <f t="shared" si="4"/>
        <v>57.575000000000003</v>
      </c>
    </row>
    <row r="16" spans="1:11" ht="22.2" x14ac:dyDescent="0.3">
      <c r="A16" s="1">
        <v>45670</v>
      </c>
      <c r="B16" s="1" t="s">
        <v>7</v>
      </c>
      <c r="C16" s="13">
        <v>149.5</v>
      </c>
      <c r="D16" s="13">
        <v>5.25</v>
      </c>
      <c r="E16" s="13">
        <v>34.46</v>
      </c>
      <c r="F16" s="13">
        <v>2.67</v>
      </c>
      <c r="G16" s="20">
        <f t="shared" si="0"/>
        <v>191.88</v>
      </c>
      <c r="H16" s="13">
        <v>80.58</v>
      </c>
      <c r="I16" s="13">
        <f t="shared" si="1"/>
        <v>42.38</v>
      </c>
      <c r="J16" s="13">
        <f t="shared" si="2"/>
        <v>19.099999999999998</v>
      </c>
    </row>
    <row r="17" spans="1:12" ht="22.2" x14ac:dyDescent="0.3">
      <c r="A17" s="1">
        <v>45671</v>
      </c>
      <c r="B17" s="1" t="s">
        <v>8</v>
      </c>
      <c r="C17" s="13">
        <v>96.96</v>
      </c>
      <c r="D17" s="13">
        <v>4.8600000000000003</v>
      </c>
      <c r="E17" s="13">
        <v>30.34</v>
      </c>
      <c r="F17" s="13">
        <v>2</v>
      </c>
      <c r="G17" s="20">
        <f t="shared" si="0"/>
        <v>134.16</v>
      </c>
      <c r="H17" s="13">
        <v>61.34</v>
      </c>
      <c r="I17" s="13">
        <f t="shared" si="1"/>
        <v>37.200000000000003</v>
      </c>
      <c r="J17" s="13">
        <f t="shared" si="2"/>
        <v>12.07</v>
      </c>
    </row>
    <row r="18" spans="1:12" ht="22.2" x14ac:dyDescent="0.3">
      <c r="A18" s="1">
        <v>45672</v>
      </c>
      <c r="B18" s="26" t="s">
        <v>2</v>
      </c>
      <c r="C18" s="19">
        <v>0</v>
      </c>
      <c r="D18" s="19">
        <v>4.3899999999999997</v>
      </c>
      <c r="E18" s="19">
        <v>0</v>
      </c>
      <c r="F18" s="19">
        <v>0</v>
      </c>
      <c r="G18" s="20">
        <f t="shared" ref="G18:G36" si="5">SUM(C18:F18)</f>
        <v>4.3899999999999997</v>
      </c>
      <c r="H18" s="19">
        <v>12.02</v>
      </c>
      <c r="I18" s="19">
        <f t="shared" si="1"/>
        <v>4.3899999999999997</v>
      </c>
      <c r="J18" s="19">
        <f t="shared" si="2"/>
        <v>3.8149999999999999</v>
      </c>
    </row>
    <row r="19" spans="1:12" ht="22.2" x14ac:dyDescent="0.3">
      <c r="A19" s="1">
        <v>45673</v>
      </c>
      <c r="B19" s="1" t="s">
        <v>3</v>
      </c>
      <c r="C19" s="13">
        <v>112.22</v>
      </c>
      <c r="D19" s="13">
        <v>4.6399999999999997</v>
      </c>
      <c r="E19" s="13">
        <v>31.2</v>
      </c>
      <c r="F19" s="13">
        <v>5.87</v>
      </c>
      <c r="G19" s="20">
        <f t="shared" si="5"/>
        <v>153.93</v>
      </c>
      <c r="H19" s="13">
        <v>61.48</v>
      </c>
      <c r="I19" s="13">
        <f t="shared" si="1"/>
        <v>41.709999999999994</v>
      </c>
      <c r="J19" s="13">
        <f t="shared" si="2"/>
        <v>9.8850000000000016</v>
      </c>
    </row>
    <row r="20" spans="1:12" ht="22.2" x14ac:dyDescent="0.3">
      <c r="A20" s="1">
        <v>45674</v>
      </c>
      <c r="B20" s="1" t="s">
        <v>4</v>
      </c>
      <c r="C20" s="13">
        <v>97.07</v>
      </c>
      <c r="D20" s="13">
        <v>4.47</v>
      </c>
      <c r="E20" s="13">
        <v>16.57</v>
      </c>
      <c r="F20" s="13">
        <v>1.82</v>
      </c>
      <c r="G20" s="20">
        <f t="shared" si="5"/>
        <v>119.92999999999998</v>
      </c>
      <c r="H20" s="13">
        <v>51.24</v>
      </c>
      <c r="I20" s="13">
        <f t="shared" si="1"/>
        <v>22.86</v>
      </c>
      <c r="J20" s="13">
        <f t="shared" si="2"/>
        <v>14.190000000000001</v>
      </c>
    </row>
    <row r="21" spans="1:12" ht="22.2" x14ac:dyDescent="0.3">
      <c r="A21" s="1">
        <v>45675</v>
      </c>
      <c r="B21" s="1" t="s">
        <v>5</v>
      </c>
      <c r="C21" s="13">
        <v>107.58</v>
      </c>
      <c r="D21" s="13">
        <v>5.26</v>
      </c>
      <c r="E21" s="13">
        <v>18.77</v>
      </c>
      <c r="F21" s="13">
        <v>3.36</v>
      </c>
      <c r="G21" s="20">
        <f t="shared" si="5"/>
        <v>134.97000000000003</v>
      </c>
      <c r="H21" s="13">
        <v>34.950000000000003</v>
      </c>
      <c r="I21" s="13">
        <f t="shared" si="1"/>
        <v>27.39</v>
      </c>
      <c r="J21" s="13">
        <f t="shared" si="2"/>
        <v>3.7800000000000011</v>
      </c>
    </row>
    <row r="22" spans="1:12" ht="22.2" x14ac:dyDescent="0.3">
      <c r="A22" s="1">
        <v>45676</v>
      </c>
      <c r="B22" s="6" t="s">
        <v>6</v>
      </c>
      <c r="C22" s="13">
        <v>0</v>
      </c>
      <c r="D22" s="14">
        <v>6.44</v>
      </c>
      <c r="E22" s="13">
        <v>0</v>
      </c>
      <c r="F22" s="13">
        <v>0</v>
      </c>
      <c r="G22" s="20">
        <f t="shared" si="5"/>
        <v>6.44</v>
      </c>
      <c r="H22" s="13">
        <v>6.44</v>
      </c>
      <c r="I22" s="13">
        <f t="shared" si="1"/>
        <v>6.44</v>
      </c>
      <c r="J22" s="13">
        <f t="shared" si="2"/>
        <v>0</v>
      </c>
    </row>
    <row r="23" spans="1:12" s="10" customFormat="1" ht="22.2" x14ac:dyDescent="0.3">
      <c r="A23" s="22" t="s">
        <v>15</v>
      </c>
      <c r="B23" s="22"/>
      <c r="C23" s="29">
        <f t="shared" ref="C23:J23" si="6">SUM(C16:C22)</f>
        <v>563.32999999999993</v>
      </c>
      <c r="D23" s="29">
        <f t="shared" si="6"/>
        <v>35.309999999999995</v>
      </c>
      <c r="E23" s="29">
        <f t="shared" si="6"/>
        <v>131.34</v>
      </c>
      <c r="F23" s="29">
        <f t="shared" si="6"/>
        <v>15.719999999999999</v>
      </c>
      <c r="G23" s="20">
        <f t="shared" si="6"/>
        <v>745.7</v>
      </c>
      <c r="H23" s="29">
        <f t="shared" si="6"/>
        <v>308.05</v>
      </c>
      <c r="I23" s="29">
        <f t="shared" si="6"/>
        <v>182.37</v>
      </c>
      <c r="J23" s="29">
        <f t="shared" si="6"/>
        <v>62.84</v>
      </c>
      <c r="K23" s="9"/>
      <c r="L23" s="9"/>
    </row>
    <row r="24" spans="1:12" s="10" customFormat="1" ht="22.2" x14ac:dyDescent="0.3">
      <c r="A24" s="1">
        <v>45677</v>
      </c>
      <c r="B24" s="1" t="s">
        <v>7</v>
      </c>
      <c r="C24" s="13">
        <v>153.19999999999999</v>
      </c>
      <c r="D24" s="13">
        <v>4.47</v>
      </c>
      <c r="E24" s="13">
        <v>43.87</v>
      </c>
      <c r="F24" s="13">
        <v>4.1100000000000003</v>
      </c>
      <c r="G24" s="20">
        <f t="shared" si="5"/>
        <v>205.65</v>
      </c>
      <c r="H24" s="13">
        <v>105.51</v>
      </c>
      <c r="I24" s="13">
        <f t="shared" ref="I24:I36" si="7">SUM(D24:F24)</f>
        <v>52.449999999999996</v>
      </c>
      <c r="J24" s="13">
        <f t="shared" ref="J24:J36" si="8">SUM(H24-I24)/2</f>
        <v>26.530000000000005</v>
      </c>
      <c r="K24" s="9"/>
      <c r="L24" s="9"/>
    </row>
    <row r="25" spans="1:12" s="10" customFormat="1" ht="22.2" x14ac:dyDescent="0.3">
      <c r="A25" s="1">
        <v>45678</v>
      </c>
      <c r="B25" s="1" t="s">
        <v>8</v>
      </c>
      <c r="C25" s="13">
        <v>116.51</v>
      </c>
      <c r="D25" s="13">
        <v>5.72</v>
      </c>
      <c r="E25" s="13">
        <v>21.16</v>
      </c>
      <c r="F25" s="13">
        <v>3.03</v>
      </c>
      <c r="G25" s="20">
        <f t="shared" si="5"/>
        <v>146.42000000000002</v>
      </c>
      <c r="H25" s="13">
        <v>46.45</v>
      </c>
      <c r="I25" s="13">
        <f t="shared" si="7"/>
        <v>29.91</v>
      </c>
      <c r="J25" s="13">
        <f t="shared" si="8"/>
        <v>8.2700000000000014</v>
      </c>
      <c r="K25" s="9"/>
      <c r="L25" s="9"/>
    </row>
    <row r="26" spans="1:12" s="10" customFormat="1" ht="22.2" x14ac:dyDescent="0.3">
      <c r="A26" s="1">
        <v>45679</v>
      </c>
      <c r="B26" s="26" t="s">
        <v>2</v>
      </c>
      <c r="C26" s="19">
        <v>0</v>
      </c>
      <c r="D26" s="14">
        <v>5.44</v>
      </c>
      <c r="E26" s="19">
        <v>0</v>
      </c>
      <c r="F26" s="19">
        <v>0</v>
      </c>
      <c r="G26" s="20">
        <f t="shared" si="5"/>
        <v>5.44</v>
      </c>
      <c r="H26" s="19">
        <v>17.96</v>
      </c>
      <c r="I26" s="19">
        <f t="shared" si="7"/>
        <v>5.44</v>
      </c>
      <c r="J26" s="19">
        <f t="shared" si="8"/>
        <v>6.26</v>
      </c>
      <c r="K26" s="9"/>
      <c r="L26" s="9"/>
    </row>
    <row r="27" spans="1:12" s="10" customFormat="1" ht="22.2" x14ac:dyDescent="0.3">
      <c r="A27" s="1">
        <v>45680</v>
      </c>
      <c r="B27" s="1" t="s">
        <v>3</v>
      </c>
      <c r="C27" s="13"/>
      <c r="D27" s="13"/>
      <c r="E27" s="13"/>
      <c r="F27" s="13"/>
      <c r="G27" s="20">
        <f t="shared" si="5"/>
        <v>0</v>
      </c>
      <c r="H27" s="13"/>
      <c r="I27" s="13">
        <f t="shared" si="7"/>
        <v>0</v>
      </c>
      <c r="J27" s="13">
        <f t="shared" si="8"/>
        <v>0</v>
      </c>
      <c r="K27" s="9"/>
      <c r="L27" s="9"/>
    </row>
    <row r="28" spans="1:12" s="10" customFormat="1" ht="22.2" x14ac:dyDescent="0.3">
      <c r="A28" s="1">
        <v>45681</v>
      </c>
      <c r="B28" s="1" t="s">
        <v>4</v>
      </c>
      <c r="C28" s="13"/>
      <c r="D28" s="13"/>
      <c r="E28" s="13"/>
      <c r="F28" s="13"/>
      <c r="G28" s="20">
        <f t="shared" si="5"/>
        <v>0</v>
      </c>
      <c r="H28" s="13"/>
      <c r="I28" s="13">
        <f t="shared" si="7"/>
        <v>0</v>
      </c>
      <c r="J28" s="13">
        <f t="shared" si="8"/>
        <v>0</v>
      </c>
      <c r="K28" s="9"/>
      <c r="L28" s="9"/>
    </row>
    <row r="29" spans="1:12" s="10" customFormat="1" ht="22.2" x14ac:dyDescent="0.3">
      <c r="A29" s="1">
        <v>45682</v>
      </c>
      <c r="B29" s="1" t="s">
        <v>5</v>
      </c>
      <c r="C29" s="13"/>
      <c r="D29" s="13"/>
      <c r="E29" s="13"/>
      <c r="F29" s="13"/>
      <c r="G29" s="20">
        <f t="shared" si="5"/>
        <v>0</v>
      </c>
      <c r="H29" s="13"/>
      <c r="I29" s="13">
        <f t="shared" si="7"/>
        <v>0</v>
      </c>
      <c r="J29" s="13">
        <f t="shared" si="8"/>
        <v>0</v>
      </c>
      <c r="K29" s="9"/>
      <c r="L29" s="9"/>
    </row>
    <row r="30" spans="1:12" s="10" customFormat="1" ht="22.2" x14ac:dyDescent="0.3">
      <c r="A30" s="1">
        <v>45683</v>
      </c>
      <c r="B30" s="6" t="s">
        <v>6</v>
      </c>
      <c r="C30" s="13"/>
      <c r="D30" s="13"/>
      <c r="E30" s="13"/>
      <c r="F30" s="13"/>
      <c r="G30" s="20">
        <f t="shared" si="5"/>
        <v>0</v>
      </c>
      <c r="H30" s="13"/>
      <c r="I30" s="13">
        <f t="shared" si="7"/>
        <v>0</v>
      </c>
      <c r="J30" s="13">
        <f t="shared" si="8"/>
        <v>0</v>
      </c>
      <c r="K30" s="9"/>
      <c r="L30" s="9"/>
    </row>
    <row r="31" spans="1:12" s="10" customFormat="1" ht="22.2" x14ac:dyDescent="0.3">
      <c r="A31" s="22" t="s">
        <v>15</v>
      </c>
      <c r="B31" s="22"/>
      <c r="C31" s="29">
        <f t="shared" ref="C31:J31" si="9">SUM(C24:C30)</f>
        <v>269.70999999999998</v>
      </c>
      <c r="D31" s="29">
        <f t="shared" si="9"/>
        <v>15.629999999999999</v>
      </c>
      <c r="E31" s="29">
        <f t="shared" si="9"/>
        <v>65.03</v>
      </c>
      <c r="F31" s="29">
        <f t="shared" si="9"/>
        <v>7.1400000000000006</v>
      </c>
      <c r="G31" s="20">
        <f t="shared" si="9"/>
        <v>357.51000000000005</v>
      </c>
      <c r="H31" s="29">
        <f t="shared" si="9"/>
        <v>169.92000000000002</v>
      </c>
      <c r="I31" s="29">
        <f t="shared" si="9"/>
        <v>87.8</v>
      </c>
      <c r="J31" s="29">
        <f t="shared" si="9"/>
        <v>41.06</v>
      </c>
      <c r="K31" s="9"/>
      <c r="L31" s="9"/>
    </row>
    <row r="32" spans="1:12" s="10" customFormat="1" ht="22.2" x14ac:dyDescent="0.3">
      <c r="A32" s="1">
        <v>45684</v>
      </c>
      <c r="B32" s="1" t="s">
        <v>7</v>
      </c>
      <c r="C32" s="13"/>
      <c r="D32" s="13"/>
      <c r="E32" s="13"/>
      <c r="F32" s="13"/>
      <c r="G32" s="20">
        <f t="shared" si="5"/>
        <v>0</v>
      </c>
      <c r="H32" s="13"/>
      <c r="I32" s="13">
        <f t="shared" si="7"/>
        <v>0</v>
      </c>
      <c r="J32" s="13">
        <f t="shared" si="8"/>
        <v>0</v>
      </c>
      <c r="K32" s="9"/>
      <c r="L32" s="9"/>
    </row>
    <row r="33" spans="1:12" s="10" customFormat="1" ht="22.2" x14ac:dyDescent="0.3">
      <c r="A33" s="1">
        <v>45685</v>
      </c>
      <c r="B33" s="1" t="s">
        <v>8</v>
      </c>
      <c r="C33" s="13"/>
      <c r="D33" s="13"/>
      <c r="E33" s="13"/>
      <c r="F33" s="13"/>
      <c r="G33" s="20">
        <f t="shared" si="5"/>
        <v>0</v>
      </c>
      <c r="H33" s="13"/>
      <c r="I33" s="13">
        <f t="shared" si="7"/>
        <v>0</v>
      </c>
      <c r="J33" s="13">
        <f t="shared" si="8"/>
        <v>0</v>
      </c>
      <c r="K33" s="9"/>
      <c r="L33" s="9"/>
    </row>
    <row r="34" spans="1:12" s="10" customFormat="1" ht="24.6" x14ac:dyDescent="0.3">
      <c r="A34" s="1">
        <v>45686</v>
      </c>
      <c r="B34" s="1" t="s">
        <v>2</v>
      </c>
      <c r="C34" s="13"/>
      <c r="D34" s="13"/>
      <c r="E34" s="13"/>
      <c r="F34" s="13"/>
      <c r="G34" s="20">
        <f t="shared" si="5"/>
        <v>0</v>
      </c>
      <c r="H34" s="13"/>
      <c r="I34" s="13">
        <f t="shared" si="7"/>
        <v>0</v>
      </c>
      <c r="J34" s="13">
        <f t="shared" si="8"/>
        <v>0</v>
      </c>
      <c r="K34" s="57" t="s">
        <v>55</v>
      </c>
      <c r="L34" s="9"/>
    </row>
    <row r="35" spans="1:12" s="10" customFormat="1" ht="24.6" x14ac:dyDescent="0.3">
      <c r="A35" s="1">
        <v>45687</v>
      </c>
      <c r="B35" s="1" t="s">
        <v>3</v>
      </c>
      <c r="C35" s="13"/>
      <c r="D35" s="13"/>
      <c r="E35" s="13"/>
      <c r="F35" s="13"/>
      <c r="G35" s="20">
        <f t="shared" si="5"/>
        <v>0</v>
      </c>
      <c r="H35" s="13"/>
      <c r="I35" s="13">
        <f t="shared" si="7"/>
        <v>0</v>
      </c>
      <c r="J35" s="13">
        <f t="shared" si="8"/>
        <v>0</v>
      </c>
      <c r="K35" s="57" t="s">
        <v>56</v>
      </c>
      <c r="L35" s="9"/>
    </row>
    <row r="36" spans="1:12" s="10" customFormat="1" ht="24.6" x14ac:dyDescent="0.3">
      <c r="A36" s="1">
        <v>45688</v>
      </c>
      <c r="B36" s="1" t="s">
        <v>4</v>
      </c>
      <c r="C36" s="13"/>
      <c r="D36" s="13"/>
      <c r="E36" s="13"/>
      <c r="F36" s="13"/>
      <c r="G36" s="20">
        <f t="shared" si="5"/>
        <v>0</v>
      </c>
      <c r="H36" s="13"/>
      <c r="I36" s="13">
        <f t="shared" si="7"/>
        <v>0</v>
      </c>
      <c r="J36" s="13">
        <f t="shared" si="8"/>
        <v>0</v>
      </c>
      <c r="K36" s="57" t="s">
        <v>57</v>
      </c>
      <c r="L36" s="9"/>
    </row>
    <row r="37" spans="1:12" s="10" customFormat="1" ht="22.2" x14ac:dyDescent="0.3">
      <c r="A37" s="22" t="s">
        <v>15</v>
      </c>
      <c r="B37" s="22"/>
      <c r="C37" s="27">
        <f t="shared" ref="C37:H37" si="10">SUM(C24:C36)</f>
        <v>539.41999999999996</v>
      </c>
      <c r="D37" s="27">
        <f t="shared" si="10"/>
        <v>31.259999999999998</v>
      </c>
      <c r="E37" s="27">
        <f t="shared" si="10"/>
        <v>130.06</v>
      </c>
      <c r="F37" s="27">
        <f t="shared" si="10"/>
        <v>14.280000000000001</v>
      </c>
      <c r="G37" s="27">
        <f t="shared" si="10"/>
        <v>715.0200000000001</v>
      </c>
      <c r="H37" s="27">
        <f t="shared" si="10"/>
        <v>339.84000000000003</v>
      </c>
      <c r="I37" s="28">
        <f>SUM(D37:F37)</f>
        <v>175.6</v>
      </c>
      <c r="J37" s="28">
        <f>SUM(H37-I37)/2</f>
        <v>82.120000000000019</v>
      </c>
      <c r="K37" s="9"/>
      <c r="L37" s="9"/>
    </row>
    <row r="38" spans="1:12" ht="22.2" x14ac:dyDescent="0.3">
      <c r="A38" s="23" t="s">
        <v>18</v>
      </c>
      <c r="B38" s="23"/>
      <c r="C38" s="24">
        <f>SUM(C7+C15+C23+C31+C37)</f>
        <v>2216.6799999999998</v>
      </c>
      <c r="D38" s="24">
        <f t="shared" ref="D38:J38" si="11">SUM(D7+D15+D23+D31+D37)</f>
        <v>141.20999999999998</v>
      </c>
      <c r="E38" s="24">
        <f t="shared" si="11"/>
        <v>531.12999999999988</v>
      </c>
      <c r="F38" s="24">
        <f t="shared" si="11"/>
        <v>57.08</v>
      </c>
      <c r="G38" s="24">
        <f t="shared" si="11"/>
        <v>2946.1000000000004</v>
      </c>
      <c r="H38" s="24">
        <f t="shared" si="11"/>
        <v>1269.8699999999999</v>
      </c>
      <c r="I38" s="24">
        <f t="shared" si="11"/>
        <v>729.42000000000007</v>
      </c>
      <c r="J38" s="24">
        <f t="shared" si="11"/>
        <v>270.22500000000002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1"/>
  <sheetViews>
    <sheetView workbookViewId="0">
      <selection activeCell="A27" sqref="A27"/>
    </sheetView>
  </sheetViews>
  <sheetFormatPr defaultRowHeight="16.2" x14ac:dyDescent="0.3"/>
  <cols>
    <col min="1" max="1" width="18.21875" bestFit="1" customWidth="1"/>
    <col min="2" max="2" width="24.77734375" bestFit="1" customWidth="1"/>
    <col min="3" max="3" width="20.109375" bestFit="1" customWidth="1"/>
    <col min="4" max="4" width="25.21875" bestFit="1" customWidth="1"/>
  </cols>
  <sheetData>
    <row r="1" spans="1:4" ht="24.6" x14ac:dyDescent="0.3">
      <c r="A1" s="61" t="s">
        <v>44</v>
      </c>
      <c r="B1" s="62"/>
      <c r="C1" s="62"/>
      <c r="D1" s="63"/>
    </row>
    <row r="2" spans="1:4" ht="28.2" x14ac:dyDescent="0.3">
      <c r="A2" s="34" t="s">
        <v>19</v>
      </c>
      <c r="B2" s="35" t="s">
        <v>36</v>
      </c>
      <c r="C2" s="34" t="s">
        <v>20</v>
      </c>
      <c r="D2" s="31"/>
    </row>
    <row r="3" spans="1:4" ht="24.6" x14ac:dyDescent="0.3">
      <c r="A3" s="43" t="s">
        <v>25</v>
      </c>
      <c r="B3" s="36" t="s">
        <v>37</v>
      </c>
      <c r="C3" s="46" t="s">
        <v>21</v>
      </c>
      <c r="D3" s="37" t="s">
        <v>38</v>
      </c>
    </row>
    <row r="4" spans="1:4" ht="24.6" x14ac:dyDescent="0.3">
      <c r="A4" s="44" t="s">
        <v>26</v>
      </c>
      <c r="B4" s="51" t="s">
        <v>53</v>
      </c>
      <c r="C4" s="47" t="s">
        <v>22</v>
      </c>
      <c r="D4" s="38" t="s">
        <v>53</v>
      </c>
    </row>
    <row r="5" spans="1:4" ht="24.6" x14ac:dyDescent="0.3">
      <c r="A5" s="45" t="s">
        <v>27</v>
      </c>
      <c r="B5" s="33"/>
      <c r="C5" s="42" t="s">
        <v>23</v>
      </c>
      <c r="D5" s="39" t="s">
        <v>39</v>
      </c>
    </row>
    <row r="6" spans="1:4" ht="24.6" x14ac:dyDescent="0.3">
      <c r="A6" s="45" t="s">
        <v>28</v>
      </c>
      <c r="B6" s="52" t="s">
        <v>53</v>
      </c>
      <c r="C6" s="42" t="s">
        <v>24</v>
      </c>
      <c r="D6" s="53" t="s">
        <v>53</v>
      </c>
    </row>
    <row r="7" spans="1:4" x14ac:dyDescent="0.3">
      <c r="A7" s="3"/>
      <c r="B7" s="3"/>
      <c r="C7" s="3"/>
      <c r="D7" s="3"/>
    </row>
    <row r="8" spans="1:4" x14ac:dyDescent="0.3">
      <c r="A8" s="3"/>
      <c r="B8" s="3"/>
      <c r="C8" s="3"/>
      <c r="D8" s="3"/>
    </row>
    <row r="9" spans="1:4" ht="24.6" x14ac:dyDescent="0.3">
      <c r="A9" s="58" t="s">
        <v>29</v>
      </c>
      <c r="B9" s="59"/>
      <c r="C9" s="59"/>
      <c r="D9" s="60"/>
    </row>
    <row r="10" spans="1:4" ht="24.6" x14ac:dyDescent="0.3">
      <c r="A10" s="40" t="s">
        <v>30</v>
      </c>
      <c r="B10" s="40" t="s">
        <v>40</v>
      </c>
      <c r="C10" s="37" t="s">
        <v>32</v>
      </c>
      <c r="D10" s="37" t="s">
        <v>41</v>
      </c>
    </row>
    <row r="11" spans="1:4" ht="24.6" x14ac:dyDescent="0.3">
      <c r="A11" s="42" t="s">
        <v>31</v>
      </c>
      <c r="B11" s="55" t="s">
        <v>53</v>
      </c>
      <c r="C11" s="41" t="s">
        <v>33</v>
      </c>
      <c r="D11" s="38" t="s">
        <v>53</v>
      </c>
    </row>
    <row r="12" spans="1:4" ht="28.2" x14ac:dyDescent="0.3">
      <c r="A12" s="37" t="s">
        <v>34</v>
      </c>
      <c r="B12" s="37" t="s">
        <v>42</v>
      </c>
      <c r="C12" s="49" t="s">
        <v>43</v>
      </c>
      <c r="D12" s="50" t="s">
        <v>37</v>
      </c>
    </row>
    <row r="13" spans="1:4" ht="24.6" x14ac:dyDescent="0.3">
      <c r="A13" s="48" t="s">
        <v>35</v>
      </c>
      <c r="B13" s="53" t="s">
        <v>53</v>
      </c>
      <c r="C13" s="32"/>
      <c r="D13" s="32"/>
    </row>
    <row r="14" spans="1:4" x14ac:dyDescent="0.3">
      <c r="A14" s="32"/>
      <c r="B14" s="32"/>
      <c r="C14" s="32"/>
      <c r="D14" s="32"/>
    </row>
    <row r="15" spans="1:4" x14ac:dyDescent="0.3">
      <c r="A15" s="9"/>
      <c r="B15" s="9"/>
      <c r="C15" s="9"/>
      <c r="D15" s="9"/>
    </row>
    <row r="16" spans="1:4" ht="24.6" x14ac:dyDescent="0.3">
      <c r="A16" s="64" t="s">
        <v>45</v>
      </c>
      <c r="B16" s="65"/>
      <c r="C16" s="65"/>
      <c r="D16" s="66"/>
    </row>
    <row r="17" spans="1:4" ht="24.6" x14ac:dyDescent="0.3">
      <c r="A17" s="37" t="s">
        <v>46</v>
      </c>
      <c r="B17" s="41" t="s">
        <v>49</v>
      </c>
      <c r="C17" s="41" t="s">
        <v>50</v>
      </c>
      <c r="D17" s="50" t="s">
        <v>52</v>
      </c>
    </row>
    <row r="18" spans="1:4" ht="24.6" x14ac:dyDescent="0.3">
      <c r="A18" s="41" t="s">
        <v>47</v>
      </c>
      <c r="B18" s="54" t="s">
        <v>53</v>
      </c>
      <c r="C18" s="41" t="s">
        <v>51</v>
      </c>
      <c r="D18" s="38" t="s">
        <v>53</v>
      </c>
    </row>
    <row r="19" spans="1:4" ht="24.6" x14ac:dyDescent="0.3">
      <c r="A19" s="41" t="s">
        <v>48</v>
      </c>
      <c r="B19" s="54" t="s">
        <v>53</v>
      </c>
      <c r="C19" s="41"/>
      <c r="D19" s="3"/>
    </row>
    <row r="20" spans="1:4" ht="24.6" x14ac:dyDescent="0.3">
      <c r="A20" s="41"/>
      <c r="B20" s="41"/>
      <c r="C20" s="41"/>
      <c r="D20" s="3"/>
    </row>
    <row r="21" spans="1:4" x14ac:dyDescent="0.3">
      <c r="A21" s="3"/>
      <c r="B21" s="3"/>
      <c r="C21" s="3"/>
      <c r="D21" s="3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1</vt:i4>
      </vt:variant>
    </vt:vector>
  </HeadingPairs>
  <TitlesOfParts>
    <vt:vector size="3" baseType="lpstr">
      <vt:lpstr>113年度4月各週統計</vt:lpstr>
      <vt:lpstr>市場車-社區定點-黑包車</vt:lpstr>
      <vt:lpstr>'113年度4月各週統計'!Print_Area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2025-01-23T00:26:10Z</dcterms:modified>
</cp:coreProperties>
</file>