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15" windowWidth="19200" windowHeight="11865"/>
  </bookViews>
  <sheets>
    <sheet name="113年度4月各週統計" sheetId="4" r:id="rId1"/>
    <sheet name="市場車-社區定點-黑包車" sheetId="5" r:id="rId2"/>
  </sheets>
  <definedNames>
    <definedName name="_xlnm.Print_Area" localSheetId="0">'113年度4月各週統計'!$A$1:$J$37</definedName>
  </definedNames>
  <calcPr calcId="124519"/>
</workbook>
</file>

<file path=xl/calcChain.xml><?xml version="1.0" encoding="utf-8"?>
<calcChain xmlns="http://schemas.openxmlformats.org/spreadsheetml/2006/main">
  <c r="J34" i="4"/>
  <c r="J35"/>
  <c r="J33"/>
  <c r="G36"/>
  <c r="G34"/>
  <c r="G35"/>
  <c r="G33"/>
  <c r="J4"/>
  <c r="D32"/>
  <c r="E32"/>
  <c r="F32"/>
  <c r="C32"/>
  <c r="C36"/>
  <c r="I29"/>
  <c r="J29" s="1"/>
  <c r="I30"/>
  <c r="J30" s="1"/>
  <c r="I31"/>
  <c r="J31" s="1"/>
  <c r="G29"/>
  <c r="G30"/>
  <c r="G31"/>
  <c r="I26"/>
  <c r="J26" s="1"/>
  <c r="I27"/>
  <c r="J27" s="1"/>
  <c r="I28"/>
  <c r="J28" s="1"/>
  <c r="G26"/>
  <c r="G27"/>
  <c r="G28"/>
  <c r="G25"/>
  <c r="G32" s="1"/>
  <c r="H8"/>
  <c r="I10"/>
  <c r="J10" s="1"/>
  <c r="I11"/>
  <c r="J11" s="1"/>
  <c r="I12"/>
  <c r="J12" s="1"/>
  <c r="I13"/>
  <c r="J13" s="1"/>
  <c r="I14"/>
  <c r="J14" s="1"/>
  <c r="I15"/>
  <c r="J15" s="1"/>
  <c r="I9"/>
  <c r="J9" s="1"/>
  <c r="I2"/>
  <c r="J2" s="1"/>
  <c r="I3"/>
  <c r="J3" s="1"/>
  <c r="I4"/>
  <c r="I5"/>
  <c r="J5" s="1"/>
  <c r="I6"/>
  <c r="J6" s="1"/>
  <c r="I7"/>
  <c r="J7" s="1"/>
  <c r="I25"/>
  <c r="J25" s="1"/>
  <c r="G22"/>
  <c r="G23"/>
  <c r="I22"/>
  <c r="J22" s="1"/>
  <c r="I23"/>
  <c r="J23" s="1"/>
  <c r="H24"/>
  <c r="F24"/>
  <c r="E24"/>
  <c r="D24"/>
  <c r="C24"/>
  <c r="G18"/>
  <c r="G19"/>
  <c r="G20"/>
  <c r="G21"/>
  <c r="G17"/>
  <c r="G13"/>
  <c r="G14"/>
  <c r="G15"/>
  <c r="I18"/>
  <c r="J18" s="1"/>
  <c r="I19"/>
  <c r="J19" s="1"/>
  <c r="I20"/>
  <c r="J20" s="1"/>
  <c r="I21"/>
  <c r="J21" s="1"/>
  <c r="I17"/>
  <c r="J17" s="1"/>
  <c r="G12"/>
  <c r="G11"/>
  <c r="G10"/>
  <c r="G9"/>
  <c r="G7"/>
  <c r="G6"/>
  <c r="G5"/>
  <c r="G4"/>
  <c r="G3"/>
  <c r="G2"/>
  <c r="H16"/>
  <c r="F16"/>
  <c r="E16"/>
  <c r="D16"/>
  <c r="C16"/>
  <c r="F8"/>
  <c r="F37" s="1"/>
  <c r="E8"/>
  <c r="D8"/>
  <c r="D37" s="1"/>
  <c r="C8"/>
  <c r="C37" s="1"/>
  <c r="E37" l="1"/>
  <c r="H32"/>
  <c r="I24"/>
  <c r="G24"/>
  <c r="J24"/>
  <c r="G16"/>
  <c r="G8"/>
  <c r="J16"/>
  <c r="J8"/>
  <c r="I8"/>
  <c r="G37" l="1"/>
  <c r="I32"/>
  <c r="J32" s="1"/>
  <c r="I16"/>
  <c r="I37" s="1"/>
  <c r="D36"/>
  <c r="E36"/>
  <c r="F36"/>
  <c r="H36"/>
  <c r="H37" s="1"/>
  <c r="J37" l="1"/>
  <c r="I36"/>
  <c r="J36" s="1"/>
</calcChain>
</file>

<file path=xl/sharedStrings.xml><?xml version="1.0" encoding="utf-8"?>
<sst xmlns="http://schemas.openxmlformats.org/spreadsheetml/2006/main" count="91" uniqueCount="54">
  <si>
    <t>日期</t>
    <phoneticPr fontId="1" type="noConversion"/>
  </si>
  <si>
    <t>星期</t>
    <phoneticPr fontId="1" type="noConversion"/>
  </si>
  <si>
    <t>星期三</t>
  </si>
  <si>
    <t>星期四</t>
  </si>
  <si>
    <t>星期五</t>
  </si>
  <si>
    <t>星期六</t>
  </si>
  <si>
    <t>星期日</t>
  </si>
  <si>
    <t>星期一</t>
  </si>
  <si>
    <t>星期二</t>
  </si>
  <si>
    <t>夜班垃圾車</t>
    <phoneticPr fontId="1" type="noConversion"/>
  </si>
  <si>
    <t>日班市場車</t>
    <phoneticPr fontId="1" type="noConversion"/>
  </si>
  <si>
    <t>黑包組</t>
    <phoneticPr fontId="1" type="noConversion"/>
  </si>
  <si>
    <t>合計</t>
    <phoneticPr fontId="1" type="noConversion"/>
  </si>
  <si>
    <t>巨大傢俱</t>
    <phoneticPr fontId="1" type="noConversion"/>
  </si>
  <si>
    <t>日班總計</t>
    <phoneticPr fontId="1" type="noConversion"/>
  </si>
  <si>
    <t>週統計</t>
    <phoneticPr fontId="1" type="noConversion"/>
  </si>
  <si>
    <t>市場、社區
、黑包</t>
    <phoneticPr fontId="1" type="noConversion"/>
  </si>
  <si>
    <t>日班社區
定點</t>
    <phoneticPr fontId="1" type="noConversion"/>
  </si>
  <si>
    <t>月統計</t>
    <phoneticPr fontId="1" type="noConversion"/>
  </si>
  <si>
    <t>市場車休5-6</t>
    <phoneticPr fontId="1" type="noConversion"/>
  </si>
  <si>
    <t>市場車休日-1</t>
    <phoneticPr fontId="1" type="noConversion"/>
  </si>
  <si>
    <t>謝禎府</t>
    <phoneticPr fontId="1" type="noConversion"/>
  </si>
  <si>
    <t>張英修</t>
    <phoneticPr fontId="1" type="noConversion"/>
  </si>
  <si>
    <t>張建書</t>
    <phoneticPr fontId="1" type="noConversion"/>
  </si>
  <si>
    <t>藍美滿</t>
    <phoneticPr fontId="1" type="noConversion"/>
  </si>
  <si>
    <t>呂理泉</t>
    <phoneticPr fontId="1" type="noConversion"/>
  </si>
  <si>
    <t>許慶成</t>
    <phoneticPr fontId="1" type="noConversion"/>
  </si>
  <si>
    <t>吳政霆</t>
    <phoneticPr fontId="1" type="noConversion"/>
  </si>
  <si>
    <t>張光榮</t>
    <phoneticPr fontId="1" type="noConversion"/>
  </si>
  <si>
    <t>社區定點</t>
    <phoneticPr fontId="1" type="noConversion"/>
  </si>
  <si>
    <t>黃柏豪</t>
    <phoneticPr fontId="1" type="noConversion"/>
  </si>
  <si>
    <t>翁敬德</t>
    <phoneticPr fontId="1" type="noConversion"/>
  </si>
  <si>
    <t>彭武郎</t>
    <phoneticPr fontId="1" type="noConversion"/>
  </si>
  <si>
    <t>呂紹</t>
    <phoneticPr fontId="1" type="noConversion"/>
  </si>
  <si>
    <t>王大昌</t>
    <phoneticPr fontId="1" type="noConversion"/>
  </si>
  <si>
    <t>古昌正</t>
    <phoneticPr fontId="1" type="noConversion"/>
  </si>
  <si>
    <t>車號</t>
    <phoneticPr fontId="1" type="noConversion"/>
  </si>
  <si>
    <t>KEP-2602/預備車</t>
    <phoneticPr fontId="1" type="noConversion"/>
  </si>
  <si>
    <t>KEA-7213</t>
  </si>
  <si>
    <t>166-VM/預備車</t>
  </si>
  <si>
    <t>KEC-2663</t>
  </si>
  <si>
    <t>KEP-6151</t>
  </si>
  <si>
    <t>448-VM</t>
  </si>
  <si>
    <t>黃信銓</t>
    <phoneticPr fontId="1" type="noConversion"/>
  </si>
  <si>
    <t>市場車</t>
    <phoneticPr fontId="1" type="noConversion"/>
  </si>
  <si>
    <t>黑包車</t>
    <phoneticPr fontId="1" type="noConversion"/>
  </si>
  <si>
    <t>蔡文進</t>
    <phoneticPr fontId="1" type="noConversion"/>
  </si>
  <si>
    <t>陳奕團</t>
    <phoneticPr fontId="1" type="noConversion"/>
  </si>
  <si>
    <t>徐瑞蓮</t>
    <phoneticPr fontId="1" type="noConversion"/>
  </si>
  <si>
    <t>KEK-2002</t>
    <phoneticPr fontId="1" type="noConversion"/>
  </si>
  <si>
    <t>羅坤鐘</t>
    <phoneticPr fontId="1" type="noConversion"/>
  </si>
  <si>
    <t>邱聖茂</t>
    <phoneticPr fontId="1" type="noConversion"/>
  </si>
  <si>
    <t>KED-2531/預備車</t>
    <phoneticPr fontId="1" type="noConversion"/>
  </si>
  <si>
    <t>助手</t>
    <phoneticPr fontId="1" type="noConversion"/>
  </si>
</sst>
</file>

<file path=xl/styles.xml><?xml version="1.0" encoding="utf-8"?>
<styleSheet xmlns="http://schemas.openxmlformats.org/spreadsheetml/2006/main">
  <numFmts count="3">
    <numFmt numFmtId="176" formatCode="m&quot;月&quot;d&quot;日&quot;"/>
    <numFmt numFmtId="177" formatCode="0.00_);[Red]\(0.00\)"/>
    <numFmt numFmtId="178" formatCode="0.00_ "/>
  </numFmts>
  <fonts count="1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6"/>
      <color theme="1"/>
      <name val="新細明體"/>
      <family val="1"/>
      <charset val="136"/>
      <scheme val="minor"/>
    </font>
    <font>
      <sz val="12"/>
      <name val="新細明體"/>
      <family val="1"/>
      <charset val="136"/>
      <scheme val="minor"/>
    </font>
    <font>
      <sz val="16"/>
      <name val="新細明體"/>
      <family val="1"/>
      <charset val="136"/>
      <scheme val="minor"/>
    </font>
    <font>
      <sz val="18"/>
      <color theme="1"/>
      <name val="新細明體"/>
      <family val="1"/>
      <charset val="136"/>
      <scheme val="minor"/>
    </font>
    <font>
      <sz val="18"/>
      <name val="新細明體"/>
      <family val="1"/>
      <charset val="136"/>
      <scheme val="minor"/>
    </font>
    <font>
      <sz val="20"/>
      <name val="新細明體"/>
      <family val="1"/>
      <charset val="136"/>
      <scheme val="minor"/>
    </font>
    <font>
      <sz val="16"/>
      <color theme="1"/>
      <name val="新細明體"/>
      <family val="2"/>
      <charset val="136"/>
      <scheme val="minor"/>
    </font>
    <font>
      <sz val="18"/>
      <color theme="1"/>
      <name val="新細明體"/>
      <family val="2"/>
      <charset val="136"/>
      <scheme val="minor"/>
    </font>
    <font>
      <sz val="18"/>
      <name val="新細明體"/>
      <family val="2"/>
      <charset val="136"/>
      <scheme val="minor"/>
    </font>
    <font>
      <sz val="20"/>
      <color theme="1"/>
      <name val="新細明體"/>
      <family val="2"/>
      <charset val="136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0">
    <xf numFmtId="0" fontId="0" fillId="0" borderId="0" xfId="0">
      <alignment vertical="center"/>
    </xf>
    <xf numFmtId="176" fontId="2" fillId="0" borderId="1" xfId="0" applyNumberFormat="1" applyFont="1" applyBorder="1" applyAlignment="1">
      <alignment horizontal="center" vertical="center"/>
    </xf>
    <xf numFmtId="176" fontId="2" fillId="3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176" fontId="2" fillId="6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177" fontId="2" fillId="0" borderId="1" xfId="0" applyNumberFormat="1" applyFont="1" applyBorder="1" applyAlignment="1">
      <alignment horizontal="center" vertical="center"/>
    </xf>
    <xf numFmtId="177" fontId="2" fillId="2" borderId="1" xfId="0" applyNumberFormat="1" applyFont="1" applyFill="1" applyBorder="1" applyAlignment="1">
      <alignment horizontal="center" vertical="center"/>
    </xf>
    <xf numFmtId="177" fontId="2" fillId="3" borderId="1" xfId="0" applyNumberFormat="1" applyFont="1" applyFill="1" applyBorder="1" applyAlignment="1">
      <alignment horizontal="center" vertical="center"/>
    </xf>
    <xf numFmtId="177" fontId="2" fillId="0" borderId="1" xfId="0" applyNumberFormat="1" applyFont="1" applyFill="1" applyBorder="1" applyAlignment="1">
      <alignment horizontal="center" vertical="center"/>
    </xf>
    <xf numFmtId="177" fontId="4" fillId="0" borderId="1" xfId="0" applyNumberFormat="1" applyFont="1" applyFill="1" applyBorder="1" applyAlignment="1">
      <alignment horizontal="center" vertical="center"/>
    </xf>
    <xf numFmtId="177" fontId="2" fillId="7" borderId="1" xfId="0" applyNumberFormat="1" applyFont="1" applyFill="1" applyBorder="1" applyAlignment="1">
      <alignment horizontal="center" vertical="center"/>
    </xf>
    <xf numFmtId="177" fontId="4" fillId="8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176" fontId="2" fillId="9" borderId="1" xfId="0" applyNumberFormat="1" applyFont="1" applyFill="1" applyBorder="1" applyAlignment="1">
      <alignment horizontal="center" vertical="center"/>
    </xf>
    <xf numFmtId="176" fontId="2" fillId="10" borderId="1" xfId="0" applyNumberFormat="1" applyFont="1" applyFill="1" applyBorder="1" applyAlignment="1">
      <alignment horizontal="center" vertical="center"/>
    </xf>
    <xf numFmtId="178" fontId="4" fillId="10" borderId="1" xfId="0" applyNumberFormat="1" applyFont="1" applyFill="1" applyBorder="1" applyAlignment="1">
      <alignment horizontal="center" vertical="center"/>
    </xf>
    <xf numFmtId="177" fontId="2" fillId="2" borderId="1" xfId="0" applyNumberFormat="1" applyFont="1" applyFill="1" applyBorder="1" applyAlignment="1">
      <alignment horizontal="center" vertical="center" wrapText="1"/>
    </xf>
    <xf numFmtId="176" fontId="2" fillId="7" borderId="1" xfId="0" applyNumberFormat="1" applyFont="1" applyFill="1" applyBorder="1" applyAlignment="1">
      <alignment horizontal="center" vertical="center"/>
    </xf>
    <xf numFmtId="177" fontId="4" fillId="9" borderId="1" xfId="0" applyNumberFormat="1" applyFont="1" applyFill="1" applyBorder="1" applyAlignment="1">
      <alignment horizontal="center" vertical="center"/>
    </xf>
    <xf numFmtId="177" fontId="2" fillId="9" borderId="1" xfId="0" applyNumberFormat="1" applyFont="1" applyFill="1" applyBorder="1" applyAlignment="1">
      <alignment horizontal="center" vertical="center"/>
    </xf>
    <xf numFmtId="178" fontId="4" fillId="9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10" fillId="11" borderId="1" xfId="0" applyFont="1" applyFill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9" fillId="11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11" borderId="1" xfId="0" applyFont="1" applyFill="1" applyBorder="1" applyAlignment="1">
      <alignment horizontal="center" vertical="center"/>
    </xf>
    <xf numFmtId="0" fontId="9" fillId="12" borderId="1" xfId="0" applyFont="1" applyFill="1" applyBorder="1" applyAlignment="1">
      <alignment horizontal="center" vertical="center"/>
    </xf>
    <xf numFmtId="0" fontId="5" fillId="12" borderId="1" xfId="0" applyFont="1" applyFill="1" applyBorder="1" applyAlignment="1">
      <alignment horizontal="center" vertical="center"/>
    </xf>
    <xf numFmtId="0" fontId="5" fillId="13" borderId="1" xfId="0" applyFont="1" applyFill="1" applyBorder="1" applyAlignment="1">
      <alignment horizontal="center" vertical="center"/>
    </xf>
    <xf numFmtId="0" fontId="9" fillId="14" borderId="1" xfId="0" applyFont="1" applyFill="1" applyBorder="1" applyAlignment="1">
      <alignment horizontal="center" vertical="center"/>
    </xf>
    <xf numFmtId="0" fontId="5" fillId="14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left" vertical="center"/>
    </xf>
    <xf numFmtId="0" fontId="9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8" fillId="12" borderId="1" xfId="0" applyFont="1" applyFill="1" applyBorder="1" applyAlignment="1">
      <alignment horizontal="center" vertical="center"/>
    </xf>
    <xf numFmtId="0" fontId="8" fillId="13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11" borderId="1" xfId="0" applyFont="1" applyFill="1" applyBorder="1" applyAlignment="1">
      <alignment horizontal="center" vertical="center"/>
    </xf>
    <xf numFmtId="177" fontId="4" fillId="7" borderId="1" xfId="0" applyNumberFormat="1" applyFont="1" applyFill="1" applyBorder="1" applyAlignment="1">
      <alignment horizontal="center" vertical="center"/>
    </xf>
    <xf numFmtId="177" fontId="4" fillId="2" borderId="1" xfId="0" applyNumberFormat="1" applyFont="1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9" fillId="16" borderId="2" xfId="0" applyFont="1" applyFill="1" applyBorder="1" applyAlignment="1">
      <alignment horizontal="center" vertical="center"/>
    </xf>
    <xf numFmtId="0" fontId="9" fillId="16" borderId="4" xfId="0" applyFont="1" applyFill="1" applyBorder="1" applyAlignment="1">
      <alignment horizontal="center" vertical="center"/>
    </xf>
    <xf numFmtId="0" fontId="9" fillId="16" borderId="3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0" fontId="9" fillId="15" borderId="2" xfId="0" applyFont="1" applyFill="1" applyBorder="1" applyAlignment="1">
      <alignment horizontal="center" vertical="center"/>
    </xf>
    <xf numFmtId="0" fontId="5" fillId="15" borderId="4" xfId="0" applyFont="1" applyFill="1" applyBorder="1" applyAlignment="1">
      <alignment horizontal="center" vertical="center"/>
    </xf>
    <xf numFmtId="0" fontId="5" fillId="15" borderId="3" xfId="0" applyFont="1" applyFill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37"/>
  <sheetViews>
    <sheetView tabSelected="1" zoomScale="145" zoomScaleNormal="145" workbookViewId="0">
      <pane ySplit="1" topLeftCell="A8" activePane="bottomLeft" state="frozen"/>
      <selection pane="bottomLeft" activeCell="H10" sqref="H10"/>
    </sheetView>
  </sheetViews>
  <sheetFormatPr defaultRowHeight="16.5"/>
  <cols>
    <col min="1" max="1" width="10.75" style="9" bestFit="1" customWidth="1"/>
    <col min="2" max="2" width="9.625" style="9" bestFit="1" customWidth="1"/>
    <col min="3" max="4" width="15.5" style="9" bestFit="1" customWidth="1"/>
    <col min="5" max="5" width="12.5" style="9" bestFit="1" customWidth="1"/>
    <col min="6" max="6" width="9.625" style="9" bestFit="1" customWidth="1"/>
    <col min="7" max="7" width="10.5" style="9" bestFit="1" customWidth="1"/>
    <col min="8" max="8" width="17.5" style="9" bestFit="1" customWidth="1"/>
    <col min="9" max="9" width="15.625" style="9" bestFit="1" customWidth="1"/>
    <col min="10" max="10" width="18.75" style="9" bestFit="1" customWidth="1"/>
    <col min="11" max="11" width="9" style="9"/>
    <col min="12" max="12" width="20.375" style="9" bestFit="1" customWidth="1"/>
    <col min="13" max="13" width="27.75" style="9" bestFit="1" customWidth="1"/>
    <col min="14" max="14" width="22.25" style="9" bestFit="1" customWidth="1"/>
    <col min="15" max="15" width="27.75" style="9" bestFit="1" customWidth="1"/>
    <col min="16" max="16384" width="9" style="9"/>
  </cols>
  <sheetData>
    <row r="1" spans="1:10" ht="42">
      <c r="A1" s="3" t="s">
        <v>0</v>
      </c>
      <c r="B1" s="3" t="s">
        <v>1</v>
      </c>
      <c r="C1" s="5" t="s">
        <v>9</v>
      </c>
      <c r="D1" s="5" t="s">
        <v>10</v>
      </c>
      <c r="E1" s="8" t="s">
        <v>17</v>
      </c>
      <c r="F1" s="5" t="s">
        <v>11</v>
      </c>
      <c r="G1" s="20" t="s">
        <v>12</v>
      </c>
      <c r="H1" s="4" t="s">
        <v>14</v>
      </c>
      <c r="I1" s="7" t="s">
        <v>16</v>
      </c>
      <c r="J1" s="4" t="s">
        <v>13</v>
      </c>
    </row>
    <row r="2" spans="1:10" ht="21">
      <c r="A2" s="1">
        <v>45748</v>
      </c>
      <c r="B2" s="1" t="s">
        <v>8</v>
      </c>
      <c r="C2" s="13">
        <v>58.14</v>
      </c>
      <c r="D2" s="13">
        <v>5.27</v>
      </c>
      <c r="E2" s="13">
        <v>1.64</v>
      </c>
      <c r="F2" s="13">
        <v>0.94</v>
      </c>
      <c r="G2" s="19">
        <f t="shared" ref="G2:G9" si="0">SUM(C2:F2)</f>
        <v>65.989999999999995</v>
      </c>
      <c r="H2" s="13">
        <v>13.53</v>
      </c>
      <c r="I2" s="16">
        <f t="shared" ref="I2:I15" si="1">SUM(D2:F2)</f>
        <v>7.85</v>
      </c>
      <c r="J2" s="16">
        <f t="shared" ref="J2:J15" si="2">SUM(H2-I2)/2</f>
        <v>2.84</v>
      </c>
    </row>
    <row r="3" spans="1:10" s="11" customFormat="1" ht="21">
      <c r="A3" s="1">
        <v>45749</v>
      </c>
      <c r="B3" s="2" t="s">
        <v>2</v>
      </c>
      <c r="C3" s="15">
        <v>0</v>
      </c>
      <c r="D3" s="14">
        <v>5.41</v>
      </c>
      <c r="E3" s="15">
        <v>0</v>
      </c>
      <c r="F3" s="15">
        <v>0</v>
      </c>
      <c r="G3" s="19">
        <f t="shared" si="0"/>
        <v>5.41</v>
      </c>
      <c r="H3" s="18">
        <v>15.75</v>
      </c>
      <c r="I3" s="18">
        <f t="shared" si="1"/>
        <v>5.41</v>
      </c>
      <c r="J3" s="16">
        <f t="shared" si="2"/>
        <v>5.17</v>
      </c>
    </row>
    <row r="4" spans="1:10" ht="21">
      <c r="A4" s="1">
        <v>45750</v>
      </c>
      <c r="B4" s="1" t="s">
        <v>3</v>
      </c>
      <c r="C4" s="13">
        <v>119.81</v>
      </c>
      <c r="D4" s="13">
        <v>6.07</v>
      </c>
      <c r="E4" s="13">
        <v>11.96</v>
      </c>
      <c r="F4" s="13">
        <v>1.0900000000000001</v>
      </c>
      <c r="G4" s="19">
        <f t="shared" si="0"/>
        <v>138.93</v>
      </c>
      <c r="H4" s="13">
        <v>32.19</v>
      </c>
      <c r="I4" s="16">
        <f t="shared" si="1"/>
        <v>19.12</v>
      </c>
      <c r="J4" s="16">
        <f t="shared" si="2"/>
        <v>6.5349999999999984</v>
      </c>
    </row>
    <row r="5" spans="1:10" ht="21">
      <c r="A5" s="1">
        <v>45751</v>
      </c>
      <c r="B5" s="1" t="s">
        <v>4</v>
      </c>
      <c r="C5" s="13">
        <v>77.63</v>
      </c>
      <c r="D5" s="13">
        <v>5.01</v>
      </c>
      <c r="E5" s="13">
        <v>1.53</v>
      </c>
      <c r="F5" s="13">
        <v>1.64</v>
      </c>
      <c r="G5" s="19">
        <f t="shared" si="0"/>
        <v>85.81</v>
      </c>
      <c r="H5" s="13">
        <v>15.59</v>
      </c>
      <c r="I5" s="16">
        <f t="shared" si="1"/>
        <v>8.18</v>
      </c>
      <c r="J5" s="16">
        <f t="shared" si="2"/>
        <v>3.7050000000000001</v>
      </c>
    </row>
    <row r="6" spans="1:10" ht="21">
      <c r="A6" s="1">
        <v>45752</v>
      </c>
      <c r="B6" s="1" t="s">
        <v>5</v>
      </c>
      <c r="C6" s="13">
        <v>75.02</v>
      </c>
      <c r="D6" s="13">
        <v>3.39</v>
      </c>
      <c r="E6" s="13">
        <v>4.3899999999999997</v>
      </c>
      <c r="F6" s="13">
        <v>3.19</v>
      </c>
      <c r="G6" s="19">
        <f t="shared" si="0"/>
        <v>85.99</v>
      </c>
      <c r="H6" s="13">
        <v>17.84</v>
      </c>
      <c r="I6" s="16">
        <f t="shared" si="1"/>
        <v>10.969999999999999</v>
      </c>
      <c r="J6" s="16">
        <f t="shared" si="2"/>
        <v>3.4350000000000005</v>
      </c>
    </row>
    <row r="7" spans="1:10" s="10" customFormat="1" ht="21">
      <c r="A7" s="1">
        <v>45753</v>
      </c>
      <c r="B7" s="6" t="s">
        <v>6</v>
      </c>
      <c r="C7" s="16">
        <v>0</v>
      </c>
      <c r="D7" s="24">
        <v>4.8499999999999996</v>
      </c>
      <c r="E7" s="16">
        <v>0</v>
      </c>
      <c r="F7" s="16">
        <v>0</v>
      </c>
      <c r="G7" s="19">
        <f t="shared" si="0"/>
        <v>4.8499999999999996</v>
      </c>
      <c r="H7" s="16">
        <v>4.8499999999999996</v>
      </c>
      <c r="I7" s="16">
        <f t="shared" si="1"/>
        <v>4.8499999999999996</v>
      </c>
      <c r="J7" s="16">
        <f t="shared" si="2"/>
        <v>0</v>
      </c>
    </row>
    <row r="8" spans="1:10" s="10" customFormat="1" ht="21">
      <c r="A8" s="21" t="s">
        <v>15</v>
      </c>
      <c r="B8" s="21"/>
      <c r="C8" s="28">
        <f t="shared" ref="C8:J8" si="3">SUM(C2:C7)</f>
        <v>330.59999999999997</v>
      </c>
      <c r="D8" s="28">
        <f t="shared" si="3"/>
        <v>30</v>
      </c>
      <c r="E8" s="28">
        <f t="shared" si="3"/>
        <v>19.52</v>
      </c>
      <c r="F8" s="28">
        <f t="shared" si="3"/>
        <v>6.8599999999999994</v>
      </c>
      <c r="G8" s="19">
        <f t="shared" si="3"/>
        <v>386.98</v>
      </c>
      <c r="H8" s="28">
        <f t="shared" si="3"/>
        <v>99.75</v>
      </c>
      <c r="I8" s="28">
        <f t="shared" si="3"/>
        <v>56.38</v>
      </c>
      <c r="J8" s="28">
        <f t="shared" si="3"/>
        <v>21.685000000000002</v>
      </c>
    </row>
    <row r="9" spans="1:10" s="12" customFormat="1" ht="21">
      <c r="A9" s="1">
        <v>45754</v>
      </c>
      <c r="B9" s="1" t="s">
        <v>7</v>
      </c>
      <c r="C9" s="16">
        <v>116.06</v>
      </c>
      <c r="D9" s="16">
        <v>4.5199999999999996</v>
      </c>
      <c r="E9" s="16">
        <v>13.08</v>
      </c>
      <c r="F9" s="16">
        <v>2.36</v>
      </c>
      <c r="G9" s="19">
        <f t="shared" si="0"/>
        <v>136.02000000000001</v>
      </c>
      <c r="H9" s="16">
        <v>37.22</v>
      </c>
      <c r="I9" s="16">
        <f t="shared" si="1"/>
        <v>19.96</v>
      </c>
      <c r="J9" s="16">
        <f t="shared" si="2"/>
        <v>8.629999999999999</v>
      </c>
    </row>
    <row r="10" spans="1:10" s="12" customFormat="1" ht="21">
      <c r="A10" s="1">
        <v>45755</v>
      </c>
      <c r="B10" s="1" t="s">
        <v>8</v>
      </c>
      <c r="C10" s="16"/>
      <c r="D10" s="16"/>
      <c r="E10" s="16"/>
      <c r="F10" s="16"/>
      <c r="G10" s="19">
        <f>SUM(C10:F10)</f>
        <v>0</v>
      </c>
      <c r="H10" s="16"/>
      <c r="I10" s="16">
        <f>SUM(D10:F10)</f>
        <v>0</v>
      </c>
      <c r="J10" s="16">
        <f t="shared" si="2"/>
        <v>0</v>
      </c>
    </row>
    <row r="11" spans="1:10" s="12" customFormat="1" ht="21">
      <c r="A11" s="1">
        <v>45756</v>
      </c>
      <c r="B11" s="25" t="s">
        <v>2</v>
      </c>
      <c r="C11" s="18"/>
      <c r="D11" s="14"/>
      <c r="E11" s="60"/>
      <c r="F11" s="18"/>
      <c r="G11" s="19">
        <f t="shared" ref="G11:G35" si="4">SUM(C11:F11)</f>
        <v>0</v>
      </c>
      <c r="H11" s="18"/>
      <c r="I11" s="18">
        <f t="shared" si="1"/>
        <v>0</v>
      </c>
      <c r="J11" s="18">
        <f t="shared" si="2"/>
        <v>0</v>
      </c>
    </row>
    <row r="12" spans="1:10" s="12" customFormat="1" ht="21">
      <c r="A12" s="1">
        <v>45757</v>
      </c>
      <c r="B12" s="1" t="s">
        <v>3</v>
      </c>
      <c r="C12" s="16"/>
      <c r="D12" s="16"/>
      <c r="E12" s="16"/>
      <c r="F12" s="16"/>
      <c r="G12" s="19">
        <f t="shared" si="4"/>
        <v>0</v>
      </c>
      <c r="H12" s="16"/>
      <c r="I12" s="16">
        <f t="shared" si="1"/>
        <v>0</v>
      </c>
      <c r="J12" s="16">
        <f t="shared" si="2"/>
        <v>0</v>
      </c>
    </row>
    <row r="13" spans="1:10" s="12" customFormat="1" ht="21">
      <c r="A13" s="1">
        <v>45758</v>
      </c>
      <c r="B13" s="1" t="s">
        <v>4</v>
      </c>
      <c r="C13" s="16"/>
      <c r="D13" s="16"/>
      <c r="E13" s="16"/>
      <c r="F13" s="16"/>
      <c r="G13" s="19">
        <f t="shared" si="4"/>
        <v>0</v>
      </c>
      <c r="H13" s="16"/>
      <c r="I13" s="16">
        <f t="shared" si="1"/>
        <v>0</v>
      </c>
      <c r="J13" s="16">
        <f t="shared" si="2"/>
        <v>0</v>
      </c>
    </row>
    <row r="14" spans="1:10" s="12" customFormat="1" ht="21">
      <c r="A14" s="1">
        <v>45759</v>
      </c>
      <c r="B14" s="1" t="s">
        <v>5</v>
      </c>
      <c r="C14" s="16"/>
      <c r="D14" s="16"/>
      <c r="E14" s="16"/>
      <c r="F14" s="16"/>
      <c r="G14" s="19">
        <f t="shared" si="4"/>
        <v>0</v>
      </c>
      <c r="H14" s="16"/>
      <c r="I14" s="16">
        <f t="shared" si="1"/>
        <v>0</v>
      </c>
      <c r="J14" s="16">
        <f t="shared" si="2"/>
        <v>0</v>
      </c>
    </row>
    <row r="15" spans="1:10" s="12" customFormat="1" ht="21">
      <c r="A15" s="1">
        <v>45760</v>
      </c>
      <c r="B15" s="6" t="s">
        <v>6</v>
      </c>
      <c r="C15" s="16"/>
      <c r="D15" s="14"/>
      <c r="E15" s="16"/>
      <c r="F15" s="16"/>
      <c r="G15" s="19">
        <f t="shared" si="4"/>
        <v>0</v>
      </c>
      <c r="H15" s="16"/>
      <c r="I15" s="16">
        <f t="shared" si="1"/>
        <v>0</v>
      </c>
      <c r="J15" s="16">
        <f t="shared" si="2"/>
        <v>0</v>
      </c>
    </row>
    <row r="16" spans="1:10" s="10" customFormat="1" ht="21">
      <c r="A16" s="21" t="s">
        <v>15</v>
      </c>
      <c r="B16" s="21"/>
      <c r="C16" s="28">
        <f t="shared" ref="C16:J16" si="5">SUM(C9:C15)</f>
        <v>116.06</v>
      </c>
      <c r="D16" s="28">
        <f t="shared" si="5"/>
        <v>4.5199999999999996</v>
      </c>
      <c r="E16" s="28">
        <f t="shared" si="5"/>
        <v>13.08</v>
      </c>
      <c r="F16" s="28">
        <f t="shared" si="5"/>
        <v>2.36</v>
      </c>
      <c r="G16" s="19">
        <f t="shared" si="5"/>
        <v>136.02000000000001</v>
      </c>
      <c r="H16" s="28">
        <f t="shared" si="5"/>
        <v>37.22</v>
      </c>
      <c r="I16" s="28">
        <f t="shared" si="5"/>
        <v>19.96</v>
      </c>
      <c r="J16" s="28">
        <f t="shared" si="5"/>
        <v>8.629999999999999</v>
      </c>
    </row>
    <row r="17" spans="1:10" s="10" customFormat="1" ht="21">
      <c r="A17" s="1">
        <v>45761</v>
      </c>
      <c r="B17" s="1" t="s">
        <v>7</v>
      </c>
      <c r="C17" s="16"/>
      <c r="D17" s="16"/>
      <c r="E17" s="16"/>
      <c r="F17" s="16"/>
      <c r="G17" s="19">
        <f t="shared" si="4"/>
        <v>0</v>
      </c>
      <c r="H17" s="16"/>
      <c r="I17" s="16">
        <f t="shared" ref="I17:I31" si="6">SUM(D17:F17)</f>
        <v>0</v>
      </c>
      <c r="J17" s="16">
        <f t="shared" ref="J17:J35" si="7">SUM(H17-I17)/2</f>
        <v>0</v>
      </c>
    </row>
    <row r="18" spans="1:10" s="10" customFormat="1" ht="21">
      <c r="A18" s="1">
        <v>45762</v>
      </c>
      <c r="B18" s="1" t="s">
        <v>8</v>
      </c>
      <c r="C18" s="16"/>
      <c r="D18" s="16"/>
      <c r="E18" s="16"/>
      <c r="F18" s="16"/>
      <c r="G18" s="19">
        <f t="shared" si="4"/>
        <v>0</v>
      </c>
      <c r="H18" s="16"/>
      <c r="I18" s="16">
        <f t="shared" si="6"/>
        <v>0</v>
      </c>
      <c r="J18" s="16">
        <f t="shared" si="7"/>
        <v>0</v>
      </c>
    </row>
    <row r="19" spans="1:10" s="10" customFormat="1" ht="21">
      <c r="A19" s="1">
        <v>45763</v>
      </c>
      <c r="B19" s="25" t="s">
        <v>2</v>
      </c>
      <c r="C19" s="18"/>
      <c r="D19" s="14"/>
      <c r="E19" s="18"/>
      <c r="F19" s="18"/>
      <c r="G19" s="19">
        <f t="shared" si="4"/>
        <v>0</v>
      </c>
      <c r="H19" s="18"/>
      <c r="I19" s="18">
        <f t="shared" si="6"/>
        <v>0</v>
      </c>
      <c r="J19" s="18">
        <f t="shared" si="7"/>
        <v>0</v>
      </c>
    </row>
    <row r="20" spans="1:10" s="10" customFormat="1" ht="21">
      <c r="A20" s="1">
        <v>45764</v>
      </c>
      <c r="B20" s="1" t="s">
        <v>3</v>
      </c>
      <c r="C20" s="16"/>
      <c r="D20" s="16"/>
      <c r="E20" s="16"/>
      <c r="F20" s="16"/>
      <c r="G20" s="19">
        <f t="shared" si="4"/>
        <v>0</v>
      </c>
      <c r="H20" s="16"/>
      <c r="I20" s="16">
        <f t="shared" si="6"/>
        <v>0</v>
      </c>
      <c r="J20" s="16">
        <f t="shared" si="7"/>
        <v>0</v>
      </c>
    </row>
    <row r="21" spans="1:10" s="10" customFormat="1" ht="21">
      <c r="A21" s="1">
        <v>45765</v>
      </c>
      <c r="B21" s="1" t="s">
        <v>4</v>
      </c>
      <c r="C21" s="16"/>
      <c r="D21" s="16"/>
      <c r="E21" s="16"/>
      <c r="F21" s="16"/>
      <c r="G21" s="19">
        <f t="shared" si="4"/>
        <v>0</v>
      </c>
      <c r="H21" s="16"/>
      <c r="I21" s="16">
        <f t="shared" si="6"/>
        <v>0</v>
      </c>
      <c r="J21" s="16">
        <f t="shared" si="7"/>
        <v>0</v>
      </c>
    </row>
    <row r="22" spans="1:10" s="10" customFormat="1" ht="21">
      <c r="A22" s="1">
        <v>45766</v>
      </c>
      <c r="B22" s="1" t="s">
        <v>5</v>
      </c>
      <c r="C22" s="16"/>
      <c r="D22" s="16"/>
      <c r="E22" s="16"/>
      <c r="F22" s="16"/>
      <c r="G22" s="19">
        <f t="shared" si="4"/>
        <v>0</v>
      </c>
      <c r="H22" s="16"/>
      <c r="I22" s="16">
        <f t="shared" si="6"/>
        <v>0</v>
      </c>
      <c r="J22" s="16">
        <f t="shared" si="7"/>
        <v>0</v>
      </c>
    </row>
    <row r="23" spans="1:10" s="10" customFormat="1" ht="21">
      <c r="A23" s="1">
        <v>45767</v>
      </c>
      <c r="B23" s="6" t="s">
        <v>6</v>
      </c>
      <c r="C23" s="16"/>
      <c r="D23" s="14"/>
      <c r="E23" s="16"/>
      <c r="F23" s="16"/>
      <c r="G23" s="19">
        <f t="shared" si="4"/>
        <v>0</v>
      </c>
      <c r="H23" s="16"/>
      <c r="I23" s="16">
        <f t="shared" si="6"/>
        <v>0</v>
      </c>
      <c r="J23" s="16">
        <f t="shared" si="7"/>
        <v>0</v>
      </c>
    </row>
    <row r="24" spans="1:10" s="10" customFormat="1" ht="21">
      <c r="A24" s="21" t="s">
        <v>15</v>
      </c>
      <c r="B24" s="21"/>
      <c r="C24" s="28">
        <f t="shared" ref="C24:J24" si="8">SUM(C17:C23)</f>
        <v>0</v>
      </c>
      <c r="D24" s="28">
        <f t="shared" si="8"/>
        <v>0</v>
      </c>
      <c r="E24" s="28">
        <f t="shared" si="8"/>
        <v>0</v>
      </c>
      <c r="F24" s="28">
        <f t="shared" si="8"/>
        <v>0</v>
      </c>
      <c r="G24" s="19">
        <f t="shared" si="8"/>
        <v>0</v>
      </c>
      <c r="H24" s="28">
        <f t="shared" si="8"/>
        <v>0</v>
      </c>
      <c r="I24" s="28">
        <f t="shared" si="8"/>
        <v>0</v>
      </c>
      <c r="J24" s="28">
        <f t="shared" si="8"/>
        <v>0</v>
      </c>
    </row>
    <row r="25" spans="1:10" s="10" customFormat="1" ht="21">
      <c r="A25" s="1">
        <v>45768</v>
      </c>
      <c r="B25" s="1" t="s">
        <v>7</v>
      </c>
      <c r="C25" s="16"/>
      <c r="D25" s="16"/>
      <c r="E25" s="16"/>
      <c r="F25" s="16"/>
      <c r="G25" s="19">
        <f t="shared" si="4"/>
        <v>0</v>
      </c>
      <c r="H25" s="16"/>
      <c r="I25" s="16">
        <f t="shared" si="6"/>
        <v>0</v>
      </c>
      <c r="J25" s="16">
        <f t="shared" si="7"/>
        <v>0</v>
      </c>
    </row>
    <row r="26" spans="1:10" s="10" customFormat="1" ht="21">
      <c r="A26" s="1">
        <v>45769</v>
      </c>
      <c r="B26" s="1" t="s">
        <v>8</v>
      </c>
      <c r="C26" s="16"/>
      <c r="D26" s="16"/>
      <c r="E26" s="16"/>
      <c r="F26" s="16"/>
      <c r="G26" s="19">
        <f t="shared" si="4"/>
        <v>0</v>
      </c>
      <c r="H26" s="16"/>
      <c r="I26" s="16">
        <f t="shared" si="6"/>
        <v>0</v>
      </c>
      <c r="J26" s="16">
        <f t="shared" si="7"/>
        <v>0</v>
      </c>
    </row>
    <row r="27" spans="1:10" s="10" customFormat="1" ht="21">
      <c r="A27" s="1">
        <v>45770</v>
      </c>
      <c r="B27" s="25" t="s">
        <v>2</v>
      </c>
      <c r="C27" s="18"/>
      <c r="D27" s="14"/>
      <c r="E27" s="18"/>
      <c r="F27" s="18"/>
      <c r="G27" s="58">
        <f t="shared" si="4"/>
        <v>0</v>
      </c>
      <c r="H27" s="18"/>
      <c r="I27" s="18">
        <f t="shared" si="6"/>
        <v>0</v>
      </c>
      <c r="J27" s="18">
        <f t="shared" si="7"/>
        <v>0</v>
      </c>
    </row>
    <row r="28" spans="1:10" s="10" customFormat="1" ht="21">
      <c r="A28" s="1">
        <v>45771</v>
      </c>
      <c r="B28" s="1" t="s">
        <v>3</v>
      </c>
      <c r="C28" s="16"/>
      <c r="D28" s="16"/>
      <c r="E28" s="16"/>
      <c r="F28" s="16"/>
      <c r="G28" s="19">
        <f t="shared" si="4"/>
        <v>0</v>
      </c>
      <c r="H28" s="16"/>
      <c r="I28" s="16">
        <f t="shared" si="6"/>
        <v>0</v>
      </c>
      <c r="J28" s="16">
        <f t="shared" si="7"/>
        <v>0</v>
      </c>
    </row>
    <row r="29" spans="1:10" s="10" customFormat="1" ht="21">
      <c r="A29" s="1">
        <v>45772</v>
      </c>
      <c r="B29" s="1" t="s">
        <v>4</v>
      </c>
      <c r="C29" s="16"/>
      <c r="D29" s="16"/>
      <c r="E29" s="16"/>
      <c r="F29" s="16"/>
      <c r="G29" s="19">
        <f t="shared" si="4"/>
        <v>0</v>
      </c>
      <c r="H29" s="16"/>
      <c r="I29" s="16">
        <f t="shared" si="6"/>
        <v>0</v>
      </c>
      <c r="J29" s="16">
        <f t="shared" si="7"/>
        <v>0</v>
      </c>
    </row>
    <row r="30" spans="1:10" s="10" customFormat="1" ht="21">
      <c r="A30" s="1">
        <v>45773</v>
      </c>
      <c r="B30" s="1" t="s">
        <v>5</v>
      </c>
      <c r="C30" s="16"/>
      <c r="D30" s="16"/>
      <c r="E30" s="16"/>
      <c r="F30" s="16"/>
      <c r="G30" s="19">
        <f t="shared" si="4"/>
        <v>0</v>
      </c>
      <c r="H30" s="16"/>
      <c r="I30" s="16">
        <f t="shared" si="6"/>
        <v>0</v>
      </c>
      <c r="J30" s="16">
        <f t="shared" si="7"/>
        <v>0</v>
      </c>
    </row>
    <row r="31" spans="1:10" s="10" customFormat="1" ht="21">
      <c r="A31" s="1">
        <v>45774</v>
      </c>
      <c r="B31" s="1" t="s">
        <v>6</v>
      </c>
      <c r="C31" s="16"/>
      <c r="D31" s="16"/>
      <c r="E31" s="16"/>
      <c r="F31" s="16"/>
      <c r="G31" s="19">
        <f t="shared" si="4"/>
        <v>0</v>
      </c>
      <c r="H31" s="16"/>
      <c r="I31" s="16">
        <f t="shared" si="6"/>
        <v>0</v>
      </c>
      <c r="J31" s="16">
        <f t="shared" si="7"/>
        <v>0</v>
      </c>
    </row>
    <row r="32" spans="1:10" s="10" customFormat="1" ht="21">
      <c r="A32" s="21" t="s">
        <v>15</v>
      </c>
      <c r="B32" s="21"/>
      <c r="C32" s="26">
        <f>SUM(C25:C31)</f>
        <v>0</v>
      </c>
      <c r="D32" s="26">
        <f t="shared" ref="D32:G32" si="9">SUM(D25:D31)</f>
        <v>0</v>
      </c>
      <c r="E32" s="26">
        <f t="shared" si="9"/>
        <v>0</v>
      </c>
      <c r="F32" s="26">
        <f t="shared" si="9"/>
        <v>0</v>
      </c>
      <c r="G32" s="26">
        <f t="shared" si="9"/>
        <v>0</v>
      </c>
      <c r="H32" s="26">
        <f t="shared" ref="H32" si="10">SUM(H14:H31)</f>
        <v>37.22</v>
      </c>
      <c r="I32" s="27">
        <f>SUM(D32:F32)</f>
        <v>0</v>
      </c>
      <c r="J32" s="27">
        <f>SUM(H32-I32)/2</f>
        <v>18.61</v>
      </c>
    </row>
    <row r="33" spans="1:10" s="10" customFormat="1" ht="21">
      <c r="A33" s="1">
        <v>45775</v>
      </c>
      <c r="B33" s="1" t="s">
        <v>7</v>
      </c>
      <c r="C33" s="17"/>
      <c r="D33" s="17"/>
      <c r="E33" s="17"/>
      <c r="F33" s="17"/>
      <c r="G33" s="19">
        <f t="shared" si="4"/>
        <v>0</v>
      </c>
      <c r="H33" s="17"/>
      <c r="I33" s="16"/>
      <c r="J33" s="16">
        <f t="shared" si="7"/>
        <v>0</v>
      </c>
    </row>
    <row r="34" spans="1:10" s="10" customFormat="1" ht="21">
      <c r="A34" s="1">
        <v>45776</v>
      </c>
      <c r="B34" s="1" t="s">
        <v>8</v>
      </c>
      <c r="C34" s="17"/>
      <c r="D34" s="17"/>
      <c r="E34" s="17"/>
      <c r="F34" s="17"/>
      <c r="G34" s="19">
        <f t="shared" si="4"/>
        <v>0</v>
      </c>
      <c r="H34" s="17"/>
      <c r="I34" s="16"/>
      <c r="J34" s="16">
        <f t="shared" si="7"/>
        <v>0</v>
      </c>
    </row>
    <row r="35" spans="1:10" s="10" customFormat="1" ht="21">
      <c r="A35" s="1">
        <v>45777</v>
      </c>
      <c r="B35" s="25" t="s">
        <v>2</v>
      </c>
      <c r="C35" s="58"/>
      <c r="D35" s="59"/>
      <c r="E35" s="58"/>
      <c r="F35" s="58"/>
      <c r="G35" s="19">
        <f t="shared" si="4"/>
        <v>0</v>
      </c>
      <c r="H35" s="58"/>
      <c r="I35" s="18"/>
      <c r="J35" s="16">
        <f t="shared" si="7"/>
        <v>0</v>
      </c>
    </row>
    <row r="36" spans="1:10" s="10" customFormat="1" ht="21">
      <c r="A36" s="21" t="s">
        <v>15</v>
      </c>
      <c r="B36" s="21"/>
      <c r="C36" s="26">
        <f>SUM(C33:C35)</f>
        <v>0</v>
      </c>
      <c r="D36" s="26">
        <f>SUM(D17:D35)</f>
        <v>0</v>
      </c>
      <c r="E36" s="26">
        <f>SUM(E17:E35)</f>
        <v>0</v>
      </c>
      <c r="F36" s="26">
        <f>SUM(F17:F35)</f>
        <v>0</v>
      </c>
      <c r="G36" s="26">
        <f>SUM(G33:G35)</f>
        <v>0</v>
      </c>
      <c r="H36" s="26">
        <f>SUM(H17:H35)</f>
        <v>37.22</v>
      </c>
      <c r="I36" s="27">
        <f>SUM(D36:F36)</f>
        <v>0</v>
      </c>
      <c r="J36" s="27">
        <f>SUM(H36-I36)/2</f>
        <v>18.61</v>
      </c>
    </row>
    <row r="37" spans="1:10" ht="21">
      <c r="A37" s="22" t="s">
        <v>18</v>
      </c>
      <c r="B37" s="22"/>
      <c r="C37" s="23">
        <f>SUM(C8+C16+C24+C32+C36)</f>
        <v>446.65999999999997</v>
      </c>
      <c r="D37" s="23">
        <f t="shared" ref="D37:J37" si="11">SUM(D8+D16+D24+D32+D36)</f>
        <v>34.519999999999996</v>
      </c>
      <c r="E37" s="23">
        <f t="shared" si="11"/>
        <v>32.6</v>
      </c>
      <c r="F37" s="23">
        <f t="shared" si="11"/>
        <v>9.2199999999999989</v>
      </c>
      <c r="G37" s="23">
        <f t="shared" si="11"/>
        <v>523</v>
      </c>
      <c r="H37" s="23">
        <f t="shared" si="11"/>
        <v>211.41</v>
      </c>
      <c r="I37" s="23">
        <f t="shared" si="11"/>
        <v>76.34</v>
      </c>
      <c r="J37" s="23">
        <f t="shared" si="11"/>
        <v>67.534999999999997</v>
      </c>
    </row>
  </sheetData>
  <phoneticPr fontId="1" type="noConversion"/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21"/>
  <sheetViews>
    <sheetView workbookViewId="0">
      <selection activeCell="A27" sqref="A27"/>
    </sheetView>
  </sheetViews>
  <sheetFormatPr defaultRowHeight="16.5"/>
  <cols>
    <col min="1" max="1" width="18.25" bestFit="1" customWidth="1"/>
    <col min="2" max="2" width="24.75" bestFit="1" customWidth="1"/>
    <col min="3" max="3" width="20.125" bestFit="1" customWidth="1"/>
    <col min="4" max="4" width="25.25" bestFit="1" customWidth="1"/>
  </cols>
  <sheetData>
    <row r="1" spans="1:4" ht="25.5">
      <c r="A1" s="64" t="s">
        <v>44</v>
      </c>
      <c r="B1" s="65"/>
      <c r="C1" s="65"/>
      <c r="D1" s="66"/>
    </row>
    <row r="2" spans="1:4" ht="27.75">
      <c r="A2" s="33" t="s">
        <v>19</v>
      </c>
      <c r="B2" s="34" t="s">
        <v>36</v>
      </c>
      <c r="C2" s="33" t="s">
        <v>20</v>
      </c>
      <c r="D2" s="29"/>
    </row>
    <row r="3" spans="1:4" ht="25.5">
      <c r="A3" s="42" t="s">
        <v>25</v>
      </c>
      <c r="B3" s="35" t="s">
        <v>37</v>
      </c>
      <c r="C3" s="45" t="s">
        <v>21</v>
      </c>
      <c r="D3" s="36" t="s">
        <v>38</v>
      </c>
    </row>
    <row r="4" spans="1:4" ht="25.5">
      <c r="A4" s="43" t="s">
        <v>26</v>
      </c>
      <c r="B4" s="52" t="s">
        <v>53</v>
      </c>
      <c r="C4" s="46" t="s">
        <v>22</v>
      </c>
      <c r="D4" s="37" t="s">
        <v>53</v>
      </c>
    </row>
    <row r="5" spans="1:4" ht="25.5">
      <c r="A5" s="44" t="s">
        <v>27</v>
      </c>
      <c r="B5" s="32"/>
      <c r="C5" s="41" t="s">
        <v>23</v>
      </c>
      <c r="D5" s="38" t="s">
        <v>39</v>
      </c>
    </row>
    <row r="6" spans="1:4" ht="25.5">
      <c r="A6" s="44" t="s">
        <v>28</v>
      </c>
      <c r="B6" s="53" t="s">
        <v>53</v>
      </c>
      <c r="C6" s="41" t="s">
        <v>24</v>
      </c>
      <c r="D6" s="54" t="s">
        <v>53</v>
      </c>
    </row>
    <row r="7" spans="1:4">
      <c r="A7" s="3"/>
      <c r="B7" s="3"/>
      <c r="C7" s="3"/>
      <c r="D7" s="3"/>
    </row>
    <row r="8" spans="1:4">
      <c r="A8" s="3"/>
      <c r="B8" s="3"/>
      <c r="C8" s="3"/>
      <c r="D8" s="3"/>
    </row>
    <row r="9" spans="1:4" ht="25.5">
      <c r="A9" s="61" t="s">
        <v>29</v>
      </c>
      <c r="B9" s="62"/>
      <c r="C9" s="62"/>
      <c r="D9" s="63"/>
    </row>
    <row r="10" spans="1:4" ht="25.5">
      <c r="A10" s="39" t="s">
        <v>30</v>
      </c>
      <c r="B10" s="39" t="s">
        <v>40</v>
      </c>
      <c r="C10" s="36" t="s">
        <v>32</v>
      </c>
      <c r="D10" s="36" t="s">
        <v>41</v>
      </c>
    </row>
    <row r="11" spans="1:4" ht="25.5">
      <c r="A11" s="41" t="s">
        <v>31</v>
      </c>
      <c r="B11" s="57" t="s">
        <v>53</v>
      </c>
      <c r="C11" s="40" t="s">
        <v>33</v>
      </c>
      <c r="D11" s="37" t="s">
        <v>53</v>
      </c>
    </row>
    <row r="12" spans="1:4" ht="27.75">
      <c r="A12" s="36" t="s">
        <v>34</v>
      </c>
      <c r="B12" s="36" t="s">
        <v>42</v>
      </c>
      <c r="C12" s="48" t="s">
        <v>43</v>
      </c>
      <c r="D12" s="49" t="s">
        <v>37</v>
      </c>
    </row>
    <row r="13" spans="1:4" ht="25.5">
      <c r="A13" s="47" t="s">
        <v>35</v>
      </c>
      <c r="B13" s="54" t="s">
        <v>53</v>
      </c>
      <c r="C13" s="30"/>
      <c r="D13" s="30"/>
    </row>
    <row r="14" spans="1:4">
      <c r="A14" s="30"/>
      <c r="B14" s="30"/>
      <c r="C14" s="30"/>
      <c r="D14" s="30"/>
    </row>
    <row r="15" spans="1:4">
      <c r="A15" s="12"/>
      <c r="B15" s="12"/>
      <c r="C15" s="12"/>
      <c r="D15" s="12"/>
    </row>
    <row r="16" spans="1:4" ht="25.5">
      <c r="A16" s="67" t="s">
        <v>45</v>
      </c>
      <c r="B16" s="68"/>
      <c r="C16" s="68"/>
      <c r="D16" s="69"/>
    </row>
    <row r="17" spans="1:4" ht="25.5">
      <c r="A17" s="50" t="s">
        <v>46</v>
      </c>
      <c r="B17" s="51" t="s">
        <v>49</v>
      </c>
      <c r="C17" s="51" t="s">
        <v>50</v>
      </c>
      <c r="D17" s="49" t="s">
        <v>52</v>
      </c>
    </row>
    <row r="18" spans="1:4" ht="25.5">
      <c r="A18" s="51" t="s">
        <v>47</v>
      </c>
      <c r="B18" s="55" t="s">
        <v>53</v>
      </c>
      <c r="C18" s="51" t="s">
        <v>51</v>
      </c>
      <c r="D18" s="56" t="s">
        <v>53</v>
      </c>
    </row>
    <row r="19" spans="1:4" ht="25.5">
      <c r="A19" s="51" t="s">
        <v>48</v>
      </c>
      <c r="B19" s="55" t="s">
        <v>53</v>
      </c>
      <c r="C19" s="51"/>
      <c r="D19" s="31"/>
    </row>
    <row r="20" spans="1:4" ht="25.5">
      <c r="A20" s="51"/>
      <c r="B20" s="51"/>
      <c r="C20" s="51"/>
      <c r="D20" s="31"/>
    </row>
    <row r="21" spans="1:4">
      <c r="A21" s="31"/>
      <c r="B21" s="31"/>
      <c r="C21" s="31"/>
      <c r="D21" s="31"/>
    </row>
  </sheetData>
  <mergeCells count="3">
    <mergeCell ref="A9:D9"/>
    <mergeCell ref="A1:D1"/>
    <mergeCell ref="A16:D16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已命名的範圍</vt:lpstr>
      </vt:variant>
      <vt:variant>
        <vt:i4>1</vt:i4>
      </vt:variant>
    </vt:vector>
  </HeadingPairs>
  <TitlesOfParts>
    <vt:vector size="3" baseType="lpstr">
      <vt:lpstr>113年度4月各週統計</vt:lpstr>
      <vt:lpstr>市場車-社區定點-黑包車</vt:lpstr>
      <vt:lpstr>'113年度4月各週統計'!Print_Area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2025-04-10T00:50:34Z</dcterms:modified>
</cp:coreProperties>
</file>