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52" windowHeight="111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<sst xmlns="http://schemas.openxmlformats.org/spreadsheetml/2006/main" count="92" uniqueCount="47">
  <si>
    <t>产品生产不良率统计分析表</t>
  </si>
  <si>
    <t>统计区域</t>
  </si>
  <si>
    <t>日期</t>
  </si>
  <si>
    <t>板位号</t>
  </si>
  <si>
    <t>工站</t>
  </si>
  <si>
    <t>产品料号</t>
  </si>
  <si>
    <t>其他</t>
  </si>
  <si>
    <t>工单</t>
  </si>
  <si>
    <t>生产数量</t>
  </si>
  <si>
    <t>不良数量</t>
  </si>
  <si>
    <t>不良率</t>
  </si>
  <si>
    <t>良率</t>
  </si>
  <si>
    <t>今日日期</t>
  </si>
  <si>
    <t>59-696</t>
  </si>
  <si>
    <t>功能测试</t>
  </si>
  <si>
    <t>1.1.01.04.17942</t>
  </si>
  <si>
    <t>其他1</t>
  </si>
  <si>
    <t>7M07FDD</t>
  </si>
  <si>
    <t>AOI-B</t>
  </si>
  <si>
    <t>其他2</t>
  </si>
  <si>
    <t>7M08A16</t>
  </si>
  <si>
    <t>AOI-T</t>
  </si>
  <si>
    <t>其他3</t>
  </si>
  <si>
    <t>总生产数量</t>
  </si>
  <si>
    <t>91-013</t>
  </si>
  <si>
    <t>1.1.01.04.19137</t>
  </si>
  <si>
    <t>其他4</t>
  </si>
  <si>
    <t>7M08A11</t>
  </si>
  <si>
    <t>其他5</t>
  </si>
  <si>
    <t>其他6</t>
  </si>
  <si>
    <t>总不良数量</t>
  </si>
  <si>
    <t>其他7</t>
  </si>
  <si>
    <t>其他8</t>
  </si>
  <si>
    <t>其他9</t>
  </si>
  <si>
    <t>总不良率</t>
  </si>
  <si>
    <t>1.1.01.04.19138</t>
  </si>
  <si>
    <t>其他10</t>
  </si>
  <si>
    <t>其他11</t>
  </si>
  <si>
    <t>其他12</t>
  </si>
  <si>
    <t>7M08811</t>
  </si>
  <si>
    <t>总良率</t>
  </si>
  <si>
    <t>其他13</t>
  </si>
  <si>
    <t>91-028</t>
  </si>
  <si>
    <t>1.1.01.04.18680</t>
  </si>
  <si>
    <t>其他14</t>
  </si>
  <si>
    <t>7M08014</t>
  </si>
  <si>
    <t>其他15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</si>
</sst>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yyyy/m/d;@"/>
    <numFmt numFmtId="178" formatCode="0.00_ "/>
    <numFmt numFmtId="179" formatCode="0_ ;[Red]\-0\ "/>
  </numFmts>
  <fonts count="27">
    <font>
      <sz val="11"/>
      <color theme="1"/>
      <name val="黑体"/>
      <charset val="134"/>
      <scheme val="minor"/>
    </font>
    <font>
      <sz val="12"/>
      <color theme="1"/>
      <name val="微软雅黑"/>
      <charset val="134"/>
    </font>
    <font>
      <sz val="11"/>
      <color theme="1"/>
      <name val="微软雅黑"/>
      <charset val="134"/>
    </font>
    <font>
      <b/>
      <sz val="24"/>
      <color theme="0"/>
      <name val="微软雅黑"/>
      <charset val="134"/>
    </font>
    <font>
      <b/>
      <sz val="12"/>
      <color theme="0"/>
      <name val="微软雅黑"/>
      <charset val="134"/>
    </font>
    <font>
      <b/>
      <sz val="11"/>
      <color theme="0"/>
      <name val="微软雅黑"/>
      <charset val="134"/>
    </font>
    <font>
      <sz val="10"/>
      <name val="微软雅黑"/>
      <charset val="134"/>
    </font>
    <font>
      <b/>
      <sz val="12"/>
      <color rgb="FF44546A"/>
      <name val="微软雅黑"/>
      <charset val="134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88A1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DAF1F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9" fontId="2" fillId="0" borderId="0" xfId="3" applyFont="1" applyAlignment="1">
      <alignment vertical="center"/>
    </xf>
    <xf numFmtId="176" fontId="2" fillId="0" borderId="0" xfId="0" applyNumberFormat="1" applyFo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9" fontId="3" fillId="0" borderId="0" xfId="3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9" fontId="5" fillId="3" borderId="1" xfId="3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3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9" fontId="6" fillId="0" borderId="3" xfId="3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0" fontId="7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vertical="center"/>
    </xf>
    <xf numFmtId="176" fontId="5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0" fontId="6" fillId="5" borderId="2" xfId="3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3B59B"/>
      <color rgb="0045CBB1"/>
      <color rgb="008497B0"/>
      <color rgb="0044546A"/>
      <color rgb="00BCC7D4"/>
      <color rgb="003388A1"/>
      <color rgb="00DAF1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聚合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Concourse">
      <a:maj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ajorFont>
      <a:minorFont>
        <a:latin typeface="Lucida Sans Unicode"/>
        <a:ea typeface=""/>
        <a:cs typeface=""/>
        <a:font script="Jpan" typeface="ＭＳ Ｐゴシック"/>
        <a:font script="Hang" typeface="맑은 고딕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Uigh" typeface="Microsoft Uighur"/>
        <a:font script="Geor" typeface="Sylfaen"/>
      </a:minorFont>
    </a:fontScheme>
    <a:fmtScheme name="Concours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55000" cap="flat" cmpd="thickThin" algn="ctr">
          <a:solidFill>
            <a:schemeClr val="phClr"/>
          </a:solidFill>
          <a:prstDash val="solid"/>
        </a:ln>
        <a:ln w="63500" cap="flat" cmpd="thickThin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 fov="0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5000"/>
                <a:satMod val="300000"/>
              </a:schemeClr>
            </a:gs>
            <a:gs pos="40000">
              <a:schemeClr val="phClr">
                <a:tint val="65000"/>
                <a:satMod val="300000"/>
              </a:schemeClr>
            </a:gs>
            <a:gs pos="100000">
              <a:schemeClr val="phClr">
                <a:shade val="65000"/>
                <a:satMod val="300000"/>
              </a:schemeClr>
            </a:gs>
          </a:gsLst>
          <a:path path="circle">
            <a:fillToRect l="65000" b="98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10000"/>
              </a:schemeClr>
              <a:schemeClr val="phClr">
                <a:tint val="95000"/>
              </a:schemeClr>
            </a:duotone>
          </a:blip>
          <a:tile tx="0" ty="0" sx="50000" sy="50000" flip="none" algn="tl"/>
        </a:blip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showGridLines="0" tabSelected="1" topLeftCell="A10" workbookViewId="0">
      <selection activeCell="A1" sqref="A1:P20"/>
    </sheetView>
  </sheetViews>
  <sheetFormatPr defaultColWidth="9" defaultRowHeight="23" customHeight="1"/>
  <cols>
    <col min="1" max="1" width="2" style="2" customWidth="1"/>
    <col min="2" max="2" width="2.87610619469027" style="2" customWidth="1"/>
    <col min="3" max="3" width="16.1238938053097" style="2" customWidth="1"/>
    <col min="4" max="4" width="2.87610619469027" style="2" customWidth="1"/>
    <col min="5" max="5" width="2.12389380530973" style="2" customWidth="1"/>
    <col min="6" max="6" width="12.7522123893805" style="2" customWidth="1"/>
    <col min="7" max="7" width="11.6283185840708" style="2" customWidth="1"/>
    <col min="8" max="8" width="12.5044247787611" style="3" customWidth="1"/>
    <col min="9" max="9" width="14.3716814159292" style="3" customWidth="1"/>
    <col min="10" max="10" width="14.8761061946903" style="2" customWidth="1"/>
    <col min="11" max="11" width="14" style="2" customWidth="1"/>
    <col min="12" max="12" width="14" style="4" customWidth="1"/>
    <col min="13" max="13" width="12.7522123893805" style="5" customWidth="1"/>
    <col min="14" max="14" width="14" style="6" customWidth="1"/>
    <col min="15" max="15" width="12.7522123893805" style="6" customWidth="1"/>
    <col min="16" max="16" width="2" style="2" customWidth="1"/>
    <col min="17" max="16384" width="9" style="2"/>
  </cols>
  <sheetData>
    <row r="1" ht="12" customHeight="1"/>
    <row r="2" ht="47" customHeight="1" spans="2:15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customFormat="1" ht="12" customHeight="1" spans="2:15">
      <c r="B3" s="8"/>
      <c r="C3" s="8"/>
      <c r="D3" s="8"/>
      <c r="E3" s="8"/>
      <c r="F3" s="8"/>
      <c r="G3" s="8"/>
      <c r="H3" s="9"/>
      <c r="I3" s="9"/>
      <c r="J3" s="8"/>
      <c r="K3" s="8"/>
      <c r="L3" s="27"/>
      <c r="M3" s="27"/>
      <c r="N3" s="8"/>
      <c r="O3" s="8"/>
    </row>
    <row r="4" s="1" customFormat="1" ht="27" customHeight="1" spans="1:15">
      <c r="A4" s="10"/>
      <c r="B4" s="11" t="s">
        <v>1</v>
      </c>
      <c r="C4" s="11"/>
      <c r="D4" s="11"/>
      <c r="E4" s="12"/>
      <c r="F4" s="13" t="s">
        <v>2</v>
      </c>
      <c r="G4" s="14" t="s">
        <v>3</v>
      </c>
      <c r="H4" s="15" t="s">
        <v>4</v>
      </c>
      <c r="I4" s="14" t="s">
        <v>5</v>
      </c>
      <c r="J4" s="14" t="s">
        <v>6</v>
      </c>
      <c r="K4" s="14" t="s">
        <v>7</v>
      </c>
      <c r="L4" s="28" t="s">
        <v>8</v>
      </c>
      <c r="M4" s="29" t="s">
        <v>9</v>
      </c>
      <c r="N4" s="29" t="s">
        <v>10</v>
      </c>
      <c r="O4" s="14" t="s">
        <v>11</v>
      </c>
    </row>
    <row r="5" s="1" customFormat="1" ht="27" customHeight="1" spans="1:15">
      <c r="A5" s="10"/>
      <c r="B5" s="16"/>
      <c r="C5" s="17" t="s">
        <v>12</v>
      </c>
      <c r="D5" s="16"/>
      <c r="E5" s="12"/>
      <c r="F5" s="18">
        <v>44563</v>
      </c>
      <c r="G5" s="19" t="s">
        <v>13</v>
      </c>
      <c r="H5" s="20" t="s">
        <v>14</v>
      </c>
      <c r="I5" s="19" t="s">
        <v>15</v>
      </c>
      <c r="J5" s="19" t="s">
        <v>16</v>
      </c>
      <c r="K5" s="19" t="s">
        <v>17</v>
      </c>
      <c r="L5" s="30">
        <v>8628</v>
      </c>
      <c r="M5" s="30">
        <v>3</v>
      </c>
      <c r="N5" s="31">
        <f>M5/L5</f>
        <v>0.000347705146036161</v>
      </c>
      <c r="O5" s="31">
        <f>1-N5</f>
        <v>0.999652294853964</v>
      </c>
    </row>
    <row r="6" s="1" customFormat="1" ht="27" customHeight="1" spans="1:15">
      <c r="A6" s="10"/>
      <c r="B6" s="16"/>
      <c r="C6" s="21">
        <f ca="1">TODAY()</f>
        <v>45329</v>
      </c>
      <c r="D6" s="16"/>
      <c r="E6" s="12"/>
      <c r="F6" s="22">
        <v>44564</v>
      </c>
      <c r="G6" s="23" t="s">
        <v>13</v>
      </c>
      <c r="H6" s="24" t="s">
        <v>18</v>
      </c>
      <c r="I6" s="23" t="s">
        <v>15</v>
      </c>
      <c r="J6" s="19" t="s">
        <v>19</v>
      </c>
      <c r="K6" s="23" t="s">
        <v>20</v>
      </c>
      <c r="L6" s="32">
        <v>12622</v>
      </c>
      <c r="M6" s="32">
        <v>5</v>
      </c>
      <c r="N6" s="31">
        <f t="shared" ref="N6:N19" si="0">M6/L6</f>
        <v>0.000396133734748851</v>
      </c>
      <c r="O6" s="31">
        <f t="shared" ref="O6:O19" si="1">1-N6</f>
        <v>0.999603866265251</v>
      </c>
    </row>
    <row r="7" s="1" customFormat="1" ht="27" customHeight="1" spans="1:15">
      <c r="A7" s="10"/>
      <c r="B7" s="16"/>
      <c r="C7" s="16"/>
      <c r="D7" s="16"/>
      <c r="E7" s="12"/>
      <c r="F7" s="22">
        <v>44565</v>
      </c>
      <c r="G7" s="23" t="s">
        <v>13</v>
      </c>
      <c r="H7" s="24" t="s">
        <v>21</v>
      </c>
      <c r="I7" s="23" t="s">
        <v>15</v>
      </c>
      <c r="J7" s="19" t="s">
        <v>22</v>
      </c>
      <c r="K7" s="23" t="s">
        <v>20</v>
      </c>
      <c r="L7" s="32">
        <v>3657</v>
      </c>
      <c r="M7" s="32">
        <v>1</v>
      </c>
      <c r="N7" s="31">
        <f t="shared" si="0"/>
        <v>0.000273448181569593</v>
      </c>
      <c r="O7" s="31">
        <f t="shared" si="1"/>
        <v>0.99972655181843</v>
      </c>
    </row>
    <row r="8" s="1" customFormat="1" ht="27" customHeight="1" spans="1:15">
      <c r="A8" s="10"/>
      <c r="B8" s="16"/>
      <c r="C8" s="17" t="s">
        <v>23</v>
      </c>
      <c r="D8" s="16"/>
      <c r="E8" s="12"/>
      <c r="F8" s="22">
        <v>44565</v>
      </c>
      <c r="G8" s="23" t="s">
        <v>24</v>
      </c>
      <c r="H8" s="24" t="s">
        <v>14</v>
      </c>
      <c r="I8" s="23" t="s">
        <v>25</v>
      </c>
      <c r="J8" s="19" t="s">
        <v>26</v>
      </c>
      <c r="K8" s="23" t="s">
        <v>27</v>
      </c>
      <c r="L8" s="32">
        <v>911</v>
      </c>
      <c r="M8" s="32">
        <v>5</v>
      </c>
      <c r="N8" s="31">
        <f t="shared" si="0"/>
        <v>0.00548847420417124</v>
      </c>
      <c r="O8" s="31">
        <f t="shared" si="1"/>
        <v>0.994511525795829</v>
      </c>
    </row>
    <row r="9" s="1" customFormat="1" ht="27" customHeight="1" spans="1:15">
      <c r="A9" s="10"/>
      <c r="B9" s="16"/>
      <c r="C9" s="25">
        <f>SUM($L$5:$L$18994)</f>
        <v>51161</v>
      </c>
      <c r="D9" s="16"/>
      <c r="E9" s="12"/>
      <c r="F9" s="22">
        <v>44566</v>
      </c>
      <c r="G9" s="23" t="s">
        <v>24</v>
      </c>
      <c r="H9" s="24" t="s">
        <v>14</v>
      </c>
      <c r="I9" s="23" t="s">
        <v>25</v>
      </c>
      <c r="J9" s="19" t="s">
        <v>28</v>
      </c>
      <c r="K9" s="23" t="s">
        <v>27</v>
      </c>
      <c r="L9" s="32">
        <v>3257</v>
      </c>
      <c r="M9" s="32">
        <v>6</v>
      </c>
      <c r="N9" s="31">
        <f t="shared" si="0"/>
        <v>0.00184218606079214</v>
      </c>
      <c r="O9" s="31">
        <f t="shared" si="1"/>
        <v>0.998157813939208</v>
      </c>
    </row>
    <row r="10" s="1" customFormat="1" ht="27" customHeight="1" spans="1:15">
      <c r="A10" s="10"/>
      <c r="B10" s="16"/>
      <c r="C10" s="16"/>
      <c r="D10" s="16"/>
      <c r="E10" s="12"/>
      <c r="F10" s="22">
        <v>44567</v>
      </c>
      <c r="G10" s="23" t="s">
        <v>24</v>
      </c>
      <c r="H10" s="24" t="s">
        <v>14</v>
      </c>
      <c r="I10" s="23" t="s">
        <v>25</v>
      </c>
      <c r="J10" s="19" t="s">
        <v>29</v>
      </c>
      <c r="K10" s="23" t="s">
        <v>27</v>
      </c>
      <c r="L10" s="32">
        <v>3482</v>
      </c>
      <c r="M10" s="32">
        <v>5</v>
      </c>
      <c r="N10" s="31">
        <f t="shared" si="0"/>
        <v>0.00143595634692705</v>
      </c>
      <c r="O10" s="31">
        <f t="shared" si="1"/>
        <v>0.998564043653073</v>
      </c>
    </row>
    <row r="11" s="1" customFormat="1" ht="27" customHeight="1" spans="1:15">
      <c r="A11" s="10"/>
      <c r="B11" s="16"/>
      <c r="C11" s="17" t="s">
        <v>30</v>
      </c>
      <c r="D11" s="16"/>
      <c r="E11" s="12"/>
      <c r="F11" s="22">
        <v>44568</v>
      </c>
      <c r="G11" s="23" t="s">
        <v>24</v>
      </c>
      <c r="H11" s="24" t="s">
        <v>14</v>
      </c>
      <c r="I11" s="23" t="s">
        <v>15</v>
      </c>
      <c r="J11" s="19" t="s">
        <v>31</v>
      </c>
      <c r="K11" s="23" t="s">
        <v>20</v>
      </c>
      <c r="L11" s="32">
        <v>1782</v>
      </c>
      <c r="M11" s="32">
        <v>1</v>
      </c>
      <c r="N11" s="31">
        <f t="shared" si="0"/>
        <v>0.000561167227833895</v>
      </c>
      <c r="O11" s="31">
        <f t="shared" si="1"/>
        <v>0.999438832772166</v>
      </c>
    </row>
    <row r="12" ht="27" customHeight="1" spans="2:15">
      <c r="B12" s="16"/>
      <c r="C12" s="25">
        <f>SUM($M$5:$M$18994)</f>
        <v>55</v>
      </c>
      <c r="D12" s="16"/>
      <c r="E12" s="12"/>
      <c r="F12" s="22">
        <v>44568</v>
      </c>
      <c r="G12" s="23" t="s">
        <v>24</v>
      </c>
      <c r="H12" s="24" t="s">
        <v>14</v>
      </c>
      <c r="I12" s="23" t="s">
        <v>25</v>
      </c>
      <c r="J12" s="19" t="s">
        <v>32</v>
      </c>
      <c r="K12" s="23" t="s">
        <v>27</v>
      </c>
      <c r="L12" s="32">
        <v>3313</v>
      </c>
      <c r="M12" s="32">
        <v>2</v>
      </c>
      <c r="N12" s="31">
        <f t="shared" si="0"/>
        <v>0.000603682463024449</v>
      </c>
      <c r="O12" s="31">
        <f t="shared" si="1"/>
        <v>0.999396317536976</v>
      </c>
    </row>
    <row r="13" ht="27" customHeight="1" spans="2:15">
      <c r="B13" s="16"/>
      <c r="C13" s="16"/>
      <c r="D13" s="16"/>
      <c r="E13" s="12"/>
      <c r="F13" s="22">
        <v>44569</v>
      </c>
      <c r="G13" s="23" t="s">
        <v>24</v>
      </c>
      <c r="H13" s="24" t="s">
        <v>14</v>
      </c>
      <c r="I13" s="23" t="s">
        <v>25</v>
      </c>
      <c r="J13" s="19" t="s">
        <v>33</v>
      </c>
      <c r="K13" s="23" t="s">
        <v>27</v>
      </c>
      <c r="L13" s="32">
        <v>3328</v>
      </c>
      <c r="M13" s="32">
        <v>3</v>
      </c>
      <c r="N13" s="31">
        <f t="shared" si="0"/>
        <v>0.000901442307692308</v>
      </c>
      <c r="O13" s="31">
        <f t="shared" si="1"/>
        <v>0.999098557692308</v>
      </c>
    </row>
    <row r="14" ht="27" customHeight="1" spans="2:15">
      <c r="B14" s="16"/>
      <c r="C14" s="17" t="s">
        <v>34</v>
      </c>
      <c r="D14" s="16"/>
      <c r="E14" s="12"/>
      <c r="F14" s="22">
        <v>44569</v>
      </c>
      <c r="G14" s="23" t="s">
        <v>24</v>
      </c>
      <c r="H14" s="24" t="s">
        <v>14</v>
      </c>
      <c r="I14" s="23" t="s">
        <v>35</v>
      </c>
      <c r="J14" s="19" t="s">
        <v>36</v>
      </c>
      <c r="K14" s="23" t="s">
        <v>27</v>
      </c>
      <c r="L14" s="32">
        <v>11</v>
      </c>
      <c r="M14" s="32">
        <v>1</v>
      </c>
      <c r="N14" s="31">
        <f t="shared" si="0"/>
        <v>0.0909090909090909</v>
      </c>
      <c r="O14" s="31">
        <f t="shared" si="1"/>
        <v>0.909090909090909</v>
      </c>
    </row>
    <row r="15" ht="27" customHeight="1" spans="2:15">
      <c r="B15" s="16"/>
      <c r="C15" s="26">
        <f>C12/C9</f>
        <v>0.00107503762631692</v>
      </c>
      <c r="D15" s="16"/>
      <c r="E15" s="12"/>
      <c r="F15" s="22">
        <v>44570</v>
      </c>
      <c r="G15" s="23" t="s">
        <v>24</v>
      </c>
      <c r="H15" s="24" t="s">
        <v>14</v>
      </c>
      <c r="I15" s="23" t="s">
        <v>25</v>
      </c>
      <c r="J15" s="19" t="s">
        <v>37</v>
      </c>
      <c r="K15" s="23" t="s">
        <v>27</v>
      </c>
      <c r="L15" s="32">
        <v>3600</v>
      </c>
      <c r="M15" s="32">
        <v>8</v>
      </c>
      <c r="N15" s="31">
        <f t="shared" si="0"/>
        <v>0.00222222222222222</v>
      </c>
      <c r="O15" s="31">
        <f t="shared" si="1"/>
        <v>0.997777777777778</v>
      </c>
    </row>
    <row r="16" ht="27" customHeight="1" spans="2:15">
      <c r="B16" s="16"/>
      <c r="C16" s="17"/>
      <c r="D16" s="16"/>
      <c r="E16" s="12"/>
      <c r="F16" s="22">
        <v>44570</v>
      </c>
      <c r="G16" s="23" t="s">
        <v>24</v>
      </c>
      <c r="H16" s="24" t="s">
        <v>14</v>
      </c>
      <c r="I16" s="23" t="s">
        <v>35</v>
      </c>
      <c r="J16" s="19" t="s">
        <v>38</v>
      </c>
      <c r="K16" s="23" t="s">
        <v>39</v>
      </c>
      <c r="L16" s="32">
        <v>40</v>
      </c>
      <c r="M16" s="32">
        <v>1</v>
      </c>
      <c r="N16" s="31">
        <f t="shared" si="0"/>
        <v>0.025</v>
      </c>
      <c r="O16" s="31">
        <f t="shared" si="1"/>
        <v>0.975</v>
      </c>
    </row>
    <row r="17" ht="27" customHeight="1" spans="2:15">
      <c r="B17" s="16"/>
      <c r="C17" s="17" t="s">
        <v>40</v>
      </c>
      <c r="D17" s="16"/>
      <c r="E17" s="12"/>
      <c r="F17" s="22">
        <v>44571</v>
      </c>
      <c r="G17" s="23" t="s">
        <v>24</v>
      </c>
      <c r="H17" s="24" t="s">
        <v>14</v>
      </c>
      <c r="I17" s="23" t="s">
        <v>25</v>
      </c>
      <c r="J17" s="19" t="s">
        <v>41</v>
      </c>
      <c r="K17" s="23" t="s">
        <v>27</v>
      </c>
      <c r="L17" s="32">
        <v>5631</v>
      </c>
      <c r="M17" s="32">
        <v>8</v>
      </c>
      <c r="N17" s="31">
        <f t="shared" si="0"/>
        <v>0.00142070680163381</v>
      </c>
      <c r="O17" s="31">
        <f t="shared" si="1"/>
        <v>0.998579293198366</v>
      </c>
    </row>
    <row r="18" ht="27" customHeight="1" spans="2:15">
      <c r="B18" s="16"/>
      <c r="C18" s="26">
        <f>1-C15</f>
        <v>0.998924962373683</v>
      </c>
      <c r="D18" s="16"/>
      <c r="E18" s="12"/>
      <c r="F18" s="22">
        <v>44571</v>
      </c>
      <c r="G18" s="23" t="s">
        <v>42</v>
      </c>
      <c r="H18" s="24" t="s">
        <v>14</v>
      </c>
      <c r="I18" s="23" t="s">
        <v>43</v>
      </c>
      <c r="J18" s="19" t="s">
        <v>44</v>
      </c>
      <c r="K18" s="23" t="s">
        <v>45</v>
      </c>
      <c r="L18" s="32">
        <v>890</v>
      </c>
      <c r="M18" s="32">
        <v>5</v>
      </c>
      <c r="N18" s="31">
        <f t="shared" si="0"/>
        <v>0.00561797752808989</v>
      </c>
      <c r="O18" s="31">
        <f t="shared" si="1"/>
        <v>0.99438202247191</v>
      </c>
    </row>
    <row r="19" ht="27" customHeight="1" spans="2:15">
      <c r="B19" s="16"/>
      <c r="C19" s="16"/>
      <c r="D19" s="16"/>
      <c r="E19" s="12"/>
      <c r="F19" s="22">
        <v>44571</v>
      </c>
      <c r="G19" s="23" t="s">
        <v>24</v>
      </c>
      <c r="H19" s="24" t="s">
        <v>14</v>
      </c>
      <c r="I19" s="23" t="s">
        <v>35</v>
      </c>
      <c r="J19" s="19" t="s">
        <v>46</v>
      </c>
      <c r="K19" s="23" t="s">
        <v>39</v>
      </c>
      <c r="L19" s="32">
        <v>9</v>
      </c>
      <c r="M19" s="32">
        <v>1</v>
      </c>
      <c r="N19" s="31">
        <f t="shared" si="0"/>
        <v>0.111111111111111</v>
      </c>
      <c r="O19" s="31">
        <f t="shared" si="1"/>
        <v>0.888888888888889</v>
      </c>
    </row>
    <row r="20" customHeight="1" spans="5:5">
      <c r="E20" s="12"/>
    </row>
    <row r="21" customHeight="1" spans="5:5">
      <c r="E21" s="12"/>
    </row>
    <row r="22" customHeight="1" spans="5:5">
      <c r="E22" s="12"/>
    </row>
    <row r="23" customHeight="1" spans="5:5">
      <c r="E23" s="12"/>
    </row>
  </sheetData>
  <mergeCells count="2">
    <mergeCell ref="B2:O2"/>
    <mergeCell ref="B4:D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</dc:creator>
  <cp:lastModifiedBy>海绵没宝宝</cp:lastModifiedBy>
  <dcterms:created xsi:type="dcterms:W3CDTF">2020-01-14T08:51:00Z</dcterms:created>
  <dcterms:modified xsi:type="dcterms:W3CDTF">2024-02-07T14:25:19Z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5FA8D693EC9C43CCA3A9503C98579060_11</vt:lpwstr>
  </property>
  <property fmtid="{D5CDD505-2E9C-101B-9397-08002B2CF9AE}" pid="3" name="KSOProductBuildVer">
    <vt:lpwstr>2052-12.1.0.16250</vt:lpwstr>
  </property>
  <property fmtid="{D5CDD505-2E9C-101B-9397-08002B2CF9AE}" pid="4" name="KSOTemplateUUID">
    <vt:lpwstr>v1.0_mb_+xumqJ+6Vqvf88dyUT8Deg==</vt:lpwstr>
  </property>
</Properties>
</file>