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704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<sst xmlns="http://schemas.openxmlformats.org/spreadsheetml/2006/main" count="57" uniqueCount="41">
  <si>
    <t>出入库库存管理表</t>
  </si>
  <si>
    <t>出入库库存统计</t>
  </si>
  <si>
    <t>日期</t>
  </si>
  <si>
    <t>产品信息</t>
  </si>
  <si>
    <t>入库信息</t>
  </si>
  <si>
    <t>出库信息</t>
  </si>
  <si>
    <t>本日库存</t>
  </si>
  <si>
    <t>库存统计信息</t>
  </si>
  <si>
    <t>产品名称</t>
  </si>
  <si>
    <t>规格</t>
  </si>
  <si>
    <t>型号</t>
  </si>
  <si>
    <t>单价</t>
  </si>
  <si>
    <t>数量</t>
  </si>
  <si>
    <t>金额</t>
  </si>
  <si>
    <t>入库数量</t>
  </si>
  <si>
    <t>出库数量</t>
  </si>
  <si>
    <t>库存数量</t>
  </si>
  <si>
    <t>产品名称1</t>
  </si>
  <si>
    <t>规格1</t>
  </si>
  <si>
    <t>型号1</t>
  </si>
  <si>
    <t>产品名称2</t>
  </si>
  <si>
    <t>规格2</t>
  </si>
  <si>
    <t>型号2</t>
  </si>
  <si>
    <t>产品名称3</t>
  </si>
  <si>
    <t>规格3</t>
  </si>
  <si>
    <t>型号3</t>
  </si>
  <si>
    <t>产品名称4</t>
  </si>
  <si>
    <t>规格4</t>
  </si>
  <si>
    <t>型号4</t>
  </si>
  <si>
    <t>规格5</t>
  </si>
  <si>
    <t>型号5</t>
  </si>
  <si>
    <t>规格6</t>
  </si>
  <si>
    <t>型号6</t>
  </si>
  <si>
    <t>规格7</t>
  </si>
  <si>
    <t>型号7</t>
  </si>
  <si>
    <t>规格8</t>
  </si>
  <si>
    <t>型号8</t>
  </si>
  <si>
    <t>规格9</t>
  </si>
  <si>
    <t>型号9</t>
  </si>
  <si>
    <t>规格10</t>
  </si>
  <si>
    <t>型号10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</si>
</sst>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;@"/>
    <numFmt numFmtId="177" formatCode="\¥#,##0.00;[Red]\¥\-#,##0.00"/>
  </numFmts>
  <fonts count="23">
    <font>
      <sz val="11"/>
      <color theme="1"/>
      <name val="等线"/>
      <charset val="134"/>
      <scheme val="minor"/>
    </font>
    <font>
      <sz val="10"/>
      <color theme="1"/>
      <name val="阿里巴巴普惠体 2.0 55 Regular"/>
      <charset val="134"/>
    </font>
    <font>
      <sz val="22"/>
      <color theme="4"/>
      <name val="阿里巴巴普惠体 2.0 95 ExtraBold"/>
      <charset val="134"/>
    </font>
    <font>
      <sz val="10"/>
      <color theme="0"/>
      <name val="阿里巴巴普惠体 2.0 55 Regular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45066682943"/>
      </left>
      <right style="thin">
        <color theme="4" tint="0.399945066682943"/>
      </right>
      <top style="thin">
        <color theme="4" tint="0.399945066682943"/>
      </top>
      <bottom style="thin">
        <color theme="4" tint="0.399945066682943"/>
      </bottom>
      <diagonal/>
    </border>
    <border>
      <left/>
      <right/>
      <top/>
      <bottom style="thin">
        <color theme="4" tint="0.399914548173467"/>
      </bottom>
      <diagonal/>
    </border>
    <border>
      <left style="thin">
        <color theme="4" tint="0.399914548173467"/>
      </left>
      <right style="thin">
        <color theme="4" tint="0.399914548173467"/>
      </right>
      <top style="thin">
        <color theme="4" tint="0.399914548173467"/>
      </top>
      <bottom style="thin">
        <color theme="4" tint="0.39991454817346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9" borderId="7" applyNumberFormat="0" applyAlignment="0" applyProtection="0">
      <alignment vertical="center"/>
    </xf>
    <xf numFmtId="0" fontId="13" fillId="10" borderId="8" applyNumberFormat="0" applyAlignment="0" applyProtection="0">
      <alignment vertical="center"/>
    </xf>
    <xf numFmtId="0" fontId="14" fillId="10" borderId="7" applyNumberFormat="0" applyAlignment="0" applyProtection="0">
      <alignment vertical="center"/>
    </xf>
    <xf numFmtId="0" fontId="15" fillId="11" borderId="9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right" vertical="center"/>
    </xf>
    <xf numFmtId="0" fontId="1" fillId="5" borderId="0" xfId="0" applyFont="1" applyFill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绿色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D1:AB16"/>
  <sheetViews>
    <sheetView showGridLines="0" tabSelected="1" topLeftCell="D3" workbookViewId="0">
      <selection activeCell="P1" sqref="P$1:P$1048576"/>
    </sheetView>
  </sheetViews>
  <sheetFormatPr defaultColWidth="9" defaultRowHeight="20.1" customHeight="1"/>
  <cols>
    <col min="1" max="2" width="9" style="2" hidden="1" customWidth="1"/>
    <col min="3" max="3" width="3.38333333333333" style="1" customWidth="1"/>
    <col min="4" max="4" width="11.8833333333333" style="2" customWidth="1"/>
    <col min="5" max="7" width="9" style="2"/>
    <col min="8" max="8" width="10.775" style="3" customWidth="1"/>
    <col min="9" max="9" width="5.66666666666667" style="3" customWidth="1"/>
    <col min="10" max="10" width="13" style="4" customWidth="1"/>
    <col min="11" max="11" width="10.775" style="3" customWidth="1"/>
    <col min="12" max="12" width="5.66666666666667" style="3" customWidth="1"/>
    <col min="13" max="13" width="13" style="4" customWidth="1"/>
    <col min="14" max="14" width="5.66666666666667" style="4" customWidth="1"/>
    <col min="15" max="15" width="13" style="4" customWidth="1"/>
    <col min="16" max="16" width="3.25" style="1" customWidth="1"/>
    <col min="17" max="27" width="9" style="2"/>
    <col min="28" max="28" width="6.13333333333333" style="2" customWidth="1"/>
    <col min="29" max="29" width="3.25" style="2" customWidth="1"/>
    <col min="30" max="16384" width="9" style="2"/>
  </cols>
  <sheetData>
    <row r="1" hidden="1" customHeight="1" spans="8:15">
      <c r="H1" s="2"/>
      <c r="I1" s="2"/>
      <c r="J1" s="2"/>
      <c r="K1" s="2"/>
      <c r="L1" s="2"/>
      <c r="M1" s="2"/>
      <c r="N1" s="12"/>
      <c r="O1" s="12"/>
    </row>
    <row r="2" hidden="1" customHeight="1" spans="8:15">
      <c r="H2" s="2"/>
      <c r="I2" s="2"/>
      <c r="J2" s="2"/>
      <c r="K2" s="2"/>
      <c r="L2" s="2"/>
      <c r="M2" s="2"/>
      <c r="N2" s="12"/>
      <c r="O2" s="12"/>
    </row>
    <row r="3" s="1" customFormat="1" ht="27" spans="4:28">
      <c r="D3" s="5" t="s">
        <v>0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Q3" s="5" t="s">
        <v>1</v>
      </c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="1" customFormat="1" ht="4.5" customHeight="1"/>
    <row r="5" customHeight="1" spans="4:20">
      <c r="D5" s="6" t="s">
        <v>2</v>
      </c>
      <c r="E5" s="6" t="s">
        <v>3</v>
      </c>
      <c r="F5" s="6"/>
      <c r="G5" s="6"/>
      <c r="H5" s="7" t="s">
        <v>4</v>
      </c>
      <c r="I5" s="7"/>
      <c r="J5" s="7"/>
      <c r="K5" s="13" t="s">
        <v>5</v>
      </c>
      <c r="L5" s="13"/>
      <c r="M5" s="13"/>
      <c r="N5" s="14" t="s">
        <v>6</v>
      </c>
      <c r="O5" s="14"/>
      <c r="Q5" s="16" t="s">
        <v>7</v>
      </c>
      <c r="R5" s="16"/>
      <c r="S5" s="16"/>
      <c r="T5" s="16"/>
    </row>
    <row r="6" customHeight="1" spans="4:20">
      <c r="D6" s="8"/>
      <c r="E6" s="6" t="s">
        <v>8</v>
      </c>
      <c r="F6" s="6" t="s">
        <v>9</v>
      </c>
      <c r="G6" s="6" t="s">
        <v>10</v>
      </c>
      <c r="H6" s="7" t="s">
        <v>11</v>
      </c>
      <c r="I6" s="7" t="s">
        <v>12</v>
      </c>
      <c r="J6" s="7" t="s">
        <v>13</v>
      </c>
      <c r="K6" s="13" t="s">
        <v>11</v>
      </c>
      <c r="L6" s="13" t="s">
        <v>12</v>
      </c>
      <c r="M6" s="13" t="s">
        <v>13</v>
      </c>
      <c r="N6" s="14" t="s">
        <v>12</v>
      </c>
      <c r="O6" s="14" t="s">
        <v>13</v>
      </c>
      <c r="Q6" s="17" t="s">
        <v>8</v>
      </c>
      <c r="R6" s="17" t="s">
        <v>14</v>
      </c>
      <c r="S6" s="17" t="s">
        <v>15</v>
      </c>
      <c r="T6" s="17" t="s">
        <v>16</v>
      </c>
    </row>
    <row r="7" s="1" customFormat="1" customHeight="1" spans="4:20">
      <c r="D7" s="9">
        <v>44560</v>
      </c>
      <c r="E7" s="10" t="s">
        <v>17</v>
      </c>
      <c r="F7" s="10" t="s">
        <v>18</v>
      </c>
      <c r="G7" s="10" t="s">
        <v>19</v>
      </c>
      <c r="H7" s="11">
        <v>4528</v>
      </c>
      <c r="I7" s="15">
        <v>2</v>
      </c>
      <c r="J7" s="11">
        <f>COUNTIF($E$7:$E$16,I7)</f>
        <v>0</v>
      </c>
      <c r="K7" s="11">
        <v>1824</v>
      </c>
      <c r="L7" s="15">
        <v>25</v>
      </c>
      <c r="M7" s="11">
        <f>IFERROR(IF(AND(K7&lt;&gt;"",L7&lt;&gt;""),K7*L7,""),"")</f>
        <v>45600</v>
      </c>
      <c r="N7" s="15">
        <f>IFERROR(IF(AND(I7&lt;&gt;"",L7&lt;&gt;""),I7-L7,""),"")</f>
        <v>-23</v>
      </c>
      <c r="O7" s="11">
        <f>IFERROR(IF(AND(J7&lt;&gt;"",M7&lt;&gt;""),J7-M7,""),"")</f>
        <v>-45600</v>
      </c>
      <c r="Q7" s="18" t="s">
        <v>17</v>
      </c>
      <c r="R7" s="18">
        <f>SUMIF($E$7:$E$16,Q7,$I$7:$I$16)</f>
        <v>3</v>
      </c>
      <c r="S7" s="18">
        <f t="shared" ref="S7:S18" si="0">SUMIF($E$7:$E$16,Q7,$L$7:$LW$16)</f>
        <v>47</v>
      </c>
      <c r="T7" s="18">
        <f>IFERROR(IF(AND(R7&lt;&gt;"",S7&lt;&gt;""),R7-S7,""),"")</f>
        <v>-44</v>
      </c>
    </row>
    <row r="8" s="1" customFormat="1" customHeight="1" spans="4:20">
      <c r="D8" s="9">
        <v>44562</v>
      </c>
      <c r="E8" s="10" t="s">
        <v>20</v>
      </c>
      <c r="F8" s="10" t="s">
        <v>21</v>
      </c>
      <c r="G8" s="10" t="s">
        <v>22</v>
      </c>
      <c r="H8" s="11">
        <v>1306</v>
      </c>
      <c r="I8" s="15">
        <v>3</v>
      </c>
      <c r="J8" s="11">
        <f>COUNTIF($E$7:$E$16,I8)</f>
        <v>0</v>
      </c>
      <c r="K8" s="11">
        <v>2449</v>
      </c>
      <c r="L8" s="15">
        <v>19</v>
      </c>
      <c r="M8" s="11">
        <f t="shared" ref="M8:M19" si="1">IFERROR(IF(AND(K8&lt;&gt;"",L8&lt;&gt;""),K8*L8,""),"")</f>
        <v>46531</v>
      </c>
      <c r="N8" s="15">
        <f t="shared" ref="N8:N19" si="2">IFERROR(IF(AND(I8&lt;&gt;"",L8&lt;&gt;""),I8-L8,""),"")</f>
        <v>-16</v>
      </c>
      <c r="O8" s="11">
        <f t="shared" ref="O8:O19" si="3">IFERROR(IF(AND(J8&lt;&gt;"",M8&lt;&gt;""),J8-M8,""),"")</f>
        <v>-46531</v>
      </c>
      <c r="Q8" s="18" t="s">
        <v>20</v>
      </c>
      <c r="R8" s="18">
        <f>SUMIF($E$7:$E$16,Q8,$I$7:$I$16)</f>
        <v>30</v>
      </c>
      <c r="S8" s="18">
        <f t="shared" si="0"/>
        <v>56</v>
      </c>
      <c r="T8" s="18">
        <f t="shared" ref="T8:T18" si="4">IFERROR(IF(AND(R8&lt;&gt;"",S8&lt;&gt;""),R8-S8,""),"")</f>
        <v>-26</v>
      </c>
    </row>
    <row r="9" s="1" customFormat="1" customHeight="1" spans="4:20">
      <c r="D9" s="9">
        <v>44561</v>
      </c>
      <c r="E9" s="10" t="s">
        <v>23</v>
      </c>
      <c r="F9" s="10" t="s">
        <v>24</v>
      </c>
      <c r="G9" s="10" t="s">
        <v>25</v>
      </c>
      <c r="H9" s="11">
        <v>3926</v>
      </c>
      <c r="I9" s="15">
        <v>3</v>
      </c>
      <c r="J9" s="11">
        <f>COUNTIF($E$7:$E$16,I9)</f>
        <v>0</v>
      </c>
      <c r="K9" s="11">
        <v>778</v>
      </c>
      <c r="L9" s="15">
        <v>5</v>
      </c>
      <c r="M9" s="11">
        <f t="shared" si="1"/>
        <v>3890</v>
      </c>
      <c r="N9" s="15">
        <f t="shared" si="2"/>
        <v>-2</v>
      </c>
      <c r="O9" s="11">
        <f t="shared" si="3"/>
        <v>-3890</v>
      </c>
      <c r="Q9" s="18" t="s">
        <v>23</v>
      </c>
      <c r="R9" s="18">
        <f>SUMIF($E$7:$E$16,Q9,$I$7:$I$16)</f>
        <v>48</v>
      </c>
      <c r="S9" s="18">
        <f t="shared" si="0"/>
        <v>34</v>
      </c>
      <c r="T9" s="18">
        <f t="shared" si="4"/>
        <v>14</v>
      </c>
    </row>
    <row r="10" s="1" customFormat="1" customHeight="1" spans="4:20">
      <c r="D10" s="9">
        <v>44564</v>
      </c>
      <c r="E10" s="10" t="s">
        <v>26</v>
      </c>
      <c r="F10" s="10" t="s">
        <v>27</v>
      </c>
      <c r="G10" s="10" t="s">
        <v>28</v>
      </c>
      <c r="H10" s="11">
        <v>1894</v>
      </c>
      <c r="I10" s="15">
        <v>2</v>
      </c>
      <c r="J10" s="11">
        <f>COUNTIF($E$7:$E$16,I10)</f>
        <v>0</v>
      </c>
      <c r="K10" s="11">
        <v>2372</v>
      </c>
      <c r="L10" s="15">
        <v>39</v>
      </c>
      <c r="M10" s="11">
        <f t="shared" si="1"/>
        <v>92508</v>
      </c>
      <c r="N10" s="15">
        <f t="shared" si="2"/>
        <v>-37</v>
      </c>
      <c r="O10" s="11">
        <f t="shared" si="3"/>
        <v>-92508</v>
      </c>
      <c r="Q10" s="18" t="s">
        <v>26</v>
      </c>
      <c r="R10" s="18">
        <f>SUMIF($E$7:$E$16,Q10,$I$7:$I$16)</f>
        <v>81</v>
      </c>
      <c r="S10" s="18">
        <f t="shared" si="0"/>
        <v>90</v>
      </c>
      <c r="T10" s="18">
        <f t="shared" si="4"/>
        <v>-9</v>
      </c>
    </row>
    <row r="11" s="1" customFormat="1" customHeight="1" spans="4:20">
      <c r="D11" s="9">
        <v>44563</v>
      </c>
      <c r="E11" s="10" t="s">
        <v>17</v>
      </c>
      <c r="F11" s="10" t="s">
        <v>29</v>
      </c>
      <c r="G11" s="10" t="s">
        <v>30</v>
      </c>
      <c r="H11" s="11">
        <v>1448</v>
      </c>
      <c r="I11" s="15">
        <v>1</v>
      </c>
      <c r="J11" s="11">
        <f t="shared" ref="J11:J19" si="5">IFERROR(IF(AND(H11&lt;&gt;"",I11&lt;&gt;""),H11*I11,""),"")</f>
        <v>1448</v>
      </c>
      <c r="K11" s="11">
        <v>1286</v>
      </c>
      <c r="L11" s="15">
        <v>22</v>
      </c>
      <c r="M11" s="11">
        <f t="shared" si="1"/>
        <v>28292</v>
      </c>
      <c r="N11" s="15">
        <f t="shared" si="2"/>
        <v>-21</v>
      </c>
      <c r="O11" s="11">
        <f t="shared" si="3"/>
        <v>-26844</v>
      </c>
      <c r="Q11" s="18"/>
      <c r="R11" s="18">
        <f t="shared" ref="R11:R18" si="6">SUMIF($E$7:$E$16,Q11,$I$7:$I$16)</f>
        <v>0</v>
      </c>
      <c r="S11" s="18">
        <f t="shared" si="0"/>
        <v>0</v>
      </c>
      <c r="T11" s="18">
        <f t="shared" si="4"/>
        <v>0</v>
      </c>
    </row>
    <row r="12" s="1" customFormat="1" customHeight="1" spans="4:20">
      <c r="D12" s="9">
        <v>44563</v>
      </c>
      <c r="E12" s="10" t="s">
        <v>20</v>
      </c>
      <c r="F12" s="10" t="s">
        <v>31</v>
      </c>
      <c r="G12" s="10" t="s">
        <v>32</v>
      </c>
      <c r="H12" s="11">
        <v>4596</v>
      </c>
      <c r="I12" s="15">
        <v>27</v>
      </c>
      <c r="J12" s="11">
        <f t="shared" si="5"/>
        <v>124092</v>
      </c>
      <c r="K12" s="11">
        <v>3143</v>
      </c>
      <c r="L12" s="15">
        <v>37</v>
      </c>
      <c r="M12" s="11">
        <f t="shared" si="1"/>
        <v>116291</v>
      </c>
      <c r="N12" s="15">
        <f t="shared" si="2"/>
        <v>-10</v>
      </c>
      <c r="O12" s="11">
        <f t="shared" si="3"/>
        <v>7801</v>
      </c>
      <c r="Q12" s="18"/>
      <c r="R12" s="18">
        <f t="shared" si="6"/>
        <v>0</v>
      </c>
      <c r="S12" s="18">
        <f t="shared" si="0"/>
        <v>0</v>
      </c>
      <c r="T12" s="18">
        <f t="shared" si="4"/>
        <v>0</v>
      </c>
    </row>
    <row r="13" s="1" customFormat="1" customHeight="1" spans="4:20">
      <c r="D13" s="9">
        <v>44566</v>
      </c>
      <c r="E13" s="10" t="s">
        <v>23</v>
      </c>
      <c r="F13" s="10" t="s">
        <v>33</v>
      </c>
      <c r="G13" s="10" t="s">
        <v>34</v>
      </c>
      <c r="H13" s="11">
        <v>3158</v>
      </c>
      <c r="I13" s="15">
        <v>45</v>
      </c>
      <c r="J13" s="11">
        <f t="shared" si="5"/>
        <v>142110</v>
      </c>
      <c r="K13" s="11">
        <v>2710</v>
      </c>
      <c r="L13" s="15">
        <v>29</v>
      </c>
      <c r="M13" s="11">
        <f t="shared" si="1"/>
        <v>78590</v>
      </c>
      <c r="N13" s="15">
        <f t="shared" si="2"/>
        <v>16</v>
      </c>
      <c r="O13" s="11">
        <f t="shared" si="3"/>
        <v>63520</v>
      </c>
      <c r="Q13" s="18"/>
      <c r="R13" s="18">
        <f t="shared" si="6"/>
        <v>0</v>
      </c>
      <c r="S13" s="18">
        <f t="shared" si="0"/>
        <v>0</v>
      </c>
      <c r="T13" s="18">
        <f t="shared" si="4"/>
        <v>0</v>
      </c>
    </row>
    <row r="14" s="1" customFormat="1" customHeight="1" spans="4:20">
      <c r="D14" s="9">
        <v>44565</v>
      </c>
      <c r="E14" s="10" t="s">
        <v>26</v>
      </c>
      <c r="F14" s="10" t="s">
        <v>35</v>
      </c>
      <c r="G14" s="10" t="s">
        <v>36</v>
      </c>
      <c r="H14" s="11">
        <v>3138</v>
      </c>
      <c r="I14" s="15">
        <v>21</v>
      </c>
      <c r="J14" s="11">
        <f t="shared" si="5"/>
        <v>65898</v>
      </c>
      <c r="K14" s="11">
        <v>781</v>
      </c>
      <c r="L14" s="15">
        <v>41</v>
      </c>
      <c r="M14" s="11">
        <f t="shared" si="1"/>
        <v>32021</v>
      </c>
      <c r="N14" s="15">
        <f t="shared" si="2"/>
        <v>-20</v>
      </c>
      <c r="O14" s="11">
        <f t="shared" si="3"/>
        <v>33877</v>
      </c>
      <c r="Q14" s="18"/>
      <c r="R14" s="18">
        <f t="shared" si="6"/>
        <v>0</v>
      </c>
      <c r="S14" s="18">
        <f t="shared" si="0"/>
        <v>0</v>
      </c>
      <c r="T14" s="18">
        <f t="shared" si="4"/>
        <v>0</v>
      </c>
    </row>
    <row r="15" s="1" customFormat="1" customHeight="1" spans="4:20">
      <c r="D15" s="9">
        <v>44568</v>
      </c>
      <c r="E15" s="10" t="s">
        <v>26</v>
      </c>
      <c r="F15" s="10" t="s">
        <v>37</v>
      </c>
      <c r="G15" s="10" t="s">
        <v>38</v>
      </c>
      <c r="H15" s="11">
        <v>2142</v>
      </c>
      <c r="I15" s="15">
        <v>33</v>
      </c>
      <c r="J15" s="11">
        <f t="shared" si="5"/>
        <v>70686</v>
      </c>
      <c r="K15" s="11">
        <v>4692</v>
      </c>
      <c r="L15" s="15">
        <v>0</v>
      </c>
      <c r="M15" s="11">
        <f t="shared" si="1"/>
        <v>0</v>
      </c>
      <c r="N15" s="15">
        <f t="shared" si="2"/>
        <v>33</v>
      </c>
      <c r="O15" s="11">
        <f t="shared" si="3"/>
        <v>70686</v>
      </c>
      <c r="Q15" s="18"/>
      <c r="R15" s="18">
        <f t="shared" si="6"/>
        <v>0</v>
      </c>
      <c r="S15" s="18">
        <f t="shared" si="0"/>
        <v>0</v>
      </c>
      <c r="T15" s="18">
        <f t="shared" si="4"/>
        <v>0</v>
      </c>
    </row>
    <row r="16" s="1" customFormat="1" customHeight="1" spans="4:20">
      <c r="D16" s="9">
        <v>44569</v>
      </c>
      <c r="E16" s="10" t="s">
        <v>26</v>
      </c>
      <c r="F16" s="10" t="s">
        <v>39</v>
      </c>
      <c r="G16" s="10" t="s">
        <v>40</v>
      </c>
      <c r="H16" s="11">
        <v>489</v>
      </c>
      <c r="I16" s="15">
        <v>25</v>
      </c>
      <c r="J16" s="11">
        <f t="shared" si="5"/>
        <v>12225</v>
      </c>
      <c r="K16" s="11">
        <v>3272</v>
      </c>
      <c r="L16" s="15">
        <v>10</v>
      </c>
      <c r="M16" s="11">
        <f t="shared" si="1"/>
        <v>32720</v>
      </c>
      <c r="N16" s="15">
        <f t="shared" si="2"/>
        <v>15</v>
      </c>
      <c r="O16" s="11">
        <f t="shared" si="3"/>
        <v>-20495</v>
      </c>
      <c r="Q16" s="18"/>
      <c r="R16" s="18">
        <f t="shared" si="6"/>
        <v>0</v>
      </c>
      <c r="S16" s="18">
        <f t="shared" si="0"/>
        <v>0</v>
      </c>
      <c r="T16" s="18">
        <f t="shared" si="4"/>
        <v>0</v>
      </c>
    </row>
  </sheetData>
  <mergeCells count="8">
    <mergeCell ref="D3:O3"/>
    <mergeCell ref="Q3:AB3"/>
    <mergeCell ref="E5:G5"/>
    <mergeCell ref="H5:J5"/>
    <mergeCell ref="K5:M5"/>
    <mergeCell ref="N5:O5"/>
    <mergeCell ref="Q5:T5"/>
    <mergeCell ref="D5:D6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清律</cp:lastModifiedBy>
  <dcterms:created xsi:type="dcterms:W3CDTF">2015-06-05T18:19:00Z</dcterms:created>
  <dcterms:modified xsi:type="dcterms:W3CDTF">2024-02-24T06:59:43Z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KSOTemplateUUID">
    <vt:lpwstr>v1.0_mb_Z6H7tGkiGI5VN6xy8halTw==</vt:lpwstr>
  </property>
  <property fmtid="{D5CDD505-2E9C-101B-9397-08002B2CF9AE}" pid="4" name="ICV">
    <vt:lpwstr>127D99445DF14BA791ACE8CE3B8BC2EA_12</vt:lpwstr>
  </property>
</Properties>
</file>