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Sheet1" sheetId="1" r:id="rId1"/>
  </sheets>
  <definedNames>
    <definedName name="_xlnm.Print_Area" localSheetId="0">Sheet1!$C$4:$W$20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<sst xmlns="http://schemas.openxmlformats.org/spreadsheetml/2006/main" count="144" uniqueCount="70">
  <si>
    <t>学生报名登记表</t>
  </si>
  <si>
    <t>班级总人数</t>
  </si>
  <si>
    <t>已报名登记人数</t>
  </si>
  <si>
    <t>登记完成率</t>
  </si>
  <si>
    <t>信息
查询</t>
  </si>
  <si>
    <t>学号</t>
  </si>
  <si>
    <t>姓名</t>
  </si>
  <si>
    <t>身份证号</t>
  </si>
  <si>
    <t>性别</t>
  </si>
  <si>
    <t>年龄</t>
  </si>
  <si>
    <t>户口
类型</t>
  </si>
  <si>
    <t>民族</t>
  </si>
  <si>
    <t>籍贯</t>
  </si>
  <si>
    <t>健康
状况</t>
  </si>
  <si>
    <t>体温
℃</t>
  </si>
  <si>
    <t>户口
所在地</t>
  </si>
  <si>
    <t>家庭地址</t>
  </si>
  <si>
    <t>原毕业
院校</t>
  </si>
  <si>
    <t>是否本地
生源</t>
  </si>
  <si>
    <t>就读
方式</t>
  </si>
  <si>
    <t>联系电话</t>
  </si>
  <si>
    <t>是否需要
乘坐校车</t>
  </si>
  <si>
    <t>是否需要
住校</t>
  </si>
  <si>
    <t>班主任</t>
  </si>
  <si>
    <t>备注</t>
  </si>
  <si>
    <t>学校名称：</t>
  </si>
  <si>
    <t>院系：</t>
  </si>
  <si>
    <t>班级：</t>
  </si>
  <si>
    <t>班主任：</t>
  </si>
  <si>
    <t>联系方式：</t>
  </si>
  <si>
    <t>序号</t>
  </si>
  <si>
    <t>张小米</t>
  </si>
  <si>
    <t>620403200303191892</t>
  </si>
  <si>
    <t>城镇</t>
  </si>
  <si>
    <t>汉</t>
  </si>
  <si>
    <t>甘</t>
  </si>
  <si>
    <t>健康</t>
  </si>
  <si>
    <t>36.5℃</t>
  </si>
  <si>
    <t>甘肃</t>
  </si>
  <si>
    <t>x省x市x区</t>
  </si>
  <si>
    <t>xx学校</t>
  </si>
  <si>
    <t>是</t>
  </si>
  <si>
    <t>走读生</t>
  </si>
  <si>
    <t>否</t>
  </si>
  <si>
    <t>李三1</t>
  </si>
  <si>
    <t>无</t>
  </si>
  <si>
    <t>杨乐乐</t>
  </si>
  <si>
    <t>620403200509192822</t>
  </si>
  <si>
    <t>农村</t>
  </si>
  <si>
    <t>36.1℃</t>
  </si>
  <si>
    <t>李三2</t>
  </si>
  <si>
    <t>周啦啦</t>
  </si>
  <si>
    <t>620403200809093892</t>
  </si>
  <si>
    <t>36.3℃</t>
  </si>
  <si>
    <t>寄宿生</t>
  </si>
  <si>
    <t>李三3</t>
  </si>
  <si>
    <t>王浩浩</t>
  </si>
  <si>
    <t>620403200211192811</t>
  </si>
  <si>
    <t>李三4</t>
  </si>
  <si>
    <t>李蒙</t>
  </si>
  <si>
    <t>620403200409128333</t>
  </si>
  <si>
    <t>36.2℃</t>
  </si>
  <si>
    <t>李三5</t>
  </si>
  <si>
    <t>陆小凤</t>
  </si>
  <si>
    <t>320403200408027882</t>
  </si>
  <si>
    <t>苏</t>
  </si>
  <si>
    <t>37.2℃</t>
  </si>
  <si>
    <t>江苏</t>
  </si>
  <si>
    <t>李三6</t>
  </si>
  <si>
    <t>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</si>
</sst>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8829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3EA9D"/>
      <color rgb="00F0A240"/>
      <color rgb="006A1B46"/>
      <color rgb="003882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C4:W20"/>
  <sheetViews>
    <sheetView showGridLines="0" tabSelected="1" workbookViewId="0">
      <selection activeCell="E19" sqref="$A19:$XFD23"/>
    </sheetView>
  </sheetViews>
  <sheetFormatPr defaultColWidth="8.89166666666667" defaultRowHeight="13.5"/>
  <cols>
    <col min="2" max="2" width="2.775" customWidth="1"/>
    <col min="3" max="3" width="6" customWidth="1"/>
    <col min="4" max="4" width="9.225" customWidth="1"/>
    <col min="5" max="5" width="12"/>
    <col min="6" max="6" width="24.1083333333333" customWidth="1"/>
    <col min="9" max="9" width="8.89166666666667" hidden="1" customWidth="1"/>
    <col min="10" max="10" width="7.44166666666667" hidden="1" customWidth="1"/>
    <col min="11" max="11" width="6.10833333333333" hidden="1" customWidth="1"/>
    <col min="12" max="12" width="7.66666666666667" customWidth="1"/>
    <col min="14" max="14" width="9.95833333333333" customWidth="1"/>
    <col min="15" max="15" width="12.1083333333333" customWidth="1"/>
    <col min="17" max="17" width="10.3333333333333" customWidth="1"/>
    <col min="18" max="18" width="7.44166666666667" customWidth="1"/>
    <col min="19" max="19" width="13.6666666666667" customWidth="1"/>
    <col min="20" max="20" width="10.7333333333333" customWidth="1"/>
    <col min="21" max="21" width="11.35" customWidth="1"/>
    <col min="22" max="22" width="8.44166666666667" customWidth="1"/>
    <col min="23" max="23" width="7.10833333333333" customWidth="1"/>
    <col min="24" max="24" width="2.775" customWidth="1"/>
  </cols>
  <sheetData>
    <row r="4" ht="16" customHeight="1" spans="3:23">
      <c r="C4" s="2" t="s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6" customHeight="1" spans="3:2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="1" customFormat="1" ht="18" customHeight="1" spans="3:23">
      <c r="C6" s="3"/>
      <c r="D6" s="3"/>
      <c r="E6" s="4">
        <v>55</v>
      </c>
      <c r="F6" s="4">
        <f>COUNTA(E13:E2495)</f>
        <v>6</v>
      </c>
      <c r="G6" s="5">
        <f>F6/E6</f>
        <v>0.109090909090909</v>
      </c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1" customFormat="1" ht="16" customHeight="1" spans="3:23">
      <c r="C7" s="3"/>
      <c r="D7" s="3"/>
      <c r="E7" s="6" t="s">
        <v>1</v>
      </c>
      <c r="F7" s="6" t="s">
        <v>2</v>
      </c>
      <c r="G7" s="6" t="s">
        <v>3</v>
      </c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36" customHeight="1" spans="3:23">
      <c r="C8" s="7" t="s">
        <v>4</v>
      </c>
      <c r="D8" s="8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13" t="s">
        <v>10</v>
      </c>
      <c r="J8" s="9" t="s">
        <v>11</v>
      </c>
      <c r="K8" s="9" t="s">
        <v>12</v>
      </c>
      <c r="L8" s="13" t="s">
        <v>13</v>
      </c>
      <c r="M8" s="13" t="s">
        <v>14</v>
      </c>
      <c r="N8" s="13" t="s">
        <v>15</v>
      </c>
      <c r="O8" s="9" t="s">
        <v>16</v>
      </c>
      <c r="P8" s="13" t="s">
        <v>17</v>
      </c>
      <c r="Q8" s="13" t="s">
        <v>18</v>
      </c>
      <c r="R8" s="13" t="s">
        <v>19</v>
      </c>
      <c r="S8" s="9" t="s">
        <v>20</v>
      </c>
      <c r="T8" s="13" t="s">
        <v>21</v>
      </c>
      <c r="U8" s="13" t="s">
        <v>22</v>
      </c>
      <c r="V8" s="13" t="s">
        <v>23</v>
      </c>
      <c r="W8" s="15" t="s">
        <v>24</v>
      </c>
    </row>
    <row r="9" s="1" customFormat="1" ht="33" customHeight="1" spans="3:23">
      <c r="C9" s="10"/>
      <c r="D9" s="11">
        <v>202001</v>
      </c>
      <c r="E9" s="11" t="str">
        <f ca="1">VLOOKUP($D$9,$D$12:$W$20,MATCH(E$8,$D$12:$W$12,0),0)</f>
        <v>张小米</v>
      </c>
      <c r="F9" s="16" t="str">
        <f ca="1">VLOOKUP($D$9,$D$12:$W$20,MATCH(F$8,$D$12:$W$12,0),0)</f>
        <v>620403200303191892</v>
      </c>
      <c r="G9" s="11" t="str">
        <f ca="1" t="shared" ref="G9:W9" si="0">VLOOKUP($D$9,$D$12:$W$20,MATCH(G$8,$D$12:$W$12,0),0)</f>
        <v>男</v>
      </c>
      <c r="H9" s="11">
        <f ca="1" t="shared" si="0"/>
        <v>21</v>
      </c>
      <c r="I9" s="11" t="str">
        <f ca="1" t="shared" si="0"/>
        <v>城镇</v>
      </c>
      <c r="J9" s="11" t="str">
        <f ca="1" t="shared" si="0"/>
        <v>汉</v>
      </c>
      <c r="K9" s="11" t="str">
        <f ca="1" t="shared" si="0"/>
        <v>甘</v>
      </c>
      <c r="L9" s="11" t="str">
        <f ca="1" t="shared" si="0"/>
        <v>健康</v>
      </c>
      <c r="M9" s="11" t="str">
        <f ca="1" t="shared" si="0"/>
        <v>36.5℃</v>
      </c>
      <c r="N9" s="11" t="str">
        <f ca="1" t="shared" si="0"/>
        <v>甘肃</v>
      </c>
      <c r="O9" s="11" t="str">
        <f ca="1" t="shared" si="0"/>
        <v>x省x市x区</v>
      </c>
      <c r="P9" s="11" t="str">
        <f ca="1" t="shared" si="0"/>
        <v>xx学校</v>
      </c>
      <c r="Q9" s="11" t="str">
        <f ca="1" t="shared" si="0"/>
        <v>是</v>
      </c>
      <c r="R9" s="11" t="str">
        <f ca="1" t="shared" si="0"/>
        <v>走读生</v>
      </c>
      <c r="S9" s="11">
        <f ca="1" t="shared" si="0"/>
        <v>1234560000</v>
      </c>
      <c r="T9" s="11" t="str">
        <f ca="1" t="shared" si="0"/>
        <v>是</v>
      </c>
      <c r="U9" s="11" t="str">
        <f ca="1" t="shared" si="0"/>
        <v>否</v>
      </c>
      <c r="V9" s="11" t="str">
        <f ca="1" t="shared" si="0"/>
        <v>李三1</v>
      </c>
      <c r="W9" s="11" t="str">
        <f ca="1" t="shared" si="0"/>
        <v>无</v>
      </c>
    </row>
    <row r="10" ht="24.75" spans="3:2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6.5" spans="3:23">
      <c r="C11" s="3" t="s">
        <v>25</v>
      </c>
      <c r="D11" s="3"/>
      <c r="E11" s="12"/>
      <c r="F11" s="12"/>
      <c r="G11" s="12"/>
      <c r="H11" s="12" t="s">
        <v>26</v>
      </c>
      <c r="I11" s="12"/>
      <c r="J11" s="12"/>
      <c r="K11" s="12"/>
      <c r="L11" s="12"/>
      <c r="M11" s="12"/>
      <c r="N11" s="12" t="s">
        <v>27</v>
      </c>
      <c r="O11" s="12"/>
      <c r="P11" s="12"/>
      <c r="Q11" s="12"/>
      <c r="R11" s="12" t="s">
        <v>28</v>
      </c>
      <c r="S11" s="12"/>
      <c r="T11" s="12"/>
      <c r="U11" s="12" t="s">
        <v>29</v>
      </c>
      <c r="V11" s="12"/>
      <c r="W11" s="12"/>
    </row>
    <row r="12" ht="37" customHeight="1" spans="3:23">
      <c r="C12" s="8" t="s">
        <v>30</v>
      </c>
      <c r="D12" s="9" t="s">
        <v>5</v>
      </c>
      <c r="E12" s="9" t="s">
        <v>6</v>
      </c>
      <c r="F12" s="9" t="s">
        <v>7</v>
      </c>
      <c r="G12" s="9" t="s">
        <v>8</v>
      </c>
      <c r="H12" s="9" t="s">
        <v>9</v>
      </c>
      <c r="I12" s="13" t="s">
        <v>10</v>
      </c>
      <c r="J12" s="9" t="s">
        <v>11</v>
      </c>
      <c r="K12" s="9" t="s">
        <v>12</v>
      </c>
      <c r="L12" s="13" t="s">
        <v>13</v>
      </c>
      <c r="M12" s="13" t="s">
        <v>14</v>
      </c>
      <c r="N12" s="13" t="s">
        <v>15</v>
      </c>
      <c r="O12" s="9" t="s">
        <v>16</v>
      </c>
      <c r="P12" s="13" t="s">
        <v>17</v>
      </c>
      <c r="Q12" s="13" t="s">
        <v>18</v>
      </c>
      <c r="R12" s="13" t="s">
        <v>19</v>
      </c>
      <c r="S12" s="9" t="s">
        <v>20</v>
      </c>
      <c r="T12" s="13" t="s">
        <v>21</v>
      </c>
      <c r="U12" s="13" t="s">
        <v>22</v>
      </c>
      <c r="V12" s="13" t="s">
        <v>23</v>
      </c>
      <c r="W12" s="15" t="s">
        <v>24</v>
      </c>
    </row>
    <row r="13" ht="28" customHeight="1" spans="3:23">
      <c r="C13" s="11">
        <v>1</v>
      </c>
      <c r="D13" s="11">
        <v>202001</v>
      </c>
      <c r="E13" s="11" t="s">
        <v>31</v>
      </c>
      <c r="F13" s="16" t="s">
        <v>32</v>
      </c>
      <c r="G13" s="11" t="str">
        <f t="shared" ref="G13:G18" si="1">IFERROR(IF(MOD(MID(F13,17,1),2)=0,"女","男"),"")</f>
        <v>男</v>
      </c>
      <c r="H13" s="11">
        <f ca="1" t="shared" ref="H13:H18" si="2">IFERROR(YEAR(TODAY())-MID(F13,7,4),"")</f>
        <v>21</v>
      </c>
      <c r="I13" s="11" t="s">
        <v>33</v>
      </c>
      <c r="J13" s="11" t="s">
        <v>34</v>
      </c>
      <c r="K13" s="11" t="s">
        <v>35</v>
      </c>
      <c r="L13" s="11" t="s">
        <v>36</v>
      </c>
      <c r="M13" s="11" t="s">
        <v>37</v>
      </c>
      <c r="N13" s="11" t="s">
        <v>38</v>
      </c>
      <c r="O13" s="11" t="s">
        <v>39</v>
      </c>
      <c r="P13" s="11" t="s">
        <v>40</v>
      </c>
      <c r="Q13" s="11" t="s">
        <v>41</v>
      </c>
      <c r="R13" s="11" t="s">
        <v>42</v>
      </c>
      <c r="S13" s="11">
        <v>1234560000</v>
      </c>
      <c r="T13" s="11" t="s">
        <v>41</v>
      </c>
      <c r="U13" s="11" t="s">
        <v>43</v>
      </c>
      <c r="V13" s="11" t="s">
        <v>44</v>
      </c>
      <c r="W13" s="11" t="s">
        <v>45</v>
      </c>
    </row>
    <row r="14" ht="28" customHeight="1" spans="3:23">
      <c r="C14" s="11">
        <v>2</v>
      </c>
      <c r="D14" s="11">
        <v>202002</v>
      </c>
      <c r="E14" s="11" t="s">
        <v>46</v>
      </c>
      <c r="F14" s="16" t="s">
        <v>47</v>
      </c>
      <c r="G14" s="11" t="str">
        <f t="shared" si="1"/>
        <v>女</v>
      </c>
      <c r="H14" s="11">
        <f ca="1" t="shared" si="2"/>
        <v>19</v>
      </c>
      <c r="I14" s="11" t="s">
        <v>48</v>
      </c>
      <c r="J14" s="11" t="s">
        <v>34</v>
      </c>
      <c r="K14" s="11" t="s">
        <v>35</v>
      </c>
      <c r="L14" s="11" t="s">
        <v>36</v>
      </c>
      <c r="M14" s="11" t="s">
        <v>49</v>
      </c>
      <c r="N14" s="11" t="s">
        <v>38</v>
      </c>
      <c r="O14" s="11" t="s">
        <v>39</v>
      </c>
      <c r="P14" s="11" t="s">
        <v>40</v>
      </c>
      <c r="Q14" s="11" t="s">
        <v>41</v>
      </c>
      <c r="R14" s="11" t="s">
        <v>42</v>
      </c>
      <c r="S14" s="11">
        <v>1234560001</v>
      </c>
      <c r="T14" s="11" t="s">
        <v>41</v>
      </c>
      <c r="U14" s="11" t="s">
        <v>43</v>
      </c>
      <c r="V14" s="11" t="s">
        <v>50</v>
      </c>
      <c r="W14" s="11"/>
    </row>
    <row r="15" ht="28" customHeight="1" spans="3:23">
      <c r="C15" s="11">
        <v>3</v>
      </c>
      <c r="D15" s="11">
        <v>202003</v>
      </c>
      <c r="E15" s="11" t="s">
        <v>51</v>
      </c>
      <c r="F15" s="16" t="s">
        <v>52</v>
      </c>
      <c r="G15" s="11" t="str">
        <f t="shared" si="1"/>
        <v>男</v>
      </c>
      <c r="H15" s="11">
        <f ca="1" t="shared" si="2"/>
        <v>16</v>
      </c>
      <c r="I15" s="11" t="s">
        <v>33</v>
      </c>
      <c r="J15" s="11" t="s">
        <v>34</v>
      </c>
      <c r="K15" s="11" t="s">
        <v>35</v>
      </c>
      <c r="L15" s="11" t="s">
        <v>36</v>
      </c>
      <c r="M15" s="11" t="s">
        <v>53</v>
      </c>
      <c r="N15" s="11" t="s">
        <v>38</v>
      </c>
      <c r="O15" s="11" t="s">
        <v>39</v>
      </c>
      <c r="P15" s="11" t="s">
        <v>40</v>
      </c>
      <c r="Q15" s="11" t="s">
        <v>41</v>
      </c>
      <c r="R15" s="11" t="s">
        <v>54</v>
      </c>
      <c r="S15" s="11">
        <v>1234560002</v>
      </c>
      <c r="T15" s="11" t="s">
        <v>43</v>
      </c>
      <c r="U15" s="11" t="s">
        <v>43</v>
      </c>
      <c r="V15" s="11" t="s">
        <v>55</v>
      </c>
      <c r="W15" s="11"/>
    </row>
    <row r="16" ht="28" customHeight="1" spans="3:23">
      <c r="C16" s="11">
        <v>4</v>
      </c>
      <c r="D16" s="11">
        <v>202004</v>
      </c>
      <c r="E16" s="11" t="s">
        <v>56</v>
      </c>
      <c r="F16" s="16" t="s">
        <v>57</v>
      </c>
      <c r="G16" s="11" t="str">
        <f t="shared" si="1"/>
        <v>男</v>
      </c>
      <c r="H16" s="11">
        <f ca="1" t="shared" si="2"/>
        <v>22</v>
      </c>
      <c r="I16" s="11" t="s">
        <v>48</v>
      </c>
      <c r="J16" s="11" t="s">
        <v>34</v>
      </c>
      <c r="K16" s="11" t="s">
        <v>35</v>
      </c>
      <c r="L16" s="11" t="s">
        <v>36</v>
      </c>
      <c r="M16" s="11" t="s">
        <v>49</v>
      </c>
      <c r="N16" s="11" t="s">
        <v>38</v>
      </c>
      <c r="O16" s="11" t="s">
        <v>39</v>
      </c>
      <c r="P16" s="11" t="s">
        <v>40</v>
      </c>
      <c r="Q16" s="11" t="s">
        <v>41</v>
      </c>
      <c r="R16" s="11" t="s">
        <v>42</v>
      </c>
      <c r="S16" s="11">
        <v>1234560003</v>
      </c>
      <c r="T16" s="11" t="s">
        <v>41</v>
      </c>
      <c r="U16" s="11" t="s">
        <v>43</v>
      </c>
      <c r="V16" s="11" t="s">
        <v>58</v>
      </c>
      <c r="W16" s="11"/>
    </row>
    <row r="17" ht="28" customHeight="1" spans="3:23">
      <c r="C17" s="11">
        <v>5</v>
      </c>
      <c r="D17" s="11">
        <v>202005</v>
      </c>
      <c r="E17" s="11" t="s">
        <v>59</v>
      </c>
      <c r="F17" s="16" t="s">
        <v>60</v>
      </c>
      <c r="G17" s="11" t="str">
        <f t="shared" si="1"/>
        <v>男</v>
      </c>
      <c r="H17" s="11">
        <f ca="1" t="shared" si="2"/>
        <v>20</v>
      </c>
      <c r="I17" s="11" t="s">
        <v>33</v>
      </c>
      <c r="J17" s="11" t="s">
        <v>34</v>
      </c>
      <c r="K17" s="11" t="s">
        <v>35</v>
      </c>
      <c r="L17" s="11" t="s">
        <v>36</v>
      </c>
      <c r="M17" s="11" t="s">
        <v>61</v>
      </c>
      <c r="N17" s="11" t="s">
        <v>38</v>
      </c>
      <c r="O17" s="11" t="s">
        <v>39</v>
      </c>
      <c r="P17" s="11" t="s">
        <v>40</v>
      </c>
      <c r="Q17" s="11" t="s">
        <v>41</v>
      </c>
      <c r="R17" s="11" t="s">
        <v>42</v>
      </c>
      <c r="S17" s="11">
        <v>1234560004</v>
      </c>
      <c r="T17" s="11" t="s">
        <v>43</v>
      </c>
      <c r="U17" s="11" t="s">
        <v>43</v>
      </c>
      <c r="V17" s="11" t="s">
        <v>62</v>
      </c>
      <c r="W17" s="11"/>
    </row>
    <row r="18" ht="28" customHeight="1" spans="3:23">
      <c r="C18" s="11">
        <v>6</v>
      </c>
      <c r="D18" s="11">
        <v>202006</v>
      </c>
      <c r="E18" s="11" t="s">
        <v>63</v>
      </c>
      <c r="F18" s="16" t="s">
        <v>64</v>
      </c>
      <c r="G18" s="11" t="str">
        <f t="shared" si="1"/>
        <v>女</v>
      </c>
      <c r="H18" s="11">
        <f ca="1" t="shared" si="2"/>
        <v>20</v>
      </c>
      <c r="I18" s="11" t="s">
        <v>48</v>
      </c>
      <c r="J18" s="11" t="s">
        <v>34</v>
      </c>
      <c r="K18" s="11" t="s">
        <v>65</v>
      </c>
      <c r="L18" s="11" t="s">
        <v>36</v>
      </c>
      <c r="M18" s="11" t="s">
        <v>66</v>
      </c>
      <c r="N18" s="11" t="s">
        <v>67</v>
      </c>
      <c r="O18" s="11" t="s">
        <v>39</v>
      </c>
      <c r="P18" s="11" t="s">
        <v>40</v>
      </c>
      <c r="Q18" s="11" t="s">
        <v>43</v>
      </c>
      <c r="R18" s="11" t="s">
        <v>54</v>
      </c>
      <c r="S18" s="11">
        <v>1234560005</v>
      </c>
      <c r="T18" s="11" t="s">
        <v>43</v>
      </c>
      <c r="U18" s="11" t="s">
        <v>41</v>
      </c>
      <c r="V18" s="11" t="s">
        <v>68</v>
      </c>
      <c r="W18" s="11"/>
    </row>
    <row r="19" ht="28" hidden="1" customHeight="1" spans="3:23">
      <c r="C19" s="11">
        <v>12</v>
      </c>
      <c r="D19" s="11"/>
      <c r="E19" s="11"/>
      <c r="F19" s="11"/>
      <c r="G19" s="11" t="str">
        <f t="shared" ref="G19:G28" si="3">IFERROR(IF(MOD(MID(F19,17,1),2)=0,"女","男"),"")</f>
        <v/>
      </c>
      <c r="H19" s="11" t="str">
        <f ca="1" t="shared" ref="H19:H28" si="4">IFERROR(YEAR(TODAY())-MID(F19,7,4),"")</f>
        <v/>
      </c>
      <c r="I19" s="11"/>
      <c r="J19" s="11"/>
      <c r="K19" s="11"/>
      <c r="L19" s="11"/>
      <c r="M19" s="14" t="s">
        <v>69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ht="28" hidden="1" customHeight="1" spans="3:23">
      <c r="C20" s="11">
        <v>13</v>
      </c>
      <c r="D20" s="11"/>
      <c r="E20" s="11"/>
      <c r="F20" s="11"/>
      <c r="G20" s="11" t="str">
        <f t="shared" si="3"/>
        <v/>
      </c>
      <c r="H20" s="11" t="str">
        <f ca="1" t="shared" si="4"/>
        <v/>
      </c>
      <c r="I20" s="11"/>
      <c r="J20" s="11"/>
      <c r="K20" s="11"/>
      <c r="L20" s="11"/>
      <c r="M20" s="14" t="s">
        <v>69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</row>
  </sheetData>
  <mergeCells count="5">
    <mergeCell ref="G6:H6"/>
    <mergeCell ref="G7:H7"/>
    <mergeCell ref="C11:D11"/>
    <mergeCell ref="C8:C9"/>
    <mergeCell ref="C4:W5"/>
  </mergeCells>
  <dataValidations count="3">
    <dataValidation type="list" allowBlank="1" showInputMessage="1" showErrorMessage="1" sqref="T18 U18 Q13:Q18 Q19:Q20 T19:T20 U19:U20 T13:U17">
      <formula1>"是,否"</formula1>
    </dataValidation>
    <dataValidation type="list" allowBlank="1" showInputMessage="1" showErrorMessage="1" sqref="I13:I18 I19:I20">
      <formula1>"城镇,农村"</formula1>
    </dataValidation>
    <dataValidation type="list" allowBlank="1" showInputMessage="1" showErrorMessage="1" sqref="R13:R14 R15:R16 R17:R18 R19:R20">
      <formula1>"寄宿生,走读生"</formula1>
    </dataValidation>
  </dataValidations>
  <pageMargins left="0.75" right="0.75" top="1" bottom="1" header="0.5" footer="0.5"/>
  <pageSetup paperSize="9" scale="7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wmj</dc:creator>
  <cp:lastModifiedBy>清律</cp:lastModifiedBy>
  <dcterms:created xsi:type="dcterms:W3CDTF">2021-08-28T05:28:00Z</dcterms:created>
  <dcterms:modified xsi:type="dcterms:W3CDTF">2024-02-21T06:01:17Z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AE5A5C4F5CE247C386E2E7E1126715E0_11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v1.0_mb_ImJZq59u7amptdHUVUinyQ==</vt:lpwstr>
  </property>
</Properties>
</file>