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<sst xmlns="http://schemas.openxmlformats.org/spreadsheetml/2006/main" count="22" uniqueCount="15">
  <si>
    <t>年终门店销售分析表</t>
  </si>
  <si>
    <t>年度：</t>
  </si>
  <si>
    <t>总销售额：</t>
  </si>
  <si>
    <t>利润：</t>
  </si>
  <si>
    <t>序号</t>
  </si>
  <si>
    <t>区域</t>
  </si>
  <si>
    <t>门店名称</t>
  </si>
  <si>
    <t>对比</t>
  </si>
  <si>
    <t>备注</t>
  </si>
  <si>
    <t>销售额</t>
  </si>
  <si>
    <t>利润</t>
  </si>
  <si>
    <t>占比</t>
  </si>
  <si>
    <t>成都市</t>
  </si>
  <si>
    <t>xx门店</t>
  </si>
  <si>
    <t>绵阳市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</si>
</sst>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(General&quot;年&quot;&quot;度&quot;\)"/>
    <numFmt numFmtId="177" formatCode="General&quot;年&quot;&quot;度&quot;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4"/>
      <color theme="1"/>
      <name val="微软雅黑"/>
      <charset val="134"/>
    </font>
    <font>
      <b/>
      <sz val="10"/>
      <color theme="1"/>
      <name val="华文彩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5" applyNumberFormat="0" applyAlignment="0" applyProtection="0">
      <alignment vertical="center"/>
    </xf>
    <xf numFmtId="0" fontId="13" fillId="4" borderId="16" applyNumberFormat="0" applyAlignment="0" applyProtection="0">
      <alignment vertical="center"/>
    </xf>
    <xf numFmtId="0" fontId="14" fillId="4" borderId="15" applyNumberFormat="0" applyAlignment="0" applyProtection="0">
      <alignment vertical="center"/>
    </xf>
    <xf numFmtId="0" fontId="15" fillId="5" borderId="17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177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9" fontId="1" fillId="0" borderId="9" xfId="3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31"/>
  <sheetViews>
    <sheetView showGridLines="0" tabSelected="1" workbookViewId="0">
      <selection activeCell="J13" sqref="J13"/>
    </sheetView>
  </sheetViews>
  <sheetFormatPr defaultColWidth="9" defaultRowHeight="16.5"/>
  <cols>
    <col min="1" max="1" width="1.125" style="1" customWidth="1"/>
    <col min="2" max="2" width="6.375" style="1" customWidth="1"/>
    <col min="3" max="3" width="10.75" style="1" customWidth="1"/>
    <col min="4" max="4" width="16.5083333333333" style="1" customWidth="1"/>
    <col min="5" max="5" width="12.125" style="1" customWidth="1"/>
    <col min="6" max="7" width="8.25" style="1" customWidth="1"/>
    <col min="8" max="8" width="12.125" style="1" customWidth="1"/>
    <col min="9" max="10" width="8.25" style="1" customWidth="1"/>
    <col min="11" max="11" width="6.375" style="1" customWidth="1"/>
    <col min="12" max="13" width="4.75" style="1" customWidth="1"/>
    <col min="14" max="14" width="15.5083333333333" style="1" customWidth="1"/>
    <col min="15" max="16384" width="9" style="1"/>
  </cols>
  <sheetData>
    <row r="1" ht="7.5" customHeight="1"/>
    <row r="2" ht="21" spans="2:14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5"/>
    </row>
    <row r="3" spans="2:14">
      <c r="B3" s="4" t="s">
        <v>1</v>
      </c>
      <c r="C3" s="5">
        <v>2020</v>
      </c>
      <c r="D3" s="6" t="s">
        <v>2</v>
      </c>
      <c r="E3" s="7">
        <f>SUM(E6:E1048553)</f>
        <v>1880000</v>
      </c>
      <c r="F3" s="6" t="s">
        <v>3</v>
      </c>
      <c r="G3" s="7">
        <f>SUM(F6:F1048553)</f>
        <v>308000</v>
      </c>
      <c r="H3" s="7"/>
      <c r="I3" s="16"/>
      <c r="J3" s="16"/>
      <c r="K3" s="16"/>
      <c r="L3" s="16"/>
      <c r="M3" s="16"/>
      <c r="N3" s="17"/>
    </row>
    <row r="4" spans="2:14">
      <c r="B4" s="8" t="s">
        <v>4</v>
      </c>
      <c r="C4" s="8" t="s">
        <v>5</v>
      </c>
      <c r="D4" s="8" t="s">
        <v>6</v>
      </c>
      <c r="E4" s="9">
        <f>C3</f>
        <v>2020</v>
      </c>
      <c r="F4" s="9"/>
      <c r="G4" s="9"/>
      <c r="H4" s="9">
        <f>E4-1</f>
        <v>2019</v>
      </c>
      <c r="I4" s="8"/>
      <c r="J4" s="8"/>
      <c r="K4" s="8" t="s">
        <v>7</v>
      </c>
      <c r="L4" s="8"/>
      <c r="M4" s="8"/>
      <c r="N4" s="10" t="s">
        <v>8</v>
      </c>
    </row>
    <row r="5" spans="2:14">
      <c r="B5" s="10"/>
      <c r="C5" s="10"/>
      <c r="D5" s="10"/>
      <c r="E5" s="11" t="s">
        <v>9</v>
      </c>
      <c r="F5" s="12" t="s">
        <v>10</v>
      </c>
      <c r="G5" s="13" t="s">
        <v>11</v>
      </c>
      <c r="H5" s="11" t="s">
        <v>9</v>
      </c>
      <c r="I5" s="12" t="s">
        <v>10</v>
      </c>
      <c r="J5" s="13" t="s">
        <v>11</v>
      </c>
      <c r="K5" s="11" t="s">
        <v>9</v>
      </c>
      <c r="L5" s="12" t="s">
        <v>10</v>
      </c>
      <c r="M5" s="13" t="s">
        <v>11</v>
      </c>
      <c r="N5" s="10"/>
    </row>
    <row r="6" spans="2:14">
      <c r="B6" s="10">
        <v>1</v>
      </c>
      <c r="C6" s="10" t="s">
        <v>12</v>
      </c>
      <c r="D6" s="10" t="s">
        <v>13</v>
      </c>
      <c r="E6" s="11">
        <v>1200000</v>
      </c>
      <c r="F6" s="12">
        <v>200000</v>
      </c>
      <c r="G6" s="14">
        <f>IF(LEN(F6)=0,"",F6/SUM($F$6:$F$247))</f>
        <v>0.649350649350649</v>
      </c>
      <c r="H6" s="11">
        <v>860000</v>
      </c>
      <c r="I6" s="12">
        <v>140000</v>
      </c>
      <c r="J6" s="14">
        <f>IF(LEN(I6)=0,"",I6/SUM($I$6:$I$247))</f>
        <v>0.614035087719298</v>
      </c>
      <c r="K6" s="18" t="str">
        <f>IF(LEN(E6)=0,"",IF(E6&gt;H6,"↑","↓"))</f>
        <v>↑</v>
      </c>
      <c r="L6" s="19" t="str">
        <f>IF(LEN(E6)=0,"",IF(F6&gt;I6,"↑","↓"))</f>
        <v>↑</v>
      </c>
      <c r="M6" s="20" t="str">
        <f>IF(LEN(E6)=0,"",IF(G6&gt;J6,"↑","↓"))</f>
        <v>↑</v>
      </c>
      <c r="N6" s="10"/>
    </row>
    <row r="7" spans="2:14">
      <c r="B7" s="10">
        <v>2</v>
      </c>
      <c r="C7" s="10" t="s">
        <v>14</v>
      </c>
      <c r="D7" s="10" t="s">
        <v>13</v>
      </c>
      <c r="E7" s="11">
        <v>680000</v>
      </c>
      <c r="F7" s="12">
        <v>108000</v>
      </c>
      <c r="G7" s="14">
        <f>IF(LEN(F7)=0,"",F7/SUM($F$6:$F$247))</f>
        <v>0.350649350649351</v>
      </c>
      <c r="H7" s="11">
        <v>720000</v>
      </c>
      <c r="I7" s="12">
        <v>88000</v>
      </c>
      <c r="J7" s="14">
        <f>IF(LEN(I7)=0,"",I7/SUM($I$6:$I$247))</f>
        <v>0.385964912280702</v>
      </c>
      <c r="K7" s="18" t="str">
        <f>IF(LEN(E7)=0,"",IF(E7&gt;H7,"↑","↓"))</f>
        <v>↓</v>
      </c>
      <c r="L7" s="19" t="str">
        <f>IF(LEN(E7)=0,"",IF(F7&gt;I7,"↑","↓"))</f>
        <v>↑</v>
      </c>
      <c r="M7" s="20" t="str">
        <f>IF(LEN(E7)=0,"",IF(G7&gt;J7,"↑","↓"))</f>
        <v>↓</v>
      </c>
      <c r="N7" s="10"/>
    </row>
    <row r="31" ht="13.5"/>
  </sheetData>
  <mergeCells count="9">
    <mergeCell ref="B2:N2"/>
    <mergeCell ref="G3:H3"/>
    <mergeCell ref="E4:G4"/>
    <mergeCell ref="H4:J4"/>
    <mergeCell ref="K4:M4"/>
    <mergeCell ref="B4:B5"/>
    <mergeCell ref="C4:C5"/>
    <mergeCell ref="D4:D5"/>
    <mergeCell ref="N4:N5"/>
  </mergeCells>
  <conditionalFormatting sqref="G6:G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{8a5554f9-6609-4dc5-b8ef-47cb30cf87bd}</x14:id>
        </ext>
      </extLst>
    </cfRule>
  </conditionalFormatting>
  <conditionalFormatting sqref="J6:J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{24b52669-a3c0-41a1-b822-db4fb64628c6}</x14:id>
        </ext>
      </extLst>
    </cfRule>
  </conditionalFormatting>
  <conditionalFormatting sqref="K6:M7">
    <cfRule type="containsText" dxfId="0" priority="1" operator="between" text="↓">
      <formula>NOT(ISERROR(SEARCH("↓",K6)))</formula>
    </cfRule>
    <cfRule type="containsText" dxfId="1" priority="2" operator="between" text="↑">
      <formula>NOT(ISERROR(SEARCH("↑",K6)))</formula>
    </cfRule>
  </conditionalFormatting>
  <pageMargins left="0.7" right="0.7" top="0.75" bottom="0.75" header="0.3" footer="0.3"/>
  <pageSetup paperSize="9" orientation="portrait" horizontalDpi="1200" verticalDpi="12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5554f9-6609-4dc5-b8ef-47cb30cf87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G6:G1048576</xm:sqref>
        </x14:conditionalFormatting>
        <x14:conditionalFormatting xmlns:xm="http://schemas.microsoft.com/office/excel/2006/main">
          <x14:cfRule type="dataBar" id="{24b52669-a3c0-41a1-b822-db4fb64628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UMBRA~</cp:lastModifiedBy>
  <dcterms:created xsi:type="dcterms:W3CDTF">2006-09-16T00:00:00Z</dcterms:created>
  <dcterms:modified xsi:type="dcterms:W3CDTF">2024-02-24T08:49:09Z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EE63B82F302A4B2F82B3A65D206ECFE9_11</vt:lpwstr>
  </property>
  <property fmtid="{D5CDD505-2E9C-101B-9397-08002B2CF9AE}" pid="3" name="KSOProductBuildVer">
    <vt:lpwstr>2052-12.1.0.16388</vt:lpwstr>
  </property>
  <property fmtid="{D5CDD505-2E9C-101B-9397-08002B2CF9AE}" pid="4" name="KSOTemplateUUID">
    <vt:lpwstr>v1.0_mb_eHcsByB4SAxQnlvejlC/+g==</vt:lpwstr>
  </property>
</Properties>
</file>