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<sst xmlns="http://schemas.openxmlformats.org/spreadsheetml/2006/main" count="39" uniqueCount="29">
  <si>
    <t>成本费用支出分析表</t>
  </si>
  <si>
    <t>项目成本</t>
  </si>
  <si>
    <t>7月</t>
  </si>
  <si>
    <t>8月</t>
  </si>
  <si>
    <t>9月</t>
  </si>
  <si>
    <t>10月</t>
  </si>
  <si>
    <t>11月</t>
  </si>
  <si>
    <t>12月</t>
  </si>
  <si>
    <t>合计预算</t>
  </si>
  <si>
    <t>实际支出</t>
  </si>
  <si>
    <t>支出占比</t>
  </si>
  <si>
    <t>预算</t>
  </si>
  <si>
    <t>支出</t>
  </si>
  <si>
    <t>生成成本</t>
  </si>
  <si>
    <t>直接费用</t>
  </si>
  <si>
    <t>直接材料</t>
  </si>
  <si>
    <t>直接工资</t>
  </si>
  <si>
    <t>福利费</t>
  </si>
  <si>
    <t>其他直接支出</t>
  </si>
  <si>
    <t>制造费用</t>
  </si>
  <si>
    <t>间接费用</t>
  </si>
  <si>
    <t>期间费用</t>
  </si>
  <si>
    <t>管理费用</t>
  </si>
  <si>
    <t>办公费</t>
  </si>
  <si>
    <t>差旅费</t>
  </si>
  <si>
    <t>折旧费</t>
  </si>
  <si>
    <t>财务费用</t>
  </si>
  <si>
    <t>利息支出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</si>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</sst>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sz val="12"/>
      <color theme="1"/>
      <name val="黑体"/>
      <charset val="134"/>
    </font>
    <font>
      <b/>
      <sz val="26"/>
      <color theme="1"/>
      <name val="黑体"/>
      <charset val="134"/>
    </font>
    <font>
      <b/>
      <sz val="12"/>
      <color theme="0"/>
      <name val="黑体"/>
      <charset val="134"/>
    </font>
    <font>
      <sz val="12"/>
      <color theme="0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5"/>
      </left>
      <right style="thin">
        <color theme="0"/>
      </right>
      <top style="thin">
        <color theme="0" tint="-0.2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5"/>
      </top>
      <bottom style="thin">
        <color theme="0"/>
      </bottom>
      <diagonal/>
    </border>
    <border>
      <left style="thin">
        <color theme="0" tint="-0.2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/>
      </right>
      <top style="thin">
        <color theme="0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 tint="-0.25"/>
      </right>
      <top style="thin">
        <color theme="0" tint="-0.25"/>
      </top>
      <bottom style="thin">
        <color theme="0"/>
      </bottom>
      <diagonal/>
    </border>
    <border>
      <left style="thin">
        <color theme="0"/>
      </left>
      <right style="thin">
        <color theme="0" tint="-0.25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27" applyNumberFormat="0" applyAlignment="0" applyProtection="0">
      <alignment vertical="center"/>
    </xf>
    <xf numFmtId="0" fontId="15" fillId="6" borderId="28" applyNumberFormat="0" applyAlignment="0" applyProtection="0">
      <alignment vertical="center"/>
    </xf>
    <xf numFmtId="0" fontId="16" fillId="6" borderId="27" applyNumberFormat="0" applyAlignment="0" applyProtection="0">
      <alignment vertical="center"/>
    </xf>
    <xf numFmtId="0" fontId="17" fillId="7" borderId="29" applyNumberFormat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176" fontId="5" fillId="2" borderId="17" xfId="0" applyNumberFormat="1" applyFont="1" applyFill="1" applyBorder="1" applyAlignment="1">
      <alignment horizontal="center" vertical="center"/>
    </xf>
    <xf numFmtId="176" fontId="4" fillId="2" borderId="18" xfId="0" applyNumberFormat="1" applyFont="1" applyFill="1" applyBorder="1" applyAlignment="1">
      <alignment horizontal="center" vertical="center"/>
    </xf>
    <xf numFmtId="176" fontId="4" fillId="2" borderId="19" xfId="0" applyNumberFormat="1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0" fontId="0" fillId="0" borderId="0" xfId="3" applyNumberFormat="1">
      <alignment vertical="center"/>
    </xf>
    <xf numFmtId="176" fontId="4" fillId="2" borderId="7" xfId="0" applyNumberFormat="1" applyFont="1" applyFill="1" applyBorder="1" applyAlignment="1">
      <alignment horizontal="center" vertical="center"/>
    </xf>
    <xf numFmtId="176" fontId="4" fillId="2" borderId="20" xfId="0" applyNumberFormat="1" applyFont="1" applyFill="1" applyBorder="1" applyAlignment="1">
      <alignment horizontal="center" vertical="center"/>
    </xf>
    <xf numFmtId="10" fontId="4" fillId="2" borderId="20" xfId="3" applyNumberFormat="1" applyFont="1" applyFill="1" applyBorder="1" applyAlignment="1">
      <alignment horizontal="center" vertical="center"/>
    </xf>
    <xf numFmtId="176" fontId="4" fillId="2" borderId="21" xfId="0" applyNumberFormat="1" applyFont="1" applyFill="1" applyBorder="1" applyAlignment="1">
      <alignment horizontal="center" vertical="center"/>
    </xf>
    <xf numFmtId="176" fontId="4" fillId="2" borderId="22" xfId="0" applyNumberFormat="1" applyFont="1" applyFill="1" applyBorder="1" applyAlignment="1">
      <alignment horizontal="center" vertical="center"/>
    </xf>
    <xf numFmtId="10" fontId="4" fillId="2" borderId="22" xfId="3" applyNumberFormat="1" applyFont="1" applyFill="1" applyBorder="1" applyAlignment="1">
      <alignment horizontal="center" vertical="center"/>
    </xf>
    <xf numFmtId="10" fontId="2" fillId="0" borderId="13" xfId="3" applyNumberFormat="1" applyFont="1" applyBorder="1" applyAlignment="1">
      <alignment horizontal="center" vertical="center"/>
    </xf>
    <xf numFmtId="10" fontId="5" fillId="2" borderId="23" xfId="3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1B1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5"/>
  <sheetViews>
    <sheetView showGridLines="0" tabSelected="1" topLeftCell="F1" workbookViewId="0">
      <selection activeCell="W13" sqref="W13"/>
    </sheetView>
  </sheetViews>
  <sheetFormatPr defaultColWidth="11.275" defaultRowHeight="24" customHeight="1"/>
  <cols>
    <col min="1" max="1" width="3.63333333333333" style="2" customWidth="1"/>
    <col min="2" max="2" width="12.725" style="2" customWidth="1"/>
    <col min="3" max="3" width="13.9083333333333" style="2" customWidth="1"/>
    <col min="4" max="4" width="14" style="2" customWidth="1"/>
    <col min="5" max="18" width="10.6333333333333" style="3" customWidth="1"/>
    <col min="19" max="19" width="10.6333333333333" style="4" customWidth="1"/>
    <col min="20" max="16384" width="11.275" style="2" customWidth="1"/>
  </cols>
  <sheetData>
    <row r="1" ht="13" customHeight="1"/>
    <row r="2" ht="46" customHeight="1" spans="2:19">
      <c r="B2" s="5" t="s">
        <v>0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8"/>
    </row>
    <row r="3" customFormat="1" ht="14" customHeight="1" spans="2:19"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9"/>
      <c r="R3" s="29"/>
      <c r="S3" s="30"/>
    </row>
    <row r="4" s="1" customFormat="1" ht="25" customHeight="1" spans="2:19">
      <c r="B4" s="7" t="s">
        <v>1</v>
      </c>
      <c r="C4" s="8"/>
      <c r="D4" s="8"/>
      <c r="E4" s="9" t="s">
        <v>2</v>
      </c>
      <c r="F4" s="9"/>
      <c r="G4" s="9" t="s">
        <v>3</v>
      </c>
      <c r="H4" s="9"/>
      <c r="I4" s="9" t="s">
        <v>4</v>
      </c>
      <c r="J4" s="9"/>
      <c r="K4" s="9" t="s">
        <v>5</v>
      </c>
      <c r="L4" s="9"/>
      <c r="M4" s="9" t="s">
        <v>6</v>
      </c>
      <c r="N4" s="9"/>
      <c r="O4" s="9" t="s">
        <v>7</v>
      </c>
      <c r="P4" s="26"/>
      <c r="Q4" s="31" t="s">
        <v>8</v>
      </c>
      <c r="R4" s="32" t="s">
        <v>9</v>
      </c>
      <c r="S4" s="33" t="s">
        <v>10</v>
      </c>
    </row>
    <row r="5" s="1" customFormat="1" ht="25" customHeight="1" spans="2:19">
      <c r="B5" s="10"/>
      <c r="C5" s="11"/>
      <c r="D5" s="11"/>
      <c r="E5" s="12" t="s">
        <v>11</v>
      </c>
      <c r="F5" s="12" t="s">
        <v>12</v>
      </c>
      <c r="G5" s="12" t="s">
        <v>11</v>
      </c>
      <c r="H5" s="12" t="s">
        <v>12</v>
      </c>
      <c r="I5" s="12" t="s">
        <v>11</v>
      </c>
      <c r="J5" s="12" t="s">
        <v>12</v>
      </c>
      <c r="K5" s="12" t="s">
        <v>11</v>
      </c>
      <c r="L5" s="12" t="s">
        <v>12</v>
      </c>
      <c r="M5" s="12" t="s">
        <v>11</v>
      </c>
      <c r="N5" s="12" t="s">
        <v>12</v>
      </c>
      <c r="O5" s="12" t="s">
        <v>11</v>
      </c>
      <c r="P5" s="27" t="s">
        <v>12</v>
      </c>
      <c r="Q5" s="34"/>
      <c r="R5" s="35"/>
      <c r="S5" s="36"/>
    </row>
    <row r="6" ht="32" customHeight="1" spans="2:19">
      <c r="B6" s="13" t="s">
        <v>13</v>
      </c>
      <c r="C6" s="14" t="s">
        <v>14</v>
      </c>
      <c r="D6" s="15" t="s">
        <v>15</v>
      </c>
      <c r="E6" s="16">
        <v>1500</v>
      </c>
      <c r="F6" s="17">
        <v>1200</v>
      </c>
      <c r="G6" s="16">
        <v>1500</v>
      </c>
      <c r="H6" s="17">
        <v>1200</v>
      </c>
      <c r="I6" s="16">
        <v>1500</v>
      </c>
      <c r="J6" s="17">
        <v>1200</v>
      </c>
      <c r="K6" s="16">
        <v>1500</v>
      </c>
      <c r="L6" s="17">
        <v>1200</v>
      </c>
      <c r="M6" s="16">
        <v>1500</v>
      </c>
      <c r="N6" s="17">
        <v>1200</v>
      </c>
      <c r="O6" s="16">
        <v>1500</v>
      </c>
      <c r="P6" s="17">
        <v>1200</v>
      </c>
      <c r="Q6" s="21">
        <f>IF(E6="","",E6+G6+I6+K6+M6+O6)</f>
        <v>9000</v>
      </c>
      <c r="R6" s="22">
        <f>IF(E6="","",F6+H6+J6+L6+N6+P6)</f>
        <v>7200</v>
      </c>
      <c r="S6" s="37">
        <f>IF(R6="","",R6/Q6)</f>
        <v>0.8</v>
      </c>
    </row>
    <row r="7" ht="32" customHeight="1" spans="2:19">
      <c r="B7" s="18"/>
      <c r="C7" s="19"/>
      <c r="D7" s="20" t="s">
        <v>16</v>
      </c>
      <c r="E7" s="21">
        <v>2500</v>
      </c>
      <c r="F7" s="22">
        <v>1600</v>
      </c>
      <c r="G7" s="21">
        <v>2500</v>
      </c>
      <c r="H7" s="22">
        <v>1600</v>
      </c>
      <c r="I7" s="21">
        <v>2500</v>
      </c>
      <c r="J7" s="22">
        <v>1600</v>
      </c>
      <c r="K7" s="21">
        <v>2500</v>
      </c>
      <c r="L7" s="22">
        <v>1600</v>
      </c>
      <c r="M7" s="21">
        <v>2500</v>
      </c>
      <c r="N7" s="22">
        <v>1600</v>
      </c>
      <c r="O7" s="21">
        <v>2500</v>
      </c>
      <c r="P7" s="22">
        <v>1600</v>
      </c>
      <c r="Q7" s="21">
        <f t="shared" ref="Q7:Q19" si="0">IF(E7="","",E7+G7+I7+K7+M7+O7)</f>
        <v>15000</v>
      </c>
      <c r="R7" s="22">
        <f t="shared" ref="R7:R19" si="1">IF(E7="","",F7+H7+J7+L7+N7+P7)</f>
        <v>9600</v>
      </c>
      <c r="S7" s="37">
        <f t="shared" ref="S7:S19" si="2">IF(R7="","",R7/Q7)</f>
        <v>0.64</v>
      </c>
    </row>
    <row r="8" ht="32" customHeight="1" spans="2:19">
      <c r="B8" s="18"/>
      <c r="C8" s="19"/>
      <c r="D8" s="20" t="s">
        <v>17</v>
      </c>
      <c r="E8" s="21">
        <v>1500</v>
      </c>
      <c r="F8" s="22">
        <v>1800</v>
      </c>
      <c r="G8" s="21">
        <v>1500</v>
      </c>
      <c r="H8" s="22">
        <v>1800</v>
      </c>
      <c r="I8" s="21">
        <v>1500</v>
      </c>
      <c r="J8" s="22">
        <v>1800</v>
      </c>
      <c r="K8" s="21">
        <v>1500</v>
      </c>
      <c r="L8" s="22">
        <v>1800</v>
      </c>
      <c r="M8" s="21">
        <v>1500</v>
      </c>
      <c r="N8" s="22">
        <v>1800</v>
      </c>
      <c r="O8" s="21">
        <v>1500</v>
      </c>
      <c r="P8" s="22">
        <v>1800</v>
      </c>
      <c r="Q8" s="21">
        <f t="shared" si="0"/>
        <v>9000</v>
      </c>
      <c r="R8" s="22">
        <f t="shared" si="1"/>
        <v>10800</v>
      </c>
      <c r="S8" s="37">
        <f t="shared" si="2"/>
        <v>1.2</v>
      </c>
    </row>
    <row r="9" ht="32" customHeight="1" spans="2:19">
      <c r="B9" s="18"/>
      <c r="C9" s="19"/>
      <c r="D9" s="20" t="s">
        <v>18</v>
      </c>
      <c r="E9" s="21">
        <v>800</v>
      </c>
      <c r="F9" s="22">
        <v>800</v>
      </c>
      <c r="G9" s="21">
        <v>800</v>
      </c>
      <c r="H9" s="22">
        <v>800</v>
      </c>
      <c r="I9" s="21">
        <v>800</v>
      </c>
      <c r="J9" s="22">
        <v>800</v>
      </c>
      <c r="K9" s="21">
        <v>800</v>
      </c>
      <c r="L9" s="22">
        <v>800</v>
      </c>
      <c r="M9" s="21">
        <v>800</v>
      </c>
      <c r="N9" s="22">
        <v>800</v>
      </c>
      <c r="O9" s="21">
        <v>800</v>
      </c>
      <c r="P9" s="22">
        <v>800</v>
      </c>
      <c r="Q9" s="21">
        <f t="shared" si="0"/>
        <v>4800</v>
      </c>
      <c r="R9" s="22">
        <f t="shared" si="1"/>
        <v>4800</v>
      </c>
      <c r="S9" s="37">
        <f t="shared" si="2"/>
        <v>1</v>
      </c>
    </row>
    <row r="10" ht="32" customHeight="1" spans="2:19">
      <c r="B10" s="18"/>
      <c r="C10" s="19" t="s">
        <v>19</v>
      </c>
      <c r="D10" s="20" t="s">
        <v>20</v>
      </c>
      <c r="E10" s="21">
        <v>1900</v>
      </c>
      <c r="F10" s="22">
        <v>1500</v>
      </c>
      <c r="G10" s="21">
        <v>1900</v>
      </c>
      <c r="H10" s="22">
        <v>1500</v>
      </c>
      <c r="I10" s="21">
        <v>1900</v>
      </c>
      <c r="J10" s="22">
        <v>1500</v>
      </c>
      <c r="K10" s="21">
        <v>1900</v>
      </c>
      <c r="L10" s="22">
        <v>1500</v>
      </c>
      <c r="M10" s="21">
        <v>1900</v>
      </c>
      <c r="N10" s="22">
        <v>1500</v>
      </c>
      <c r="O10" s="21">
        <v>1900</v>
      </c>
      <c r="P10" s="22">
        <v>1500</v>
      </c>
      <c r="Q10" s="21">
        <f t="shared" si="0"/>
        <v>11400</v>
      </c>
      <c r="R10" s="22">
        <f t="shared" si="1"/>
        <v>9000</v>
      </c>
      <c r="S10" s="37">
        <f t="shared" si="2"/>
        <v>0.789473684210526</v>
      </c>
    </row>
    <row r="11" ht="32" customHeight="1" spans="2:19">
      <c r="B11" s="18" t="s">
        <v>21</v>
      </c>
      <c r="C11" s="19" t="s">
        <v>22</v>
      </c>
      <c r="D11" s="20" t="s">
        <v>23</v>
      </c>
      <c r="E11" s="21">
        <v>2300</v>
      </c>
      <c r="F11" s="22">
        <v>2100</v>
      </c>
      <c r="G11" s="21">
        <v>2300</v>
      </c>
      <c r="H11" s="22">
        <v>2100</v>
      </c>
      <c r="I11" s="21">
        <v>2300</v>
      </c>
      <c r="J11" s="22">
        <v>2100</v>
      </c>
      <c r="K11" s="21">
        <v>2300</v>
      </c>
      <c r="L11" s="22">
        <v>2100</v>
      </c>
      <c r="M11" s="21">
        <v>2300</v>
      </c>
      <c r="N11" s="22">
        <v>2100</v>
      </c>
      <c r="O11" s="21">
        <v>2300</v>
      </c>
      <c r="P11" s="22">
        <v>2100</v>
      </c>
      <c r="Q11" s="21">
        <f t="shared" si="0"/>
        <v>13800</v>
      </c>
      <c r="R11" s="22">
        <f t="shared" si="1"/>
        <v>12600</v>
      </c>
      <c r="S11" s="37">
        <f t="shared" si="2"/>
        <v>0.91304347826087</v>
      </c>
    </row>
    <row r="12" ht="32" customHeight="1" spans="2:19">
      <c r="B12" s="18"/>
      <c r="C12" s="19"/>
      <c r="D12" s="20" t="s">
        <v>24</v>
      </c>
      <c r="E12" s="21">
        <v>2500</v>
      </c>
      <c r="F12" s="22">
        <v>2300</v>
      </c>
      <c r="G12" s="21">
        <v>2500</v>
      </c>
      <c r="H12" s="22">
        <v>2300</v>
      </c>
      <c r="I12" s="21">
        <v>2500</v>
      </c>
      <c r="J12" s="22">
        <v>2300</v>
      </c>
      <c r="K12" s="21">
        <v>2500</v>
      </c>
      <c r="L12" s="22">
        <v>2300</v>
      </c>
      <c r="M12" s="21">
        <v>2500</v>
      </c>
      <c r="N12" s="22">
        <v>2300</v>
      </c>
      <c r="O12" s="21">
        <v>2500</v>
      </c>
      <c r="P12" s="22">
        <v>2300</v>
      </c>
      <c r="Q12" s="21">
        <f t="shared" si="0"/>
        <v>15000</v>
      </c>
      <c r="R12" s="22">
        <f t="shared" si="1"/>
        <v>13800</v>
      </c>
      <c r="S12" s="37">
        <f t="shared" si="2"/>
        <v>0.92</v>
      </c>
    </row>
    <row r="13" ht="32" customHeight="1" spans="2:19">
      <c r="B13" s="18"/>
      <c r="C13" s="19"/>
      <c r="D13" s="20" t="s">
        <v>25</v>
      </c>
      <c r="E13" s="21">
        <v>600</v>
      </c>
      <c r="F13" s="22">
        <v>500</v>
      </c>
      <c r="G13" s="21">
        <v>600</v>
      </c>
      <c r="H13" s="22">
        <v>500</v>
      </c>
      <c r="I13" s="21">
        <v>600</v>
      </c>
      <c r="J13" s="22">
        <v>500</v>
      </c>
      <c r="K13" s="21">
        <v>600</v>
      </c>
      <c r="L13" s="22">
        <v>500</v>
      </c>
      <c r="M13" s="21">
        <v>600</v>
      </c>
      <c r="N13" s="22">
        <v>500</v>
      </c>
      <c r="O13" s="21">
        <v>600</v>
      </c>
      <c r="P13" s="22">
        <v>500</v>
      </c>
      <c r="Q13" s="21">
        <f t="shared" si="0"/>
        <v>3600</v>
      </c>
      <c r="R13" s="22">
        <f t="shared" si="1"/>
        <v>3000</v>
      </c>
      <c r="S13" s="37">
        <f t="shared" si="2"/>
        <v>0.833333333333333</v>
      </c>
    </row>
    <row r="14" ht="32" customHeight="1" spans="2:19">
      <c r="B14" s="18"/>
      <c r="C14" s="19" t="s">
        <v>26</v>
      </c>
      <c r="D14" s="20" t="s">
        <v>27</v>
      </c>
      <c r="E14" s="21">
        <v>800</v>
      </c>
      <c r="F14" s="22">
        <v>700</v>
      </c>
      <c r="G14" s="21">
        <v>800</v>
      </c>
      <c r="H14" s="22">
        <v>700</v>
      </c>
      <c r="I14" s="21">
        <v>800</v>
      </c>
      <c r="J14" s="22">
        <v>700</v>
      </c>
      <c r="K14" s="21">
        <v>800</v>
      </c>
      <c r="L14" s="22">
        <v>700</v>
      </c>
      <c r="M14" s="21">
        <v>800</v>
      </c>
      <c r="N14" s="22">
        <v>700</v>
      </c>
      <c r="O14" s="21">
        <v>800</v>
      </c>
      <c r="P14" s="22">
        <v>700</v>
      </c>
      <c r="Q14" s="21">
        <f t="shared" si="0"/>
        <v>4800</v>
      </c>
      <c r="R14" s="22">
        <f t="shared" si="1"/>
        <v>4200</v>
      </c>
      <c r="S14" s="37">
        <f t="shared" si="2"/>
        <v>0.875</v>
      </c>
    </row>
    <row r="15" ht="30" customHeight="1" spans="2:19">
      <c r="B15" s="23" t="s">
        <v>28</v>
      </c>
      <c r="C15" s="24"/>
      <c r="D15" s="24"/>
      <c r="E15" s="25">
        <f>SUM(E6:E14)</f>
        <v>14400</v>
      </c>
      <c r="F15" s="25">
        <f t="shared" ref="F15:S15" si="3">SUM(F6:F14)</f>
        <v>12500</v>
      </c>
      <c r="G15" s="25">
        <f t="shared" si="3"/>
        <v>14400</v>
      </c>
      <c r="H15" s="25">
        <f t="shared" si="3"/>
        <v>12500</v>
      </c>
      <c r="I15" s="25">
        <f t="shared" si="3"/>
        <v>14400</v>
      </c>
      <c r="J15" s="25">
        <f t="shared" si="3"/>
        <v>12500</v>
      </c>
      <c r="K15" s="25">
        <f t="shared" si="3"/>
        <v>14400</v>
      </c>
      <c r="L15" s="25">
        <f t="shared" si="3"/>
        <v>12500</v>
      </c>
      <c r="M15" s="25">
        <f t="shared" si="3"/>
        <v>14400</v>
      </c>
      <c r="N15" s="25">
        <f t="shared" si="3"/>
        <v>12500</v>
      </c>
      <c r="O15" s="25">
        <f t="shared" si="3"/>
        <v>14400</v>
      </c>
      <c r="P15" s="25">
        <f t="shared" si="3"/>
        <v>12500</v>
      </c>
      <c r="Q15" s="25">
        <f t="shared" si="3"/>
        <v>86400</v>
      </c>
      <c r="R15" s="25">
        <f t="shared" si="3"/>
        <v>75000</v>
      </c>
      <c r="S15" s="38">
        <f>R15/Q15</f>
        <v>0.868055555555556</v>
      </c>
    </row>
  </sheetData>
  <mergeCells count="16">
    <mergeCell ref="B2:S2"/>
    <mergeCell ref="E4:F4"/>
    <mergeCell ref="G4:H4"/>
    <mergeCell ref="I4:J4"/>
    <mergeCell ref="K4:L4"/>
    <mergeCell ref="M4:N4"/>
    <mergeCell ref="O4:P4"/>
    <mergeCell ref="B15:D15"/>
    <mergeCell ref="B6:B10"/>
    <mergeCell ref="B11:B14"/>
    <mergeCell ref="C6:C9"/>
    <mergeCell ref="C11:C13"/>
    <mergeCell ref="Q4:Q5"/>
    <mergeCell ref="R4:R5"/>
    <mergeCell ref="S4:S5"/>
    <mergeCell ref="B4:D5"/>
  </mergeCells>
  <conditionalFormatting sqref="S6:S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{a1fd01e1-c8a6-4629-a6c1-02ab4cc66ee2}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fd01e1-c8a6-4629-a6c1-02ab4cc66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S6:S14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UMBRA~</cp:lastModifiedBy>
  <dcterms:created xsi:type="dcterms:W3CDTF">2020-09-18T15:32:00Z</dcterms:created>
  <dcterms:modified xsi:type="dcterms:W3CDTF">2024-02-24T10:05:53Z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79D3C3C8688F4FBFBD8ED1EF85D56A1A_13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v1.0_mb_0Fhyem9VJXHQRed6PlM6LA==</vt:lpwstr>
  </property>
</Properties>
</file>