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52" windowHeight="11175"/>
  </bookViews>
  <sheets>
    <sheet name="Sheet1" sheetId="1" r:id="rId1"/>
  </sheets>
  <definedNames>
    <definedName name="工作状态">'G:\稻壳下载\工作计划表1.xlsx'!表1[工作状态]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K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公式默认为“价格”列的值，如有不同，可手动输入</t>
        </r>
      </text>
    </comment>
  </commentList>
</comments>
</file>

<file path=xl/sharedStrings.xml><?xml version="1.0" encoding="utf-8"?>
<sst xmlns="http://schemas.openxmlformats.org/spreadsheetml/2006/main" count="20" uniqueCount="19">
  <si>
    <t>股票G</t>
  </si>
  <si>
    <t>代码：</t>
  </si>
  <si>
    <t>序号</t>
  </si>
  <si>
    <t>日期</t>
  </si>
  <si>
    <t>方向</t>
  </si>
  <si>
    <t>价格</t>
  </si>
  <si>
    <t>股数</t>
  </si>
  <si>
    <t>手续费</t>
  </si>
  <si>
    <t>总金额</t>
  </si>
  <si>
    <t>账户成本</t>
  </si>
  <si>
    <t>账户股数</t>
  </si>
  <si>
    <t>每股成本（平均）</t>
  </si>
  <si>
    <t>目前价格</t>
  </si>
  <si>
    <t>账户盈亏</t>
  </si>
  <si>
    <t>01</t>
  </si>
  <si>
    <t>买入</t>
  </si>
  <si>
    <t>02</t>
  </si>
  <si>
    <t>03</t>
  </si>
  <si>
    <t>卖出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</si>
</sst>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D3DB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58" fontId="2" fillId="2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theme="5" tint="0.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workbookViewId="0">
      <selection activeCell="A1" sqref="A1:L5"/>
    </sheetView>
  </sheetViews>
  <sheetFormatPr defaultColWidth="9.02654867256637" defaultRowHeight="13.5" outlineLevelRow="4"/>
  <sheetData>
    <row r="1" ht="15.75" spans="1:12">
      <c r="A1" s="1" t="s">
        <v>0</v>
      </c>
      <c r="B1" s="1" t="s">
        <v>1</v>
      </c>
      <c r="C1" s="1">
        <v>532075</v>
      </c>
      <c r="D1" s="2"/>
      <c r="E1" s="2"/>
      <c r="F1" s="2"/>
      <c r="G1" s="2"/>
      <c r="H1" s="2"/>
      <c r="I1" s="2"/>
      <c r="J1" s="7"/>
      <c r="K1" s="2"/>
      <c r="L1" s="2"/>
    </row>
    <row r="2" ht="15.75" spans="1:1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8" t="s">
        <v>11</v>
      </c>
      <c r="K2" s="3" t="s">
        <v>12</v>
      </c>
      <c r="L2" s="3" t="s">
        <v>13</v>
      </c>
    </row>
    <row r="3" ht="15" spans="1:12">
      <c r="A3" s="10" t="s">
        <v>14</v>
      </c>
      <c r="B3" s="5">
        <v>44198</v>
      </c>
      <c r="C3" s="4" t="s">
        <v>15</v>
      </c>
      <c r="D3" s="4">
        <v>20</v>
      </c>
      <c r="E3" s="4">
        <v>2000</v>
      </c>
      <c r="F3" s="4">
        <v>35</v>
      </c>
      <c r="G3" s="6">
        <f>D3*E3+F3</f>
        <v>40035</v>
      </c>
      <c r="H3" s="6">
        <f>G3</f>
        <v>40035</v>
      </c>
      <c r="I3" s="6">
        <f>E3</f>
        <v>2000</v>
      </c>
      <c r="J3" s="9">
        <f>H3/I3</f>
        <v>20.0175</v>
      </c>
      <c r="K3" s="6">
        <f>D3</f>
        <v>20</v>
      </c>
      <c r="L3" s="6">
        <f>I3*K3-H3</f>
        <v>-35</v>
      </c>
    </row>
    <row r="4" ht="15" spans="1:12">
      <c r="A4" s="10" t="s">
        <v>16</v>
      </c>
      <c r="B4" s="5">
        <v>44211</v>
      </c>
      <c r="C4" s="4" t="s">
        <v>15</v>
      </c>
      <c r="D4" s="4">
        <v>25</v>
      </c>
      <c r="E4" s="4">
        <v>1000</v>
      </c>
      <c r="F4" s="4">
        <v>20</v>
      </c>
      <c r="G4" s="6">
        <f>D4*E4+F4</f>
        <v>25020</v>
      </c>
      <c r="H4" s="6">
        <f>IF(C4="买入",H3+G4,H3-G4)</f>
        <v>65055</v>
      </c>
      <c r="I4" s="6">
        <f>IF(C4="买入",I3+E4,I3-E4)</f>
        <v>3000</v>
      </c>
      <c r="J4" s="9">
        <f>H4/I4</f>
        <v>21.685</v>
      </c>
      <c r="K4" s="6">
        <f>D4</f>
        <v>25</v>
      </c>
      <c r="L4" s="6">
        <f>I4*K4-H4</f>
        <v>9945</v>
      </c>
    </row>
    <row r="5" ht="15" spans="1:12">
      <c r="A5" s="10" t="s">
        <v>17</v>
      </c>
      <c r="B5" s="5">
        <v>44216</v>
      </c>
      <c r="C5" s="4" t="s">
        <v>18</v>
      </c>
      <c r="D5" s="4">
        <v>36.9</v>
      </c>
      <c r="E5" s="4">
        <v>1000</v>
      </c>
      <c r="F5" s="4">
        <v>20</v>
      </c>
      <c r="G5" s="6">
        <f>D5*E5+F5</f>
        <v>36920</v>
      </c>
      <c r="H5" s="6">
        <f>IF(C5="买入",H4+G5,H4-G5)</f>
        <v>28135</v>
      </c>
      <c r="I5" s="6">
        <f>IF(C5="买入",I4+E5,I4-E5)</f>
        <v>2000</v>
      </c>
      <c r="J5" s="9">
        <f>H5/I5</f>
        <v>14.0675</v>
      </c>
      <c r="K5" s="6">
        <f>D5</f>
        <v>36.9</v>
      </c>
      <c r="L5" s="6">
        <f>I5*K5-H5</f>
        <v>45665</v>
      </c>
    </row>
  </sheetData>
  <conditionalFormatting sqref="L1 L3:L5">
    <cfRule type="cellIs" dxfId="0" priority="2" operator="lessThan">
      <formula>0</formula>
    </cfRule>
    <cfRule type="cellIs" dxfId="1" priority="1" operator="greaterThan">
      <formula>0</formula>
    </cfRule>
  </conditionalFormatting>
  <dataValidations count="1">
    <dataValidation type="list" allowBlank="1" showInputMessage="1" showErrorMessage="1" sqref="C3:C5">
      <formula1>"买入,卖出"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海绵没宝宝</cp:lastModifiedBy>
  <dcterms:created xsi:type="dcterms:W3CDTF">2024-02-06T14:59:12Z</dcterms:created>
  <dcterms:modified xsi:type="dcterms:W3CDTF">2024-02-06T15:02:53Z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8081AAB2823C4975A5BA2DFB71A0AD6D_13</vt:lpwstr>
  </property>
  <property fmtid="{D5CDD505-2E9C-101B-9397-08002B2CF9AE}" pid="3" name="KSOProductBuildVer">
    <vt:lpwstr>2052-12.1.0.16250</vt:lpwstr>
  </property>
</Properties>
</file>