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2.svg" ContentType="image/svg+xml"/>
  <Override PartName="/xl/media/image4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4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<sst xmlns="http://schemas.openxmlformats.org/spreadsheetml/2006/main" count="54" uniqueCount="47">
  <si>
    <t>设备报修维修记录表</t>
  </si>
  <si>
    <t>故障数量</t>
  </si>
  <si>
    <t>检修中</t>
  </si>
  <si>
    <t>维修中</t>
  </si>
  <si>
    <t>已修复</t>
  </si>
  <si>
    <t>修复率</t>
  </si>
  <si>
    <t>累积维修费用：</t>
  </si>
  <si>
    <t>序号</t>
  </si>
  <si>
    <t>报修日期</t>
  </si>
  <si>
    <t>报修部门</t>
  </si>
  <si>
    <t>设备名称</t>
  </si>
  <si>
    <t>故障描述</t>
  </si>
  <si>
    <t>检修日期</t>
  </si>
  <si>
    <t>检修结果</t>
  </si>
  <si>
    <t>维修方案</t>
  </si>
  <si>
    <t>维修进度</t>
  </si>
  <si>
    <t>维修费用</t>
  </si>
  <si>
    <t>完成日期</t>
  </si>
  <si>
    <t>确认人</t>
  </si>
  <si>
    <t>人事部</t>
  </si>
  <si>
    <t>打印机</t>
  </si>
  <si>
    <t>打印画面不清晰</t>
  </si>
  <si>
    <t>硒鼓损坏</t>
  </si>
  <si>
    <t>更换硒鼓</t>
  </si>
  <si>
    <t>KIA</t>
  </si>
  <si>
    <t>部门1</t>
  </si>
  <si>
    <t>设备1</t>
  </si>
  <si>
    <t>故障1</t>
  </si>
  <si>
    <t>检修1</t>
  </si>
  <si>
    <t>方案1</t>
  </si>
  <si>
    <t>部门2</t>
  </si>
  <si>
    <t>设备2</t>
  </si>
  <si>
    <t>故障2</t>
  </si>
  <si>
    <t>检修2</t>
  </si>
  <si>
    <t>方案2</t>
  </si>
  <si>
    <t>部门3</t>
  </si>
  <si>
    <t>设备3</t>
  </si>
  <si>
    <t>故障3</t>
  </si>
  <si>
    <t>检修3</t>
  </si>
  <si>
    <t>方案3</t>
  </si>
  <si>
    <t>已报废</t>
  </si>
  <si>
    <t>部门4</t>
  </si>
  <si>
    <t>设备4</t>
  </si>
  <si>
    <t>故障4</t>
  </si>
  <si>
    <t>检修4</t>
  </si>
  <si>
    <t>方案4</t>
  </si>
  <si>
    <t>未完成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</si>
</sst>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theme="1"/>
      <name val="黑体"/>
      <charset val="134"/>
    </font>
    <font>
      <sz val="24"/>
      <color theme="1"/>
      <name val="黑体"/>
      <charset val="134"/>
    </font>
    <font>
      <b/>
      <sz val="16"/>
      <color rgb="FF595BB3"/>
      <name val="黑体"/>
      <charset val="134"/>
    </font>
    <font>
      <sz val="11"/>
      <color theme="0"/>
      <name val="黑体"/>
      <charset val="134"/>
    </font>
    <font>
      <sz val="11"/>
      <color theme="1" tint="0.25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95BB3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595BB3"/>
      </left>
      <right style="thin">
        <color theme="0" tint="-0.15"/>
      </right>
      <top style="thin">
        <color rgb="FF595BB3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rgb="FF595BB3"/>
      </top>
      <bottom style="thin">
        <color theme="0" tint="-0.15"/>
      </bottom>
      <diagonal/>
    </border>
    <border>
      <left style="thin">
        <color rgb="FF595BB3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4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58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58" fontId="6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58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mruColors>
      <color rgb="0038C2C0"/>
      <color rgb="00595B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svg"/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0</xdr:row>
      <xdr:rowOff>41275</xdr:rowOff>
    </xdr:from>
    <xdr:to>
      <xdr:col>4</xdr:col>
      <xdr:colOff>978535</xdr:colOff>
      <xdr:row>0</xdr:row>
      <xdr:rowOff>581025</xdr:rowOff>
    </xdr:to>
    <xdr:pic>
      <xdr:nvPicPr>
        <xdr:cNvPr id="2" name="图片 1" descr="维修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74390" y="41275"/>
          <a:ext cx="540385" cy="539750"/>
        </a:xfrm>
        <a:prstGeom prst="rect">
          <a:avLst/>
        </a:prstGeom>
      </xdr:spPr>
    </xdr:pic>
    <xdr:clientData/>
  </xdr:twoCellAnchor>
  <xdr:twoCellAnchor editAs="oneCell">
    <xdr:from>
      <xdr:col>3</xdr:col>
      <xdr:colOff>624205</xdr:colOff>
      <xdr:row>2</xdr:row>
      <xdr:rowOff>56515</xdr:rowOff>
    </xdr:from>
    <xdr:to>
      <xdr:col>4</xdr:col>
      <xdr:colOff>114935</xdr:colOff>
      <xdr:row>2</xdr:row>
      <xdr:rowOff>353060</xdr:rowOff>
    </xdr:to>
    <xdr:pic>
      <xdr:nvPicPr>
        <xdr:cNvPr id="3" name="图片 2" descr="钱袋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750185" y="1072515"/>
          <a:ext cx="300990" cy="296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showGridLines="0" tabSelected="1" topLeftCell="C1" workbookViewId="0">
      <selection activeCell="J16" sqref="J16"/>
    </sheetView>
  </sheetViews>
  <sheetFormatPr defaultColWidth="12.6333333333333" defaultRowHeight="30" customHeight="1"/>
  <cols>
    <col min="1" max="1" width="6.63333333333333" style="2" customWidth="1"/>
    <col min="2" max="4" width="10.6333333333333" style="2" customWidth="1"/>
    <col min="5" max="5" width="16.6333333333333" style="2" customWidth="1"/>
    <col min="6" max="6" width="10.6333333333333" style="2" customWidth="1"/>
    <col min="7" max="8" width="12.6333333333333" style="2" customWidth="1"/>
    <col min="9" max="10" width="10.6333333333333" style="2" customWidth="1"/>
    <col min="11" max="11" width="12.6333333333333" style="2" customWidth="1"/>
    <col min="12" max="12" width="8.63333333333333" style="2" customWidth="1"/>
    <col min="13" max="16381" width="12.6333333333333" style="2" customWidth="1"/>
    <col min="16382" max="16384" width="12.6333333333333" style="2"/>
  </cols>
  <sheetData>
    <row r="1" ht="50" customHeight="1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="1" customFormat="1" customHeight="1" spans="1:11">
      <c r="A2" s="1" t="s">
        <v>1</v>
      </c>
      <c r="C2" s="4">
        <f>COUNTA(B5:B9990)</f>
        <v>5</v>
      </c>
      <c r="D2" s="1" t="s">
        <v>2</v>
      </c>
      <c r="E2" s="4">
        <f>COUNTIF(I5:I9990,"检修中")</f>
        <v>1</v>
      </c>
      <c r="F2" s="1" t="s">
        <v>3</v>
      </c>
      <c r="G2" s="4">
        <f>COUNTIF(I5:I9990,"维修中")</f>
        <v>1</v>
      </c>
      <c r="H2" s="1" t="s">
        <v>4</v>
      </c>
      <c r="I2" s="4">
        <f>COUNTIF(I5:I9990,"已修复")</f>
        <v>1</v>
      </c>
      <c r="J2" s="1" t="s">
        <v>5</v>
      </c>
      <c r="K2" s="18">
        <f>IFERROR(I2/C2,0)</f>
        <v>0.2</v>
      </c>
    </row>
    <row r="3" customHeight="1" spans="4:8">
      <c r="D3" s="5" t="s">
        <v>6</v>
      </c>
      <c r="E3" s="5"/>
      <c r="F3" s="6">
        <f>SUM(J:J)</f>
        <v>10500</v>
      </c>
      <c r="G3" s="6"/>
      <c r="H3" s="6"/>
    </row>
    <row r="4" customHeight="1" spans="1:12">
      <c r="A4" s="7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8" t="s">
        <v>15</v>
      </c>
      <c r="J4" s="8" t="s">
        <v>16</v>
      </c>
      <c r="K4" s="8" t="s">
        <v>17</v>
      </c>
      <c r="L4" s="8" t="s">
        <v>18</v>
      </c>
    </row>
    <row r="5" customHeight="1" spans="1:12">
      <c r="A5" s="9">
        <v>1</v>
      </c>
      <c r="B5" s="10">
        <v>44373</v>
      </c>
      <c r="C5" s="11" t="s">
        <v>19</v>
      </c>
      <c r="D5" s="11" t="s">
        <v>20</v>
      </c>
      <c r="E5" s="11" t="s">
        <v>21</v>
      </c>
      <c r="F5" s="10">
        <v>44376</v>
      </c>
      <c r="G5" s="11" t="s">
        <v>22</v>
      </c>
      <c r="H5" s="11" t="s">
        <v>23</v>
      </c>
      <c r="I5" s="11" t="s">
        <v>4</v>
      </c>
      <c r="J5" s="11">
        <v>500</v>
      </c>
      <c r="K5" s="10">
        <v>44377</v>
      </c>
      <c r="L5" s="11" t="s">
        <v>24</v>
      </c>
    </row>
    <row r="6" customHeight="1" spans="1:12">
      <c r="A6" s="12">
        <v>2</v>
      </c>
      <c r="B6" s="13">
        <v>44378</v>
      </c>
      <c r="C6" s="14" t="s">
        <v>25</v>
      </c>
      <c r="D6" s="14" t="s">
        <v>26</v>
      </c>
      <c r="E6" s="14" t="s">
        <v>27</v>
      </c>
      <c r="F6" s="13">
        <v>44382</v>
      </c>
      <c r="G6" s="14" t="s">
        <v>28</v>
      </c>
      <c r="H6" s="14" t="s">
        <v>29</v>
      </c>
      <c r="I6" s="14" t="s">
        <v>2</v>
      </c>
      <c r="J6" s="14">
        <v>1000</v>
      </c>
      <c r="K6" s="13">
        <v>44387</v>
      </c>
      <c r="L6" s="14" t="s">
        <v>24</v>
      </c>
    </row>
    <row r="7" customHeight="1" spans="1:12">
      <c r="A7" s="15">
        <v>3</v>
      </c>
      <c r="B7" s="16">
        <v>44379</v>
      </c>
      <c r="C7" s="17" t="s">
        <v>30</v>
      </c>
      <c r="D7" s="17" t="s">
        <v>31</v>
      </c>
      <c r="E7" s="17" t="s">
        <v>32</v>
      </c>
      <c r="F7" s="16">
        <v>44383</v>
      </c>
      <c r="G7" s="17" t="s">
        <v>33</v>
      </c>
      <c r="H7" s="17" t="s">
        <v>34</v>
      </c>
      <c r="I7" s="17" t="s">
        <v>3</v>
      </c>
      <c r="J7" s="17">
        <v>2000</v>
      </c>
      <c r="K7" s="16">
        <v>44388</v>
      </c>
      <c r="L7" s="17" t="s">
        <v>24</v>
      </c>
    </row>
    <row r="8" customHeight="1" spans="1:12">
      <c r="A8" s="12">
        <v>4</v>
      </c>
      <c r="B8" s="13">
        <v>44380</v>
      </c>
      <c r="C8" s="14" t="s">
        <v>35</v>
      </c>
      <c r="D8" s="14" t="s">
        <v>36</v>
      </c>
      <c r="E8" s="14" t="s">
        <v>37</v>
      </c>
      <c r="F8" s="13">
        <v>44384</v>
      </c>
      <c r="G8" s="14" t="s">
        <v>38</v>
      </c>
      <c r="H8" s="14" t="s">
        <v>39</v>
      </c>
      <c r="I8" s="14" t="s">
        <v>40</v>
      </c>
      <c r="J8" s="14">
        <v>3000</v>
      </c>
      <c r="K8" s="13">
        <v>44389</v>
      </c>
      <c r="L8" s="14" t="s">
        <v>24</v>
      </c>
    </row>
    <row r="9" customHeight="1" spans="1:12">
      <c r="A9" s="15">
        <v>5</v>
      </c>
      <c r="B9" s="16">
        <v>44381</v>
      </c>
      <c r="C9" s="17" t="s">
        <v>41</v>
      </c>
      <c r="D9" s="17" t="s">
        <v>42</v>
      </c>
      <c r="E9" s="17" t="s">
        <v>43</v>
      </c>
      <c r="F9" s="16">
        <v>44385</v>
      </c>
      <c r="G9" s="17" t="s">
        <v>44</v>
      </c>
      <c r="H9" s="17" t="s">
        <v>45</v>
      </c>
      <c r="I9" s="17" t="s">
        <v>46</v>
      </c>
      <c r="J9" s="17">
        <v>4000</v>
      </c>
      <c r="K9" s="16">
        <v>44390</v>
      </c>
      <c r="L9" s="17" t="s">
        <v>24</v>
      </c>
    </row>
  </sheetData>
  <mergeCells count="4">
    <mergeCell ref="A1:L1"/>
    <mergeCell ref="A2:B2"/>
    <mergeCell ref="D3:E3"/>
    <mergeCell ref="F3:H3"/>
  </mergeCells>
  <conditionalFormatting sqref="I$1:I$1048576">
    <cfRule type="cellIs" dxfId="0" priority="1" operator="equal">
      <formula>"已报废"</formula>
    </cfRule>
    <cfRule type="cellIs" dxfId="1" priority="2" operator="equal">
      <formula>"未完成"</formula>
    </cfRule>
  </conditionalFormatting>
  <dataValidations count="1">
    <dataValidation type="list" allowBlank="1" showInputMessage="1" showErrorMessage="1" sqref="I5 I6:I9 I10:I1048576">
      <formula1>"已修复,检修中,维修中,已报废,未完成"</formula1>
    </dataValidation>
  </dataValidations>
  <printOptions horizontalCentered="1" verticalCentered="1"/>
  <pageMargins left="0.196527777777778" right="0.196527777777778" top="0.393055555555556" bottom="0.393055555555556" header="0.5" footer="0.5"/>
  <pageSetup paperSize="9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cfc</dc:creator>
  <cp:lastModifiedBy>清律</cp:lastModifiedBy>
  <dcterms:created xsi:type="dcterms:W3CDTF">2020-12-05T02:03:00Z</dcterms:created>
  <dcterms:modified xsi:type="dcterms:W3CDTF">2024-02-24T08:07:30Z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9E6F2DCF93DE48E6950D41C8FA5CEFA8</vt:lpwstr>
  </property>
  <property fmtid="{D5CDD505-2E9C-101B-9397-08002B2CF9AE}" pid="4" name="KSOTemplateUUID">
    <vt:lpwstr>v1.0_mb_rpfY+UCWSx1WR1NN6Ij0Hw==</vt:lpwstr>
  </property>
</Properties>
</file>