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90" windowHeight="12375"/>
  </bookViews>
  <sheets>
    <sheet name="财务收支记账明细表" sheetId="1" r:id="rId1"/>
  </sheets>
  <calcPr calcId="191029" iterate="1" iterateCount="1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<sst xmlns="http://schemas.openxmlformats.org/spreadsheetml/2006/main" count="126" uniqueCount="100">
  <si>
    <t>财务收支记账明细表</t>
  </si>
  <si>
    <t>月份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</si>
  <si>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</si>
  <si>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</si>
  <si>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</si>
  <si>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</si>
  <si>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</si>
  <si>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</si>
  <si>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</si>
  <si>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</si>
  <si>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</si>
  <si>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</si>
  <si>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</si>
  <si>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</si>
  <si>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收入</t>
  </si>
  <si>
    <t>支出</t>
  </si>
  <si>
    <t>结余</t>
  </si>
  <si>
    <t>序号</t>
  </si>
  <si>
    <t>日期</t>
  </si>
  <si>
    <t>凭证号</t>
  </si>
  <si>
    <t>科目</t>
  </si>
  <si>
    <t>事由</t>
  </si>
  <si>
    <t>经办人</t>
  </si>
  <si>
    <t>批准人</t>
  </si>
  <si>
    <t>收支方式</t>
  </si>
  <si>
    <t>收支账户</t>
  </si>
  <si>
    <t>收入金额</t>
  </si>
  <si>
    <t>支出金额</t>
  </si>
  <si>
    <t>累计结余</t>
  </si>
  <si>
    <t>备注</t>
  </si>
  <si>
    <t>PZH210101</t>
  </si>
  <si>
    <t>科目1</t>
  </si>
  <si>
    <t>事由1</t>
  </si>
  <si>
    <t>张三1</t>
  </si>
  <si>
    <t>李四1</t>
  </si>
  <si>
    <t>现金</t>
  </si>
  <si>
    <t>账户1</t>
  </si>
  <si>
    <t>——</t>
  </si>
  <si>
    <t>PZH210102</t>
  </si>
  <si>
    <t>科目2</t>
  </si>
  <si>
    <t>事由2</t>
  </si>
  <si>
    <t>张三2</t>
  </si>
  <si>
    <t>李四2</t>
  </si>
  <si>
    <t>网络</t>
  </si>
  <si>
    <t>账户2</t>
  </si>
  <si>
    <t>PZH210103</t>
  </si>
  <si>
    <t>科目3</t>
  </si>
  <si>
    <t>事由3</t>
  </si>
  <si>
    <t>张三3</t>
  </si>
  <si>
    <t>李四3</t>
  </si>
  <si>
    <t>银行卡</t>
  </si>
  <si>
    <t>账户3</t>
  </si>
  <si>
    <t>PZH210104</t>
  </si>
  <si>
    <t>科目4</t>
  </si>
  <si>
    <t>事由4</t>
  </si>
  <si>
    <t>张三4</t>
  </si>
  <si>
    <t>李四4</t>
  </si>
  <si>
    <t>账户4</t>
  </si>
  <si>
    <t>PZH210105</t>
  </si>
  <si>
    <t>科目5</t>
  </si>
  <si>
    <t>事由5</t>
  </si>
  <si>
    <t>张三5</t>
  </si>
  <si>
    <t>李四5</t>
  </si>
  <si>
    <t>账户5</t>
  </si>
  <si>
    <t>PZH210106</t>
  </si>
  <si>
    <t>科目6</t>
  </si>
  <si>
    <t>事由6</t>
  </si>
  <si>
    <t>张三6</t>
  </si>
  <si>
    <t>李四6</t>
  </si>
  <si>
    <t>账户6</t>
  </si>
  <si>
    <t>PZH210107</t>
  </si>
  <si>
    <t>事由7</t>
  </si>
  <si>
    <t>张三7</t>
  </si>
  <si>
    <t>李四7</t>
  </si>
  <si>
    <t>账户7</t>
  </si>
  <si>
    <t>PZH210108</t>
  </si>
  <si>
    <t>事由8</t>
  </si>
  <si>
    <t>张三8</t>
  </si>
  <si>
    <t>李四8</t>
  </si>
  <si>
    <t>账户8</t>
  </si>
  <si>
    <t>PZH210109</t>
  </si>
  <si>
    <t>事由9</t>
  </si>
  <si>
    <t>张三9</t>
  </si>
  <si>
    <t>李四9</t>
  </si>
  <si>
    <t>账户9</t>
  </si>
  <si>
    <t>PZH210110</t>
  </si>
  <si>
    <t>事由10</t>
  </si>
  <si>
    <t>张三10</t>
  </si>
  <si>
    <t>李四10</t>
  </si>
  <si>
    <t>账户10</t>
  </si>
  <si>
    <t>PZH210111</t>
  </si>
  <si>
    <t>事由11</t>
  </si>
  <si>
    <t>张三11</t>
  </si>
  <si>
    <t>李四11</t>
  </si>
  <si>
    <t>账户11</t>
  </si>
  <si>
    <t>PZH210112</t>
  </si>
  <si>
    <t>事由12</t>
  </si>
  <si>
    <t>张三12</t>
  </si>
  <si>
    <t>李四12</t>
  </si>
  <si>
    <t>账户12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</si>
</sst>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&quot;￥&quot;#,##0.00_);[Red]\(&quot;￥&quot;#,##0.00\)"/>
  </numFmts>
  <fonts count="31">
    <font>
      <sz val="11"/>
      <color theme="1"/>
      <name val="黑体"/>
      <charset val="134"/>
      <scheme val="minor"/>
    </font>
    <font>
      <b/>
      <sz val="20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b/>
      <sz val="20"/>
      <color theme="1"/>
      <name val="黑体"/>
      <charset val="134"/>
      <scheme val="minor"/>
    </font>
    <font>
      <sz val="10"/>
      <color theme="1"/>
      <name val="黑体"/>
      <charset val="134"/>
      <scheme val="minor"/>
    </font>
    <font>
      <b/>
      <sz val="9"/>
      <color theme="0"/>
      <name val="黑体"/>
      <charset val="134"/>
      <scheme val="minor"/>
    </font>
    <font>
      <sz val="9"/>
      <color theme="1"/>
      <name val="黑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10"/>
      <color theme="1"/>
      <name val="微软雅黑"/>
      <charset val="134"/>
    </font>
    <font>
      <b/>
      <sz val="20"/>
      <color theme="1"/>
      <name val="微软雅黑"/>
      <charset val="134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43" fontId="7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3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/>
    </xf>
    <xf numFmtId="43" fontId="3" fillId="3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  <color theme="4" tint="-0.5"/>
      </font>
    </dxf>
    <dxf>
      <font>
        <b val="1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图钉">
  <a:themeElements>
    <a:clrScheme name="果味棉花糖">
      <a:dk1>
        <a:srgbClr val="000000"/>
      </a:dk1>
      <a:lt1>
        <a:srgbClr val="FFFFFF"/>
      </a:lt1>
      <a:dk2>
        <a:srgbClr val="DDD3D4"/>
      </a:dk2>
      <a:lt2>
        <a:srgbClr val="C5BBCC"/>
      </a:lt2>
      <a:accent1>
        <a:srgbClr val="F7C0C7"/>
      </a:accent1>
      <a:accent2>
        <a:srgbClr val="F38EB5"/>
      </a:accent2>
      <a:accent3>
        <a:srgbClr val="F387A1"/>
      </a:accent3>
      <a:accent4>
        <a:srgbClr val="CEEBE7"/>
      </a:accent4>
      <a:accent5>
        <a:srgbClr val="ACDDE3"/>
      </a:accent5>
      <a:accent6>
        <a:srgbClr val="4EBDC4"/>
      </a:accent6>
      <a:hlink>
        <a:srgbClr val="BE95A4"/>
      </a:hlink>
      <a:folHlink>
        <a:srgbClr val="94B9BB"/>
      </a:folHlink>
    </a:clrScheme>
    <a:fontScheme name="Pushpin">
      <a:majorFont>
        <a:latin typeface="Constantia"/>
        <a:ea typeface=""/>
        <a:cs typeface=""/>
        <a:font script="Jpan" typeface="HGS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Grek" typeface="Arial"/>
        <a:font script="Cyrl" typeface="Arial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ushpi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  <a:lumMod val="100000"/>
              </a:schemeClr>
            </a:gs>
            <a:gs pos="40000">
              <a:schemeClr val="phClr">
                <a:tint val="60000"/>
                <a:satMod val="130000"/>
                <a:lumMod val="100000"/>
              </a:schemeClr>
            </a:gs>
            <a:gs pos="100000">
              <a:schemeClr val="phClr">
                <a:tint val="96000"/>
                <a:lumMod val="108000"/>
              </a:schemeClr>
            </a:gs>
          </a:gsLst>
          <a:lin ang="5400000" scaled="0"/>
        </a:gradFill>
        <a:gradFill rotWithShape="1">
          <a:gsLst>
            <a:gs pos="0">
              <a:schemeClr val="phClr"/>
            </a:gs>
            <a:gs pos="100000">
              <a:schemeClr val="phClr">
                <a:shade val="76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80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38100" dir="4800000" sx="98000" sy="98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38100" dist="38100" dir="4800000" sx="96000" sy="96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3240000"/>
            </a:lightRig>
          </a:scene3d>
          <a:sp3d>
            <a:bevelT w="28575" h="28575"/>
          </a:sp3d>
        </a:effectStyle>
      </a:effectStyleLst>
      <a:bgFillStyleLst>
        <a:solidFill>
          <a:schemeClr val="phClr">
            <a:tint val="93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satMod val="140000"/>
                <a:lumMod val="50000"/>
              </a:schemeClr>
              <a:schemeClr val="phClr">
                <a:tint val="95000"/>
                <a:satMod val="180000"/>
                <a:lumMod val="160000"/>
              </a:schemeClr>
            </a:duotone>
          </a:blip>
          <a:stretch>
            <a:fillRect/>
          </a:stretch>
        </a:blipFill>
        <a:blipFill rotWithShape="1">
          <a:blip xmlns:r="http://schemas.openxmlformats.org/officeDocument/2006/relationships" r:embed="rId2">
            <a:duotone>
              <a:schemeClr val="phClr">
                <a:tint val="98000"/>
                <a:shade val="90000"/>
                <a:satMod val="120000"/>
                <a:lumMod val="54000"/>
              </a:schemeClr>
              <a:schemeClr val="phClr">
                <a:tint val="80000"/>
                <a:satMod val="160000"/>
                <a:lumMod val="14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showGridLines="0" tabSelected="1" zoomScale="85" zoomScaleNormal="85" workbookViewId="0">
      <selection activeCell="A21" sqref="$A21:$XFD28"/>
    </sheetView>
  </sheetViews>
  <sheetFormatPr defaultColWidth="9" defaultRowHeight="16.5"/>
  <cols>
    <col min="1" max="1" width="9.86666666666667" style="2" customWidth="1"/>
    <col min="2" max="13" width="11.5666666666667" style="2" customWidth="1"/>
    <col min="14" max="29" width="12.1333333333333" style="2" customWidth="1"/>
    <col min="30" max="16384" width="9" style="2"/>
  </cols>
  <sheetData>
    <row r="1" s="1" customFormat="1" ht="35" customHeight="1" spans="1:26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="2" customFormat="1" ht="3" customHeight="1" spans="1:2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="2" customFormat="1" ht="25" customHeight="1" spans="1:26">
      <c r="A3" s="8" t="s">
        <v>1</v>
      </c>
      <c r="B3" s="9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7"/>
      <c r="O3" s="7"/>
      <c r="P3" s="7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="2" customFormat="1" ht="25" customHeight="1" spans="1:26">
      <c r="A4" s="8" t="s">
        <v>14</v>
      </c>
      <c r="B4" s="10">
        <f>SUMPRODUCT((MONTH($B$9:$B$20)&amp;"月"=B3)*(YEAR($B$9:$B$20)&amp;"年"="2021年")*($J$9:$J$20))</f>
        <v>2660</v>
      </c>
      <c r="C4" s="10">
        <f t="shared" ref="C4:M4" si="0">SUMPRODUCT((MONTH($B$9:$B$20)&amp;"月"=C3)*(YEAR($B$9:$B$20)&amp;"年"="2021年")*($J$9:$J$20))</f>
        <v>4158</v>
      </c>
      <c r="D4" s="10">
        <f t="shared" si="0"/>
        <v>6391</v>
      </c>
      <c r="E4" s="10">
        <f t="shared" si="0"/>
        <v>3887</v>
      </c>
      <c r="F4" s="10">
        <f t="shared" si="0"/>
        <v>7829</v>
      </c>
      <c r="G4" s="10">
        <f t="shared" si="0"/>
        <v>5991</v>
      </c>
      <c r="H4" s="10">
        <f t="shared" si="0"/>
        <v>7908</v>
      </c>
      <c r="I4" s="10">
        <f t="shared" si="0"/>
        <v>5527</v>
      </c>
      <c r="J4" s="10">
        <f t="shared" si="0"/>
        <v>970</v>
      </c>
      <c r="K4" s="10">
        <f t="shared" si="0"/>
        <v>6374</v>
      </c>
      <c r="L4" s="10">
        <f t="shared" si="0"/>
        <v>6191</v>
      </c>
      <c r="M4" s="10">
        <f t="shared" si="0"/>
        <v>2565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="2" customFormat="1" ht="25" customHeight="1" spans="1:26">
      <c r="A5" s="8" t="s">
        <v>15</v>
      </c>
      <c r="B5" s="10">
        <f>SUMPRODUCT((MONTH($B$9:$B$20)&amp;"月"=B3)*(YEAR($B$9:$B$20)&amp;"年"="2021年")*($K$9:$K$20))</f>
        <v>2580</v>
      </c>
      <c r="C5" s="10">
        <f t="shared" ref="C5:M5" si="1">SUMPRODUCT((MONTH($B$9:$B$20)&amp;"月"=C3)*(YEAR($B$9:$B$20)&amp;"年"="2021年")*($K$9:$K$20))</f>
        <v>2210</v>
      </c>
      <c r="D5" s="10">
        <f t="shared" si="1"/>
        <v>2241</v>
      </c>
      <c r="E5" s="10">
        <f t="shared" si="1"/>
        <v>2334</v>
      </c>
      <c r="F5" s="10">
        <f t="shared" si="1"/>
        <v>788</v>
      </c>
      <c r="G5" s="10">
        <f t="shared" si="1"/>
        <v>4619</v>
      </c>
      <c r="H5" s="10">
        <f t="shared" si="1"/>
        <v>5729</v>
      </c>
      <c r="I5" s="10">
        <f t="shared" si="1"/>
        <v>7056</v>
      </c>
      <c r="J5" s="10">
        <f t="shared" si="1"/>
        <v>2273</v>
      </c>
      <c r="K5" s="10">
        <f t="shared" si="1"/>
        <v>5448</v>
      </c>
      <c r="L5" s="10">
        <f t="shared" si="1"/>
        <v>4687</v>
      </c>
      <c r="M5" s="10">
        <f t="shared" si="1"/>
        <v>6254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="3" customFormat="1" ht="25" customHeight="1" spans="1:26">
      <c r="A6" s="11" t="s">
        <v>16</v>
      </c>
      <c r="B6" s="12">
        <f>B4-B5</f>
        <v>80</v>
      </c>
      <c r="C6" s="12">
        <f t="shared" ref="C6:M6" si="2">C4-C5</f>
        <v>1948</v>
      </c>
      <c r="D6" s="12">
        <f t="shared" si="2"/>
        <v>4150</v>
      </c>
      <c r="E6" s="12">
        <f t="shared" si="2"/>
        <v>1553</v>
      </c>
      <c r="F6" s="12">
        <f t="shared" si="2"/>
        <v>7041</v>
      </c>
      <c r="G6" s="12">
        <f t="shared" si="2"/>
        <v>1372</v>
      </c>
      <c r="H6" s="12">
        <f t="shared" si="2"/>
        <v>2179</v>
      </c>
      <c r="I6" s="12">
        <f t="shared" si="2"/>
        <v>-1529</v>
      </c>
      <c r="J6" s="12">
        <f t="shared" si="2"/>
        <v>-1303</v>
      </c>
      <c r="K6" s="12">
        <f t="shared" si="2"/>
        <v>926</v>
      </c>
      <c r="L6" s="12">
        <f t="shared" si="2"/>
        <v>1504</v>
      </c>
      <c r="M6" s="12">
        <f t="shared" si="2"/>
        <v>-3689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="2" customFormat="1" ht="3" customHeight="1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="4" customFormat="1" ht="30" customHeight="1" spans="1:26">
      <c r="A8" s="11" t="s">
        <v>17</v>
      </c>
      <c r="B8" s="14" t="s">
        <v>18</v>
      </c>
      <c r="C8" s="14" t="s">
        <v>19</v>
      </c>
      <c r="D8" s="11" t="s">
        <v>20</v>
      </c>
      <c r="E8" s="11" t="s">
        <v>21</v>
      </c>
      <c r="F8" s="11" t="s">
        <v>22</v>
      </c>
      <c r="G8" s="11" t="s">
        <v>23</v>
      </c>
      <c r="H8" s="11" t="s">
        <v>24</v>
      </c>
      <c r="I8" s="11" t="s">
        <v>25</v>
      </c>
      <c r="J8" s="22" t="s">
        <v>26</v>
      </c>
      <c r="K8" s="22" t="s">
        <v>27</v>
      </c>
      <c r="L8" s="23" t="s">
        <v>28</v>
      </c>
      <c r="M8" s="23" t="s">
        <v>29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="5" customFormat="1" ht="25" customHeight="1" spans="1:26">
      <c r="A9" s="15">
        <v>1</v>
      </c>
      <c r="B9" s="16">
        <v>44207</v>
      </c>
      <c r="C9" s="16" t="s">
        <v>30</v>
      </c>
      <c r="D9" s="17" t="s">
        <v>31</v>
      </c>
      <c r="E9" s="17" t="s">
        <v>32</v>
      </c>
      <c r="F9" s="17" t="s">
        <v>33</v>
      </c>
      <c r="G9" s="17" t="s">
        <v>34</v>
      </c>
      <c r="H9" s="17" t="s">
        <v>35</v>
      </c>
      <c r="I9" s="17" t="s">
        <v>36</v>
      </c>
      <c r="J9" s="24">
        <v>2660</v>
      </c>
      <c r="K9" s="24">
        <v>2580</v>
      </c>
      <c r="L9" s="24">
        <f>J9:J20-K9:K20</f>
        <v>80</v>
      </c>
      <c r="M9" s="15" t="s">
        <v>37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="4" customFormat="1" ht="25" customHeight="1" spans="1:26">
      <c r="A10" s="15">
        <v>2</v>
      </c>
      <c r="B10" s="16">
        <v>44238</v>
      </c>
      <c r="C10" s="16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H10" s="18" t="s">
        <v>43</v>
      </c>
      <c r="I10" s="17" t="s">
        <v>44</v>
      </c>
      <c r="J10" s="24">
        <v>4158</v>
      </c>
      <c r="K10" s="24">
        <v>2210</v>
      </c>
      <c r="L10" s="24">
        <f t="shared" ref="L10:L20" si="3">L9+J10-K10</f>
        <v>2028</v>
      </c>
      <c r="M10" s="15" t="s">
        <v>37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="4" customFormat="1" ht="25" customHeight="1" spans="1:26">
      <c r="A11" s="15">
        <v>3</v>
      </c>
      <c r="B11" s="16">
        <v>44266</v>
      </c>
      <c r="C11" s="16" t="s">
        <v>45</v>
      </c>
      <c r="D11" s="17" t="s">
        <v>46</v>
      </c>
      <c r="E11" s="17" t="s">
        <v>47</v>
      </c>
      <c r="F11" s="17" t="s">
        <v>48</v>
      </c>
      <c r="G11" s="17" t="s">
        <v>49</v>
      </c>
      <c r="H11" s="15" t="s">
        <v>50</v>
      </c>
      <c r="I11" s="17" t="s">
        <v>51</v>
      </c>
      <c r="J11" s="24">
        <v>6391</v>
      </c>
      <c r="K11" s="24">
        <v>2241</v>
      </c>
      <c r="L11" s="24">
        <f t="shared" si="3"/>
        <v>6178</v>
      </c>
      <c r="M11" s="15" t="s">
        <v>37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="4" customFormat="1" ht="25" customHeight="1" spans="1:26">
      <c r="A12" s="15">
        <v>4</v>
      </c>
      <c r="B12" s="16">
        <v>44297</v>
      </c>
      <c r="C12" s="16" t="s">
        <v>52</v>
      </c>
      <c r="D12" s="17" t="s">
        <v>53</v>
      </c>
      <c r="E12" s="17" t="s">
        <v>54</v>
      </c>
      <c r="F12" s="17" t="s">
        <v>55</v>
      </c>
      <c r="G12" s="17" t="s">
        <v>56</v>
      </c>
      <c r="H12" s="17" t="s">
        <v>35</v>
      </c>
      <c r="I12" s="17" t="s">
        <v>57</v>
      </c>
      <c r="J12" s="24">
        <v>3887</v>
      </c>
      <c r="K12" s="24">
        <v>2334</v>
      </c>
      <c r="L12" s="24">
        <f t="shared" si="3"/>
        <v>7731</v>
      </c>
      <c r="M12" s="15" t="s">
        <v>37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="4" customFormat="1" ht="25" customHeight="1" spans="1:26">
      <c r="A13" s="15">
        <v>5</v>
      </c>
      <c r="B13" s="16">
        <v>44327</v>
      </c>
      <c r="C13" s="16" t="s">
        <v>58</v>
      </c>
      <c r="D13" s="17" t="s">
        <v>59</v>
      </c>
      <c r="E13" s="17" t="s">
        <v>60</v>
      </c>
      <c r="F13" s="17" t="s">
        <v>61</v>
      </c>
      <c r="G13" s="17" t="s">
        <v>62</v>
      </c>
      <c r="H13" s="18" t="s">
        <v>43</v>
      </c>
      <c r="I13" s="17" t="s">
        <v>63</v>
      </c>
      <c r="J13" s="24">
        <v>7829</v>
      </c>
      <c r="K13" s="24">
        <v>788</v>
      </c>
      <c r="L13" s="24">
        <f t="shared" si="3"/>
        <v>14772</v>
      </c>
      <c r="M13" s="15" t="s">
        <v>37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="4" customFormat="1" ht="25" customHeight="1" spans="1:26">
      <c r="A14" s="15">
        <v>6</v>
      </c>
      <c r="B14" s="16">
        <v>44358</v>
      </c>
      <c r="C14" s="16" t="s">
        <v>64</v>
      </c>
      <c r="D14" s="17" t="s">
        <v>65</v>
      </c>
      <c r="E14" s="17" t="s">
        <v>66</v>
      </c>
      <c r="F14" s="17" t="s">
        <v>67</v>
      </c>
      <c r="G14" s="17" t="s">
        <v>68</v>
      </c>
      <c r="H14" s="15" t="s">
        <v>50</v>
      </c>
      <c r="I14" s="17" t="s">
        <v>69</v>
      </c>
      <c r="J14" s="24">
        <v>5991</v>
      </c>
      <c r="K14" s="24">
        <v>4619</v>
      </c>
      <c r="L14" s="24">
        <f t="shared" si="3"/>
        <v>16144</v>
      </c>
      <c r="M14" s="15" t="s">
        <v>37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="4" customFormat="1" ht="25" customHeight="1" spans="1:26">
      <c r="A15" s="15">
        <v>7</v>
      </c>
      <c r="B15" s="16">
        <v>44388</v>
      </c>
      <c r="C15" s="16" t="s">
        <v>70</v>
      </c>
      <c r="D15" s="17" t="s">
        <v>31</v>
      </c>
      <c r="E15" s="17" t="s">
        <v>71</v>
      </c>
      <c r="F15" s="17" t="s">
        <v>72</v>
      </c>
      <c r="G15" s="17" t="s">
        <v>73</v>
      </c>
      <c r="H15" s="17" t="s">
        <v>35</v>
      </c>
      <c r="I15" s="17" t="s">
        <v>74</v>
      </c>
      <c r="J15" s="24">
        <v>7908</v>
      </c>
      <c r="K15" s="24">
        <v>5729</v>
      </c>
      <c r="L15" s="24">
        <f t="shared" si="3"/>
        <v>18323</v>
      </c>
      <c r="M15" s="15" t="s">
        <v>37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="4" customFormat="1" ht="25" customHeight="1" spans="1:26">
      <c r="A16" s="15">
        <v>8</v>
      </c>
      <c r="B16" s="16">
        <v>44419</v>
      </c>
      <c r="C16" s="16" t="s">
        <v>75</v>
      </c>
      <c r="D16" s="17" t="s">
        <v>39</v>
      </c>
      <c r="E16" s="17" t="s">
        <v>76</v>
      </c>
      <c r="F16" s="17" t="s">
        <v>77</v>
      </c>
      <c r="G16" s="17" t="s">
        <v>78</v>
      </c>
      <c r="H16" s="18" t="s">
        <v>43</v>
      </c>
      <c r="I16" s="17" t="s">
        <v>79</v>
      </c>
      <c r="J16" s="24">
        <v>5527</v>
      </c>
      <c r="K16" s="24">
        <v>7056</v>
      </c>
      <c r="L16" s="24">
        <f t="shared" si="3"/>
        <v>16794</v>
      </c>
      <c r="M16" s="15" t="s">
        <v>37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="4" customFormat="1" ht="25" customHeight="1" spans="1:26">
      <c r="A17" s="15">
        <v>9</v>
      </c>
      <c r="B17" s="16">
        <v>44450</v>
      </c>
      <c r="C17" s="16" t="s">
        <v>80</v>
      </c>
      <c r="D17" s="17" t="s">
        <v>46</v>
      </c>
      <c r="E17" s="17" t="s">
        <v>81</v>
      </c>
      <c r="F17" s="17" t="s">
        <v>82</v>
      </c>
      <c r="G17" s="17" t="s">
        <v>83</v>
      </c>
      <c r="H17" s="15" t="s">
        <v>50</v>
      </c>
      <c r="I17" s="17" t="s">
        <v>84</v>
      </c>
      <c r="J17" s="24">
        <v>970</v>
      </c>
      <c r="K17" s="24">
        <v>2273</v>
      </c>
      <c r="L17" s="24">
        <f t="shared" si="3"/>
        <v>15491</v>
      </c>
      <c r="M17" s="15" t="s">
        <v>37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="4" customFormat="1" ht="25" customHeight="1" spans="1:26">
      <c r="A18" s="15">
        <v>10</v>
      </c>
      <c r="B18" s="16">
        <v>44480</v>
      </c>
      <c r="C18" s="16" t="s">
        <v>85</v>
      </c>
      <c r="D18" s="17" t="s">
        <v>53</v>
      </c>
      <c r="E18" s="17" t="s">
        <v>86</v>
      </c>
      <c r="F18" s="17" t="s">
        <v>87</v>
      </c>
      <c r="G18" s="17" t="s">
        <v>88</v>
      </c>
      <c r="H18" s="17" t="s">
        <v>35</v>
      </c>
      <c r="I18" s="17" t="s">
        <v>89</v>
      </c>
      <c r="J18" s="24">
        <v>6374</v>
      </c>
      <c r="K18" s="24">
        <v>5448</v>
      </c>
      <c r="L18" s="24">
        <f t="shared" si="3"/>
        <v>16417</v>
      </c>
      <c r="M18" s="15" t="s">
        <v>37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="4" customFormat="1" ht="25" customHeight="1" spans="1:26">
      <c r="A19" s="15">
        <v>11</v>
      </c>
      <c r="B19" s="16">
        <v>44511</v>
      </c>
      <c r="C19" s="16" t="s">
        <v>90</v>
      </c>
      <c r="D19" s="17" t="s">
        <v>59</v>
      </c>
      <c r="E19" s="17" t="s">
        <v>91</v>
      </c>
      <c r="F19" s="17" t="s">
        <v>92</v>
      </c>
      <c r="G19" s="17" t="s">
        <v>93</v>
      </c>
      <c r="H19" s="18" t="s">
        <v>43</v>
      </c>
      <c r="I19" s="17" t="s">
        <v>94</v>
      </c>
      <c r="J19" s="24">
        <v>6191</v>
      </c>
      <c r="K19" s="24">
        <v>4687</v>
      </c>
      <c r="L19" s="24">
        <f t="shared" si="3"/>
        <v>17921</v>
      </c>
      <c r="M19" s="15" t="s">
        <v>37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="4" customFormat="1" ht="25" customHeight="1" spans="1:26">
      <c r="A20" s="15">
        <v>12</v>
      </c>
      <c r="B20" s="16">
        <v>44541</v>
      </c>
      <c r="C20" s="16" t="s">
        <v>95</v>
      </c>
      <c r="D20" s="17" t="s">
        <v>65</v>
      </c>
      <c r="E20" s="17" t="s">
        <v>96</v>
      </c>
      <c r="F20" s="17" t="s">
        <v>97</v>
      </c>
      <c r="G20" s="17" t="s">
        <v>98</v>
      </c>
      <c r="H20" s="15" t="s">
        <v>50</v>
      </c>
      <c r="I20" s="17" t="s">
        <v>99</v>
      </c>
      <c r="J20" s="24">
        <v>2565</v>
      </c>
      <c r="K20" s="24">
        <v>6254</v>
      </c>
      <c r="L20" s="24">
        <f t="shared" si="3"/>
        <v>14232</v>
      </c>
      <c r="M20" s="15" t="s">
        <v>37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="4" customFormat="1" ht="25" customHeight="1" spans="1:2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="4" customFormat="1" ht="25" customHeight="1" spans="1:2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="4" customFormat="1" ht="25" customHeight="1" spans="1:26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="4" customFormat="1" ht="25" customHeight="1" spans="1:2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5" customHeight="1" spans="1:2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25" customHeight="1" spans="1:2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25" customHeight="1"/>
    <row r="28" ht="25" customHeight="1"/>
    <row r="29" ht="25" customHeight="1"/>
    <row r="30" ht="25" customHeight="1"/>
    <row r="31" ht="20" customHeight="1"/>
  </sheetData>
  <mergeCells count="1">
    <mergeCell ref="A1:M1"/>
  </mergeCells>
  <conditionalFormatting sqref="B6:M6">
    <cfRule type="cellIs" dxfId="0" priority="2" operator="greaterThan">
      <formula>0</formula>
    </cfRule>
    <cfRule type="cellIs" dxfId="1" priority="1" operator="lessThan">
      <formula>0</formula>
    </cfRule>
  </conditionalFormatting>
  <printOptions horizontalCentered="1"/>
  <pageMargins left="0.25" right="0.25" top="0.75" bottom="0.75" header="0.298611111111111" footer="0.298611111111111"/>
  <pageSetup paperSize="9" scale="93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财务收支记账明细表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清律</cp:lastModifiedBy>
  <dcterms:created xsi:type="dcterms:W3CDTF">2020-09-24T07:04:00Z</dcterms:created>
  <dcterms:modified xsi:type="dcterms:W3CDTF">2024-02-26T09:16:00Z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94F999B185F64E198D6BB5586100E9FE_11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v1.0_mb_cJsoPmGwyykaEAKSdXDnQA==</vt:lpwstr>
  </property>
</Properties>
</file>