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definedNames>
    <definedName name="_xlnm.Print_Area" localSheetId="0">Sheet1!$B$3:$Q$27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<sst xmlns="http://schemas.openxmlformats.org/spreadsheetml/2006/main" count="190" uniqueCount="94">
  <si>
    <t>项目明细统计表</t>
  </si>
  <si>
    <t>提点</t>
  </si>
  <si>
    <t>序号</t>
  </si>
  <si>
    <t>项目编号</t>
  </si>
  <si>
    <t>项目名称</t>
  </si>
  <si>
    <t>项目号</t>
  </si>
  <si>
    <t>业务员</t>
  </si>
  <si>
    <t>项目金额</t>
  </si>
  <si>
    <t>项目签订
日期</t>
  </si>
  <si>
    <t>项目要求</t>
  </si>
  <si>
    <t>拟完成
日期</t>
  </si>
  <si>
    <t>业务员
可得提成</t>
  </si>
  <si>
    <t>提点发放
形式</t>
  </si>
  <si>
    <t>人事核对</t>
  </si>
  <si>
    <t>备注</t>
  </si>
  <si>
    <t>业务员
姓名</t>
  </si>
  <si>
    <t>项目数量</t>
  </si>
  <si>
    <t>001</t>
  </si>
  <si>
    <t>XM1</t>
  </si>
  <si>
    <t>0801B0001</t>
  </si>
  <si>
    <t>李笑笑</t>
  </si>
  <si>
    <t>无</t>
  </si>
  <si>
    <t>日期</t>
  </si>
  <si>
    <t>支付宝</t>
  </si>
  <si>
    <t>已核对</t>
  </si>
  <si>
    <t>002</t>
  </si>
  <si>
    <t>XM2</t>
  </si>
  <si>
    <t>0801B0002</t>
  </si>
  <si>
    <t>王霞</t>
  </si>
  <si>
    <t>003</t>
  </si>
  <si>
    <t>XM3</t>
  </si>
  <si>
    <t>0801B0003</t>
  </si>
  <si>
    <t>张国武</t>
  </si>
  <si>
    <t>004</t>
  </si>
  <si>
    <t>XM4</t>
  </si>
  <si>
    <t>0801B0004</t>
  </si>
  <si>
    <t>李红</t>
  </si>
  <si>
    <t>005</t>
  </si>
  <si>
    <t>XM5</t>
  </si>
  <si>
    <t>0801B0005</t>
  </si>
  <si>
    <t>李琳</t>
  </si>
  <si>
    <t>006</t>
  </si>
  <si>
    <t>XM6</t>
  </si>
  <si>
    <t>0801B0006</t>
  </si>
  <si>
    <t>王浩</t>
  </si>
  <si>
    <t>007</t>
  </si>
  <si>
    <t>XM7</t>
  </si>
  <si>
    <t>0801B0007</t>
  </si>
  <si>
    <t>李三</t>
  </si>
  <si>
    <t>008</t>
  </si>
  <si>
    <t>XM8</t>
  </si>
  <si>
    <t>0801B0008</t>
  </si>
  <si>
    <t>阳兰</t>
  </si>
  <si>
    <t>009</t>
  </si>
  <si>
    <t>XM9</t>
  </si>
  <si>
    <t>0801B0009</t>
  </si>
  <si>
    <t>任杰</t>
  </si>
  <si>
    <t>010</t>
  </si>
  <si>
    <t>XM10</t>
  </si>
  <si>
    <t>0801B0010</t>
  </si>
  <si>
    <t>盖丽丽</t>
  </si>
  <si>
    <t>011</t>
  </si>
  <si>
    <t>XM11</t>
  </si>
  <si>
    <t>0801B0011</t>
  </si>
  <si>
    <t>吴珉豪</t>
  </si>
  <si>
    <t>012</t>
  </si>
  <si>
    <t>XM12</t>
  </si>
  <si>
    <t>0801B0012</t>
  </si>
  <si>
    <t>王翔</t>
  </si>
  <si>
    <t>013</t>
  </si>
  <si>
    <t>XM13</t>
  </si>
  <si>
    <t>0801B0013</t>
  </si>
  <si>
    <t>014</t>
  </si>
  <si>
    <t>XM14</t>
  </si>
  <si>
    <t>0801B0014</t>
  </si>
  <si>
    <t>015</t>
  </si>
  <si>
    <t>XM15</t>
  </si>
  <si>
    <t>0801B0015</t>
  </si>
  <si>
    <t>本页项目总额统计</t>
  </si>
  <si>
    <t>016</t>
  </si>
  <si>
    <t>XM16</t>
  </si>
  <si>
    <t>0801B0016</t>
  </si>
  <si>
    <t>017</t>
  </si>
  <si>
    <t>XM17</t>
  </si>
  <si>
    <t>0801B0017</t>
  </si>
  <si>
    <t>018</t>
  </si>
  <si>
    <t>XM18</t>
  </si>
  <si>
    <t>0801B0018</t>
  </si>
  <si>
    <t>019</t>
  </si>
  <si>
    <t>XM19</t>
  </si>
  <si>
    <t>0801B0019</t>
  </si>
  <si>
    <t>020</t>
  </si>
  <si>
    <t>XM20</t>
  </si>
  <si>
    <t>0801B0020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</si>
</sst>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0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892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892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3:Q27"/>
  <sheetViews>
    <sheetView showGridLines="0" tabSelected="1" zoomScale="90" zoomScaleNormal="90" topLeftCell="A4" workbookViewId="0">
      <selection activeCell="L15" sqref="L15"/>
    </sheetView>
  </sheetViews>
  <sheetFormatPr defaultColWidth="8.88888888888889" defaultRowHeight="14.4"/>
  <cols>
    <col min="1" max="1" width="2.77777777777778" customWidth="1"/>
    <col min="2" max="2" width="6.66666666666667" customWidth="1"/>
    <col min="3" max="3" width="13" customWidth="1"/>
    <col min="4" max="4" width="9.77777777777778" customWidth="1"/>
    <col min="5" max="5" width="15.3333333333333" customWidth="1"/>
    <col min="6" max="6" width="10.3333333333333" customWidth="1"/>
    <col min="7" max="7" width="10.5555555555556" customWidth="1"/>
    <col min="8" max="8" width="12.5555555555556" customWidth="1"/>
    <col min="9" max="10" width="9.55555555555556" customWidth="1"/>
    <col min="11" max="11" width="11.7777777777778" customWidth="1"/>
    <col min="12" max="12" width="11.1111111111111" customWidth="1"/>
    <col min="13" max="13" width="9.77777777777778" customWidth="1"/>
    <col min="15" max="15" width="2.77777777777778" customWidth="1"/>
    <col min="16" max="16" width="9.88888888888889" customWidth="1"/>
    <col min="17" max="17" width="10.2222222222222" customWidth="1"/>
    <col min="18" max="18" width="2.77777777777778" customWidth="1"/>
  </cols>
  <sheetData>
    <row r="3" spans="2:17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ht="20" customHeight="1" spans="2:17">
      <c r="B5" s="1"/>
      <c r="C5" s="1"/>
      <c r="D5" s="1"/>
      <c r="E5" s="1"/>
      <c r="F5" s="1"/>
      <c r="G5" s="1"/>
      <c r="H5" s="1"/>
      <c r="I5" s="1"/>
      <c r="J5" s="1"/>
      <c r="K5" s="1"/>
      <c r="L5" s="7">
        <v>0.05</v>
      </c>
      <c r="M5" s="1"/>
      <c r="N5" s="1"/>
      <c r="O5" s="1"/>
      <c r="P5" s="1"/>
      <c r="Q5" s="1"/>
    </row>
    <row r="6" ht="20" customHeight="1" spans="12:12">
      <c r="L6" s="8" t="s">
        <v>1</v>
      </c>
    </row>
    <row r="7" ht="36" customHeight="1" spans="2:17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2" t="s">
        <v>9</v>
      </c>
      <c r="J7" s="3" t="s">
        <v>10</v>
      </c>
      <c r="K7" s="3" t="s">
        <v>11</v>
      </c>
      <c r="L7" s="3" t="s">
        <v>12</v>
      </c>
      <c r="M7" s="2" t="s">
        <v>13</v>
      </c>
      <c r="N7" s="2" t="s">
        <v>14</v>
      </c>
      <c r="P7" s="3" t="s">
        <v>15</v>
      </c>
      <c r="Q7" s="2" t="s">
        <v>16</v>
      </c>
    </row>
    <row r="8" ht="20" customHeight="1" spans="2:17">
      <c r="B8" s="4">
        <v>1</v>
      </c>
      <c r="C8" s="5" t="s">
        <v>17</v>
      </c>
      <c r="D8" s="4" t="s">
        <v>18</v>
      </c>
      <c r="E8" s="4" t="s">
        <v>19</v>
      </c>
      <c r="F8" s="4" t="s">
        <v>20</v>
      </c>
      <c r="G8" s="4">
        <v>90320</v>
      </c>
      <c r="H8" s="6">
        <v>44387</v>
      </c>
      <c r="I8" s="4" t="s">
        <v>21</v>
      </c>
      <c r="J8" s="4" t="s">
        <v>22</v>
      </c>
      <c r="K8" s="4">
        <f>G8*$L$5</f>
        <v>4516</v>
      </c>
      <c r="L8" s="4" t="s">
        <v>23</v>
      </c>
      <c r="M8" s="4" t="s">
        <v>24</v>
      </c>
      <c r="N8" s="4"/>
      <c r="P8" s="4" t="s">
        <v>20</v>
      </c>
      <c r="Q8" s="4">
        <f>COUNTIF(F:F,P8)</f>
        <v>2</v>
      </c>
    </row>
    <row r="9" ht="20" customHeight="1" spans="2:17">
      <c r="B9" s="4">
        <v>2</v>
      </c>
      <c r="C9" s="5" t="s">
        <v>25</v>
      </c>
      <c r="D9" s="4" t="s">
        <v>26</v>
      </c>
      <c r="E9" s="4" t="s">
        <v>27</v>
      </c>
      <c r="F9" s="4" t="s">
        <v>28</v>
      </c>
      <c r="G9" s="4">
        <v>39404</v>
      </c>
      <c r="H9" s="6">
        <v>44388</v>
      </c>
      <c r="I9" s="4" t="s">
        <v>21</v>
      </c>
      <c r="J9" s="4" t="s">
        <v>22</v>
      </c>
      <c r="K9" s="4">
        <f t="shared" ref="K9:K28" si="0">G9*$L$5</f>
        <v>1970.2</v>
      </c>
      <c r="L9" s="4" t="s">
        <v>23</v>
      </c>
      <c r="M9" s="4" t="s">
        <v>24</v>
      </c>
      <c r="N9" s="4"/>
      <c r="P9" s="4" t="s">
        <v>28</v>
      </c>
      <c r="Q9" s="4">
        <f>COUNTIF(F:F,P9)</f>
        <v>2</v>
      </c>
    </row>
    <row r="10" ht="20" customHeight="1" spans="2:17">
      <c r="B10" s="4">
        <v>3</v>
      </c>
      <c r="C10" s="5" t="s">
        <v>29</v>
      </c>
      <c r="D10" s="4" t="s">
        <v>30</v>
      </c>
      <c r="E10" s="4" t="s">
        <v>31</v>
      </c>
      <c r="F10" s="4" t="s">
        <v>32</v>
      </c>
      <c r="G10" s="4">
        <v>84803</v>
      </c>
      <c r="H10" s="6">
        <v>44389</v>
      </c>
      <c r="I10" s="4" t="s">
        <v>21</v>
      </c>
      <c r="J10" s="4" t="s">
        <v>22</v>
      </c>
      <c r="K10" s="4">
        <f t="shared" si="0"/>
        <v>4240.15</v>
      </c>
      <c r="L10" s="4" t="s">
        <v>23</v>
      </c>
      <c r="M10" s="4" t="s">
        <v>24</v>
      </c>
      <c r="N10" s="4"/>
      <c r="P10" s="4" t="s">
        <v>32</v>
      </c>
      <c r="Q10" s="4">
        <f>COUNTIF(F:F,P10)</f>
        <v>4</v>
      </c>
    </row>
    <row r="11" ht="20" customHeight="1" spans="2:17">
      <c r="B11" s="4">
        <v>4</v>
      </c>
      <c r="C11" s="5" t="s">
        <v>33</v>
      </c>
      <c r="D11" s="4" t="s">
        <v>34</v>
      </c>
      <c r="E11" s="4" t="s">
        <v>35</v>
      </c>
      <c r="F11" s="4" t="s">
        <v>36</v>
      </c>
      <c r="G11" s="4">
        <v>284943</v>
      </c>
      <c r="H11" s="6">
        <v>44390</v>
      </c>
      <c r="I11" s="4" t="s">
        <v>21</v>
      </c>
      <c r="J11" s="4" t="s">
        <v>22</v>
      </c>
      <c r="K11" s="4">
        <f t="shared" si="0"/>
        <v>14247.15</v>
      </c>
      <c r="L11" s="4" t="s">
        <v>23</v>
      </c>
      <c r="M11" s="4" t="s">
        <v>24</v>
      </c>
      <c r="N11" s="4"/>
      <c r="P11" s="4" t="s">
        <v>36</v>
      </c>
      <c r="Q11" s="4">
        <f>COUNTIF(F:F,P11)</f>
        <v>3</v>
      </c>
    </row>
    <row r="12" ht="20" customHeight="1" spans="2:17">
      <c r="B12" s="4">
        <v>5</v>
      </c>
      <c r="C12" s="5" t="s">
        <v>37</v>
      </c>
      <c r="D12" s="4" t="s">
        <v>38</v>
      </c>
      <c r="E12" s="4" t="s">
        <v>39</v>
      </c>
      <c r="F12" s="4" t="s">
        <v>40</v>
      </c>
      <c r="G12" s="4">
        <v>394023</v>
      </c>
      <c r="H12" s="6">
        <v>44391</v>
      </c>
      <c r="I12" s="4" t="s">
        <v>21</v>
      </c>
      <c r="J12" s="4" t="s">
        <v>22</v>
      </c>
      <c r="K12" s="4">
        <f t="shared" si="0"/>
        <v>19701.15</v>
      </c>
      <c r="L12" s="4" t="s">
        <v>23</v>
      </c>
      <c r="M12" s="4" t="s">
        <v>24</v>
      </c>
      <c r="N12" s="4"/>
      <c r="P12" s="4" t="s">
        <v>40</v>
      </c>
      <c r="Q12" s="4">
        <f t="shared" ref="Q12:Q19" si="1">COUNTIF(F:F,P12)</f>
        <v>2</v>
      </c>
    </row>
    <row r="13" ht="20" customHeight="1" spans="2:17">
      <c r="B13" s="4">
        <v>6</v>
      </c>
      <c r="C13" s="5" t="s">
        <v>41</v>
      </c>
      <c r="D13" s="4" t="s">
        <v>42</v>
      </c>
      <c r="E13" s="4" t="s">
        <v>43</v>
      </c>
      <c r="F13" s="4" t="s">
        <v>32</v>
      </c>
      <c r="G13" s="4">
        <v>940434</v>
      </c>
      <c r="H13" s="6">
        <v>44392</v>
      </c>
      <c r="I13" s="4" t="s">
        <v>21</v>
      </c>
      <c r="J13" s="4" t="s">
        <v>22</v>
      </c>
      <c r="K13" s="4">
        <f t="shared" si="0"/>
        <v>47021.7</v>
      </c>
      <c r="L13" s="4" t="s">
        <v>23</v>
      </c>
      <c r="M13" s="4" t="s">
        <v>24</v>
      </c>
      <c r="N13" s="4"/>
      <c r="P13" s="4" t="s">
        <v>44</v>
      </c>
      <c r="Q13" s="4">
        <f t="shared" si="1"/>
        <v>1</v>
      </c>
    </row>
    <row r="14" ht="20" customHeight="1" spans="2:17">
      <c r="B14" s="4">
        <v>7</v>
      </c>
      <c r="C14" s="5" t="s">
        <v>45</v>
      </c>
      <c r="D14" s="4" t="s">
        <v>46</v>
      </c>
      <c r="E14" s="4" t="s">
        <v>47</v>
      </c>
      <c r="F14" s="4" t="s">
        <v>36</v>
      </c>
      <c r="G14" s="4">
        <v>48924</v>
      </c>
      <c r="H14" s="6">
        <v>44393</v>
      </c>
      <c r="I14" s="4" t="s">
        <v>21</v>
      </c>
      <c r="J14" s="4" t="s">
        <v>22</v>
      </c>
      <c r="K14" s="4">
        <f t="shared" si="0"/>
        <v>2446.2</v>
      </c>
      <c r="L14" s="4" t="s">
        <v>23</v>
      </c>
      <c r="M14" s="4" t="s">
        <v>24</v>
      </c>
      <c r="N14" s="4"/>
      <c r="P14" s="4" t="s">
        <v>48</v>
      </c>
      <c r="Q14" s="4">
        <f t="shared" si="1"/>
        <v>1</v>
      </c>
    </row>
    <row r="15" ht="20" customHeight="1" spans="2:17">
      <c r="B15" s="4">
        <v>8</v>
      </c>
      <c r="C15" s="5" t="s">
        <v>49</v>
      </c>
      <c r="D15" s="4" t="s">
        <v>50</v>
      </c>
      <c r="E15" s="4" t="s">
        <v>51</v>
      </c>
      <c r="F15" s="4" t="s">
        <v>28</v>
      </c>
      <c r="G15" s="4">
        <v>294044</v>
      </c>
      <c r="H15" s="6">
        <v>44394</v>
      </c>
      <c r="I15" s="4" t="s">
        <v>21</v>
      </c>
      <c r="J15" s="4" t="s">
        <v>22</v>
      </c>
      <c r="K15" s="4">
        <f t="shared" si="0"/>
        <v>14702.2</v>
      </c>
      <c r="L15" s="4" t="s">
        <v>23</v>
      </c>
      <c r="M15" s="4" t="s">
        <v>24</v>
      </c>
      <c r="N15" s="4"/>
      <c r="P15" s="4" t="s">
        <v>52</v>
      </c>
      <c r="Q15" s="4">
        <f t="shared" si="1"/>
        <v>1</v>
      </c>
    </row>
    <row r="16" ht="20" customHeight="1" spans="2:17">
      <c r="B16" s="4">
        <v>9</v>
      </c>
      <c r="C16" s="5" t="s">
        <v>53</v>
      </c>
      <c r="D16" s="4" t="s">
        <v>54</v>
      </c>
      <c r="E16" s="4" t="s">
        <v>55</v>
      </c>
      <c r="F16" s="4" t="s">
        <v>32</v>
      </c>
      <c r="G16" s="4">
        <v>384933</v>
      </c>
      <c r="H16" s="6">
        <v>44395</v>
      </c>
      <c r="I16" s="4" t="s">
        <v>21</v>
      </c>
      <c r="J16" s="4" t="s">
        <v>22</v>
      </c>
      <c r="K16" s="4">
        <f t="shared" si="0"/>
        <v>19246.65</v>
      </c>
      <c r="L16" s="4" t="s">
        <v>23</v>
      </c>
      <c r="M16" s="4" t="s">
        <v>24</v>
      </c>
      <c r="N16" s="4"/>
      <c r="P16" s="4" t="s">
        <v>56</v>
      </c>
      <c r="Q16" s="4">
        <f t="shared" si="1"/>
        <v>1</v>
      </c>
    </row>
    <row r="17" ht="20" customHeight="1" spans="2:17">
      <c r="B17" s="4">
        <v>10</v>
      </c>
      <c r="C17" s="5" t="s">
        <v>57</v>
      </c>
      <c r="D17" s="4" t="s">
        <v>58</v>
      </c>
      <c r="E17" s="4" t="s">
        <v>59</v>
      </c>
      <c r="F17" s="4" t="s">
        <v>36</v>
      </c>
      <c r="G17" s="4">
        <v>494043</v>
      </c>
      <c r="H17" s="6">
        <v>44396</v>
      </c>
      <c r="I17" s="4" t="s">
        <v>21</v>
      </c>
      <c r="J17" s="4" t="s">
        <v>22</v>
      </c>
      <c r="K17" s="4">
        <f t="shared" si="0"/>
        <v>24702.15</v>
      </c>
      <c r="L17" s="4" t="s">
        <v>23</v>
      </c>
      <c r="M17" s="4" t="s">
        <v>24</v>
      </c>
      <c r="N17" s="4"/>
      <c r="P17" s="4" t="s">
        <v>60</v>
      </c>
      <c r="Q17" s="4">
        <f t="shared" si="1"/>
        <v>1</v>
      </c>
    </row>
    <row r="18" ht="20" customHeight="1" spans="2:17">
      <c r="B18" s="4">
        <v>11</v>
      </c>
      <c r="C18" s="5" t="s">
        <v>61</v>
      </c>
      <c r="D18" s="4" t="s">
        <v>62</v>
      </c>
      <c r="E18" s="4" t="s">
        <v>63</v>
      </c>
      <c r="F18" s="4" t="s">
        <v>20</v>
      </c>
      <c r="G18" s="4">
        <v>49024</v>
      </c>
      <c r="H18" s="6">
        <v>44397</v>
      </c>
      <c r="I18" s="4" t="s">
        <v>21</v>
      </c>
      <c r="J18" s="4" t="s">
        <v>22</v>
      </c>
      <c r="K18" s="4">
        <f t="shared" si="0"/>
        <v>2451.2</v>
      </c>
      <c r="L18" s="4" t="s">
        <v>23</v>
      </c>
      <c r="M18" s="4" t="s">
        <v>24</v>
      </c>
      <c r="N18" s="4"/>
      <c r="P18" s="4" t="s">
        <v>64</v>
      </c>
      <c r="Q18" s="4">
        <f t="shared" si="1"/>
        <v>1</v>
      </c>
    </row>
    <row r="19" ht="20" customHeight="1" spans="2:17">
      <c r="B19" s="4">
        <v>12</v>
      </c>
      <c r="C19" s="5" t="s">
        <v>65</v>
      </c>
      <c r="D19" s="4" t="s">
        <v>66</v>
      </c>
      <c r="E19" s="4" t="s">
        <v>67</v>
      </c>
      <c r="F19" s="4" t="s">
        <v>40</v>
      </c>
      <c r="G19" s="4">
        <v>40344</v>
      </c>
      <c r="H19" s="6">
        <v>44398</v>
      </c>
      <c r="I19" s="4" t="s">
        <v>21</v>
      </c>
      <c r="J19" s="4" t="s">
        <v>22</v>
      </c>
      <c r="K19" s="4">
        <f t="shared" si="0"/>
        <v>2017.2</v>
      </c>
      <c r="L19" s="4" t="s">
        <v>23</v>
      </c>
      <c r="M19" s="4" t="s">
        <v>24</v>
      </c>
      <c r="N19" s="4"/>
      <c r="P19" s="4" t="s">
        <v>68</v>
      </c>
      <c r="Q19" s="4">
        <f t="shared" si="1"/>
        <v>1</v>
      </c>
    </row>
    <row r="20" ht="20" customHeight="1" spans="2:14">
      <c r="B20" s="4">
        <v>13</v>
      </c>
      <c r="C20" s="5" t="s">
        <v>69</v>
      </c>
      <c r="D20" s="4" t="s">
        <v>70</v>
      </c>
      <c r="E20" s="4" t="s">
        <v>71</v>
      </c>
      <c r="F20" s="4" t="s">
        <v>44</v>
      </c>
      <c r="G20" s="4">
        <v>89404</v>
      </c>
      <c r="H20" s="6">
        <v>44399</v>
      </c>
      <c r="I20" s="4" t="s">
        <v>21</v>
      </c>
      <c r="J20" s="4" t="s">
        <v>22</v>
      </c>
      <c r="K20" s="4">
        <f t="shared" si="0"/>
        <v>4470.2</v>
      </c>
      <c r="L20" s="4" t="s">
        <v>23</v>
      </c>
      <c r="M20" s="4" t="s">
        <v>24</v>
      </c>
      <c r="N20" s="4"/>
    </row>
    <row r="21" ht="20" customHeight="1" spans="2:17">
      <c r="B21" s="4">
        <v>14</v>
      </c>
      <c r="C21" s="5" t="s">
        <v>72</v>
      </c>
      <c r="D21" s="4" t="s">
        <v>73</v>
      </c>
      <c r="E21" s="4" t="s">
        <v>74</v>
      </c>
      <c r="F21" s="4" t="s">
        <v>48</v>
      </c>
      <c r="G21" s="4">
        <v>30444</v>
      </c>
      <c r="H21" s="6">
        <v>44400</v>
      </c>
      <c r="I21" s="4" t="s">
        <v>21</v>
      </c>
      <c r="J21" s="4" t="s">
        <v>22</v>
      </c>
      <c r="K21" s="4">
        <f t="shared" si="0"/>
        <v>1522.2</v>
      </c>
      <c r="L21" s="4" t="s">
        <v>23</v>
      </c>
      <c r="M21" s="4" t="s">
        <v>24</v>
      </c>
      <c r="N21" s="4"/>
      <c r="P21" s="9"/>
      <c r="Q21" s="9"/>
    </row>
    <row r="22" ht="20" customHeight="1" spans="2:17">
      <c r="B22" s="4">
        <v>15</v>
      </c>
      <c r="C22" s="5" t="s">
        <v>75</v>
      </c>
      <c r="D22" s="4" t="s">
        <v>76</v>
      </c>
      <c r="E22" s="4" t="s">
        <v>77</v>
      </c>
      <c r="F22" s="4" t="s">
        <v>52</v>
      </c>
      <c r="G22" s="4">
        <v>294044</v>
      </c>
      <c r="H22" s="6">
        <v>44401</v>
      </c>
      <c r="I22" s="4" t="s">
        <v>21</v>
      </c>
      <c r="J22" s="4" t="s">
        <v>22</v>
      </c>
      <c r="K22" s="4">
        <f t="shared" si="0"/>
        <v>14702.2</v>
      </c>
      <c r="L22" s="4" t="s">
        <v>23</v>
      </c>
      <c r="M22" s="4" t="s">
        <v>24</v>
      </c>
      <c r="N22" s="4"/>
      <c r="P22" s="2" t="s">
        <v>78</v>
      </c>
      <c r="Q22" s="2"/>
    </row>
    <row r="23" ht="20" customHeight="1" spans="2:17">
      <c r="B23" s="4">
        <v>16</v>
      </c>
      <c r="C23" s="5" t="s">
        <v>79</v>
      </c>
      <c r="D23" s="4" t="s">
        <v>80</v>
      </c>
      <c r="E23" s="4" t="s">
        <v>81</v>
      </c>
      <c r="F23" s="4" t="s">
        <v>56</v>
      </c>
      <c r="G23" s="4">
        <v>394044</v>
      </c>
      <c r="H23" s="6">
        <v>44402</v>
      </c>
      <c r="I23" s="4" t="s">
        <v>21</v>
      </c>
      <c r="J23" s="4" t="s">
        <v>22</v>
      </c>
      <c r="K23" s="4">
        <f t="shared" si="0"/>
        <v>19702.2</v>
      </c>
      <c r="L23" s="4" t="s">
        <v>23</v>
      </c>
      <c r="M23" s="4" t="s">
        <v>24</v>
      </c>
      <c r="N23" s="4"/>
      <c r="P23" s="10">
        <f>SUM(G8:G27)</f>
        <v>5641394</v>
      </c>
      <c r="Q23" s="10"/>
    </row>
    <row r="24" ht="20" customHeight="1" spans="2:17">
      <c r="B24" s="4">
        <v>17</v>
      </c>
      <c r="C24" s="5" t="s">
        <v>82</v>
      </c>
      <c r="D24" s="4" t="s">
        <v>83</v>
      </c>
      <c r="E24" s="4" t="s">
        <v>84</v>
      </c>
      <c r="F24" s="4" t="s">
        <v>60</v>
      </c>
      <c r="G24" s="4">
        <v>494043</v>
      </c>
      <c r="H24" s="6">
        <v>44403</v>
      </c>
      <c r="I24" s="4" t="s">
        <v>21</v>
      </c>
      <c r="J24" s="4" t="s">
        <v>22</v>
      </c>
      <c r="K24" s="4">
        <f t="shared" si="0"/>
        <v>24702.15</v>
      </c>
      <c r="L24" s="4" t="s">
        <v>23</v>
      </c>
      <c r="M24" s="4" t="s">
        <v>24</v>
      </c>
      <c r="N24" s="4"/>
      <c r="P24" s="10"/>
      <c r="Q24" s="10"/>
    </row>
    <row r="25" ht="20" customHeight="1" spans="2:17">
      <c r="B25" s="4">
        <v>18</v>
      </c>
      <c r="C25" s="5" t="s">
        <v>85</v>
      </c>
      <c r="D25" s="4" t="s">
        <v>86</v>
      </c>
      <c r="E25" s="4" t="s">
        <v>87</v>
      </c>
      <c r="F25" s="4" t="s">
        <v>32</v>
      </c>
      <c r="G25" s="4">
        <v>490033</v>
      </c>
      <c r="H25" s="6">
        <v>44404</v>
      </c>
      <c r="I25" s="4" t="s">
        <v>21</v>
      </c>
      <c r="J25" s="4" t="s">
        <v>22</v>
      </c>
      <c r="K25" s="4">
        <f t="shared" si="0"/>
        <v>24501.65</v>
      </c>
      <c r="L25" s="4" t="s">
        <v>23</v>
      </c>
      <c r="M25" s="4" t="s">
        <v>24</v>
      </c>
      <c r="N25" s="4"/>
      <c r="P25" s="10"/>
      <c r="Q25" s="10"/>
    </row>
    <row r="26" ht="20" customHeight="1" spans="2:17">
      <c r="B26" s="4">
        <v>19</v>
      </c>
      <c r="C26" s="5" t="s">
        <v>88</v>
      </c>
      <c r="D26" s="4" t="s">
        <v>89</v>
      </c>
      <c r="E26" s="4" t="s">
        <v>90</v>
      </c>
      <c r="F26" s="4" t="s">
        <v>64</v>
      </c>
      <c r="G26" s="4">
        <v>403940</v>
      </c>
      <c r="H26" s="6">
        <v>44405</v>
      </c>
      <c r="I26" s="4" t="s">
        <v>21</v>
      </c>
      <c r="J26" s="4" t="s">
        <v>22</v>
      </c>
      <c r="K26" s="4">
        <f t="shared" si="0"/>
        <v>20197</v>
      </c>
      <c r="L26" s="4" t="s">
        <v>23</v>
      </c>
      <c r="M26" s="4" t="s">
        <v>24</v>
      </c>
      <c r="N26" s="4"/>
      <c r="P26" s="10"/>
      <c r="Q26" s="10"/>
    </row>
    <row r="27" ht="20" customHeight="1" spans="2:17">
      <c r="B27" s="4">
        <v>20</v>
      </c>
      <c r="C27" s="5" t="s">
        <v>91</v>
      </c>
      <c r="D27" s="4" t="s">
        <v>92</v>
      </c>
      <c r="E27" s="4" t="s">
        <v>93</v>
      </c>
      <c r="F27" s="4" t="s">
        <v>68</v>
      </c>
      <c r="G27" s="4">
        <v>300203</v>
      </c>
      <c r="H27" s="6">
        <v>44406</v>
      </c>
      <c r="I27" s="4" t="s">
        <v>21</v>
      </c>
      <c r="J27" s="4" t="s">
        <v>22</v>
      </c>
      <c r="K27" s="4">
        <f t="shared" si="0"/>
        <v>15010.15</v>
      </c>
      <c r="L27" s="4" t="s">
        <v>23</v>
      </c>
      <c r="M27" s="4" t="s">
        <v>24</v>
      </c>
      <c r="N27" s="4"/>
      <c r="P27" s="10"/>
      <c r="Q27" s="10"/>
    </row>
  </sheetData>
  <mergeCells count="3">
    <mergeCell ref="P22:Q22"/>
    <mergeCell ref="B3:Q4"/>
    <mergeCell ref="P23:Q27"/>
  </mergeCells>
  <dataValidations count="1">
    <dataValidation type="list" allowBlank="1" showInputMessage="1" showErrorMessage="1" sqref="L8:L27">
      <formula1>"支付宝,微信,现金,打卡"</formula1>
    </dataValidation>
  </dataValidations>
  <pageMargins left="0.75" right="0.75" top="1" bottom="1" header="0.5" footer="0.5"/>
  <pageSetup paperSize="9" scale="7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wmj</dc:creator>
  <cp:lastModifiedBy>ASUS</cp:lastModifiedBy>
  <dcterms:created xsi:type="dcterms:W3CDTF">2021-07-23T06:08:00Z</dcterms:created>
  <dcterms:modified xsi:type="dcterms:W3CDTF">2024-02-05T07:43:01Z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D0E81FA5EA8D4B9FB8F17C3E147A9592_11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v1.0_mb_0E6l3/m7L6FhQ4pFa0IDIA==</vt:lpwstr>
  </property>
</Properties>
</file>