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50" windowHeight="11925"/>
  </bookViews>
  <sheets>
    <sheet name="11地下工程机械" sheetId="1" r:id="rId1"/>
  </sheets>
  <externalReferences>
    <externalReference r:id="rId2"/>
  </externalReferences>
  <definedNames>
    <definedName name="_xlnm.Print_Titles" localSheetId="0">'11地下工程机械'!$1:$6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<sst xmlns="http://schemas.openxmlformats.org/spreadsheetml/2006/main" count="342" uniqueCount="167">
  <si>
    <t>十一、地下工程机械</t>
  </si>
  <si>
    <t>编号</t>
  </si>
  <si>
    <t>机械名称</t>
  </si>
  <si>
    <t>机型</t>
  </si>
  <si>
    <t>规格型号</t>
  </si>
  <si>
    <t>折
旧
年
限</t>
  </si>
  <si>
    <t>台班基价（含机上人工）</t>
  </si>
  <si>
    <t>费用组成</t>
  </si>
  <si>
    <t>折旧费</t>
  </si>
  <si>
    <t>大修理费</t>
  </si>
  <si>
    <t>经常修理费</t>
  </si>
  <si>
    <t>安拆费及场外运输费</t>
  </si>
  <si>
    <t>燃料动力费</t>
  </si>
  <si>
    <t>其中</t>
  </si>
  <si>
    <t>人工费</t>
  </si>
  <si>
    <t>养路费及车船使用税</t>
  </si>
  <si>
    <t>汽油</t>
  </si>
  <si>
    <t>柴油</t>
  </si>
  <si>
    <t>煤</t>
  </si>
  <si>
    <t>电</t>
  </si>
  <si>
    <t>水</t>
  </si>
  <si>
    <t>木柴</t>
  </si>
  <si>
    <t>人工</t>
  </si>
  <si>
    <t>定额</t>
  </si>
  <si>
    <t>元</t>
  </si>
  <si>
    <t>kg</t>
  </si>
  <si>
    <t>t</t>
  </si>
  <si>
    <t>kw·h</t>
  </si>
  <si>
    <t>m3</t>
  </si>
  <si>
    <t>工日</t>
  </si>
  <si>
    <t>11-1</t>
  </si>
  <si>
    <t>干式出土盾构掘进机</t>
  </si>
  <si>
    <t>特</t>
  </si>
  <si>
    <r>
      <rPr>
        <sz val="9"/>
        <rFont val="宋体"/>
        <charset val="134"/>
      </rPr>
      <t>直径（</t>
    </r>
    <r>
      <rPr>
        <sz val="9"/>
        <rFont val="Arial Narrow"/>
        <charset val="0"/>
      </rPr>
      <t>mm</t>
    </r>
    <r>
      <rPr>
        <sz val="9"/>
        <rFont val="宋体"/>
        <charset val="134"/>
      </rPr>
      <t>）</t>
    </r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</si>
  <si>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3500</t>
    </r>
  </si>
  <si>
    <t>11-2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</si>
  <si>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5000</t>
    </r>
  </si>
  <si>
    <t>11-3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</si>
  <si>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7000</t>
    </r>
  </si>
  <si>
    <t>11-4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</si>
  <si>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10000</t>
    </r>
  </si>
  <si>
    <t>11-5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</si>
  <si>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12000</t>
    </r>
  </si>
  <si>
    <t>11-6</t>
  </si>
  <si>
    <t>水力出土盾构掘进机</t>
  </si>
  <si>
    <t>11-7</t>
  </si>
  <si>
    <t>11-8</t>
  </si>
  <si>
    <t>11-9</t>
  </si>
  <si>
    <t>11-10</t>
  </si>
  <si>
    <t>11-11</t>
  </si>
  <si>
    <t>气压平衡式盾构掘进机</t>
  </si>
  <si>
    <t>11-12</t>
  </si>
  <si>
    <t>11-13</t>
  </si>
  <si>
    <t>11-14</t>
  </si>
  <si>
    <t>刀盘式干出土土压平衡盾构掘进机</t>
  </si>
  <si>
    <r>
      <rPr>
        <sz val="9"/>
        <rFont val="宋体"/>
        <charset val="134"/>
      </rPr>
      <t>管径（</t>
    </r>
    <r>
      <rPr>
        <sz val="9"/>
        <rFont val="Arial Narrow"/>
        <charset val="0"/>
      </rPr>
      <t>mm</t>
    </r>
    <r>
      <rPr>
        <sz val="9"/>
        <rFont val="宋体"/>
        <charset val="134"/>
      </rPr>
      <t>）</t>
    </r>
  </si>
  <si>
    <t>11-15</t>
  </si>
  <si>
    <t>11-16</t>
  </si>
  <si>
    <t>11-17</t>
  </si>
  <si>
    <t>刀盘式水力出土泥水平衡盾构掘进机</t>
  </si>
  <si>
    <t>11-18</t>
  </si>
  <si>
    <t>11-19</t>
  </si>
  <si>
    <t>11-20</t>
  </si>
  <si>
    <t>盾构同步压浆泵</t>
  </si>
  <si>
    <t>大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</si>
  <si>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2.1m×7m</t>
    </r>
  </si>
  <si>
    <t>11-21</t>
  </si>
  <si>
    <t>医疗闸设备</t>
  </si>
  <si>
    <t>中</t>
  </si>
  <si>
    <t>11-22</t>
  </si>
  <si>
    <t>垂直顶升设备</t>
  </si>
  <si>
    <t>11-23</t>
  </si>
  <si>
    <t>履带式绳索抓斗成槽机</t>
  </si>
  <si>
    <t>550A-50  MHL-630</t>
  </si>
  <si>
    <t>11-24</t>
  </si>
  <si>
    <t>履带式液压抓斗成槽机</t>
  </si>
  <si>
    <t>KH180  MHL-800</t>
  </si>
  <si>
    <t>11-25</t>
  </si>
  <si>
    <t>KH180  MHL-1200</t>
  </si>
  <si>
    <t>11-26</t>
  </si>
  <si>
    <t>导杆式液压抓斗成槽机</t>
  </si>
  <si>
    <t>E50  KRC2/45  K2502</t>
  </si>
  <si>
    <t>11-27</t>
  </si>
  <si>
    <t>井架式液压抓斗成槽机</t>
  </si>
  <si>
    <t>11-28</t>
  </si>
  <si>
    <t>反循环钻机</t>
  </si>
  <si>
    <t>60P45A</t>
  </si>
  <si>
    <t>11-29</t>
  </si>
  <si>
    <t>多头钻成槽机</t>
  </si>
  <si>
    <t>BW</t>
  </si>
  <si>
    <t>11-30</t>
  </si>
  <si>
    <t>超声波测壁仪</t>
  </si>
  <si>
    <t>小</t>
  </si>
  <si>
    <t>11-31</t>
  </si>
  <si>
    <t>泥浆制作循环设备</t>
  </si>
  <si>
    <t>11-32</t>
  </si>
  <si>
    <t>锁口管顶升机</t>
  </si>
  <si>
    <t>11-33</t>
  </si>
  <si>
    <t>沉井钻吸机组</t>
  </si>
  <si>
    <r>
      <rPr>
        <sz val="9"/>
        <rFont val="Arial Narrow"/>
        <charset val="0"/>
      </rPr>
      <t xml:space="preserve">KH180-2 </t>
    </r>
    <r>
      <rPr>
        <sz val="9"/>
        <rFont val="宋体"/>
        <charset val="134"/>
      </rPr>
      <t>配</t>
    </r>
    <r>
      <rPr>
        <sz val="9"/>
        <rFont val="Arial Narrow"/>
        <charset val="0"/>
      </rPr>
      <t>GZQ1250A</t>
    </r>
  </si>
  <si>
    <t>11-34</t>
  </si>
  <si>
    <t>潜水电钻</t>
  </si>
  <si>
    <r>
      <rPr>
        <sz val="9"/>
        <rFont val="Arial Narrow"/>
        <charset val="0"/>
      </rPr>
      <t>75</t>
    </r>
    <r>
      <rPr>
        <sz val="9"/>
        <rFont val="宋体"/>
        <charset val="134"/>
      </rPr>
      <t>型</t>
    </r>
  </si>
  <si>
    <t>11-35</t>
  </si>
  <si>
    <r>
      <rPr>
        <sz val="9"/>
        <rFont val="Arial Narrow"/>
        <charset val="0"/>
      </rPr>
      <t>80</t>
    </r>
    <r>
      <rPr>
        <sz val="9"/>
        <rFont val="宋体"/>
        <charset val="134"/>
      </rPr>
      <t>型</t>
    </r>
  </si>
  <si>
    <t>11-36</t>
  </si>
  <si>
    <t>液压钻机</t>
  </si>
  <si>
    <t>G-2A</t>
  </si>
  <si>
    <t>11-37</t>
  </si>
  <si>
    <t>双液压注浆泵</t>
  </si>
  <si>
    <t>PH2×5</t>
  </si>
  <si>
    <t>11-38</t>
  </si>
  <si>
    <t>液压注浆泵</t>
  </si>
  <si>
    <r>
      <rPr>
        <sz val="9"/>
        <rFont val="Arial Narrow"/>
        <charset val="0"/>
      </rPr>
      <t>HYB50/50-1</t>
    </r>
    <r>
      <rPr>
        <sz val="9"/>
        <rFont val="宋体"/>
        <charset val="134"/>
      </rPr>
      <t>型</t>
    </r>
  </si>
  <si>
    <t>11-39</t>
  </si>
  <si>
    <t>刀盘式土压平衡顶管掘进机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</si>
  <si>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1650</t>
    </r>
  </si>
  <si>
    <t>11-40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</si>
  <si>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1800</t>
    </r>
  </si>
  <si>
    <t>11-41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</si>
  <si>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2200</t>
    </r>
  </si>
  <si>
    <t>11-42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</si>
  <si>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2460</t>
    </r>
  </si>
  <si>
    <t>11-43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</si>
  <si>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2800</t>
    </r>
  </si>
  <si>
    <t>11-44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</si>
  <si>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3000</t>
    </r>
  </si>
  <si>
    <t>11-45</t>
  </si>
  <si>
    <t>人工挖土法顶管设备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</si>
  <si>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1200</t>
    </r>
  </si>
  <si>
    <t>11-46</t>
  </si>
  <si>
    <t>11-47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</si>
  <si>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2000</t>
    </r>
  </si>
  <si>
    <t>11-48</t>
  </si>
  <si>
    <t>11-49</t>
  </si>
  <si>
    <t>挤压法顶管设备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</si>
  <si>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1000</t>
    </r>
  </si>
  <si>
    <t>11-50</t>
  </si>
  <si>
    <t>11-51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</si>
  <si>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1400</t>
    </r>
  </si>
  <si>
    <t>11-52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</si>
  <si>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1500</t>
    </r>
  </si>
  <si>
    <t>11-53</t>
  </si>
  <si>
    <t>11-54</t>
  </si>
  <si>
    <t>11-55</t>
  </si>
  <si>
    <t>11-56</t>
  </si>
  <si>
    <t>11-57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</si>
  <si>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2400</t>
    </r>
  </si>
  <si>
    <t>11-58</t>
  </si>
  <si>
    <t>液压柜（动力系统）</t>
  </si>
  <si>
    <t>11-59</t>
  </si>
  <si>
    <t>遥控顶管掘进机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</si>
  <si>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800</t>
    </r>
  </si>
  <si>
    <t>11-60</t>
  </si>
  <si>
    <t>11-61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</si>
  <si>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1350</t>
    </r>
  </si>
  <si>
    <t>11-62</t>
  </si>
  <si>
    <t>11-63</t>
  </si>
  <si>
    <t>11-64</t>
  </si>
  <si>
    <t>三臂凿岩台车</t>
  </si>
  <si>
    <t>H178</t>
  </si>
  <si>
    <t>11-65</t>
  </si>
  <si>
    <t>三向倾卸轮胎式装载机</t>
  </si>
  <si>
    <t>966D</t>
  </si>
  <si>
    <t>11-66</t>
  </si>
  <si>
    <t>装药台车</t>
  </si>
  <si>
    <t>DT-100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</si>
</sst>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00;[Red]0.000"/>
  </numFmts>
  <fonts count="25">
    <font>
      <sz val="12"/>
      <name val="宋体"/>
      <charset val="134"/>
    </font>
    <font>
      <sz val="9"/>
      <name val="Arial Narrow"/>
      <charset val="0"/>
    </font>
    <font>
      <b/>
      <sz val="14"/>
      <name val="宋体"/>
      <charset val="134"/>
    </font>
    <font>
      <b/>
      <sz val="14"/>
      <name val="Arial Narrow"/>
      <charset val="0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7" applyNumberFormat="0" applyAlignment="0" applyProtection="0">
      <alignment vertical="center"/>
    </xf>
    <xf numFmtId="0" fontId="15" fillId="4" borderId="18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39">
    <xf numFmtId="0" fontId="0" fillId="0" borderId="0" xfId="0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76" fontId="1" fillId="0" borderId="1" xfId="0" applyNumberFormat="1" applyFont="1" applyFill="1" applyBorder="1"/>
    <xf numFmtId="0" fontId="4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76" fontId="4" fillId="0" borderId="11" xfId="0" applyNumberFormat="1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190500</xdr:colOff>
      <xdr:row>0</xdr:row>
      <xdr:rowOff>200660</xdr:rowOff>
    </xdr:from>
    <xdr:to>
      <xdr:col>7</xdr:col>
      <xdr:colOff>266700</xdr:colOff>
      <xdr:row>1</xdr:row>
      <xdr:rowOff>105410</xdr:rowOff>
    </xdr:to>
    <xdr:sp>
      <xdr:nvSpPr>
        <xdr:cNvPr id="2" name="Text Box 1"/>
        <xdr:cNvSpPr txBox="1"/>
      </xdr:nvSpPr>
      <xdr:spPr>
        <a:xfrm>
          <a:off x="4143375" y="200660"/>
          <a:ext cx="76200" cy="22161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22269;&#32479;&#19968;&#26045;&#24037;&#26426;&#26800;&#21488;&#29677;&#36153;&#29992;&#23450;&#39069;2011&#2418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土石方及筑路机械"/>
      <sheetName val="2打桩机械"/>
      <sheetName val="3起重机械"/>
      <sheetName val="4水平运输机械"/>
      <sheetName val="5垂直运输机械"/>
      <sheetName val="6混凝土及砂浆机械"/>
      <sheetName val="7加工机械"/>
      <sheetName val="8泵类机械"/>
      <sheetName val="9焊接机械"/>
      <sheetName val="10动力机械"/>
      <sheetName val="11地下工程机械"/>
      <sheetName val="12其他机械"/>
    </sheetNames>
    <sheetDataSet>
      <sheetData sheetId="0">
        <row r="5">
          <cell r="U5">
            <v>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72"/>
  <sheetViews>
    <sheetView showZeros="0" tabSelected="1" zoomScaleSheetLayoutView="60" topLeftCell="B1" workbookViewId="0">
      <pane ySplit="6" topLeftCell="A49" activePane="bottomLeft" state="frozenSplit"/>
      <selection/>
      <selection pane="bottomLeft" activeCell="O35" sqref="O35"/>
    </sheetView>
  </sheetViews>
  <sheetFormatPr defaultColWidth="8.8" defaultRowHeight="13.5"/>
  <cols>
    <col min="1" max="1" width="4.25" style="1" customWidth="1"/>
    <col min="2" max="2" width="13.875" style="2"/>
    <col min="3" max="3" width="11" style="2" customWidth="1"/>
    <col min="4" max="4" width="3.5" style="3"/>
    <col min="5" max="5" width="9" style="2"/>
    <col min="6" max="7" width="5.125" style="3" customWidth="1"/>
    <col min="8" max="8" width="7.75" style="4" customWidth="1"/>
    <col min="9" max="9" width="5.625" style="4" customWidth="1"/>
    <col min="10" max="10" width="4.875" style="4" customWidth="1"/>
    <col min="11" max="11" width="5.5" style="4" customWidth="1"/>
    <col min="12" max="12" width="5.125" style="4" customWidth="1"/>
    <col min="13" max="13" width="5.5" style="4" customWidth="1"/>
    <col min="14" max="15" width="5" style="4" customWidth="1" outlineLevel="1"/>
    <col min="16" max="16" width="5.25" style="4" customWidth="1" outlineLevel="1"/>
    <col min="17" max="17" width="5.625" style="4" customWidth="1" outlineLevel="1"/>
    <col min="18" max="18" width="4" style="4" customWidth="1" outlineLevel="1"/>
    <col min="19" max="19" width="4.625" style="4" customWidth="1" outlineLevel="1"/>
    <col min="20" max="20" width="5.875" style="4" customWidth="1"/>
    <col min="21" max="21" width="5" style="4"/>
    <col min="22" max="22" width="5.5" style="4" customWidth="1"/>
    <col min="23" max="32" width="9" style="2"/>
    <col min="33" max="16384" width="8.8" style="2"/>
  </cols>
  <sheetData>
    <row r="1" ht="24.95" customHeight="1" spans="1:2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95" customHeight="1" spans="1:22">
      <c r="A2" s="7" t="s">
        <v>1</v>
      </c>
      <c r="B2" s="8" t="s">
        <v>2</v>
      </c>
      <c r="C2" s="9"/>
      <c r="D2" s="10" t="s">
        <v>3</v>
      </c>
      <c r="E2" s="10" t="s">
        <v>4</v>
      </c>
      <c r="F2" s="11"/>
      <c r="G2" s="12" t="s">
        <v>5</v>
      </c>
      <c r="H2" s="13" t="s">
        <v>6</v>
      </c>
      <c r="I2" s="34" t="s">
        <v>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8"/>
    </row>
    <row r="3" ht="15.95" customHeight="1" spans="1:22">
      <c r="A3" s="14"/>
      <c r="B3" s="15"/>
      <c r="C3" s="16"/>
      <c r="D3" s="11"/>
      <c r="E3" s="11"/>
      <c r="F3" s="11"/>
      <c r="G3" s="17"/>
      <c r="H3" s="18"/>
      <c r="I3" s="2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23" t="s">
        <v>13</v>
      </c>
      <c r="O3" s="36"/>
      <c r="P3" s="36"/>
      <c r="Q3" s="36"/>
      <c r="R3" s="36"/>
      <c r="S3" s="36"/>
      <c r="T3" s="13" t="s">
        <v>14</v>
      </c>
      <c r="U3" s="23" t="s">
        <v>13</v>
      </c>
      <c r="V3" s="13" t="s">
        <v>15</v>
      </c>
    </row>
    <row r="4" ht="15.95" customHeight="1" spans="1:22">
      <c r="A4" s="14"/>
      <c r="B4" s="15"/>
      <c r="C4" s="16"/>
      <c r="D4" s="11"/>
      <c r="E4" s="11"/>
      <c r="F4" s="11"/>
      <c r="G4" s="17"/>
      <c r="H4" s="18"/>
      <c r="I4" s="23"/>
      <c r="J4" s="18"/>
      <c r="K4" s="18"/>
      <c r="L4" s="18"/>
      <c r="M4" s="18"/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18"/>
      <c r="U4" s="23" t="s">
        <v>22</v>
      </c>
      <c r="V4" s="18"/>
    </row>
    <row r="5" ht="15.95" customHeight="1" spans="1:22">
      <c r="A5" s="14"/>
      <c r="B5" s="15"/>
      <c r="C5" s="16"/>
      <c r="D5" s="11"/>
      <c r="E5" s="11"/>
      <c r="F5" s="11"/>
      <c r="G5" s="19"/>
      <c r="H5" s="20"/>
      <c r="I5" s="10" t="s">
        <v>23</v>
      </c>
      <c r="J5" s="20"/>
      <c r="K5" s="20"/>
      <c r="L5" s="20"/>
      <c r="M5" s="20"/>
      <c r="N5" s="36">
        <v>5.65</v>
      </c>
      <c r="O5" s="37">
        <v>6.85</v>
      </c>
      <c r="P5" s="36"/>
      <c r="Q5" s="37">
        <v>0.9</v>
      </c>
      <c r="R5" s="36">
        <v>1</v>
      </c>
      <c r="S5" s="36"/>
      <c r="T5" s="20"/>
      <c r="U5" s="36">
        <f>'[1]1土石方及筑路机械'!U5</f>
        <v>51</v>
      </c>
      <c r="V5" s="20"/>
    </row>
    <row r="6" ht="15.95" customHeight="1" spans="1:22">
      <c r="A6" s="14"/>
      <c r="B6" s="21"/>
      <c r="C6" s="22"/>
      <c r="D6" s="11"/>
      <c r="E6" s="11"/>
      <c r="F6" s="11"/>
      <c r="G6" s="10" t="s">
        <v>23</v>
      </c>
      <c r="H6" s="23" t="s">
        <v>24</v>
      </c>
      <c r="I6" s="23" t="s">
        <v>24</v>
      </c>
      <c r="J6" s="23" t="s">
        <v>24</v>
      </c>
      <c r="K6" s="23" t="s">
        <v>24</v>
      </c>
      <c r="L6" s="23" t="s">
        <v>24</v>
      </c>
      <c r="M6" s="23" t="s">
        <v>24</v>
      </c>
      <c r="N6" s="36" t="s">
        <v>25</v>
      </c>
      <c r="O6" s="36" t="s">
        <v>25</v>
      </c>
      <c r="P6" s="36" t="s">
        <v>26</v>
      </c>
      <c r="Q6" s="36" t="s">
        <v>27</v>
      </c>
      <c r="R6" s="36" t="s">
        <v>28</v>
      </c>
      <c r="S6" s="36" t="s">
        <v>25</v>
      </c>
      <c r="T6" s="23" t="s">
        <v>24</v>
      </c>
      <c r="U6" s="23" t="s">
        <v>29</v>
      </c>
      <c r="V6" s="23" t="s">
        <v>24</v>
      </c>
    </row>
    <row r="7" ht="15.95" customHeight="1" spans="1:22">
      <c r="A7" s="24" t="s">
        <v>30</v>
      </c>
      <c r="B7" s="25" t="s">
        <v>31</v>
      </c>
      <c r="C7" s="26"/>
      <c r="D7" s="27" t="s">
        <v>32</v>
      </c>
      <c r="E7" s="28" t="s">
        <v>33</v>
      </c>
      <c r="F7" s="27" t="s">
        <v>34</v>
      </c>
      <c r="G7" s="27">
        <v>8</v>
      </c>
      <c r="H7" s="29">
        <f t="shared" ref="H7:H70" si="0">I7+J7+K7+L7+M7+T7+V7</f>
        <v>1355.85</v>
      </c>
      <c r="I7" s="29">
        <v>973.54</v>
      </c>
      <c r="J7" s="29">
        <v>140.04</v>
      </c>
      <c r="K7" s="29">
        <v>242.27</v>
      </c>
      <c r="L7" s="29"/>
      <c r="M7" s="29">
        <f>N7*N$5+O7*O$5+P7*P$5+Q7*Q$5+R7*R$5+S7*S$5</f>
        <v>0</v>
      </c>
      <c r="N7" s="29"/>
      <c r="O7" s="29"/>
      <c r="P7" s="29"/>
      <c r="Q7" s="29"/>
      <c r="R7" s="29"/>
      <c r="S7" s="29"/>
      <c r="T7" s="29">
        <f>U7*U$5</f>
        <v>0</v>
      </c>
      <c r="U7" s="29"/>
      <c r="V7" s="29"/>
    </row>
    <row r="8" ht="15.95" customHeight="1" spans="1:22">
      <c r="A8" s="24" t="s">
        <v>35</v>
      </c>
      <c r="B8" s="25" t="s">
        <v>31</v>
      </c>
      <c r="C8" s="26"/>
      <c r="D8" s="27" t="s">
        <v>32</v>
      </c>
      <c r="E8" s="28" t="s">
        <v>33</v>
      </c>
      <c r="F8" s="27" t="s">
        <v>36</v>
      </c>
      <c r="G8" s="27">
        <v>8</v>
      </c>
      <c r="H8" s="29">
        <f t="shared" si="0"/>
        <v>2028.72</v>
      </c>
      <c r="I8" s="29">
        <v>1456.67</v>
      </c>
      <c r="J8" s="29">
        <v>209.54</v>
      </c>
      <c r="K8" s="29">
        <v>362.51</v>
      </c>
      <c r="L8" s="29"/>
      <c r="M8" s="29">
        <f>N8*N$5+O8*O$5+P8*P$5+Q8*Q$5+R8*R$5+S8*S$5</f>
        <v>0</v>
      </c>
      <c r="N8" s="29"/>
      <c r="O8" s="29"/>
      <c r="P8" s="29"/>
      <c r="Q8" s="29"/>
      <c r="R8" s="29"/>
      <c r="S8" s="29"/>
      <c r="T8" s="29">
        <f>U8*U$5</f>
        <v>0</v>
      </c>
      <c r="U8" s="29"/>
      <c r="V8" s="29"/>
    </row>
    <row r="9" ht="15.95" customHeight="1" spans="1:22">
      <c r="A9" s="24" t="s">
        <v>37</v>
      </c>
      <c r="B9" s="25" t="s">
        <v>31</v>
      </c>
      <c r="C9" s="26"/>
      <c r="D9" s="27" t="s">
        <v>32</v>
      </c>
      <c r="E9" s="28" t="s">
        <v>33</v>
      </c>
      <c r="F9" s="27" t="s">
        <v>38</v>
      </c>
      <c r="G9" s="27">
        <v>8</v>
      </c>
      <c r="H9" s="29">
        <f t="shared" si="0"/>
        <v>2697.4</v>
      </c>
      <c r="I9" s="29">
        <v>1936.8</v>
      </c>
      <c r="J9" s="29">
        <v>278.61</v>
      </c>
      <c r="K9" s="29">
        <v>481.99</v>
      </c>
      <c r="L9" s="29"/>
      <c r="M9" s="29">
        <f>N9*N$5+O9*O$5+P9*P$5+Q9*Q$5+R9*R$5+S9*S$5</f>
        <v>0</v>
      </c>
      <c r="N9" s="29"/>
      <c r="O9" s="29"/>
      <c r="P9" s="29"/>
      <c r="Q9" s="29"/>
      <c r="R9" s="29"/>
      <c r="S9" s="29"/>
      <c r="T9" s="29">
        <f>U9*U$5</f>
        <v>0</v>
      </c>
      <c r="U9" s="29"/>
      <c r="V9" s="29"/>
    </row>
    <row r="10" ht="15.95" customHeight="1" spans="1:22">
      <c r="A10" s="24" t="s">
        <v>39</v>
      </c>
      <c r="B10" s="25" t="s">
        <v>31</v>
      </c>
      <c r="C10" s="26"/>
      <c r="D10" s="27" t="s">
        <v>32</v>
      </c>
      <c r="E10" s="28" t="s">
        <v>33</v>
      </c>
      <c r="F10" s="27" t="s">
        <v>40</v>
      </c>
      <c r="G10" s="27">
        <v>8</v>
      </c>
      <c r="H10" s="29">
        <f t="shared" si="0"/>
        <v>2979.3</v>
      </c>
      <c r="I10" s="29">
        <v>1998.1</v>
      </c>
      <c r="J10" s="29">
        <v>287.74</v>
      </c>
      <c r="K10" s="29">
        <v>693.46</v>
      </c>
      <c r="L10" s="29"/>
      <c r="M10" s="29">
        <f>N10*N$5+O10*O$5+P10*P$5+Q10*Q$5+R10*R$5+S10*S$5</f>
        <v>0</v>
      </c>
      <c r="N10" s="29"/>
      <c r="O10" s="29"/>
      <c r="P10" s="29"/>
      <c r="Q10" s="29"/>
      <c r="R10" s="29"/>
      <c r="S10" s="29"/>
      <c r="T10" s="29">
        <f>U10*U$5</f>
        <v>0</v>
      </c>
      <c r="U10" s="29"/>
      <c r="V10" s="29"/>
    </row>
    <row r="11" ht="15.95" customHeight="1" spans="1:22">
      <c r="A11" s="24" t="s">
        <v>41</v>
      </c>
      <c r="B11" s="25" t="s">
        <v>31</v>
      </c>
      <c r="C11" s="26"/>
      <c r="D11" s="27" t="s">
        <v>32</v>
      </c>
      <c r="E11" s="28" t="s">
        <v>33</v>
      </c>
      <c r="F11" s="27" t="s">
        <v>42</v>
      </c>
      <c r="G11" s="27">
        <v>8</v>
      </c>
      <c r="H11" s="29">
        <f t="shared" si="0"/>
        <v>4250.64</v>
      </c>
      <c r="I11" s="29">
        <v>2850.73</v>
      </c>
      <c r="J11" s="29">
        <v>410.53</v>
      </c>
      <c r="K11" s="29">
        <v>989.38</v>
      </c>
      <c r="L11" s="29"/>
      <c r="M11" s="29">
        <f>N11*N$5+O11*O$5+P11*P$5+Q11*Q$5+R11*R$5+S11*S$5</f>
        <v>0</v>
      </c>
      <c r="N11" s="29"/>
      <c r="O11" s="29"/>
      <c r="P11" s="29"/>
      <c r="Q11" s="29"/>
      <c r="R11" s="29"/>
      <c r="S11" s="29"/>
      <c r="T11" s="29">
        <f>U11*U$5</f>
        <v>0</v>
      </c>
      <c r="U11" s="29"/>
      <c r="V11" s="29"/>
    </row>
    <row r="12" ht="15.95" customHeight="1" spans="1:22">
      <c r="A12" s="24" t="s">
        <v>43</v>
      </c>
      <c r="B12" s="25" t="s">
        <v>44</v>
      </c>
      <c r="C12" s="26"/>
      <c r="D12" s="27" t="s">
        <v>32</v>
      </c>
      <c r="E12" s="28" t="s">
        <v>33</v>
      </c>
      <c r="F12" s="27" t="s">
        <v>34</v>
      </c>
      <c r="G12" s="27">
        <v>8</v>
      </c>
      <c r="H12" s="29">
        <f t="shared" si="0"/>
        <v>1493.59</v>
      </c>
      <c r="I12" s="29">
        <v>1106.73</v>
      </c>
      <c r="J12" s="29">
        <v>143.28</v>
      </c>
      <c r="K12" s="29">
        <v>243.58</v>
      </c>
      <c r="L12" s="29"/>
      <c r="M12" s="29">
        <f>N12*N$5+O12*O$5+P12*P$5+Q12*Q$5+R12*R$5+S12*S$5</f>
        <v>0</v>
      </c>
      <c r="N12" s="29"/>
      <c r="O12" s="29"/>
      <c r="P12" s="29"/>
      <c r="Q12" s="29"/>
      <c r="R12" s="29"/>
      <c r="S12" s="29"/>
      <c r="T12" s="29">
        <f>U12*U$5</f>
        <v>0</v>
      </c>
      <c r="U12" s="29"/>
      <c r="V12" s="29"/>
    </row>
    <row r="13" ht="15.95" customHeight="1" spans="1:22">
      <c r="A13" s="24" t="s">
        <v>45</v>
      </c>
      <c r="B13" s="25" t="s">
        <v>44</v>
      </c>
      <c r="C13" s="26"/>
      <c r="D13" s="27" t="s">
        <v>32</v>
      </c>
      <c r="E13" s="28" t="s">
        <v>33</v>
      </c>
      <c r="F13" s="27" t="s">
        <v>36</v>
      </c>
      <c r="G13" s="27">
        <v>8</v>
      </c>
      <c r="H13" s="29">
        <f t="shared" si="0"/>
        <v>2113.91</v>
      </c>
      <c r="I13" s="29">
        <v>1566.38</v>
      </c>
      <c r="J13" s="29">
        <v>202.79</v>
      </c>
      <c r="K13" s="29">
        <v>344.74</v>
      </c>
      <c r="L13" s="29"/>
      <c r="M13" s="29">
        <f>N13*N$5+O13*O$5+P13*P$5+Q13*Q$5+R13*R$5+S13*S$5</f>
        <v>0</v>
      </c>
      <c r="N13" s="29"/>
      <c r="O13" s="29"/>
      <c r="P13" s="29"/>
      <c r="Q13" s="29"/>
      <c r="R13" s="29"/>
      <c r="S13" s="29"/>
      <c r="T13" s="29">
        <f>U13*U$5</f>
        <v>0</v>
      </c>
      <c r="U13" s="29"/>
      <c r="V13" s="29"/>
    </row>
    <row r="14" ht="15.95" customHeight="1" spans="1:22">
      <c r="A14" s="24" t="s">
        <v>46</v>
      </c>
      <c r="B14" s="25" t="s">
        <v>44</v>
      </c>
      <c r="C14" s="26"/>
      <c r="D14" s="27" t="s">
        <v>32</v>
      </c>
      <c r="E14" s="28" t="s">
        <v>33</v>
      </c>
      <c r="F14" s="27" t="s">
        <v>38</v>
      </c>
      <c r="G14" s="27">
        <v>8</v>
      </c>
      <c r="H14" s="29">
        <f t="shared" si="0"/>
        <v>2793.57</v>
      </c>
      <c r="I14" s="29">
        <v>2070</v>
      </c>
      <c r="J14" s="29">
        <v>267.99</v>
      </c>
      <c r="K14" s="29">
        <v>455.58</v>
      </c>
      <c r="L14" s="29"/>
      <c r="M14" s="29">
        <f>N14*N$5+O14*O$5+P14*P$5+Q14*Q$5+R14*R$5+S14*S$5</f>
        <v>0</v>
      </c>
      <c r="N14" s="29"/>
      <c r="O14" s="29"/>
      <c r="P14" s="29"/>
      <c r="Q14" s="29"/>
      <c r="R14" s="29"/>
      <c r="S14" s="29"/>
      <c r="T14" s="29">
        <f>U14*U$5</f>
        <v>0</v>
      </c>
      <c r="U14" s="29"/>
      <c r="V14" s="29"/>
    </row>
    <row r="15" ht="15.95" customHeight="1" spans="1:22">
      <c r="A15" s="24" t="s">
        <v>47</v>
      </c>
      <c r="B15" s="25" t="s">
        <v>44</v>
      </c>
      <c r="C15" s="26"/>
      <c r="D15" s="27" t="s">
        <v>32</v>
      </c>
      <c r="E15" s="28" t="s">
        <v>33</v>
      </c>
      <c r="F15" s="27" t="s">
        <v>40</v>
      </c>
      <c r="G15" s="27">
        <v>8</v>
      </c>
      <c r="H15" s="29">
        <f t="shared" si="0"/>
        <v>3376.42</v>
      </c>
      <c r="I15" s="29">
        <v>2204.8</v>
      </c>
      <c r="J15" s="29">
        <v>285.76</v>
      </c>
      <c r="K15" s="29">
        <v>885.86</v>
      </c>
      <c r="L15" s="29"/>
      <c r="M15" s="29">
        <f>N15*N$5+O15*O$5+P15*P$5+Q15*Q$5+R15*R$5+S15*S$5</f>
        <v>0</v>
      </c>
      <c r="N15" s="29"/>
      <c r="O15" s="29"/>
      <c r="P15" s="29"/>
      <c r="Q15" s="29"/>
      <c r="R15" s="29"/>
      <c r="S15" s="29"/>
      <c r="T15" s="29">
        <f>U15*U$5</f>
        <v>0</v>
      </c>
      <c r="U15" s="29"/>
      <c r="V15" s="29"/>
    </row>
    <row r="16" ht="15.95" customHeight="1" spans="1:22">
      <c r="A16" s="24" t="s">
        <v>48</v>
      </c>
      <c r="B16" s="25" t="s">
        <v>44</v>
      </c>
      <c r="C16" s="26"/>
      <c r="D16" s="27" t="s">
        <v>32</v>
      </c>
      <c r="E16" s="28" t="s">
        <v>33</v>
      </c>
      <c r="F16" s="27" t="s">
        <v>42</v>
      </c>
      <c r="G16" s="27">
        <v>8</v>
      </c>
      <c r="H16" s="29">
        <f t="shared" si="0"/>
        <v>4800.85</v>
      </c>
      <c r="I16" s="29">
        <v>3134.95</v>
      </c>
      <c r="J16" s="29">
        <v>406.32</v>
      </c>
      <c r="K16" s="29">
        <v>1259.58</v>
      </c>
      <c r="L16" s="29"/>
      <c r="M16" s="29">
        <f>N16*N$5+O16*O$5+P16*P$5+Q16*Q$5+R16*R$5+S16*S$5</f>
        <v>0</v>
      </c>
      <c r="N16" s="29"/>
      <c r="O16" s="29"/>
      <c r="P16" s="29"/>
      <c r="Q16" s="29"/>
      <c r="R16" s="29"/>
      <c r="S16" s="29"/>
      <c r="T16" s="29">
        <f>U16*U$5</f>
        <v>0</v>
      </c>
      <c r="U16" s="29"/>
      <c r="V16" s="29"/>
    </row>
    <row r="17" ht="15.95" customHeight="1" spans="1:22">
      <c r="A17" s="24" t="s">
        <v>49</v>
      </c>
      <c r="B17" s="25" t="s">
        <v>50</v>
      </c>
      <c r="C17" s="26"/>
      <c r="D17" s="27" t="s">
        <v>32</v>
      </c>
      <c r="E17" s="28" t="s">
        <v>33</v>
      </c>
      <c r="F17" s="27" t="s">
        <v>34</v>
      </c>
      <c r="G17" s="27">
        <v>10</v>
      </c>
      <c r="H17" s="29">
        <f t="shared" si="0"/>
        <v>2665.94</v>
      </c>
      <c r="I17" s="29">
        <v>1985.06</v>
      </c>
      <c r="J17" s="29">
        <v>269.12</v>
      </c>
      <c r="K17" s="29">
        <v>411.76</v>
      </c>
      <c r="L17" s="29"/>
      <c r="M17" s="29">
        <f>N17*N$5+O17*O$5+P17*P$5+Q17*Q$5+R17*R$5+S17*S$5</f>
        <v>0</v>
      </c>
      <c r="N17" s="29"/>
      <c r="O17" s="29"/>
      <c r="P17" s="29"/>
      <c r="Q17" s="29"/>
      <c r="R17" s="29"/>
      <c r="S17" s="29"/>
      <c r="T17" s="29">
        <f>U17*U$5</f>
        <v>0</v>
      </c>
      <c r="U17" s="29"/>
      <c r="V17" s="29"/>
    </row>
    <row r="18" ht="15.95" customHeight="1" spans="1:22">
      <c r="A18" s="24" t="s">
        <v>51</v>
      </c>
      <c r="B18" s="25" t="s">
        <v>50</v>
      </c>
      <c r="C18" s="26"/>
      <c r="D18" s="27" t="s">
        <v>32</v>
      </c>
      <c r="E18" s="28" t="s">
        <v>33</v>
      </c>
      <c r="F18" s="27" t="s">
        <v>36</v>
      </c>
      <c r="G18" s="27">
        <v>10</v>
      </c>
      <c r="H18" s="29">
        <f t="shared" si="0"/>
        <v>3348.12</v>
      </c>
      <c r="I18" s="29">
        <v>2493.01</v>
      </c>
      <c r="J18" s="29">
        <v>337.99</v>
      </c>
      <c r="K18" s="29">
        <v>517.12</v>
      </c>
      <c r="L18" s="29"/>
      <c r="M18" s="29">
        <f>N18*N$5+O18*O$5+P18*P$5+Q18*Q$5+R18*R$5+S18*S$5</f>
        <v>0</v>
      </c>
      <c r="N18" s="29"/>
      <c r="O18" s="29"/>
      <c r="P18" s="29"/>
      <c r="Q18" s="29"/>
      <c r="R18" s="29"/>
      <c r="S18" s="29"/>
      <c r="T18" s="29">
        <f>U18*U$5</f>
        <v>0</v>
      </c>
      <c r="U18" s="29"/>
      <c r="V18" s="29"/>
    </row>
    <row r="19" ht="15.95" customHeight="1" spans="1:22">
      <c r="A19" s="24" t="s">
        <v>52</v>
      </c>
      <c r="B19" s="25" t="s">
        <v>50</v>
      </c>
      <c r="C19" s="26"/>
      <c r="D19" s="27" t="s">
        <v>32</v>
      </c>
      <c r="E19" s="28" t="s">
        <v>33</v>
      </c>
      <c r="F19" s="27" t="s">
        <v>38</v>
      </c>
      <c r="G19" s="27">
        <v>10</v>
      </c>
      <c r="H19" s="29">
        <f t="shared" si="0"/>
        <v>4376.51</v>
      </c>
      <c r="I19" s="29">
        <v>3258.75</v>
      </c>
      <c r="J19" s="29">
        <v>441.8</v>
      </c>
      <c r="K19" s="29">
        <v>675.96</v>
      </c>
      <c r="L19" s="29"/>
      <c r="M19" s="29">
        <f>N19*N$5+O19*O$5+P19*P$5+Q19*Q$5+R19*R$5+S19*S$5</f>
        <v>0</v>
      </c>
      <c r="N19" s="29"/>
      <c r="O19" s="29"/>
      <c r="P19" s="29"/>
      <c r="Q19" s="29"/>
      <c r="R19" s="29"/>
      <c r="S19" s="29"/>
      <c r="T19" s="29">
        <f>U19*U$5</f>
        <v>0</v>
      </c>
      <c r="U19" s="29"/>
      <c r="V19" s="29"/>
    </row>
    <row r="20" ht="15.95" customHeight="1" spans="1:22">
      <c r="A20" s="24" t="s">
        <v>53</v>
      </c>
      <c r="B20" s="25" t="s">
        <v>54</v>
      </c>
      <c r="C20" s="26"/>
      <c r="D20" s="27" t="s">
        <v>32</v>
      </c>
      <c r="E20" s="28" t="s">
        <v>55</v>
      </c>
      <c r="F20" s="27" t="s">
        <v>34</v>
      </c>
      <c r="G20" s="27">
        <v>10</v>
      </c>
      <c r="H20" s="29">
        <f t="shared" si="0"/>
        <v>2323.71</v>
      </c>
      <c r="I20" s="29">
        <v>1695.99</v>
      </c>
      <c r="J20" s="29">
        <v>229.93</v>
      </c>
      <c r="K20" s="29">
        <v>397.79</v>
      </c>
      <c r="L20" s="29"/>
      <c r="M20" s="29">
        <f>N20*N$5+O20*O$5+P20*P$5+Q20*Q$5+R20*R$5+S20*S$5</f>
        <v>0</v>
      </c>
      <c r="N20" s="29"/>
      <c r="O20" s="29"/>
      <c r="P20" s="29"/>
      <c r="Q20" s="29"/>
      <c r="R20" s="29"/>
      <c r="S20" s="29"/>
      <c r="T20" s="29">
        <f>U20*U$5</f>
        <v>0</v>
      </c>
      <c r="U20" s="29"/>
      <c r="V20" s="29"/>
    </row>
    <row r="21" ht="15.95" customHeight="1" spans="1:22">
      <c r="A21" s="24" t="s">
        <v>56</v>
      </c>
      <c r="B21" s="25" t="s">
        <v>54</v>
      </c>
      <c r="C21" s="26"/>
      <c r="D21" s="27" t="s">
        <v>32</v>
      </c>
      <c r="E21" s="28" t="s">
        <v>55</v>
      </c>
      <c r="F21" s="27" t="s">
        <v>36</v>
      </c>
      <c r="G21" s="27">
        <v>10</v>
      </c>
      <c r="H21" s="29">
        <f t="shared" si="0"/>
        <v>3476.74</v>
      </c>
      <c r="I21" s="29">
        <v>2537.54</v>
      </c>
      <c r="J21" s="29">
        <v>344.03</v>
      </c>
      <c r="K21" s="29">
        <v>595.17</v>
      </c>
      <c r="L21" s="29"/>
      <c r="M21" s="29">
        <f>N21*N$5+O21*O$5+P21*P$5+Q21*Q$5+R21*R$5+S21*S$5</f>
        <v>0</v>
      </c>
      <c r="N21" s="29"/>
      <c r="O21" s="29"/>
      <c r="P21" s="29"/>
      <c r="Q21" s="29"/>
      <c r="R21" s="29"/>
      <c r="S21" s="29"/>
      <c r="T21" s="29">
        <f>U21*U$5</f>
        <v>0</v>
      </c>
      <c r="U21" s="29"/>
      <c r="V21" s="29"/>
    </row>
    <row r="22" ht="15.95" customHeight="1" spans="1:22">
      <c r="A22" s="24" t="s">
        <v>57</v>
      </c>
      <c r="B22" s="25" t="s">
        <v>54</v>
      </c>
      <c r="C22" s="26"/>
      <c r="D22" s="27" t="s">
        <v>32</v>
      </c>
      <c r="E22" s="28" t="s">
        <v>55</v>
      </c>
      <c r="F22" s="27" t="s">
        <v>38</v>
      </c>
      <c r="G22" s="27">
        <v>10</v>
      </c>
      <c r="H22" s="29">
        <f t="shared" si="0"/>
        <v>4622.84</v>
      </c>
      <c r="I22" s="29">
        <v>3374.04</v>
      </c>
      <c r="J22" s="29">
        <v>457.44</v>
      </c>
      <c r="K22" s="29">
        <v>791.36</v>
      </c>
      <c r="L22" s="29"/>
      <c r="M22" s="29">
        <f>N22*N$5+O22*O$5+P22*P$5+Q22*Q$5+R22*R$5+S22*S$5</f>
        <v>0</v>
      </c>
      <c r="N22" s="29"/>
      <c r="O22" s="29"/>
      <c r="P22" s="29"/>
      <c r="Q22" s="29"/>
      <c r="R22" s="29"/>
      <c r="S22" s="29"/>
      <c r="T22" s="29">
        <f>U22*U$5</f>
        <v>0</v>
      </c>
      <c r="U22" s="29"/>
      <c r="V22" s="29"/>
    </row>
    <row r="23" ht="15.95" customHeight="1" spans="1:22">
      <c r="A23" s="24" t="s">
        <v>58</v>
      </c>
      <c r="B23" s="25" t="s">
        <v>59</v>
      </c>
      <c r="C23" s="26"/>
      <c r="D23" s="27" t="s">
        <v>32</v>
      </c>
      <c r="E23" s="28" t="s">
        <v>55</v>
      </c>
      <c r="F23" s="27" t="s">
        <v>34</v>
      </c>
      <c r="G23" s="27">
        <v>10</v>
      </c>
      <c r="H23" s="29">
        <f t="shared" si="0"/>
        <v>2409.74</v>
      </c>
      <c r="I23" s="29">
        <v>1812.59</v>
      </c>
      <c r="J23" s="29">
        <v>221.17</v>
      </c>
      <c r="K23" s="29">
        <v>375.98</v>
      </c>
      <c r="L23" s="29"/>
      <c r="M23" s="29">
        <f>N23*N$5+O23*O$5+P23*P$5+Q23*Q$5+R23*R$5+S23*S$5</f>
        <v>0</v>
      </c>
      <c r="N23" s="29"/>
      <c r="O23" s="29"/>
      <c r="P23" s="29"/>
      <c r="Q23" s="29"/>
      <c r="R23" s="29"/>
      <c r="S23" s="29"/>
      <c r="T23" s="29">
        <f>U23*U$5</f>
        <v>0</v>
      </c>
      <c r="U23" s="29"/>
      <c r="V23" s="29"/>
    </row>
    <row r="24" ht="15.95" customHeight="1" spans="1:22">
      <c r="A24" s="24" t="s">
        <v>60</v>
      </c>
      <c r="B24" s="25" t="s">
        <v>59</v>
      </c>
      <c r="C24" s="26"/>
      <c r="D24" s="27" t="s">
        <v>32</v>
      </c>
      <c r="E24" s="28" t="s">
        <v>55</v>
      </c>
      <c r="F24" s="27" t="s">
        <v>36</v>
      </c>
      <c r="G24" s="27">
        <v>10</v>
      </c>
      <c r="H24" s="29">
        <f t="shared" si="0"/>
        <v>3605.55</v>
      </c>
      <c r="I24" s="29">
        <v>2712.07</v>
      </c>
      <c r="J24" s="29">
        <v>330.92</v>
      </c>
      <c r="K24" s="29">
        <v>562.56</v>
      </c>
      <c r="L24" s="29"/>
      <c r="M24" s="29">
        <f>N24*N$5+O24*O$5+P24*P$5+Q24*Q$5+R24*R$5+S24*S$5</f>
        <v>0</v>
      </c>
      <c r="N24" s="29"/>
      <c r="O24" s="29"/>
      <c r="P24" s="29"/>
      <c r="Q24" s="29"/>
      <c r="R24" s="29"/>
      <c r="S24" s="29"/>
      <c r="T24" s="29">
        <f>U24*U$5</f>
        <v>0</v>
      </c>
      <c r="U24" s="29"/>
      <c r="V24" s="29"/>
    </row>
    <row r="25" ht="15.95" customHeight="1" spans="1:22">
      <c r="A25" s="24" t="s">
        <v>61</v>
      </c>
      <c r="B25" s="25" t="s">
        <v>59</v>
      </c>
      <c r="C25" s="26"/>
      <c r="D25" s="27" t="s">
        <v>32</v>
      </c>
      <c r="E25" s="28" t="s">
        <v>55</v>
      </c>
      <c r="F25" s="27" t="s">
        <v>38</v>
      </c>
      <c r="G25" s="27">
        <v>10</v>
      </c>
      <c r="H25" s="29">
        <f t="shared" si="0"/>
        <v>4806.4</v>
      </c>
      <c r="I25" s="29">
        <v>3615.34</v>
      </c>
      <c r="J25" s="29">
        <v>441.13</v>
      </c>
      <c r="K25" s="29">
        <v>749.93</v>
      </c>
      <c r="L25" s="29"/>
      <c r="M25" s="29">
        <f>N25*N$5+O25*O$5+P25*P$5+Q25*Q$5+R25*R$5+S25*S$5</f>
        <v>0</v>
      </c>
      <c r="N25" s="29"/>
      <c r="O25" s="29"/>
      <c r="P25" s="29"/>
      <c r="Q25" s="29"/>
      <c r="R25" s="29"/>
      <c r="S25" s="29"/>
      <c r="T25" s="29">
        <f>U25*U$5</f>
        <v>0</v>
      </c>
      <c r="U25" s="29"/>
      <c r="V25" s="29"/>
    </row>
    <row r="26" ht="15.95" customHeight="1" spans="1:22">
      <c r="A26" s="24" t="s">
        <v>62</v>
      </c>
      <c r="B26" s="25" t="s">
        <v>63</v>
      </c>
      <c r="C26" s="26"/>
      <c r="D26" s="27" t="s">
        <v>64</v>
      </c>
      <c r="E26" s="30" t="s">
        <v>65</v>
      </c>
      <c r="F26" s="31"/>
      <c r="G26" s="31">
        <v>8</v>
      </c>
      <c r="H26" s="29">
        <f t="shared" si="0"/>
        <v>624.06</v>
      </c>
      <c r="I26" s="29">
        <v>394.13</v>
      </c>
      <c r="J26" s="29">
        <v>42.88</v>
      </c>
      <c r="K26" s="29">
        <v>50.17</v>
      </c>
      <c r="L26" s="29">
        <v>26.24</v>
      </c>
      <c r="M26" s="29">
        <f>N26*N$5+O26*O$5+P26*P$5+Q26*Q$5+R26*R$5+S26*S$5</f>
        <v>46.89</v>
      </c>
      <c r="N26" s="29"/>
      <c r="O26" s="29"/>
      <c r="P26" s="29"/>
      <c r="Q26" s="29">
        <v>52.1</v>
      </c>
      <c r="R26" s="29"/>
      <c r="S26" s="29"/>
      <c r="T26" s="29">
        <f>U26*U$5</f>
        <v>63.75</v>
      </c>
      <c r="U26" s="29">
        <v>1.25</v>
      </c>
      <c r="V26" s="29"/>
    </row>
    <row r="27" ht="15.95" customHeight="1" spans="1:22">
      <c r="A27" s="24" t="s">
        <v>66</v>
      </c>
      <c r="B27" s="25" t="s">
        <v>67</v>
      </c>
      <c r="C27" s="26"/>
      <c r="D27" s="27" t="s">
        <v>68</v>
      </c>
      <c r="E27" s="30" t="s">
        <v>65</v>
      </c>
      <c r="F27" s="31"/>
      <c r="G27" s="31">
        <v>11</v>
      </c>
      <c r="H27" s="29">
        <f t="shared" si="0"/>
        <v>283.879</v>
      </c>
      <c r="I27" s="29">
        <v>125.95</v>
      </c>
      <c r="J27" s="29">
        <v>12.85</v>
      </c>
      <c r="K27" s="29">
        <v>28.39</v>
      </c>
      <c r="L27" s="29">
        <v>18.37</v>
      </c>
      <c r="M27" s="29">
        <f>N27*N$5+O27*O$5+P27*P$5+Q27*Q$5+R27*R$5+S27*S$5</f>
        <v>34.569</v>
      </c>
      <c r="N27" s="29"/>
      <c r="O27" s="29"/>
      <c r="P27" s="29"/>
      <c r="Q27" s="29">
        <v>38.41</v>
      </c>
      <c r="R27" s="29"/>
      <c r="S27" s="29"/>
      <c r="T27" s="29">
        <f>U27*U$5</f>
        <v>63.75</v>
      </c>
      <c r="U27" s="29">
        <v>1.25</v>
      </c>
      <c r="V27" s="29"/>
    </row>
    <row r="28" ht="15.95" customHeight="1" spans="1:22">
      <c r="A28" s="24" t="s">
        <v>69</v>
      </c>
      <c r="B28" s="25" t="s">
        <v>70</v>
      </c>
      <c r="C28" s="26"/>
      <c r="D28" s="27" t="s">
        <v>68</v>
      </c>
      <c r="E28" s="30"/>
      <c r="F28" s="31"/>
      <c r="G28" s="31">
        <v>10</v>
      </c>
      <c r="H28" s="29">
        <f t="shared" si="0"/>
        <v>1315.14</v>
      </c>
      <c r="I28" s="29">
        <v>329.12</v>
      </c>
      <c r="J28" s="29">
        <v>37.58</v>
      </c>
      <c r="K28" s="29">
        <v>73.66</v>
      </c>
      <c r="L28" s="29">
        <v>24.49</v>
      </c>
      <c r="M28" s="29">
        <f>N28*N$5+O28*O$5+P28*P$5+Q28*Q$5+R28*R$5+S28*S$5</f>
        <v>531.54</v>
      </c>
      <c r="N28" s="29"/>
      <c r="O28" s="29"/>
      <c r="P28" s="29"/>
      <c r="Q28" s="29">
        <v>590.6</v>
      </c>
      <c r="R28" s="29"/>
      <c r="S28" s="29"/>
      <c r="T28" s="29">
        <f>U28*U$5</f>
        <v>318.75</v>
      </c>
      <c r="U28" s="29">
        <v>6.25</v>
      </c>
      <c r="V28" s="29"/>
    </row>
    <row r="29" ht="15.95" customHeight="1" spans="1:22">
      <c r="A29" s="24" t="s">
        <v>71</v>
      </c>
      <c r="B29" s="25" t="s">
        <v>72</v>
      </c>
      <c r="C29" s="26"/>
      <c r="D29" s="27" t="s">
        <v>32</v>
      </c>
      <c r="E29" s="32" t="s">
        <v>73</v>
      </c>
      <c r="F29" s="31"/>
      <c r="G29" s="31">
        <v>12</v>
      </c>
      <c r="H29" s="29">
        <f t="shared" si="0"/>
        <v>2453.624</v>
      </c>
      <c r="I29" s="29">
        <v>1059.77</v>
      </c>
      <c r="J29" s="29">
        <v>158.08</v>
      </c>
      <c r="K29" s="29">
        <v>222.89</v>
      </c>
      <c r="L29" s="29"/>
      <c r="M29" s="29">
        <f>N29*N$5+O29*O$5+P29*P$5+Q29*Q$5+R29*R$5+S29*S$5</f>
        <v>757.884</v>
      </c>
      <c r="N29" s="29"/>
      <c r="O29" s="29">
        <v>110.64</v>
      </c>
      <c r="P29" s="29"/>
      <c r="Q29" s="29"/>
      <c r="R29" s="29"/>
      <c r="S29" s="29"/>
      <c r="T29" s="29">
        <f>U29*U$5</f>
        <v>255</v>
      </c>
      <c r="U29" s="29">
        <v>5</v>
      </c>
      <c r="V29" s="29"/>
    </row>
    <row r="30" ht="15.95" customHeight="1" spans="1:22">
      <c r="A30" s="24" t="s">
        <v>74</v>
      </c>
      <c r="B30" s="25" t="s">
        <v>75</v>
      </c>
      <c r="C30" s="26"/>
      <c r="D30" s="27" t="s">
        <v>32</v>
      </c>
      <c r="E30" s="32" t="s">
        <v>76</v>
      </c>
      <c r="F30" s="31"/>
      <c r="G30" s="31">
        <v>12</v>
      </c>
      <c r="H30" s="29">
        <f t="shared" si="0"/>
        <v>3388.615</v>
      </c>
      <c r="I30" s="29">
        <v>1608.14</v>
      </c>
      <c r="J30" s="29">
        <v>239.88</v>
      </c>
      <c r="K30" s="29">
        <v>338.24</v>
      </c>
      <c r="L30" s="29"/>
      <c r="M30" s="29">
        <f>N30*N$5+O30*O$5+P30*P$5+Q30*Q$5+R30*R$5+S30*S$5</f>
        <v>947.355</v>
      </c>
      <c r="N30" s="29"/>
      <c r="O30" s="29">
        <v>138.3</v>
      </c>
      <c r="P30" s="29"/>
      <c r="Q30" s="29"/>
      <c r="R30" s="29"/>
      <c r="S30" s="29"/>
      <c r="T30" s="29">
        <f>U30*U$5</f>
        <v>255</v>
      </c>
      <c r="U30" s="29">
        <v>5</v>
      </c>
      <c r="V30" s="29"/>
    </row>
    <row r="31" ht="15.95" customHeight="1" spans="1:22">
      <c r="A31" s="24" t="s">
        <v>77</v>
      </c>
      <c r="B31" s="25" t="s">
        <v>75</v>
      </c>
      <c r="C31" s="26"/>
      <c r="D31" s="27" t="s">
        <v>32</v>
      </c>
      <c r="E31" s="32" t="s">
        <v>78</v>
      </c>
      <c r="F31" s="31"/>
      <c r="G31" s="31">
        <v>12</v>
      </c>
      <c r="H31" s="29">
        <f t="shared" si="0"/>
        <v>5123.718</v>
      </c>
      <c r="I31" s="29">
        <v>2588.25</v>
      </c>
      <c r="J31" s="29">
        <v>386.09</v>
      </c>
      <c r="K31" s="29">
        <v>544.38</v>
      </c>
      <c r="L31" s="29"/>
      <c r="M31" s="29">
        <f>N31*N$5+O31*O$5+P31*P$5+Q31*Q$5+R31*R$5+S31*S$5</f>
        <v>1349.998</v>
      </c>
      <c r="N31" s="29"/>
      <c r="O31" s="29">
        <v>197.08</v>
      </c>
      <c r="P31" s="29"/>
      <c r="Q31" s="29"/>
      <c r="R31" s="29"/>
      <c r="S31" s="29"/>
      <c r="T31" s="29">
        <f>U31*U$5</f>
        <v>255</v>
      </c>
      <c r="U31" s="29">
        <v>5</v>
      </c>
      <c r="V31" s="29"/>
    </row>
    <row r="32" ht="15.95" customHeight="1" spans="1:22">
      <c r="A32" s="24" t="s">
        <v>79</v>
      </c>
      <c r="B32" s="25" t="s">
        <v>80</v>
      </c>
      <c r="C32" s="26"/>
      <c r="D32" s="27" t="s">
        <v>32</v>
      </c>
      <c r="E32" s="32" t="s">
        <v>81</v>
      </c>
      <c r="F32" s="31"/>
      <c r="G32" s="31">
        <v>12</v>
      </c>
      <c r="H32" s="29">
        <f t="shared" si="0"/>
        <v>5081.6515</v>
      </c>
      <c r="I32" s="29">
        <v>2992.08</v>
      </c>
      <c r="J32" s="29">
        <v>296.83</v>
      </c>
      <c r="K32" s="29">
        <v>418.52</v>
      </c>
      <c r="L32" s="29"/>
      <c r="M32" s="29">
        <f>N32*N$5+O32*O$5+P32*P$5+Q32*Q$5+R32*R$5+S32*S$5</f>
        <v>1119.2215</v>
      </c>
      <c r="N32" s="29"/>
      <c r="O32" s="29">
        <v>163.39</v>
      </c>
      <c r="P32" s="29"/>
      <c r="Q32" s="29"/>
      <c r="R32" s="29"/>
      <c r="S32" s="29"/>
      <c r="T32" s="29">
        <f>U32*U$5</f>
        <v>255</v>
      </c>
      <c r="U32" s="29">
        <v>5</v>
      </c>
      <c r="V32" s="29"/>
    </row>
    <row r="33" ht="15.95" customHeight="1" spans="1:22">
      <c r="A33" s="24" t="s">
        <v>82</v>
      </c>
      <c r="B33" s="25" t="s">
        <v>83</v>
      </c>
      <c r="C33" s="26"/>
      <c r="D33" s="27" t="s">
        <v>64</v>
      </c>
      <c r="E33" s="32"/>
      <c r="F33" s="31"/>
      <c r="G33" s="31">
        <v>12</v>
      </c>
      <c r="H33" s="29">
        <f t="shared" si="0"/>
        <v>856.91</v>
      </c>
      <c r="I33" s="29">
        <v>187.5</v>
      </c>
      <c r="J33" s="29">
        <v>27.97</v>
      </c>
      <c r="K33" s="29">
        <v>137.05</v>
      </c>
      <c r="L33" s="29"/>
      <c r="M33" s="29">
        <f>N33*N$5+O33*O$5+P33*P$5+Q33*Q$5+R33*R$5+S33*S$5</f>
        <v>249.39</v>
      </c>
      <c r="N33" s="29"/>
      <c r="O33" s="29"/>
      <c r="P33" s="29"/>
      <c r="Q33" s="29">
        <v>277.1</v>
      </c>
      <c r="R33" s="29"/>
      <c r="S33" s="29"/>
      <c r="T33" s="29">
        <f>U33*U$5</f>
        <v>255</v>
      </c>
      <c r="U33" s="29">
        <v>5</v>
      </c>
      <c r="V33" s="29"/>
    </row>
    <row r="34" ht="15.95" customHeight="1" spans="1:22">
      <c r="A34" s="24" t="s">
        <v>84</v>
      </c>
      <c r="B34" s="25" t="s">
        <v>85</v>
      </c>
      <c r="C34" s="26"/>
      <c r="D34" s="27" t="s">
        <v>32</v>
      </c>
      <c r="E34" s="32" t="s">
        <v>86</v>
      </c>
      <c r="F34" s="31"/>
      <c r="G34" s="31">
        <v>12</v>
      </c>
      <c r="H34" s="29">
        <f t="shared" si="0"/>
        <v>2582.01</v>
      </c>
      <c r="I34" s="29">
        <v>1617.19</v>
      </c>
      <c r="J34" s="29">
        <v>174.95</v>
      </c>
      <c r="K34" s="29">
        <v>306.17</v>
      </c>
      <c r="L34" s="29"/>
      <c r="M34" s="29">
        <f>N34*N$5+O34*O$5+P34*P$5+Q34*Q$5+R34*R$5+S34*S$5</f>
        <v>356.2</v>
      </c>
      <c r="N34" s="29"/>
      <c r="O34" s="29">
        <v>52</v>
      </c>
      <c r="P34" s="29"/>
      <c r="Q34" s="29"/>
      <c r="R34" s="29"/>
      <c r="S34" s="29"/>
      <c r="T34" s="29">
        <f>U34*U$5</f>
        <v>127.5</v>
      </c>
      <c r="U34" s="29">
        <v>2.5</v>
      </c>
      <c r="V34" s="29"/>
    </row>
    <row r="35" ht="15.95" customHeight="1" spans="1:22">
      <c r="A35" s="24" t="s">
        <v>87</v>
      </c>
      <c r="B35" s="25" t="s">
        <v>88</v>
      </c>
      <c r="C35" s="26"/>
      <c r="D35" s="27" t="s">
        <v>32</v>
      </c>
      <c r="E35" s="32" t="s">
        <v>89</v>
      </c>
      <c r="F35" s="31"/>
      <c r="G35" s="31">
        <v>10</v>
      </c>
      <c r="H35" s="29">
        <f t="shared" si="0"/>
        <v>4793.96</v>
      </c>
      <c r="I35" s="29">
        <v>2820.92</v>
      </c>
      <c r="J35" s="29">
        <v>323.34</v>
      </c>
      <c r="K35" s="29">
        <v>1008.81</v>
      </c>
      <c r="L35" s="29"/>
      <c r="M35" s="29">
        <f>N35*N$5+O35*O$5+P35*P$5+Q35*Q$5+R35*R$5+S35*S$5</f>
        <v>449.64</v>
      </c>
      <c r="N35" s="29"/>
      <c r="O35" s="29"/>
      <c r="P35" s="29"/>
      <c r="Q35" s="29">
        <v>499.6</v>
      </c>
      <c r="R35" s="29"/>
      <c r="S35" s="29"/>
      <c r="T35" s="29">
        <f>U35*U$5</f>
        <v>191.25</v>
      </c>
      <c r="U35" s="29">
        <v>3.75</v>
      </c>
      <c r="V35" s="29"/>
    </row>
    <row r="36" ht="15.95" customHeight="1" spans="1:22">
      <c r="A36" s="24" t="s">
        <v>90</v>
      </c>
      <c r="B36" s="25" t="s">
        <v>91</v>
      </c>
      <c r="C36" s="26"/>
      <c r="D36" s="27" t="s">
        <v>92</v>
      </c>
      <c r="E36" s="32"/>
      <c r="F36" s="31"/>
      <c r="G36" s="31">
        <v>6</v>
      </c>
      <c r="H36" s="29">
        <f t="shared" si="0"/>
        <v>181.965</v>
      </c>
      <c r="I36" s="29">
        <v>52.1</v>
      </c>
      <c r="J36" s="29">
        <v>11.68</v>
      </c>
      <c r="K36" s="29">
        <v>19.28</v>
      </c>
      <c r="L36" s="29">
        <v>1.99</v>
      </c>
      <c r="M36" s="29">
        <f>N36*N$5+O36*O$5+P36*P$5+Q36*Q$5+R36*R$5+S36*S$5</f>
        <v>33.165</v>
      </c>
      <c r="N36" s="29"/>
      <c r="O36" s="29"/>
      <c r="P36" s="29"/>
      <c r="Q36" s="29">
        <v>36.85</v>
      </c>
      <c r="R36" s="29"/>
      <c r="S36" s="29"/>
      <c r="T36" s="29">
        <f>U36*U$5</f>
        <v>63.75</v>
      </c>
      <c r="U36" s="29">
        <v>1.25</v>
      </c>
      <c r="V36" s="29"/>
    </row>
    <row r="37" ht="15.95" customHeight="1" spans="1:22">
      <c r="A37" s="24" t="s">
        <v>93</v>
      </c>
      <c r="B37" s="25" t="s">
        <v>94</v>
      </c>
      <c r="C37" s="26"/>
      <c r="D37" s="27" t="s">
        <v>64</v>
      </c>
      <c r="E37" s="32"/>
      <c r="F37" s="31"/>
      <c r="G37" s="31">
        <v>10</v>
      </c>
      <c r="H37" s="29">
        <f t="shared" si="0"/>
        <v>1919.4</v>
      </c>
      <c r="I37" s="29">
        <v>971.62</v>
      </c>
      <c r="J37" s="29">
        <v>44.67</v>
      </c>
      <c r="K37" s="29">
        <v>67.46</v>
      </c>
      <c r="L37" s="29">
        <v>63.39</v>
      </c>
      <c r="M37" s="29">
        <f>N37*N$5+O37*O$5+P37*P$5+Q37*Q$5+R37*R$5+S37*S$5</f>
        <v>453.51</v>
      </c>
      <c r="N37" s="29"/>
      <c r="O37" s="29"/>
      <c r="P37" s="29"/>
      <c r="Q37" s="29">
        <v>503.9</v>
      </c>
      <c r="R37" s="29"/>
      <c r="S37" s="29"/>
      <c r="T37" s="29">
        <f>U37*U$5</f>
        <v>318.75</v>
      </c>
      <c r="U37" s="29">
        <v>6.25</v>
      </c>
      <c r="V37" s="29"/>
    </row>
    <row r="38" ht="15.95" customHeight="1" spans="1:22">
      <c r="A38" s="24" t="s">
        <v>95</v>
      </c>
      <c r="B38" s="25" t="s">
        <v>96</v>
      </c>
      <c r="C38" s="26"/>
      <c r="D38" s="27" t="s">
        <v>68</v>
      </c>
      <c r="E38" s="32"/>
      <c r="F38" s="31"/>
      <c r="G38" s="31">
        <v>10</v>
      </c>
      <c r="H38" s="29">
        <f t="shared" si="0"/>
        <v>300.25</v>
      </c>
      <c r="I38" s="29">
        <v>75.53</v>
      </c>
      <c r="J38" s="29">
        <v>6.98</v>
      </c>
      <c r="K38" s="29">
        <v>30.65</v>
      </c>
      <c r="L38" s="29">
        <v>1.99</v>
      </c>
      <c r="M38" s="29">
        <f>N38*N$5+O38*O$5+P38*P$5+Q38*Q$5+R38*R$5+S38*S$5</f>
        <v>57.6</v>
      </c>
      <c r="N38" s="29"/>
      <c r="O38" s="29"/>
      <c r="P38" s="29"/>
      <c r="Q38" s="29">
        <v>64</v>
      </c>
      <c r="R38" s="29"/>
      <c r="S38" s="29"/>
      <c r="T38" s="29">
        <f>U38*U$5</f>
        <v>127.5</v>
      </c>
      <c r="U38" s="29">
        <v>2.5</v>
      </c>
      <c r="V38" s="29"/>
    </row>
    <row r="39" ht="15.95" customHeight="1" spans="1:22">
      <c r="A39" s="24" t="s">
        <v>97</v>
      </c>
      <c r="B39" s="25" t="s">
        <v>98</v>
      </c>
      <c r="C39" s="26"/>
      <c r="D39" s="27" t="s">
        <v>64</v>
      </c>
      <c r="E39" s="32" t="s">
        <v>99</v>
      </c>
      <c r="F39" s="31"/>
      <c r="G39" s="31">
        <v>13</v>
      </c>
      <c r="H39" s="29">
        <f t="shared" si="0"/>
        <v>3833.94</v>
      </c>
      <c r="I39" s="29">
        <v>1286.76</v>
      </c>
      <c r="J39" s="29">
        <v>297</v>
      </c>
      <c r="K39" s="29">
        <v>403.92</v>
      </c>
      <c r="L39" s="29"/>
      <c r="M39" s="29">
        <f>N39*N$5+O39*O$5+P39*P$5+Q39*Q$5+R39*R$5+S39*S$5</f>
        <v>1527.51</v>
      </c>
      <c r="N39" s="29"/>
      <c r="O39" s="29">
        <v>67.8</v>
      </c>
      <c r="P39" s="29"/>
      <c r="Q39" s="29">
        <v>1181.2</v>
      </c>
      <c r="R39" s="29"/>
      <c r="S39" s="29"/>
      <c r="T39" s="29">
        <f>U39*U$5</f>
        <v>318.75</v>
      </c>
      <c r="U39" s="29">
        <v>6.25</v>
      </c>
      <c r="V39" s="29"/>
    </row>
    <row r="40" ht="15.95" customHeight="1" spans="1:22">
      <c r="A40" s="24" t="s">
        <v>100</v>
      </c>
      <c r="B40" s="25" t="s">
        <v>101</v>
      </c>
      <c r="C40" s="26"/>
      <c r="D40" s="27" t="s">
        <v>68</v>
      </c>
      <c r="E40" s="32" t="s">
        <v>102</v>
      </c>
      <c r="F40" s="31"/>
      <c r="G40" s="31">
        <v>8</v>
      </c>
      <c r="H40" s="29">
        <f t="shared" si="0"/>
        <v>178.63</v>
      </c>
      <c r="I40" s="29">
        <v>44.36</v>
      </c>
      <c r="J40" s="29">
        <v>10.53</v>
      </c>
      <c r="K40" s="29">
        <v>24.42</v>
      </c>
      <c r="L40" s="29">
        <v>9.86</v>
      </c>
      <c r="M40" s="29">
        <f>N40*N$5+O40*O$5+P40*P$5+Q40*Q$5+R40*R$5+S40*S$5</f>
        <v>89.46</v>
      </c>
      <c r="N40" s="29"/>
      <c r="O40" s="29"/>
      <c r="P40" s="29"/>
      <c r="Q40" s="29">
        <v>99.4</v>
      </c>
      <c r="R40" s="29"/>
      <c r="S40" s="29"/>
      <c r="T40" s="29">
        <f>U40*U$5</f>
        <v>0</v>
      </c>
      <c r="U40" s="29"/>
      <c r="V40" s="29"/>
    </row>
    <row r="41" ht="15.95" customHeight="1" spans="1:22">
      <c r="A41" s="24" t="s">
        <v>103</v>
      </c>
      <c r="B41" s="25" t="s">
        <v>101</v>
      </c>
      <c r="C41" s="26"/>
      <c r="D41" s="27" t="s">
        <v>68</v>
      </c>
      <c r="E41" s="32" t="s">
        <v>104</v>
      </c>
      <c r="F41" s="31"/>
      <c r="G41" s="31">
        <v>8</v>
      </c>
      <c r="H41" s="29">
        <f t="shared" si="0"/>
        <v>203.95</v>
      </c>
      <c r="I41" s="29">
        <v>58.52</v>
      </c>
      <c r="J41" s="29">
        <v>13.89</v>
      </c>
      <c r="K41" s="29">
        <v>32.22</v>
      </c>
      <c r="L41" s="29">
        <v>9.86</v>
      </c>
      <c r="M41" s="29">
        <f>N41*N$5+O41*O$5+P41*P$5+Q41*Q$5+R41*R$5+S41*S$5</f>
        <v>89.46</v>
      </c>
      <c r="N41" s="29"/>
      <c r="O41" s="29"/>
      <c r="P41" s="29"/>
      <c r="Q41" s="29">
        <v>99.4</v>
      </c>
      <c r="R41" s="29"/>
      <c r="S41" s="29"/>
      <c r="T41" s="29">
        <f>U41*U$5</f>
        <v>0</v>
      </c>
      <c r="U41" s="29"/>
      <c r="V41" s="29"/>
    </row>
    <row r="42" ht="15.95" customHeight="1" spans="1:22">
      <c r="A42" s="24" t="s">
        <v>105</v>
      </c>
      <c r="B42" s="25" t="s">
        <v>106</v>
      </c>
      <c r="C42" s="26"/>
      <c r="D42" s="27" t="s">
        <v>68</v>
      </c>
      <c r="E42" s="32" t="s">
        <v>107</v>
      </c>
      <c r="F42" s="31"/>
      <c r="G42" s="31">
        <v>7</v>
      </c>
      <c r="H42" s="29">
        <f t="shared" si="0"/>
        <v>423.7</v>
      </c>
      <c r="I42" s="29">
        <v>56.05</v>
      </c>
      <c r="J42" s="29">
        <v>11.71</v>
      </c>
      <c r="K42" s="29">
        <v>12.53</v>
      </c>
      <c r="L42" s="29">
        <v>4.93</v>
      </c>
      <c r="M42" s="29">
        <f>N42*N$5+O42*O$5+P42*P$5+Q42*Q$5+R42*R$5+S42*S$5</f>
        <v>210.98</v>
      </c>
      <c r="N42" s="29"/>
      <c r="O42" s="29">
        <v>30.8</v>
      </c>
      <c r="P42" s="29"/>
      <c r="Q42" s="29"/>
      <c r="R42" s="29"/>
      <c r="S42" s="29"/>
      <c r="T42" s="29">
        <f>U42*U$5</f>
        <v>127.5</v>
      </c>
      <c r="U42" s="29">
        <v>2.5</v>
      </c>
      <c r="V42" s="29"/>
    </row>
    <row r="43" ht="15.95" customHeight="1" spans="1:22">
      <c r="A43" s="24" t="s">
        <v>108</v>
      </c>
      <c r="B43" s="25" t="s">
        <v>109</v>
      </c>
      <c r="C43" s="26"/>
      <c r="D43" s="27" t="s">
        <v>68</v>
      </c>
      <c r="E43" s="32" t="s">
        <v>110</v>
      </c>
      <c r="F43" s="31"/>
      <c r="G43" s="31">
        <v>9</v>
      </c>
      <c r="H43" s="29">
        <f t="shared" si="0"/>
        <v>297.344</v>
      </c>
      <c r="I43" s="29">
        <v>151.65</v>
      </c>
      <c r="J43" s="29">
        <v>23.26</v>
      </c>
      <c r="K43" s="29">
        <v>22.33</v>
      </c>
      <c r="L43" s="29">
        <v>8.22</v>
      </c>
      <c r="M43" s="29">
        <f>N43*N$5+O43*O$5+P43*P$5+Q43*Q$5+R43*R$5+S43*S$5</f>
        <v>28.134</v>
      </c>
      <c r="N43" s="29"/>
      <c r="O43" s="29"/>
      <c r="P43" s="29"/>
      <c r="Q43" s="29">
        <v>31.26</v>
      </c>
      <c r="R43" s="29"/>
      <c r="S43" s="29"/>
      <c r="T43" s="29">
        <f>U43*U$5</f>
        <v>63.75</v>
      </c>
      <c r="U43" s="29">
        <v>1.25</v>
      </c>
      <c r="V43" s="29"/>
    </row>
    <row r="44" ht="15.95" customHeight="1" spans="1:22">
      <c r="A44" s="24" t="s">
        <v>111</v>
      </c>
      <c r="B44" s="25" t="s">
        <v>112</v>
      </c>
      <c r="C44" s="26"/>
      <c r="D44" s="27" t="s">
        <v>68</v>
      </c>
      <c r="E44" s="32" t="s">
        <v>113</v>
      </c>
      <c r="F44" s="31"/>
      <c r="G44" s="31">
        <v>9</v>
      </c>
      <c r="H44" s="29">
        <f t="shared" si="0"/>
        <v>171.297</v>
      </c>
      <c r="I44" s="29">
        <v>61.74</v>
      </c>
      <c r="J44" s="29">
        <v>12</v>
      </c>
      <c r="K44" s="29">
        <v>11.52</v>
      </c>
      <c r="L44" s="29">
        <v>8.22</v>
      </c>
      <c r="M44" s="29">
        <f>N44*N$5+O44*O$5+P44*P$5+Q44*Q$5+R44*R$5+S44*S$5</f>
        <v>14.067</v>
      </c>
      <c r="N44" s="29"/>
      <c r="O44" s="29"/>
      <c r="P44" s="29"/>
      <c r="Q44" s="29">
        <v>15.63</v>
      </c>
      <c r="R44" s="29"/>
      <c r="S44" s="29"/>
      <c r="T44" s="29">
        <f>U44*U$5</f>
        <v>63.75</v>
      </c>
      <c r="U44" s="29">
        <v>1.25</v>
      </c>
      <c r="V44" s="29"/>
    </row>
    <row r="45" ht="15.95" customHeight="1" spans="1:22">
      <c r="A45" s="24" t="s">
        <v>114</v>
      </c>
      <c r="B45" s="25" t="s">
        <v>115</v>
      </c>
      <c r="C45" s="26"/>
      <c r="D45" s="27" t="s">
        <v>32</v>
      </c>
      <c r="E45" s="28" t="s">
        <v>55</v>
      </c>
      <c r="F45" s="27" t="s">
        <v>116</v>
      </c>
      <c r="G45" s="27">
        <v>10</v>
      </c>
      <c r="H45" s="29">
        <f t="shared" si="0"/>
        <v>1020.234</v>
      </c>
      <c r="I45" s="29">
        <v>509.17</v>
      </c>
      <c r="J45" s="29">
        <v>59.18</v>
      </c>
      <c r="K45" s="29">
        <v>108.89</v>
      </c>
      <c r="L45" s="29">
        <v>16.33</v>
      </c>
      <c r="M45" s="29">
        <f>N45*N$5+O45*O$5+P45*P$5+Q45*Q$5+R45*R$5+S45*S$5</f>
        <v>326.664</v>
      </c>
      <c r="N45" s="29"/>
      <c r="O45" s="29"/>
      <c r="P45" s="29"/>
      <c r="Q45" s="29">
        <v>362.96</v>
      </c>
      <c r="R45" s="29"/>
      <c r="S45" s="29"/>
      <c r="T45" s="29">
        <f>U45*U$5</f>
        <v>0</v>
      </c>
      <c r="U45" s="29"/>
      <c r="V45" s="29"/>
    </row>
    <row r="46" ht="15.95" customHeight="1" spans="1:22">
      <c r="A46" s="24" t="s">
        <v>117</v>
      </c>
      <c r="B46" s="25" t="s">
        <v>115</v>
      </c>
      <c r="C46" s="26"/>
      <c r="D46" s="27" t="s">
        <v>32</v>
      </c>
      <c r="E46" s="28" t="s">
        <v>55</v>
      </c>
      <c r="F46" s="27" t="s">
        <v>118</v>
      </c>
      <c r="G46" s="27">
        <v>10</v>
      </c>
      <c r="H46" s="29">
        <f t="shared" si="0"/>
        <v>1253.69</v>
      </c>
      <c r="I46" s="29">
        <v>677.9</v>
      </c>
      <c r="J46" s="29">
        <v>72.77</v>
      </c>
      <c r="K46" s="29">
        <v>133.89</v>
      </c>
      <c r="L46" s="29">
        <v>16.33</v>
      </c>
      <c r="M46" s="29">
        <f>N46*N$5+O46*O$5+P46*P$5+Q46*Q$5+R46*R$5+S46*S$5</f>
        <v>352.8</v>
      </c>
      <c r="N46" s="29"/>
      <c r="O46" s="29"/>
      <c r="P46" s="29"/>
      <c r="Q46" s="29">
        <v>392</v>
      </c>
      <c r="R46" s="29"/>
      <c r="S46" s="29"/>
      <c r="T46" s="29">
        <f>U46*U$5</f>
        <v>0</v>
      </c>
      <c r="U46" s="29"/>
      <c r="V46" s="29"/>
    </row>
    <row r="47" ht="15.95" customHeight="1" spans="1:22">
      <c r="A47" s="24" t="s">
        <v>119</v>
      </c>
      <c r="B47" s="25" t="s">
        <v>115</v>
      </c>
      <c r="C47" s="26"/>
      <c r="D47" s="27" t="s">
        <v>32</v>
      </c>
      <c r="E47" s="28" t="s">
        <v>55</v>
      </c>
      <c r="F47" s="27" t="s">
        <v>120</v>
      </c>
      <c r="G47" s="27">
        <v>10</v>
      </c>
      <c r="H47" s="29">
        <f t="shared" si="0"/>
        <v>1447.694</v>
      </c>
      <c r="I47" s="29">
        <v>805.1</v>
      </c>
      <c r="J47" s="29">
        <v>86.35</v>
      </c>
      <c r="K47" s="29">
        <v>158.89</v>
      </c>
      <c r="L47" s="29">
        <v>16.33</v>
      </c>
      <c r="M47" s="29">
        <f>N47*N$5+O47*O$5+P47*P$5+Q47*Q$5+R47*R$5+S47*S$5</f>
        <v>381.024</v>
      </c>
      <c r="N47" s="29"/>
      <c r="O47" s="29"/>
      <c r="P47" s="29"/>
      <c r="Q47" s="29">
        <v>423.36</v>
      </c>
      <c r="R47" s="29"/>
      <c r="S47" s="29"/>
      <c r="T47" s="29">
        <f>U47*U$5</f>
        <v>0</v>
      </c>
      <c r="U47" s="29"/>
      <c r="V47" s="29"/>
    </row>
    <row r="48" ht="15.95" customHeight="1" spans="1:22">
      <c r="A48" s="24" t="s">
        <v>121</v>
      </c>
      <c r="B48" s="25" t="s">
        <v>115</v>
      </c>
      <c r="C48" s="26"/>
      <c r="D48" s="27" t="s">
        <v>32</v>
      </c>
      <c r="E48" s="28" t="s">
        <v>55</v>
      </c>
      <c r="F48" s="27" t="s">
        <v>122</v>
      </c>
      <c r="G48" s="27">
        <v>10</v>
      </c>
      <c r="H48" s="29">
        <f t="shared" si="0"/>
        <v>2489.846</v>
      </c>
      <c r="I48" s="29">
        <v>1536.47</v>
      </c>
      <c r="J48" s="29">
        <v>164.48</v>
      </c>
      <c r="K48" s="29">
        <v>302.64</v>
      </c>
      <c r="L48" s="29">
        <v>16.33</v>
      </c>
      <c r="M48" s="29">
        <f>N48*N$5+O48*O$5+P48*P$5+Q48*Q$5+R48*R$5+S48*S$5</f>
        <v>469.926</v>
      </c>
      <c r="N48" s="29"/>
      <c r="O48" s="29"/>
      <c r="P48" s="29"/>
      <c r="Q48" s="29">
        <v>522.14</v>
      </c>
      <c r="R48" s="29"/>
      <c r="S48" s="29"/>
      <c r="T48" s="29">
        <f>U48*U$5</f>
        <v>0</v>
      </c>
      <c r="U48" s="29"/>
      <c r="V48" s="29"/>
    </row>
    <row r="49" ht="15.95" customHeight="1" spans="1:22">
      <c r="A49" s="24" t="s">
        <v>123</v>
      </c>
      <c r="B49" s="25" t="s">
        <v>115</v>
      </c>
      <c r="C49" s="26"/>
      <c r="D49" s="27" t="s">
        <v>32</v>
      </c>
      <c r="E49" s="28" t="s">
        <v>55</v>
      </c>
      <c r="F49" s="27" t="s">
        <v>124</v>
      </c>
      <c r="G49" s="27">
        <v>10</v>
      </c>
      <c r="H49" s="29">
        <f t="shared" si="0"/>
        <v>2725.689</v>
      </c>
      <c r="I49" s="29">
        <v>1688.57</v>
      </c>
      <c r="J49" s="29">
        <v>180.73</v>
      </c>
      <c r="K49" s="29">
        <v>332.54</v>
      </c>
      <c r="L49" s="29">
        <v>16.33</v>
      </c>
      <c r="M49" s="29">
        <f>N49*N$5+O49*O$5+P49*P$5+Q49*Q$5+R49*R$5+S49*S$5</f>
        <v>507.519</v>
      </c>
      <c r="N49" s="29"/>
      <c r="O49" s="29"/>
      <c r="P49" s="29"/>
      <c r="Q49" s="29">
        <v>563.91</v>
      </c>
      <c r="R49" s="29"/>
      <c r="S49" s="29"/>
      <c r="T49" s="29">
        <f>U49*U$5</f>
        <v>0</v>
      </c>
      <c r="U49" s="29"/>
      <c r="V49" s="29"/>
    </row>
    <row r="50" ht="15.95" customHeight="1" spans="1:22">
      <c r="A50" s="24" t="s">
        <v>125</v>
      </c>
      <c r="B50" s="25" t="s">
        <v>115</v>
      </c>
      <c r="C50" s="26"/>
      <c r="D50" s="27" t="s">
        <v>32</v>
      </c>
      <c r="E50" s="28" t="s">
        <v>55</v>
      </c>
      <c r="F50" s="27" t="s">
        <v>126</v>
      </c>
      <c r="G50" s="27">
        <v>10</v>
      </c>
      <c r="H50" s="29">
        <f t="shared" si="0"/>
        <v>2939.448</v>
      </c>
      <c r="I50" s="29">
        <v>1821.43</v>
      </c>
      <c r="J50" s="29">
        <v>194.92</v>
      </c>
      <c r="K50" s="29">
        <v>358.65</v>
      </c>
      <c r="L50" s="29">
        <v>16.33</v>
      </c>
      <c r="M50" s="29">
        <f>N50*N$5+O50*O$5+P50*P$5+Q50*Q$5+R50*R$5+S50*S$5</f>
        <v>548.118</v>
      </c>
      <c r="N50" s="29"/>
      <c r="O50" s="29"/>
      <c r="P50" s="29"/>
      <c r="Q50" s="29">
        <v>609.02</v>
      </c>
      <c r="R50" s="29"/>
      <c r="S50" s="29"/>
      <c r="T50" s="29">
        <f>U50*U$5</f>
        <v>0</v>
      </c>
      <c r="U50" s="29"/>
      <c r="V50" s="29"/>
    </row>
    <row r="51" ht="15.95" customHeight="1" spans="1:22">
      <c r="A51" s="24" t="s">
        <v>127</v>
      </c>
      <c r="B51" s="25" t="s">
        <v>128</v>
      </c>
      <c r="C51" s="26"/>
      <c r="D51" s="27" t="s">
        <v>92</v>
      </c>
      <c r="E51" s="28" t="s">
        <v>55</v>
      </c>
      <c r="F51" s="27" t="s">
        <v>129</v>
      </c>
      <c r="G51" s="27">
        <v>10</v>
      </c>
      <c r="H51" s="29">
        <f t="shared" si="0"/>
        <v>162.974</v>
      </c>
      <c r="I51" s="29">
        <v>15.04</v>
      </c>
      <c r="J51" s="29">
        <v>2.19</v>
      </c>
      <c r="K51" s="29">
        <v>9.54</v>
      </c>
      <c r="L51" s="29">
        <v>1.33</v>
      </c>
      <c r="M51" s="29">
        <f>N51*N$5+O51*O$5+P51*P$5+Q51*Q$5+R51*R$5+S51*S$5</f>
        <v>134.874</v>
      </c>
      <c r="N51" s="29"/>
      <c r="O51" s="29"/>
      <c r="P51" s="29"/>
      <c r="Q51" s="29">
        <v>149.86</v>
      </c>
      <c r="R51" s="29"/>
      <c r="S51" s="29"/>
      <c r="T51" s="29">
        <f>U51*U$5</f>
        <v>0</v>
      </c>
      <c r="U51" s="29"/>
      <c r="V51" s="29"/>
    </row>
    <row r="52" ht="15.95" customHeight="1" spans="1:22">
      <c r="A52" s="24" t="s">
        <v>130</v>
      </c>
      <c r="B52" s="25" t="s">
        <v>128</v>
      </c>
      <c r="C52" s="26"/>
      <c r="D52" s="27" t="s">
        <v>92</v>
      </c>
      <c r="E52" s="28" t="s">
        <v>55</v>
      </c>
      <c r="F52" s="27" t="s">
        <v>116</v>
      </c>
      <c r="G52" s="27">
        <v>10</v>
      </c>
      <c r="H52" s="29">
        <f t="shared" si="0"/>
        <v>211.534</v>
      </c>
      <c r="I52" s="29">
        <v>17.6</v>
      </c>
      <c r="J52" s="29">
        <v>2.31</v>
      </c>
      <c r="K52" s="29">
        <v>10.06</v>
      </c>
      <c r="L52" s="29">
        <v>1.33</v>
      </c>
      <c r="M52" s="29">
        <f>N52*N$5+O52*O$5+P52*P$5+Q52*Q$5+R52*R$5+S52*S$5</f>
        <v>180.234</v>
      </c>
      <c r="N52" s="29"/>
      <c r="O52" s="29"/>
      <c r="P52" s="29"/>
      <c r="Q52" s="29">
        <v>200.26</v>
      </c>
      <c r="R52" s="29"/>
      <c r="S52" s="29"/>
      <c r="T52" s="29">
        <f>U52*U$5</f>
        <v>0</v>
      </c>
      <c r="U52" s="29"/>
      <c r="V52" s="29"/>
    </row>
    <row r="53" ht="15.95" customHeight="1" spans="1:22">
      <c r="A53" s="24" t="s">
        <v>131</v>
      </c>
      <c r="B53" s="25" t="s">
        <v>128</v>
      </c>
      <c r="C53" s="26"/>
      <c r="D53" s="27" t="s">
        <v>92</v>
      </c>
      <c r="E53" s="28" t="s">
        <v>55</v>
      </c>
      <c r="F53" s="27" t="s">
        <v>132</v>
      </c>
      <c r="G53" s="27">
        <v>10</v>
      </c>
      <c r="H53" s="29">
        <f t="shared" si="0"/>
        <v>261.784</v>
      </c>
      <c r="I53" s="29">
        <v>19.52</v>
      </c>
      <c r="J53" s="29">
        <v>2.86</v>
      </c>
      <c r="K53" s="29">
        <v>12.48</v>
      </c>
      <c r="L53" s="29">
        <v>1.33</v>
      </c>
      <c r="M53" s="29">
        <f>N53*N$5+O53*O$5+P53*P$5+Q53*Q$5+R53*R$5+S53*S$5</f>
        <v>225.594</v>
      </c>
      <c r="N53" s="29"/>
      <c r="O53" s="29"/>
      <c r="P53" s="29"/>
      <c r="Q53" s="29">
        <v>250.66</v>
      </c>
      <c r="R53" s="29"/>
      <c r="S53" s="29"/>
      <c r="T53" s="29">
        <f>U53*U$5</f>
        <v>0</v>
      </c>
      <c r="U53" s="29"/>
      <c r="V53" s="29"/>
    </row>
    <row r="54" ht="15.95" customHeight="1" spans="1:22">
      <c r="A54" s="24" t="s">
        <v>133</v>
      </c>
      <c r="B54" s="25" t="s">
        <v>128</v>
      </c>
      <c r="C54" s="26"/>
      <c r="D54" s="27" t="s">
        <v>68</v>
      </c>
      <c r="E54" s="28" t="s">
        <v>55</v>
      </c>
      <c r="F54" s="27" t="s">
        <v>122</v>
      </c>
      <c r="G54" s="27">
        <v>10</v>
      </c>
      <c r="H54" s="29">
        <f t="shared" si="0"/>
        <v>264.624</v>
      </c>
      <c r="I54" s="29">
        <v>21.09</v>
      </c>
      <c r="J54" s="29">
        <v>3.1</v>
      </c>
      <c r="K54" s="29">
        <v>13.51</v>
      </c>
      <c r="L54" s="29">
        <v>1.33</v>
      </c>
      <c r="M54" s="29">
        <f>N54*N$5+O54*O$5+P54*P$5+Q54*Q$5+R54*R$5+S54*S$5</f>
        <v>225.594</v>
      </c>
      <c r="N54" s="29"/>
      <c r="O54" s="29"/>
      <c r="P54" s="29"/>
      <c r="Q54" s="29">
        <v>250.66</v>
      </c>
      <c r="R54" s="29"/>
      <c r="S54" s="29"/>
      <c r="T54" s="29">
        <f>U54*U$5</f>
        <v>0</v>
      </c>
      <c r="U54" s="29"/>
      <c r="V54" s="29"/>
    </row>
    <row r="55" ht="15.95" customHeight="1" spans="1:22">
      <c r="A55" s="24" t="s">
        <v>134</v>
      </c>
      <c r="B55" s="25" t="s">
        <v>135</v>
      </c>
      <c r="C55" s="26"/>
      <c r="D55" s="27" t="s">
        <v>68</v>
      </c>
      <c r="E55" s="28" t="s">
        <v>55</v>
      </c>
      <c r="F55" s="27" t="s">
        <v>136</v>
      </c>
      <c r="G55" s="27">
        <v>10</v>
      </c>
      <c r="H55" s="29">
        <f t="shared" si="0"/>
        <v>183.214</v>
      </c>
      <c r="I55" s="29">
        <v>27.86</v>
      </c>
      <c r="J55" s="29">
        <v>3.99</v>
      </c>
      <c r="K55" s="29">
        <v>15.16</v>
      </c>
      <c r="L55" s="29">
        <v>1.33</v>
      </c>
      <c r="M55" s="29">
        <f>N55*N$5+O55*O$5+P55*P$5+Q55*Q$5+R55*R$5+S55*S$5</f>
        <v>134.874</v>
      </c>
      <c r="N55" s="29"/>
      <c r="O55" s="29"/>
      <c r="P55" s="29"/>
      <c r="Q55" s="29">
        <v>149.86</v>
      </c>
      <c r="R55" s="29"/>
      <c r="S55" s="29"/>
      <c r="T55" s="29">
        <f>U55*U$5</f>
        <v>0</v>
      </c>
      <c r="U55" s="29"/>
      <c r="V55" s="29"/>
    </row>
    <row r="56" ht="15.95" customHeight="1" spans="1:22">
      <c r="A56" s="24" t="s">
        <v>137</v>
      </c>
      <c r="B56" s="25" t="s">
        <v>135</v>
      </c>
      <c r="C56" s="26"/>
      <c r="D56" s="27" t="s">
        <v>68</v>
      </c>
      <c r="E56" s="28" t="s">
        <v>55</v>
      </c>
      <c r="F56" s="27" t="s">
        <v>129</v>
      </c>
      <c r="G56" s="27">
        <v>10</v>
      </c>
      <c r="H56" s="29">
        <f t="shared" si="0"/>
        <v>192.644</v>
      </c>
      <c r="I56" s="29">
        <v>33.45</v>
      </c>
      <c r="J56" s="29">
        <v>4.79</v>
      </c>
      <c r="K56" s="29">
        <v>18.2</v>
      </c>
      <c r="L56" s="29">
        <v>1.33</v>
      </c>
      <c r="M56" s="29">
        <f>N56*N$5+O56*O$5+P56*P$5+Q56*Q$5+R56*R$5+S56*S$5</f>
        <v>134.874</v>
      </c>
      <c r="N56" s="29"/>
      <c r="O56" s="29"/>
      <c r="P56" s="29"/>
      <c r="Q56" s="29">
        <v>149.86</v>
      </c>
      <c r="R56" s="29"/>
      <c r="S56" s="29"/>
      <c r="T56" s="29">
        <f>U56*U$5</f>
        <v>0</v>
      </c>
      <c r="U56" s="29"/>
      <c r="V56" s="29"/>
    </row>
    <row r="57" ht="15.95" customHeight="1" spans="1:22">
      <c r="A57" s="24" t="s">
        <v>138</v>
      </c>
      <c r="B57" s="25" t="s">
        <v>135</v>
      </c>
      <c r="C57" s="26"/>
      <c r="D57" s="27" t="s">
        <v>68</v>
      </c>
      <c r="E57" s="28" t="s">
        <v>55</v>
      </c>
      <c r="F57" s="27" t="s">
        <v>139</v>
      </c>
      <c r="G57" s="27">
        <v>10</v>
      </c>
      <c r="H57" s="29">
        <f t="shared" si="0"/>
        <v>242.554</v>
      </c>
      <c r="I57" s="29">
        <v>36.14</v>
      </c>
      <c r="J57" s="29">
        <v>5.18</v>
      </c>
      <c r="K57" s="29">
        <v>19.67</v>
      </c>
      <c r="L57" s="29">
        <v>1.33</v>
      </c>
      <c r="M57" s="29">
        <f>N57*N$5+O57*O$5+P57*P$5+Q57*Q$5+R57*R$5+S57*S$5</f>
        <v>180.234</v>
      </c>
      <c r="N57" s="29"/>
      <c r="O57" s="29"/>
      <c r="P57" s="29"/>
      <c r="Q57" s="29">
        <v>200.26</v>
      </c>
      <c r="R57" s="29"/>
      <c r="S57" s="29"/>
      <c r="T57" s="29">
        <f>U57*U$5</f>
        <v>0</v>
      </c>
      <c r="U57" s="29"/>
      <c r="V57" s="29"/>
    </row>
    <row r="58" ht="15.95" customHeight="1" spans="1:22">
      <c r="A58" s="24" t="s">
        <v>140</v>
      </c>
      <c r="B58" s="25" t="s">
        <v>135</v>
      </c>
      <c r="C58" s="26"/>
      <c r="D58" s="27" t="s">
        <v>68</v>
      </c>
      <c r="E58" s="28" t="s">
        <v>55</v>
      </c>
      <c r="F58" s="27" t="s">
        <v>141</v>
      </c>
      <c r="G58" s="27">
        <v>10</v>
      </c>
      <c r="H58" s="29">
        <f t="shared" si="0"/>
        <v>251.414</v>
      </c>
      <c r="I58" s="29">
        <v>45.49</v>
      </c>
      <c r="J58" s="29">
        <v>6.51</v>
      </c>
      <c r="K58" s="29">
        <v>17.85</v>
      </c>
      <c r="L58" s="29">
        <v>1.33</v>
      </c>
      <c r="M58" s="29">
        <f>N58*N$5+O58*O$5+P58*P$5+Q58*Q$5+R58*R$5+S58*S$5</f>
        <v>180.234</v>
      </c>
      <c r="N58" s="29"/>
      <c r="O58" s="29"/>
      <c r="P58" s="29"/>
      <c r="Q58" s="29">
        <v>200.26</v>
      </c>
      <c r="R58" s="29"/>
      <c r="S58" s="29"/>
      <c r="T58" s="29">
        <f>U58*U$5</f>
        <v>0</v>
      </c>
      <c r="U58" s="29"/>
      <c r="V58" s="29"/>
    </row>
    <row r="59" ht="15.95" customHeight="1" spans="1:22">
      <c r="A59" s="24" t="s">
        <v>142</v>
      </c>
      <c r="B59" s="25" t="s">
        <v>135</v>
      </c>
      <c r="C59" s="26"/>
      <c r="D59" s="27" t="s">
        <v>68</v>
      </c>
      <c r="E59" s="28" t="s">
        <v>55</v>
      </c>
      <c r="F59" s="27" t="s">
        <v>116</v>
      </c>
      <c r="G59" s="27">
        <v>10</v>
      </c>
      <c r="H59" s="29">
        <f t="shared" si="0"/>
        <v>267.774</v>
      </c>
      <c r="I59" s="29">
        <v>56.14</v>
      </c>
      <c r="J59" s="29">
        <v>8.04</v>
      </c>
      <c r="K59" s="29">
        <v>22.03</v>
      </c>
      <c r="L59" s="29">
        <v>1.33</v>
      </c>
      <c r="M59" s="29">
        <f>N59*N$5+O59*O$5+P59*P$5+Q59*Q$5+R59*R$5+S59*S$5</f>
        <v>180.234</v>
      </c>
      <c r="N59" s="29"/>
      <c r="O59" s="29"/>
      <c r="P59" s="29"/>
      <c r="Q59" s="29">
        <v>200.26</v>
      </c>
      <c r="R59" s="29"/>
      <c r="S59" s="29"/>
      <c r="T59" s="29">
        <f>U59*U$5</f>
        <v>0</v>
      </c>
      <c r="U59" s="29"/>
      <c r="V59" s="29"/>
    </row>
    <row r="60" ht="15.95" customHeight="1" spans="1:22">
      <c r="A60" s="24" t="s">
        <v>143</v>
      </c>
      <c r="B60" s="25" t="s">
        <v>135</v>
      </c>
      <c r="C60" s="26"/>
      <c r="D60" s="27" t="s">
        <v>68</v>
      </c>
      <c r="E60" s="28" t="s">
        <v>55</v>
      </c>
      <c r="F60" s="27" t="s">
        <v>118</v>
      </c>
      <c r="G60" s="27">
        <v>10</v>
      </c>
      <c r="H60" s="29">
        <f t="shared" si="0"/>
        <v>329.794</v>
      </c>
      <c r="I60" s="29">
        <v>68.46</v>
      </c>
      <c r="J60" s="29">
        <v>9.8</v>
      </c>
      <c r="K60" s="29">
        <v>24.61</v>
      </c>
      <c r="L60" s="29">
        <v>1.33</v>
      </c>
      <c r="M60" s="29">
        <f>N60*N$5+O60*O$5+P60*P$5+Q60*Q$5+R60*R$5+S60*S$5</f>
        <v>225.594</v>
      </c>
      <c r="N60" s="29"/>
      <c r="O60" s="29"/>
      <c r="P60" s="29"/>
      <c r="Q60" s="29">
        <v>250.66</v>
      </c>
      <c r="R60" s="29"/>
      <c r="S60" s="29"/>
      <c r="T60" s="29">
        <f>U60*U$5</f>
        <v>0</v>
      </c>
      <c r="U60" s="29"/>
      <c r="V60" s="29"/>
    </row>
    <row r="61" ht="15.95" customHeight="1" spans="1:22">
      <c r="A61" s="24" t="s">
        <v>144</v>
      </c>
      <c r="B61" s="25" t="s">
        <v>135</v>
      </c>
      <c r="C61" s="26"/>
      <c r="D61" s="27" t="s">
        <v>68</v>
      </c>
      <c r="E61" s="28" t="s">
        <v>55</v>
      </c>
      <c r="F61" s="27" t="s">
        <v>132</v>
      </c>
      <c r="G61" s="27">
        <v>10</v>
      </c>
      <c r="H61" s="29">
        <f t="shared" si="0"/>
        <v>356.844</v>
      </c>
      <c r="I61" s="29">
        <v>86.46</v>
      </c>
      <c r="J61" s="29">
        <v>12.38</v>
      </c>
      <c r="K61" s="29">
        <v>31.08</v>
      </c>
      <c r="L61" s="29">
        <v>1.33</v>
      </c>
      <c r="M61" s="29">
        <f>N61*N$5+O61*O$5+P61*P$5+Q61*Q$5+R61*R$5+S61*S$5</f>
        <v>225.594</v>
      </c>
      <c r="N61" s="29"/>
      <c r="O61" s="29"/>
      <c r="P61" s="29"/>
      <c r="Q61" s="29">
        <v>250.66</v>
      </c>
      <c r="R61" s="29"/>
      <c r="S61" s="29"/>
      <c r="T61" s="29">
        <f>U61*U$5</f>
        <v>0</v>
      </c>
      <c r="U61" s="29"/>
      <c r="V61" s="29"/>
    </row>
    <row r="62" ht="15.95" customHeight="1" spans="1:22">
      <c r="A62" s="24" t="s">
        <v>145</v>
      </c>
      <c r="B62" s="25" t="s">
        <v>135</v>
      </c>
      <c r="C62" s="26"/>
      <c r="D62" s="27" t="s">
        <v>68</v>
      </c>
      <c r="E62" s="28" t="s">
        <v>55</v>
      </c>
      <c r="F62" s="27" t="s">
        <v>120</v>
      </c>
      <c r="G62" s="27">
        <v>10</v>
      </c>
      <c r="H62" s="29">
        <f t="shared" si="0"/>
        <v>392.834</v>
      </c>
      <c r="I62" s="29">
        <v>115.7</v>
      </c>
      <c r="J62" s="29">
        <v>16.57</v>
      </c>
      <c r="K62" s="29">
        <v>33.64</v>
      </c>
      <c r="L62" s="29">
        <v>1.33</v>
      </c>
      <c r="M62" s="29">
        <f>N62*N$5+O62*O$5+P62*P$5+Q62*Q$5+R62*R$5+S62*S$5</f>
        <v>225.594</v>
      </c>
      <c r="N62" s="29"/>
      <c r="O62" s="29"/>
      <c r="P62" s="29"/>
      <c r="Q62" s="29">
        <v>250.66</v>
      </c>
      <c r="R62" s="29"/>
      <c r="S62" s="29"/>
      <c r="T62" s="29">
        <f>U62*U$5</f>
        <v>0</v>
      </c>
      <c r="U62" s="29"/>
      <c r="V62" s="29"/>
    </row>
    <row r="63" ht="15.95" customHeight="1" spans="1:22">
      <c r="A63" s="24" t="s">
        <v>146</v>
      </c>
      <c r="B63" s="25" t="s">
        <v>135</v>
      </c>
      <c r="C63" s="26"/>
      <c r="D63" s="27" t="s">
        <v>68</v>
      </c>
      <c r="E63" s="28" t="s">
        <v>55</v>
      </c>
      <c r="F63" s="27" t="s">
        <v>147</v>
      </c>
      <c r="G63" s="27">
        <v>10</v>
      </c>
      <c r="H63" s="29">
        <f t="shared" si="0"/>
        <v>444.204</v>
      </c>
      <c r="I63" s="29">
        <v>151.53</v>
      </c>
      <c r="J63" s="29">
        <v>21.7</v>
      </c>
      <c r="K63" s="29">
        <v>44.05</v>
      </c>
      <c r="L63" s="29">
        <v>1.33</v>
      </c>
      <c r="M63" s="29">
        <f>N63*N$5+O63*O$5+P63*P$5+Q63*Q$5+R63*R$5+S63*S$5</f>
        <v>225.594</v>
      </c>
      <c r="N63" s="29"/>
      <c r="O63" s="29"/>
      <c r="P63" s="29"/>
      <c r="Q63" s="29">
        <v>250.66</v>
      </c>
      <c r="R63" s="29"/>
      <c r="S63" s="29"/>
      <c r="T63" s="29">
        <f>U63*U$5</f>
        <v>0</v>
      </c>
      <c r="U63" s="29"/>
      <c r="V63" s="29"/>
    </row>
    <row r="64" ht="15.95" customHeight="1" spans="1:22">
      <c r="A64" s="24" t="s">
        <v>148</v>
      </c>
      <c r="B64" s="25" t="s">
        <v>149</v>
      </c>
      <c r="C64" s="26"/>
      <c r="D64" s="27" t="s">
        <v>68</v>
      </c>
      <c r="E64" s="30"/>
      <c r="F64" s="33"/>
      <c r="G64" s="27">
        <v>10</v>
      </c>
      <c r="H64" s="29">
        <f t="shared" si="0"/>
        <v>244.814</v>
      </c>
      <c r="I64" s="29">
        <v>10.03</v>
      </c>
      <c r="J64" s="29">
        <v>1.44</v>
      </c>
      <c r="K64" s="29">
        <v>7.75</v>
      </c>
      <c r="L64" s="29"/>
      <c r="M64" s="29">
        <f>N64*N$5+O64*O$5+P64*P$5+Q64*Q$5+R64*R$5+S64*S$5</f>
        <v>225.594</v>
      </c>
      <c r="N64" s="29"/>
      <c r="O64" s="29"/>
      <c r="P64" s="29"/>
      <c r="Q64" s="29">
        <v>250.66</v>
      </c>
      <c r="R64" s="29"/>
      <c r="S64" s="29"/>
      <c r="T64" s="29">
        <f>U64*U$5</f>
        <v>0</v>
      </c>
      <c r="U64" s="29"/>
      <c r="V64" s="29"/>
    </row>
    <row r="65" ht="15.95" customHeight="1" spans="1:22">
      <c r="A65" s="24" t="s">
        <v>150</v>
      </c>
      <c r="B65" s="25" t="s">
        <v>151</v>
      </c>
      <c r="C65" s="26"/>
      <c r="D65" s="27" t="s">
        <v>32</v>
      </c>
      <c r="E65" s="28" t="s">
        <v>55</v>
      </c>
      <c r="F65" s="27" t="s">
        <v>152</v>
      </c>
      <c r="G65" s="27">
        <v>10</v>
      </c>
      <c r="H65" s="29">
        <f t="shared" si="0"/>
        <v>2449.553</v>
      </c>
      <c r="I65" s="29">
        <v>1469.85</v>
      </c>
      <c r="J65" s="29">
        <v>256.48</v>
      </c>
      <c r="K65" s="29">
        <v>471.93</v>
      </c>
      <c r="L65" s="29">
        <v>16.33</v>
      </c>
      <c r="M65" s="29">
        <f>N65*N$5+O65*O$5+P65*P$5+Q65*Q$5+R65*R$5+S65*S$5</f>
        <v>234.963</v>
      </c>
      <c r="N65" s="29"/>
      <c r="O65" s="29"/>
      <c r="P65" s="29"/>
      <c r="Q65" s="29">
        <v>261.07</v>
      </c>
      <c r="R65" s="29"/>
      <c r="S65" s="29"/>
      <c r="T65" s="29">
        <f>U65*U$5</f>
        <v>0</v>
      </c>
      <c r="U65" s="29"/>
      <c r="V65" s="29"/>
    </row>
    <row r="66" ht="15.95" customHeight="1" spans="1:22">
      <c r="A66" s="24" t="s">
        <v>153</v>
      </c>
      <c r="B66" s="25" t="s">
        <v>151</v>
      </c>
      <c r="C66" s="26"/>
      <c r="D66" s="27" t="s">
        <v>32</v>
      </c>
      <c r="E66" s="28" t="s">
        <v>55</v>
      </c>
      <c r="F66" s="27" t="s">
        <v>129</v>
      </c>
      <c r="G66" s="27">
        <v>10</v>
      </c>
      <c r="H66" s="29">
        <f t="shared" si="0"/>
        <v>2535.513</v>
      </c>
      <c r="I66" s="29">
        <v>1520.03</v>
      </c>
      <c r="J66" s="29">
        <v>269.08</v>
      </c>
      <c r="K66" s="29">
        <v>495.11</v>
      </c>
      <c r="L66" s="29">
        <v>16.33</v>
      </c>
      <c r="M66" s="29">
        <f>N66*N$5+O66*O$5+P66*P$5+Q66*Q$5+R66*R$5+S66*S$5</f>
        <v>234.963</v>
      </c>
      <c r="N66" s="29"/>
      <c r="O66" s="29"/>
      <c r="P66" s="29"/>
      <c r="Q66" s="29">
        <v>261.07</v>
      </c>
      <c r="R66" s="29"/>
      <c r="S66" s="29"/>
      <c r="T66" s="29">
        <f>U66*U$5</f>
        <v>0</v>
      </c>
      <c r="U66" s="29"/>
      <c r="V66" s="29"/>
    </row>
    <row r="67" ht="15.95" customHeight="1" spans="1:22">
      <c r="A67" s="24" t="s">
        <v>154</v>
      </c>
      <c r="B67" s="25" t="s">
        <v>151</v>
      </c>
      <c r="C67" s="26"/>
      <c r="D67" s="27" t="s">
        <v>32</v>
      </c>
      <c r="E67" s="28" t="s">
        <v>55</v>
      </c>
      <c r="F67" s="27" t="s">
        <v>155</v>
      </c>
      <c r="G67" s="27">
        <v>10</v>
      </c>
      <c r="H67" s="29">
        <f t="shared" si="0"/>
        <v>2666.708</v>
      </c>
      <c r="I67" s="29">
        <v>1591.1</v>
      </c>
      <c r="J67" s="29">
        <v>281.68</v>
      </c>
      <c r="K67" s="29">
        <v>518.29</v>
      </c>
      <c r="L67" s="29">
        <v>16.33</v>
      </c>
      <c r="M67" s="29">
        <f>N67*N$5+O67*O$5+P67*P$5+Q67*Q$5+R67*R$5+S67*S$5</f>
        <v>259.308</v>
      </c>
      <c r="N67" s="29"/>
      <c r="O67" s="29"/>
      <c r="P67" s="29"/>
      <c r="Q67" s="29">
        <v>288.12</v>
      </c>
      <c r="R67" s="29"/>
      <c r="S67" s="29"/>
      <c r="T67" s="29">
        <f>U67*U$5</f>
        <v>0</v>
      </c>
      <c r="U67" s="29"/>
      <c r="V67" s="29"/>
    </row>
    <row r="68" ht="15.95" customHeight="1" spans="1:22">
      <c r="A68" s="24" t="s">
        <v>156</v>
      </c>
      <c r="B68" s="25" t="s">
        <v>151</v>
      </c>
      <c r="C68" s="26"/>
      <c r="D68" s="27" t="s">
        <v>32</v>
      </c>
      <c r="E68" s="28" t="s">
        <v>55</v>
      </c>
      <c r="F68" s="27" t="s">
        <v>116</v>
      </c>
      <c r="G68" s="27">
        <v>10</v>
      </c>
      <c r="H68" s="29">
        <f t="shared" si="0"/>
        <v>2861.343</v>
      </c>
      <c r="I68" s="29">
        <v>1704.37</v>
      </c>
      <c r="J68" s="29">
        <v>301.76</v>
      </c>
      <c r="K68" s="29">
        <v>555.23</v>
      </c>
      <c r="L68" s="29">
        <v>16.33</v>
      </c>
      <c r="M68" s="29">
        <f>N68*N$5+O68*O$5+P68*P$5+Q68*Q$5+R68*R$5+S68*S$5</f>
        <v>283.653</v>
      </c>
      <c r="N68" s="29"/>
      <c r="O68" s="29"/>
      <c r="P68" s="29"/>
      <c r="Q68" s="29">
        <v>315.17</v>
      </c>
      <c r="R68" s="29"/>
      <c r="S68" s="29"/>
      <c r="T68" s="29">
        <f>U68*U$5</f>
        <v>0</v>
      </c>
      <c r="U68" s="29"/>
      <c r="V68" s="29"/>
    </row>
    <row r="69" ht="15.95" customHeight="1" spans="1:22">
      <c r="A69" s="24" t="s">
        <v>157</v>
      </c>
      <c r="B69" s="25" t="s">
        <v>151</v>
      </c>
      <c r="C69" s="26"/>
      <c r="D69" s="27" t="s">
        <v>32</v>
      </c>
      <c r="E69" s="28" t="s">
        <v>55</v>
      </c>
      <c r="F69" s="27" t="s">
        <v>118</v>
      </c>
      <c r="G69" s="27">
        <v>10</v>
      </c>
      <c r="H69" s="29">
        <f t="shared" si="0"/>
        <v>3167.003</v>
      </c>
      <c r="I69" s="29">
        <v>1907.68</v>
      </c>
      <c r="J69" s="29">
        <v>337.8</v>
      </c>
      <c r="K69" s="29">
        <v>621.54</v>
      </c>
      <c r="L69" s="29">
        <v>16.33</v>
      </c>
      <c r="M69" s="29">
        <f>N69*N$5+O69*O$5+P69*P$5+Q69*Q$5+R69*R$5+S69*S$5</f>
        <v>283.653</v>
      </c>
      <c r="N69" s="29"/>
      <c r="O69" s="29"/>
      <c r="P69" s="29"/>
      <c r="Q69" s="29">
        <v>315.17</v>
      </c>
      <c r="R69" s="29"/>
      <c r="S69" s="29"/>
      <c r="T69" s="29">
        <f>U69*U$5</f>
        <v>0</v>
      </c>
      <c r="U69" s="29"/>
      <c r="V69" s="29"/>
    </row>
    <row r="70" ht="15.95" customHeight="1" spans="1:22">
      <c r="A70" s="24" t="s">
        <v>158</v>
      </c>
      <c r="B70" s="25" t="s">
        <v>159</v>
      </c>
      <c r="C70" s="26"/>
      <c r="D70" s="27" t="s">
        <v>64</v>
      </c>
      <c r="E70" s="32" t="s">
        <v>160</v>
      </c>
      <c r="F70" s="31"/>
      <c r="G70" s="31">
        <v>12</v>
      </c>
      <c r="H70" s="29">
        <f t="shared" si="0"/>
        <v>7177.92</v>
      </c>
      <c r="I70" s="29">
        <v>3640.48</v>
      </c>
      <c r="J70" s="29">
        <v>953.49</v>
      </c>
      <c r="K70" s="29">
        <v>2583.95</v>
      </c>
      <c r="L70" s="29"/>
      <c r="M70" s="29">
        <f>N70*N$5+O70*O$5+P70*P$5+Q70*Q$5+R70*R$5+S70*S$5</f>
        <v>0</v>
      </c>
      <c r="N70" s="29"/>
      <c r="O70" s="29"/>
      <c r="P70" s="29"/>
      <c r="Q70" s="29"/>
      <c r="R70" s="29"/>
      <c r="S70" s="29"/>
      <c r="T70" s="29">
        <f>U70*U$5</f>
        <v>0</v>
      </c>
      <c r="U70" s="29"/>
      <c r="V70" s="29"/>
    </row>
    <row r="71" ht="15.95" customHeight="1" spans="1:22">
      <c r="A71" s="24" t="s">
        <v>161</v>
      </c>
      <c r="B71" s="25" t="s">
        <v>162</v>
      </c>
      <c r="C71" s="26"/>
      <c r="D71" s="27" t="s">
        <v>64</v>
      </c>
      <c r="E71" s="32" t="s">
        <v>163</v>
      </c>
      <c r="F71" s="31"/>
      <c r="G71" s="31">
        <v>12</v>
      </c>
      <c r="H71" s="29">
        <f>I71+J71+K71+L71+M71+T71+V71</f>
        <v>1780.26</v>
      </c>
      <c r="I71" s="29">
        <v>1078.67</v>
      </c>
      <c r="J71" s="29">
        <v>189.11</v>
      </c>
      <c r="K71" s="29">
        <v>512.48</v>
      </c>
      <c r="L71" s="29"/>
      <c r="M71" s="29">
        <f>N71*N$5+O71*O$5+P71*P$5+Q71*Q$5+R71*R$5+S71*S$5</f>
        <v>0</v>
      </c>
      <c r="N71" s="29"/>
      <c r="O71" s="29"/>
      <c r="P71" s="29"/>
      <c r="Q71" s="29"/>
      <c r="R71" s="29"/>
      <c r="S71" s="29"/>
      <c r="T71" s="29">
        <f>U71*U$5</f>
        <v>0</v>
      </c>
      <c r="U71" s="29"/>
      <c r="V71" s="29"/>
    </row>
    <row r="72" ht="15.95" customHeight="1" spans="1:22">
      <c r="A72" s="24" t="s">
        <v>164</v>
      </c>
      <c r="B72" s="25" t="s">
        <v>165</v>
      </c>
      <c r="C72" s="26"/>
      <c r="D72" s="27" t="s">
        <v>64</v>
      </c>
      <c r="E72" s="32" t="s">
        <v>166</v>
      </c>
      <c r="F72" s="31"/>
      <c r="G72" s="31">
        <v>12</v>
      </c>
      <c r="H72" s="29">
        <f>I72+J72+K72+L72+M72+T72+V72</f>
        <v>1819.45</v>
      </c>
      <c r="I72" s="29">
        <v>1146.07</v>
      </c>
      <c r="J72" s="29">
        <v>181.5</v>
      </c>
      <c r="K72" s="29">
        <v>491.88</v>
      </c>
      <c r="L72" s="29"/>
      <c r="M72" s="29">
        <f>N72*N$5+O72*O$5+P72*P$5+Q72*Q$5+R72*R$5+S72*S$5</f>
        <v>0</v>
      </c>
      <c r="N72" s="29"/>
      <c r="O72" s="29"/>
      <c r="P72" s="29"/>
      <c r="Q72" s="29"/>
      <c r="R72" s="29"/>
      <c r="S72" s="29"/>
      <c r="T72" s="29">
        <f>U72*U$5</f>
        <v>0</v>
      </c>
      <c r="U72" s="29"/>
      <c r="V72" s="29"/>
    </row>
  </sheetData>
  <mergeCells count="105">
    <mergeCell ref="A1:V1"/>
    <mergeCell ref="I2:V2"/>
    <mergeCell ref="N3:S3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E26:F26"/>
    <mergeCell ref="B27:C27"/>
    <mergeCell ref="E27:F27"/>
    <mergeCell ref="B28:C28"/>
    <mergeCell ref="E28:F28"/>
    <mergeCell ref="B29:C29"/>
    <mergeCell ref="E29:F29"/>
    <mergeCell ref="B30:C30"/>
    <mergeCell ref="E30:F30"/>
    <mergeCell ref="B31:C31"/>
    <mergeCell ref="E31:F31"/>
    <mergeCell ref="B32:C32"/>
    <mergeCell ref="E32:F32"/>
    <mergeCell ref="B33:C33"/>
    <mergeCell ref="E33:F33"/>
    <mergeCell ref="B34:C34"/>
    <mergeCell ref="E34:F34"/>
    <mergeCell ref="B35:C35"/>
    <mergeCell ref="E35:F35"/>
    <mergeCell ref="B36:C36"/>
    <mergeCell ref="E36:F36"/>
    <mergeCell ref="B37:C37"/>
    <mergeCell ref="E37:F37"/>
    <mergeCell ref="B38:C38"/>
    <mergeCell ref="E38:F38"/>
    <mergeCell ref="B39:C39"/>
    <mergeCell ref="E39:F39"/>
    <mergeCell ref="B40:C40"/>
    <mergeCell ref="E40:F40"/>
    <mergeCell ref="B41:C41"/>
    <mergeCell ref="E41:F41"/>
    <mergeCell ref="B42:C42"/>
    <mergeCell ref="E42:F42"/>
    <mergeCell ref="B43:C43"/>
    <mergeCell ref="E43:F43"/>
    <mergeCell ref="B44:C44"/>
    <mergeCell ref="E44:F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4:F64"/>
    <mergeCell ref="B65:C65"/>
    <mergeCell ref="B66:C66"/>
    <mergeCell ref="B67:C67"/>
    <mergeCell ref="B68:C68"/>
    <mergeCell ref="B69:C69"/>
    <mergeCell ref="B70:C70"/>
    <mergeCell ref="E70:F70"/>
    <mergeCell ref="B71:C71"/>
    <mergeCell ref="E71:F71"/>
    <mergeCell ref="B72:C72"/>
    <mergeCell ref="E72:F72"/>
    <mergeCell ref="A2:A6"/>
    <mergeCell ref="D2:D6"/>
    <mergeCell ref="G2:G5"/>
    <mergeCell ref="H2:H5"/>
    <mergeCell ref="I3:I4"/>
    <mergeCell ref="J3:J5"/>
    <mergeCell ref="K3:K5"/>
    <mergeCell ref="L3:L5"/>
    <mergeCell ref="M3:M5"/>
    <mergeCell ref="T3:T5"/>
    <mergeCell ref="V3:V5"/>
    <mergeCell ref="B2:C6"/>
    <mergeCell ref="E2:F6"/>
  </mergeCells>
  <printOptions horizontalCentered="1"/>
  <pageMargins left="0.590551181102362" right="0.590551181102362" top="0.984251968503937" bottom="0.78740157480315" header="0.78740157480315" footer="0.590551181102362"/>
  <pageSetup paperSize="9" firstPageNumber="32" orientation="landscape" useFirstPageNumber="1" horizontalDpi="600" verticalDpi="600"/>
  <headerFooter alignWithMargins="0">
    <oddFooter>&amp;C&amp;"Times New Roman,常规"&amp;P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11地下工程机械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清律</cp:lastModifiedBy>
  <dcterms:created xsi:type="dcterms:W3CDTF">2024-02-04T16:00:00Z</dcterms:created>
  <dcterms:modified xsi:type="dcterms:W3CDTF">2024-02-20T01:57:27Z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932AC8DF03304D549C52698F20737C40_11</vt:lpwstr>
  </property>
  <property fmtid="{D5CDD505-2E9C-101B-9397-08002B2CF9AE}" pid="3" name="KSOProductBuildVer">
    <vt:lpwstr>2052-12.1.0.16250</vt:lpwstr>
  </property>
</Properties>
</file>