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1050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<sst xmlns="http://schemas.openxmlformats.org/spreadsheetml/2006/main" count="94" uniqueCount="64">
  <si>
    <t>团建经费预算（预估）</t>
  </si>
  <si>
    <t xml:space="preserve">    根据xx年春季集训费用预算预估。</t>
  </si>
  <si>
    <t>一、参会人数暂按x人计；</t>
  </si>
  <si>
    <t>二、会议日期：20xx年5月21日-22日（共2天），20xx年11月15-16日（共2天）</t>
  </si>
  <si>
    <t>三、会议地点：   酒店</t>
  </si>
  <si>
    <t>编号</t>
  </si>
  <si>
    <t>项目</t>
  </si>
  <si>
    <t>项目说明</t>
  </si>
  <si>
    <t>计算依据</t>
  </si>
  <si>
    <t>预算费用小计</t>
  </si>
  <si>
    <t>备注</t>
  </si>
  <si>
    <t xml:space="preserve">住宿费 </t>
  </si>
  <si>
    <t>单位</t>
  </si>
  <si>
    <t>金额</t>
  </si>
  <si>
    <t>套/间</t>
  </si>
  <si>
    <t>天</t>
  </si>
  <si>
    <t>人</t>
  </si>
  <si>
    <t>次</t>
  </si>
  <si>
    <t>双床间</t>
  </si>
  <si>
    <t>含早餐</t>
  </si>
  <si>
    <t>会场租金</t>
  </si>
  <si>
    <t>茶餐厅</t>
  </si>
  <si>
    <t>餐费</t>
  </si>
  <si>
    <t>午餐</t>
  </si>
  <si>
    <t>晚餐</t>
  </si>
  <si>
    <t>茶歇</t>
  </si>
  <si>
    <t>酒水饮料</t>
  </si>
  <si>
    <t>自带酒水、瓜果</t>
  </si>
  <si>
    <t>小计</t>
  </si>
  <si>
    <t>摄影</t>
  </si>
  <si>
    <t>办公用品</t>
  </si>
  <si>
    <t>饮用水</t>
  </si>
  <si>
    <t>食品</t>
  </si>
  <si>
    <t>纪念品</t>
  </si>
  <si>
    <t>水杯等</t>
  </si>
  <si>
    <t>其他</t>
  </si>
  <si>
    <t>其他不可预见费用</t>
  </si>
  <si>
    <t>预  算  总  计</t>
  </si>
  <si>
    <t>注：</t>
  </si>
  <si>
    <t>1、团建一年四次，扣除春秋两次集训，部门团建两次，每次一天半，住宿一天，放在5月和11月各一次。</t>
  </si>
  <si>
    <t>2、上表按照人均每年两次部门团建费用预计，每人次550元，两次1100元。</t>
  </si>
  <si>
    <t>团建费用预算汇总（两次）</t>
  </si>
  <si>
    <t>单位：元</t>
  </si>
  <si>
    <t>序号</t>
  </si>
  <si>
    <t>部门</t>
  </si>
  <si>
    <t>无锡公司</t>
  </si>
  <si>
    <t>南通公司</t>
  </si>
  <si>
    <t>嘉善公司</t>
  </si>
  <si>
    <t>人员合计</t>
  </si>
  <si>
    <t>人均预算</t>
  </si>
  <si>
    <t>预算汇总</t>
  </si>
  <si>
    <t>财务</t>
  </si>
  <si>
    <t>信息</t>
  </si>
  <si>
    <t>采购</t>
  </si>
  <si>
    <t>市场</t>
  </si>
  <si>
    <t>生产</t>
  </si>
  <si>
    <t>研发</t>
  </si>
  <si>
    <t>品控</t>
  </si>
  <si>
    <t>综合管理</t>
  </si>
  <si>
    <t>人数</t>
  </si>
  <si>
    <t>预算合计</t>
  </si>
  <si>
    <t>后勤</t>
  </si>
  <si>
    <t>合计</t>
  </si>
  <si>
    <t>预算小计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</si>
</sst>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_ * #,##0_ ;_ * \-#,##0_ ;_ * &quot;-&quot;??_ ;_ @_ "/>
  </numFmts>
  <fonts count="36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8"/>
      <color theme="0"/>
      <name val="微软雅黑"/>
      <charset val="134"/>
    </font>
    <font>
      <sz val="10"/>
      <name val="微软雅黑"/>
      <charset val="134"/>
    </font>
    <font>
      <sz val="8"/>
      <name val="微软雅黑"/>
      <charset val="134"/>
    </font>
    <font>
      <b/>
      <sz val="10"/>
      <color theme="0"/>
      <name val="微软雅黑"/>
      <charset val="134"/>
    </font>
    <font>
      <b/>
      <sz val="12"/>
      <name val="微软雅黑"/>
      <charset val="134"/>
    </font>
    <font>
      <b/>
      <sz val="12"/>
      <color indexed="8"/>
      <name val="微软雅黑"/>
      <charset val="134"/>
    </font>
    <font>
      <sz val="12"/>
      <name val="微软雅黑"/>
      <charset val="134"/>
    </font>
    <font>
      <sz val="12"/>
      <color indexed="14"/>
      <name val="微软雅黑"/>
      <charset val="134"/>
    </font>
    <font>
      <b/>
      <sz val="16"/>
      <name val="微软雅黑"/>
      <charset val="134"/>
    </font>
    <font>
      <b/>
      <sz val="10"/>
      <name val="微软雅黑"/>
      <charset val="134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sz val="12"/>
      <color indexed="17"/>
      <name val="微软雅黑"/>
      <charset val="134"/>
    </font>
    <font>
      <b/>
      <sz val="12"/>
      <color indexed="17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3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34A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theme="0" tint="-0.25"/>
      </right>
      <top style="medium">
        <color auto="1"/>
      </top>
      <bottom style="thin">
        <color theme="0" tint="-0.25"/>
      </bottom>
      <diagonal/>
    </border>
    <border>
      <left style="thin">
        <color theme="0" tint="-0.25"/>
      </left>
      <right style="thin">
        <color theme="0" tint="-0.25"/>
      </right>
      <top style="medium">
        <color auto="1"/>
      </top>
      <bottom style="thin">
        <color theme="0" tint="-0.25"/>
      </bottom>
      <diagonal/>
    </border>
    <border>
      <left style="medium">
        <color auto="1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 style="medium">
        <color auto="1"/>
      </left>
      <right style="thin">
        <color theme="0" tint="-0.25"/>
      </right>
      <top style="thin">
        <color theme="0" tint="-0.25"/>
      </top>
      <bottom style="medium">
        <color auto="1"/>
      </bottom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25"/>
      </left>
      <right style="medium">
        <color auto="1"/>
      </right>
      <top style="medium">
        <color auto="1"/>
      </top>
      <bottom style="thin">
        <color theme="0" tint="-0.25"/>
      </bottom>
      <diagonal/>
    </border>
    <border>
      <left style="thin">
        <color theme="0" tint="-0.25"/>
      </left>
      <right style="medium">
        <color auto="1"/>
      </right>
      <top style="thin">
        <color theme="0" tint="-0.25"/>
      </top>
      <bottom style="thin">
        <color theme="0" tint="-0.25"/>
      </bottom>
      <diagonal/>
    </border>
    <border>
      <left style="thin">
        <color theme="0" tint="-0.25"/>
      </left>
      <right style="medium">
        <color auto="1"/>
      </right>
      <top style="thin">
        <color theme="0" tint="-0.25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5" borderId="14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4" fillId="0" borderId="16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6" borderId="17" applyNumberFormat="0" applyAlignment="0" applyProtection="0">
      <alignment vertical="center"/>
    </xf>
    <xf numFmtId="0" fontId="26" fillId="7" borderId="18" applyNumberFormat="0" applyAlignment="0" applyProtection="0">
      <alignment vertical="center"/>
    </xf>
    <xf numFmtId="0" fontId="27" fillId="7" borderId="17" applyNumberFormat="0" applyAlignment="0" applyProtection="0">
      <alignment vertical="center"/>
    </xf>
    <xf numFmtId="0" fontId="28" fillId="8" borderId="19" applyNumberFormat="0" applyAlignment="0" applyProtection="0">
      <alignment vertical="center"/>
    </xf>
    <xf numFmtId="0" fontId="29" fillId="0" borderId="20" applyNumberFormat="0" applyFill="0" applyAlignment="0" applyProtection="0">
      <alignment vertical="center"/>
    </xf>
    <xf numFmtId="0" fontId="30" fillId="0" borderId="21" applyNumberFormat="0" applyFill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5" fillId="33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</cellStyleXfs>
  <cellXfs count="66">
    <xf numFmtId="0" fontId="0" fillId="0" borderId="0" xfId="0">
      <alignment vertical="center"/>
    </xf>
    <xf numFmtId="176" fontId="1" fillId="2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right" vertical="center"/>
    </xf>
    <xf numFmtId="0" fontId="2" fillId="3" borderId="0" xfId="0" applyFont="1" applyFill="1">
      <alignment vertical="center"/>
    </xf>
    <xf numFmtId="0" fontId="2" fillId="3" borderId="0" xfId="0" applyFont="1" applyFill="1" applyAlignment="1">
      <alignment vertical="center"/>
    </xf>
    <xf numFmtId="0" fontId="2" fillId="3" borderId="0" xfId="0" applyFont="1" applyFill="1" applyAlignment="1">
      <alignment horizontal="right" vertical="center"/>
    </xf>
    <xf numFmtId="41" fontId="3" fillId="4" borderId="2" xfId="0" applyNumberFormat="1" applyFont="1" applyFill="1" applyBorder="1" applyAlignment="1">
      <alignment horizontal="center" vertical="center"/>
    </xf>
    <xf numFmtId="41" fontId="3" fillId="4" borderId="3" xfId="0" applyNumberFormat="1" applyFont="1" applyFill="1" applyBorder="1" applyAlignment="1">
      <alignment horizontal="center" vertical="center"/>
    </xf>
    <xf numFmtId="41" fontId="4" fillId="3" borderId="4" xfId="0" applyNumberFormat="1" applyFont="1" applyFill="1" applyBorder="1" applyAlignment="1">
      <alignment horizontal="left" vertical="center" wrapText="1"/>
    </xf>
    <xf numFmtId="41" fontId="4" fillId="3" borderId="5" xfId="0" applyNumberFormat="1" applyFont="1" applyFill="1" applyBorder="1" applyAlignment="1">
      <alignment horizontal="left" vertical="center" wrapText="1"/>
    </xf>
    <xf numFmtId="14" fontId="5" fillId="3" borderId="4" xfId="0" applyNumberFormat="1" applyFont="1" applyFill="1" applyBorder="1" applyAlignment="1">
      <alignment horizontal="right" vertical="center"/>
    </xf>
    <xf numFmtId="41" fontId="5" fillId="3" borderId="5" xfId="0" applyNumberFormat="1" applyFont="1" applyFill="1" applyBorder="1" applyAlignment="1">
      <alignment horizontal="right" vertical="center"/>
    </xf>
    <xf numFmtId="41" fontId="6" fillId="4" borderId="4" xfId="0" applyNumberFormat="1" applyFont="1" applyFill="1" applyBorder="1" applyAlignment="1">
      <alignment horizontal="center" vertical="center" textRotation="255"/>
    </xf>
    <xf numFmtId="41" fontId="6" fillId="4" borderId="5" xfId="0" applyNumberFormat="1" applyFont="1" applyFill="1" applyBorder="1" applyAlignment="1">
      <alignment horizontal="center" vertical="center"/>
    </xf>
    <xf numFmtId="41" fontId="7" fillId="3" borderId="4" xfId="0" applyNumberFormat="1" applyFont="1" applyFill="1" applyBorder="1" applyAlignment="1">
      <alignment horizontal="center" vertical="center" wrapText="1"/>
    </xf>
    <xf numFmtId="41" fontId="7" fillId="3" borderId="5" xfId="0" applyNumberFormat="1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 wrapText="1"/>
    </xf>
    <xf numFmtId="41" fontId="9" fillId="3" borderId="5" xfId="0" applyNumberFormat="1" applyFont="1" applyFill="1" applyBorder="1" applyAlignment="1">
      <alignment horizontal="center" vertical="center" wrapText="1"/>
    </xf>
    <xf numFmtId="41" fontId="9" fillId="3" borderId="5" xfId="0" applyNumberFormat="1" applyFont="1" applyFill="1" applyBorder="1" applyAlignment="1">
      <alignment vertical="center" wrapText="1"/>
    </xf>
    <xf numFmtId="41" fontId="10" fillId="3" borderId="5" xfId="0" applyNumberFormat="1" applyFont="1" applyFill="1" applyBorder="1" applyAlignment="1">
      <alignment vertical="center" wrapText="1"/>
    </xf>
    <xf numFmtId="41" fontId="9" fillId="3" borderId="5" xfId="0" applyNumberFormat="1" applyFont="1" applyFill="1" applyBorder="1" applyAlignment="1">
      <alignment horizontal="left" vertical="center" wrapText="1"/>
    </xf>
    <xf numFmtId="41" fontId="7" fillId="3" borderId="5" xfId="0" applyNumberFormat="1" applyFont="1" applyFill="1" applyBorder="1" applyAlignment="1">
      <alignment horizontal="left" vertical="center" wrapText="1"/>
    </xf>
    <xf numFmtId="41" fontId="7" fillId="3" borderId="6" xfId="0" applyNumberFormat="1" applyFont="1" applyFill="1" applyBorder="1" applyAlignment="1">
      <alignment horizontal="center" vertical="center" wrapText="1"/>
    </xf>
    <xf numFmtId="41" fontId="7" fillId="3" borderId="7" xfId="0" applyNumberFormat="1" applyFont="1" applyFill="1" applyBorder="1" applyAlignment="1">
      <alignment horizontal="center" vertical="center" wrapText="1"/>
    </xf>
    <xf numFmtId="41" fontId="4" fillId="3" borderId="0" xfId="0" applyNumberFormat="1" applyFont="1" applyFill="1" applyAlignment="1">
      <alignment horizontal="center" vertical="center"/>
    </xf>
    <xf numFmtId="41" fontId="9" fillId="3" borderId="0" xfId="0" applyNumberFormat="1" applyFont="1" applyFill="1" applyAlignment="1">
      <alignment horizontal="center" vertical="center"/>
    </xf>
    <xf numFmtId="41" fontId="9" fillId="3" borderId="0" xfId="0" applyNumberFormat="1" applyFont="1" applyFill="1" applyAlignment="1">
      <alignment vertical="center"/>
    </xf>
    <xf numFmtId="41" fontId="4" fillId="3" borderId="0" xfId="0" applyNumberFormat="1" applyFont="1" applyFill="1" applyAlignment="1">
      <alignment horizontal="left" vertical="center"/>
    </xf>
    <xf numFmtId="41" fontId="11" fillId="3" borderId="0" xfId="0" applyNumberFormat="1" applyFont="1" applyFill="1" applyAlignment="1">
      <alignment horizontal="center" vertical="center"/>
    </xf>
    <xf numFmtId="41" fontId="4" fillId="3" borderId="0" xfId="0" applyNumberFormat="1" applyFont="1" applyFill="1" applyAlignment="1">
      <alignment vertical="center"/>
    </xf>
    <xf numFmtId="41" fontId="12" fillId="3" borderId="1" xfId="0" applyNumberFormat="1" applyFont="1" applyFill="1" applyBorder="1" applyAlignment="1">
      <alignment horizontal="center" vertical="center"/>
    </xf>
    <xf numFmtId="176" fontId="13" fillId="3" borderId="1" xfId="0" applyNumberFormat="1" applyFont="1" applyFill="1" applyBorder="1" applyAlignment="1">
      <alignment horizontal="center" vertical="center"/>
    </xf>
    <xf numFmtId="41" fontId="4" fillId="3" borderId="1" xfId="0" applyNumberFormat="1" applyFont="1" applyFill="1" applyBorder="1" applyAlignment="1">
      <alignment vertical="center"/>
    </xf>
    <xf numFmtId="176" fontId="14" fillId="3" borderId="1" xfId="0" applyNumberFormat="1" applyFont="1" applyFill="1" applyBorder="1" applyAlignment="1">
      <alignment horizontal="center" vertical="center"/>
    </xf>
    <xf numFmtId="0" fontId="14" fillId="3" borderId="1" xfId="0" applyNumberFormat="1" applyFont="1" applyFill="1" applyBorder="1" applyAlignment="1">
      <alignment horizontal="center" vertical="center"/>
    </xf>
    <xf numFmtId="176" fontId="14" fillId="3" borderId="1" xfId="0" applyNumberFormat="1" applyFont="1" applyFill="1" applyBorder="1" applyAlignment="1">
      <alignment horizontal="right" vertical="center"/>
    </xf>
    <xf numFmtId="176" fontId="13" fillId="3" borderId="8" xfId="0" applyNumberFormat="1" applyFont="1" applyFill="1" applyBorder="1" applyAlignment="1">
      <alignment horizontal="center" vertical="center"/>
    </xf>
    <xf numFmtId="176" fontId="13" fillId="3" borderId="9" xfId="0" applyNumberFormat="1" applyFont="1" applyFill="1" applyBorder="1" applyAlignment="1">
      <alignment horizontal="center" vertical="center"/>
    </xf>
    <xf numFmtId="176" fontId="14" fillId="3" borderId="0" xfId="0" applyNumberFormat="1" applyFont="1" applyFill="1" applyBorder="1" applyAlignment="1">
      <alignment horizontal="center" vertical="center"/>
    </xf>
    <xf numFmtId="176" fontId="14" fillId="3" borderId="0" xfId="0" applyNumberFormat="1" applyFont="1" applyFill="1" applyBorder="1" applyAlignment="1">
      <alignment horizontal="right" vertical="center"/>
    </xf>
    <xf numFmtId="0" fontId="13" fillId="3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176" fontId="14" fillId="3" borderId="8" xfId="0" applyNumberFormat="1" applyFont="1" applyFill="1" applyBorder="1" applyAlignment="1">
      <alignment horizontal="center" vertical="center"/>
    </xf>
    <xf numFmtId="176" fontId="14" fillId="3" borderId="9" xfId="0" applyNumberFormat="1" applyFont="1" applyFill="1" applyBorder="1" applyAlignment="1">
      <alignment horizontal="center" vertical="center"/>
    </xf>
    <xf numFmtId="41" fontId="3" fillId="4" borderId="10" xfId="0" applyNumberFormat="1" applyFont="1" applyFill="1" applyBorder="1" applyAlignment="1">
      <alignment horizontal="center" vertical="center"/>
    </xf>
    <xf numFmtId="41" fontId="4" fillId="3" borderId="11" xfId="0" applyNumberFormat="1" applyFont="1" applyFill="1" applyBorder="1" applyAlignment="1">
      <alignment horizontal="left" vertical="center" wrapText="1"/>
    </xf>
    <xf numFmtId="41" fontId="5" fillId="3" borderId="11" xfId="0" applyNumberFormat="1" applyFont="1" applyFill="1" applyBorder="1" applyAlignment="1">
      <alignment horizontal="right" vertical="center"/>
    </xf>
    <xf numFmtId="41" fontId="6" fillId="4" borderId="5" xfId="0" applyNumberFormat="1" applyFont="1" applyFill="1" applyBorder="1" applyAlignment="1">
      <alignment horizontal="right" vertical="center"/>
    </xf>
    <xf numFmtId="41" fontId="6" fillId="4" borderId="11" xfId="0" applyNumberFormat="1" applyFont="1" applyFill="1" applyBorder="1" applyAlignment="1">
      <alignment horizontal="center" vertical="center"/>
    </xf>
    <xf numFmtId="41" fontId="7" fillId="3" borderId="5" xfId="0" applyNumberFormat="1" applyFont="1" applyFill="1" applyBorder="1" applyAlignment="1">
      <alignment horizontal="right" vertical="center" wrapText="1"/>
    </xf>
    <xf numFmtId="41" fontId="9" fillId="3" borderId="11" xfId="0" applyNumberFormat="1" applyFont="1" applyFill="1" applyBorder="1" applyAlignment="1">
      <alignment horizontal="center" vertical="center" wrapText="1"/>
    </xf>
    <xf numFmtId="41" fontId="9" fillId="3" borderId="11" xfId="0" applyNumberFormat="1" applyFont="1" applyFill="1" applyBorder="1" applyAlignment="1">
      <alignment horizontal="left" vertical="center" wrapText="1"/>
    </xf>
    <xf numFmtId="41" fontId="15" fillId="3" borderId="11" xfId="0" applyNumberFormat="1" applyFont="1" applyFill="1" applyBorder="1" applyAlignment="1">
      <alignment horizontal="left" vertical="center" wrapText="1"/>
    </xf>
    <xf numFmtId="177" fontId="7" fillId="3" borderId="5" xfId="1" applyNumberFormat="1" applyFont="1" applyFill="1" applyBorder="1" applyAlignment="1">
      <alignment horizontal="right" vertical="center" wrapText="1"/>
    </xf>
    <xf numFmtId="41" fontId="16" fillId="3" borderId="11" xfId="0" applyNumberFormat="1" applyFont="1" applyFill="1" applyBorder="1" applyAlignment="1">
      <alignment horizontal="left" vertical="center" wrapText="1"/>
    </xf>
    <xf numFmtId="41" fontId="9" fillId="3" borderId="5" xfId="0" applyNumberFormat="1" applyFont="1" applyFill="1" applyBorder="1" applyAlignment="1">
      <alignment horizontal="right" vertical="center" wrapText="1"/>
    </xf>
    <xf numFmtId="177" fontId="7" fillId="3" borderId="7" xfId="1" applyNumberFormat="1" applyFont="1" applyFill="1" applyBorder="1" applyAlignment="1">
      <alignment horizontal="right" vertical="center" wrapText="1"/>
    </xf>
    <xf numFmtId="41" fontId="16" fillId="3" borderId="12" xfId="0" applyNumberFormat="1" applyFont="1" applyFill="1" applyBorder="1" applyAlignment="1">
      <alignment horizontal="left" vertical="center" wrapText="1"/>
    </xf>
    <xf numFmtId="41" fontId="9" fillId="3" borderId="0" xfId="0" applyNumberFormat="1" applyFont="1" applyFill="1" applyAlignment="1">
      <alignment horizontal="right" vertical="center"/>
    </xf>
    <xf numFmtId="41" fontId="4" fillId="3" borderId="13" xfId="0" applyNumberFormat="1" applyFont="1" applyFill="1" applyBorder="1" applyAlignment="1">
      <alignment horizontal="center" vertical="center"/>
    </xf>
    <xf numFmtId="41" fontId="4" fillId="3" borderId="1" xfId="0" applyNumberFormat="1" applyFont="1" applyFill="1" applyBorder="1" applyAlignment="1">
      <alignment horizontal="right" vertical="center"/>
    </xf>
    <xf numFmtId="0" fontId="14" fillId="3" borderId="1" xfId="0" applyFont="1" applyFill="1" applyBorder="1" applyAlignment="1">
      <alignment horizontal="right" vertical="center"/>
    </xf>
    <xf numFmtId="0" fontId="14" fillId="3" borderId="0" xfId="0" applyFont="1" applyFill="1">
      <alignment vertical="center"/>
    </xf>
    <xf numFmtId="0" fontId="2" fillId="3" borderId="1" xfId="0" applyFont="1" applyFill="1" applyBorder="1" applyAlignment="1">
      <alignment horizontal="right" vertical="center"/>
    </xf>
    <xf numFmtId="0" fontId="2" fillId="3" borderId="0" xfId="0" applyFont="1" applyFill="1" applyBorder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A34A5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50"/>
  <sheetViews>
    <sheetView tabSelected="1" workbookViewId="0">
      <selection activeCell="N8" sqref="N8"/>
    </sheetView>
  </sheetViews>
  <sheetFormatPr defaultColWidth="9" defaultRowHeight="15.6"/>
  <cols>
    <col min="1" max="2" width="9" style="4"/>
    <col min="3" max="3" width="11.25" style="4" customWidth="1"/>
    <col min="4" max="5" width="14.2222222222222" style="4" customWidth="1"/>
    <col min="6" max="6" width="14.2222222222222" style="5" customWidth="1"/>
    <col min="7" max="9" width="14.2222222222222" style="4" customWidth="1"/>
    <col min="10" max="10" width="14.2222222222222" style="6" customWidth="1"/>
    <col min="11" max="13" width="9" style="4"/>
    <col min="14" max="14" width="21.5" style="4" customWidth="1"/>
    <col min="15" max="16384" width="9" style="4"/>
  </cols>
  <sheetData>
    <row r="2" ht="43" customHeight="1" spans="2:11">
      <c r="B2" s="7" t="s">
        <v>0</v>
      </c>
      <c r="C2" s="8"/>
      <c r="D2" s="8"/>
      <c r="E2" s="8"/>
      <c r="F2" s="8"/>
      <c r="G2" s="8"/>
      <c r="H2" s="8"/>
      <c r="I2" s="8"/>
      <c r="J2" s="8"/>
      <c r="K2" s="45"/>
    </row>
    <row r="3" spans="2:11">
      <c r="B3" s="9" t="s">
        <v>1</v>
      </c>
      <c r="C3" s="10"/>
      <c r="D3" s="10"/>
      <c r="E3" s="10"/>
      <c r="F3" s="10"/>
      <c r="G3" s="10"/>
      <c r="H3" s="10"/>
      <c r="I3" s="10"/>
      <c r="J3" s="10"/>
      <c r="K3" s="46"/>
    </row>
    <row r="4" spans="2:11">
      <c r="B4" s="9" t="s">
        <v>2</v>
      </c>
      <c r="C4" s="10"/>
      <c r="D4" s="10"/>
      <c r="E4" s="10"/>
      <c r="F4" s="10"/>
      <c r="G4" s="10"/>
      <c r="H4" s="10"/>
      <c r="I4" s="10"/>
      <c r="J4" s="10"/>
      <c r="K4" s="46"/>
    </row>
    <row r="5" spans="2:11">
      <c r="B5" s="9" t="s">
        <v>3</v>
      </c>
      <c r="C5" s="10"/>
      <c r="D5" s="10"/>
      <c r="E5" s="10"/>
      <c r="F5" s="10"/>
      <c r="G5" s="10"/>
      <c r="H5" s="10"/>
      <c r="I5" s="10"/>
      <c r="J5" s="10"/>
      <c r="K5" s="46"/>
    </row>
    <row r="6" spans="2:11">
      <c r="B6" s="9" t="s">
        <v>4</v>
      </c>
      <c r="C6" s="10"/>
      <c r="D6" s="10"/>
      <c r="E6" s="10"/>
      <c r="F6" s="10"/>
      <c r="G6" s="10"/>
      <c r="H6" s="10"/>
      <c r="I6" s="10"/>
      <c r="J6" s="10"/>
      <c r="K6" s="46"/>
    </row>
    <row r="7" spans="2:11">
      <c r="B7" s="11">
        <f ca="1">TODAY()</f>
        <v>45328</v>
      </c>
      <c r="C7" s="12"/>
      <c r="D7" s="12"/>
      <c r="E7" s="12"/>
      <c r="F7" s="12"/>
      <c r="G7" s="12"/>
      <c r="H7" s="12"/>
      <c r="I7" s="12"/>
      <c r="J7" s="12"/>
      <c r="K7" s="47"/>
    </row>
    <row r="8" ht="64.2" spans="2:11">
      <c r="B8" s="13" t="s">
        <v>5</v>
      </c>
      <c r="C8" s="14" t="s">
        <v>6</v>
      </c>
      <c r="D8" s="14" t="s">
        <v>7</v>
      </c>
      <c r="E8" s="14" t="s">
        <v>8</v>
      </c>
      <c r="F8" s="14"/>
      <c r="G8" s="14"/>
      <c r="H8" s="14"/>
      <c r="I8" s="14"/>
      <c r="J8" s="48" t="s">
        <v>9</v>
      </c>
      <c r="K8" s="49" t="s">
        <v>10</v>
      </c>
    </row>
    <row r="9" ht="17.4" spans="2:11">
      <c r="B9" s="15">
        <v>1</v>
      </c>
      <c r="C9" s="16" t="s">
        <v>11</v>
      </c>
      <c r="D9" s="17" t="s">
        <v>12</v>
      </c>
      <c r="E9" s="18" t="s">
        <v>13</v>
      </c>
      <c r="F9" s="19" t="s">
        <v>14</v>
      </c>
      <c r="G9" s="18" t="s">
        <v>15</v>
      </c>
      <c r="H9" s="18" t="s">
        <v>16</v>
      </c>
      <c r="I9" s="18" t="s">
        <v>17</v>
      </c>
      <c r="J9" s="50"/>
      <c r="K9" s="51"/>
    </row>
    <row r="10" ht="17.4" spans="2:11">
      <c r="B10" s="15"/>
      <c r="C10" s="16"/>
      <c r="D10" s="19" t="s">
        <v>18</v>
      </c>
      <c r="E10" s="18">
        <v>150</v>
      </c>
      <c r="F10" s="20">
        <v>1</v>
      </c>
      <c r="G10" s="18">
        <v>1</v>
      </c>
      <c r="H10" s="18">
        <v>1</v>
      </c>
      <c r="I10" s="18">
        <v>2</v>
      </c>
      <c r="J10" s="50">
        <f>E10*G10*H10*I10</f>
        <v>300</v>
      </c>
      <c r="K10" s="52" t="s">
        <v>19</v>
      </c>
    </row>
    <row r="11" ht="17.4" spans="2:11">
      <c r="B11" s="15">
        <v>2</v>
      </c>
      <c r="C11" s="16" t="s">
        <v>20</v>
      </c>
      <c r="D11" s="21" t="s">
        <v>21</v>
      </c>
      <c r="E11" s="18">
        <v>50</v>
      </c>
      <c r="F11" s="19">
        <v>1</v>
      </c>
      <c r="G11" s="18">
        <v>1</v>
      </c>
      <c r="H11" s="18">
        <v>1</v>
      </c>
      <c r="I11" s="18">
        <v>2</v>
      </c>
      <c r="J11" s="50">
        <f t="shared" ref="J11:J15" si="0">E11*G11*H11*I11</f>
        <v>100</v>
      </c>
      <c r="K11" s="53"/>
    </row>
    <row r="12" ht="17.4" spans="2:11">
      <c r="B12" s="15">
        <v>3</v>
      </c>
      <c r="C12" s="16" t="s">
        <v>22</v>
      </c>
      <c r="D12" s="21" t="s">
        <v>23</v>
      </c>
      <c r="E12" s="18">
        <v>80</v>
      </c>
      <c r="F12" s="20"/>
      <c r="G12" s="18">
        <v>1</v>
      </c>
      <c r="H12" s="18">
        <v>1</v>
      </c>
      <c r="I12" s="18">
        <v>2</v>
      </c>
      <c r="J12" s="50">
        <f t="shared" si="0"/>
        <v>160</v>
      </c>
      <c r="K12" s="53"/>
    </row>
    <row r="13" ht="17.4" spans="2:11">
      <c r="B13" s="15"/>
      <c r="C13" s="16"/>
      <c r="D13" s="21" t="s">
        <v>24</v>
      </c>
      <c r="E13" s="18">
        <v>100</v>
      </c>
      <c r="F13" s="20"/>
      <c r="G13" s="18">
        <v>1</v>
      </c>
      <c r="H13" s="18">
        <v>1</v>
      </c>
      <c r="I13" s="18">
        <v>2</v>
      </c>
      <c r="J13" s="50">
        <f t="shared" si="0"/>
        <v>200</v>
      </c>
      <c r="K13" s="53"/>
    </row>
    <row r="14" ht="22.5" customHeight="1" spans="2:11">
      <c r="B14" s="15"/>
      <c r="C14" s="16"/>
      <c r="D14" s="21" t="s">
        <v>25</v>
      </c>
      <c r="E14" s="18">
        <v>20</v>
      </c>
      <c r="F14" s="19"/>
      <c r="G14" s="18">
        <v>1</v>
      </c>
      <c r="H14" s="18">
        <v>1</v>
      </c>
      <c r="I14" s="18">
        <v>2</v>
      </c>
      <c r="J14" s="50">
        <f t="shared" si="0"/>
        <v>40</v>
      </c>
      <c r="K14" s="53"/>
    </row>
    <row r="15" ht="15.75" customHeight="1" spans="2:11">
      <c r="B15" s="15"/>
      <c r="C15" s="16"/>
      <c r="D15" s="21" t="s">
        <v>26</v>
      </c>
      <c r="E15" s="18">
        <v>50</v>
      </c>
      <c r="F15" s="19"/>
      <c r="G15" s="18">
        <v>1</v>
      </c>
      <c r="H15" s="18">
        <v>1</v>
      </c>
      <c r="I15" s="18">
        <v>2</v>
      </c>
      <c r="J15" s="50">
        <f t="shared" si="0"/>
        <v>100</v>
      </c>
      <c r="K15" s="53" t="s">
        <v>27</v>
      </c>
    </row>
    <row r="16" ht="17.4" spans="2:11">
      <c r="B16" s="15"/>
      <c r="C16" s="16"/>
      <c r="D16" s="22" t="s">
        <v>28</v>
      </c>
      <c r="E16" s="22"/>
      <c r="F16" s="22"/>
      <c r="G16" s="22"/>
      <c r="H16" s="22"/>
      <c r="I16" s="22"/>
      <c r="J16" s="54">
        <f>SUM(J12:J15)</f>
        <v>500</v>
      </c>
      <c r="K16" s="55"/>
    </row>
    <row r="17" ht="17.4" spans="2:11">
      <c r="B17" s="15">
        <v>4</v>
      </c>
      <c r="C17" s="16" t="s">
        <v>29</v>
      </c>
      <c r="D17" s="21" t="s">
        <v>29</v>
      </c>
      <c r="E17" s="18">
        <v>10</v>
      </c>
      <c r="F17" s="19"/>
      <c r="G17" s="18">
        <v>1</v>
      </c>
      <c r="H17" s="18">
        <v>1</v>
      </c>
      <c r="I17" s="18">
        <v>2</v>
      </c>
      <c r="J17" s="56">
        <f>E17*G17*H17*I17</f>
        <v>20</v>
      </c>
      <c r="K17" s="52"/>
    </row>
    <row r="18" ht="17.4" spans="2:11">
      <c r="B18" s="15">
        <v>5</v>
      </c>
      <c r="C18" s="16" t="s">
        <v>30</v>
      </c>
      <c r="D18" s="21" t="s">
        <v>30</v>
      </c>
      <c r="E18" s="18">
        <v>5</v>
      </c>
      <c r="F18" s="19"/>
      <c r="G18" s="18">
        <v>1</v>
      </c>
      <c r="H18" s="18">
        <v>1</v>
      </c>
      <c r="I18" s="18">
        <v>2</v>
      </c>
      <c r="J18" s="56">
        <f t="shared" ref="J18:J20" si="1">E18*G18*H18*I18</f>
        <v>10</v>
      </c>
      <c r="K18" s="53"/>
    </row>
    <row r="19" ht="17.4" spans="2:11">
      <c r="B19" s="15"/>
      <c r="C19" s="16"/>
      <c r="D19" s="21" t="s">
        <v>31</v>
      </c>
      <c r="E19" s="18">
        <v>5</v>
      </c>
      <c r="F19" s="19"/>
      <c r="G19" s="18">
        <v>1</v>
      </c>
      <c r="H19" s="18">
        <v>1</v>
      </c>
      <c r="I19" s="18">
        <v>2</v>
      </c>
      <c r="J19" s="56">
        <f t="shared" si="1"/>
        <v>10</v>
      </c>
      <c r="K19" s="53"/>
    </row>
    <row r="20" ht="17.4" spans="2:11">
      <c r="B20" s="15"/>
      <c r="C20" s="16"/>
      <c r="D20" s="21" t="s">
        <v>32</v>
      </c>
      <c r="E20" s="18">
        <v>20</v>
      </c>
      <c r="F20" s="19"/>
      <c r="G20" s="18">
        <v>1</v>
      </c>
      <c r="H20" s="18">
        <v>1</v>
      </c>
      <c r="I20" s="18">
        <v>2</v>
      </c>
      <c r="J20" s="56">
        <f t="shared" si="1"/>
        <v>40</v>
      </c>
      <c r="K20" s="53"/>
    </row>
    <row r="21" ht="17.4" spans="2:11">
      <c r="B21" s="15"/>
      <c r="C21" s="16"/>
      <c r="D21" s="22" t="s">
        <v>28</v>
      </c>
      <c r="E21" s="22"/>
      <c r="F21" s="22"/>
      <c r="G21" s="22"/>
      <c r="H21" s="22"/>
      <c r="I21" s="22"/>
      <c r="J21" s="54">
        <f>SUM(J17:J20)</f>
        <v>80</v>
      </c>
      <c r="K21" s="55"/>
    </row>
    <row r="22" ht="17.4" spans="2:11">
      <c r="B22" s="15">
        <v>6</v>
      </c>
      <c r="C22" s="16" t="s">
        <v>33</v>
      </c>
      <c r="D22" s="21" t="s">
        <v>34</v>
      </c>
      <c r="E22" s="18">
        <v>50</v>
      </c>
      <c r="F22" s="19"/>
      <c r="G22" s="18">
        <v>1</v>
      </c>
      <c r="H22" s="18">
        <v>1</v>
      </c>
      <c r="I22" s="18">
        <v>2</v>
      </c>
      <c r="J22" s="56">
        <f>E22*G22*H22*I22</f>
        <v>100</v>
      </c>
      <c r="K22" s="53"/>
    </row>
    <row r="23" ht="34.8" spans="2:11">
      <c r="B23" s="15">
        <v>7</v>
      </c>
      <c r="C23" s="16" t="s">
        <v>35</v>
      </c>
      <c r="D23" s="21" t="s">
        <v>36</v>
      </c>
      <c r="E23" s="18">
        <v>10</v>
      </c>
      <c r="F23" s="19"/>
      <c r="G23" s="18">
        <v>1</v>
      </c>
      <c r="H23" s="18">
        <v>1</v>
      </c>
      <c r="I23" s="18">
        <v>2</v>
      </c>
      <c r="J23" s="56">
        <f>E23*G23*H23*I23</f>
        <v>20</v>
      </c>
      <c r="K23" s="53"/>
    </row>
    <row r="24" ht="17.4" spans="2:11">
      <c r="B24" s="15"/>
      <c r="C24" s="16"/>
      <c r="D24" s="22" t="s">
        <v>28</v>
      </c>
      <c r="E24" s="22"/>
      <c r="F24" s="22"/>
      <c r="G24" s="22"/>
      <c r="H24" s="22"/>
      <c r="I24" s="22"/>
      <c r="J24" s="54"/>
      <c r="K24" s="55"/>
    </row>
    <row r="25" ht="18.15" spans="2:11">
      <c r="B25" s="23" t="s">
        <v>37</v>
      </c>
      <c r="C25" s="24"/>
      <c r="D25" s="24"/>
      <c r="E25" s="24"/>
      <c r="F25" s="24"/>
      <c r="G25" s="24"/>
      <c r="H25" s="24"/>
      <c r="I25" s="24"/>
      <c r="J25" s="57">
        <f>J10+J11+J16+J21+J22+J23</f>
        <v>1100</v>
      </c>
      <c r="K25" s="58"/>
    </row>
    <row r="26" ht="17.4" spans="2:11">
      <c r="B26" s="25" t="s">
        <v>38</v>
      </c>
      <c r="C26" s="26"/>
      <c r="D26" s="27"/>
      <c r="E26" s="26"/>
      <c r="F26" s="27"/>
      <c r="G26" s="26"/>
      <c r="H26" s="26"/>
      <c r="I26" s="26"/>
      <c r="J26" s="59"/>
      <c r="K26" s="27"/>
    </row>
    <row r="27" spans="2:11">
      <c r="B27" s="28" t="s">
        <v>39</v>
      </c>
      <c r="C27" s="28"/>
      <c r="D27" s="28"/>
      <c r="E27" s="28"/>
      <c r="F27" s="28"/>
      <c r="G27" s="28"/>
      <c r="H27" s="28"/>
      <c r="I27" s="28"/>
      <c r="J27" s="28"/>
      <c r="K27" s="28"/>
    </row>
    <row r="28" spans="2:11">
      <c r="B28" s="28" t="s">
        <v>40</v>
      </c>
      <c r="C28" s="28"/>
      <c r="D28" s="28"/>
      <c r="E28" s="28"/>
      <c r="F28" s="28"/>
      <c r="G28" s="28"/>
      <c r="H28" s="28"/>
      <c r="I28" s="28"/>
      <c r="J28" s="28"/>
      <c r="K28" s="28"/>
    </row>
    <row r="29" spans="2:11">
      <c r="B29" s="28"/>
      <c r="C29" s="28"/>
      <c r="D29" s="28"/>
      <c r="E29" s="28"/>
      <c r="F29" s="28"/>
      <c r="G29" s="28"/>
      <c r="H29" s="28"/>
      <c r="I29" s="28"/>
      <c r="J29" s="28"/>
      <c r="K29" s="28"/>
    </row>
    <row r="30" ht="23.4" spans="2:11">
      <c r="B30" s="29" t="s">
        <v>41</v>
      </c>
      <c r="C30" s="29"/>
      <c r="D30" s="29"/>
      <c r="E30" s="29"/>
      <c r="F30" s="29"/>
      <c r="G30" s="29"/>
      <c r="H30" s="29"/>
      <c r="I30" s="29"/>
      <c r="J30" s="29"/>
      <c r="K30" s="30"/>
    </row>
    <row r="31" spans="2:11">
      <c r="B31" s="25"/>
      <c r="C31" s="25"/>
      <c r="D31" s="30"/>
      <c r="E31" s="25"/>
      <c r="F31" s="30"/>
      <c r="G31" s="25"/>
      <c r="H31" s="25"/>
      <c r="I31" s="60" t="s">
        <v>42</v>
      </c>
      <c r="J31" s="60"/>
      <c r="K31" s="30"/>
    </row>
    <row r="32" ht="18" customHeight="1" spans="2:11">
      <c r="B32" s="31" t="s">
        <v>43</v>
      </c>
      <c r="C32" s="32" t="s">
        <v>44</v>
      </c>
      <c r="D32" s="32" t="s">
        <v>45</v>
      </c>
      <c r="E32" s="32" t="s">
        <v>46</v>
      </c>
      <c r="F32" s="32" t="s">
        <v>47</v>
      </c>
      <c r="G32" s="32" t="s">
        <v>48</v>
      </c>
      <c r="H32" s="32" t="s">
        <v>49</v>
      </c>
      <c r="I32" s="32" t="s">
        <v>50</v>
      </c>
      <c r="J32" s="31" t="s">
        <v>10</v>
      </c>
      <c r="K32" s="30"/>
    </row>
    <row r="33" ht="18" customHeight="1" spans="2:11">
      <c r="B33" s="33">
        <v>1</v>
      </c>
      <c r="C33" s="34" t="s">
        <v>51</v>
      </c>
      <c r="D33" s="35">
        <v>7</v>
      </c>
      <c r="E33" s="35">
        <v>3</v>
      </c>
      <c r="F33" s="35">
        <v>4</v>
      </c>
      <c r="G33" s="35">
        <f>D33+E33+F33</f>
        <v>14</v>
      </c>
      <c r="H33" s="36">
        <v>1100</v>
      </c>
      <c r="I33" s="36">
        <f>G33*H33</f>
        <v>15400</v>
      </c>
      <c r="J33" s="61"/>
      <c r="K33" s="30"/>
    </row>
    <row r="34" ht="18" customHeight="1" spans="2:11">
      <c r="B34" s="33">
        <v>2</v>
      </c>
      <c r="C34" s="34" t="s">
        <v>52</v>
      </c>
      <c r="D34" s="35">
        <v>3</v>
      </c>
      <c r="E34" s="35"/>
      <c r="F34" s="35"/>
      <c r="G34" s="35">
        <f t="shared" ref="G34:G40" si="2">D34+E34+F34</f>
        <v>3</v>
      </c>
      <c r="H34" s="36">
        <v>1100</v>
      </c>
      <c r="I34" s="36">
        <f t="shared" ref="I34:I41" si="3">G34*H34</f>
        <v>3300</v>
      </c>
      <c r="J34" s="62"/>
      <c r="K34" s="63"/>
    </row>
    <row r="35" ht="18" customHeight="1" spans="2:11">
      <c r="B35" s="33">
        <v>3</v>
      </c>
      <c r="C35" s="34" t="s">
        <v>53</v>
      </c>
      <c r="D35" s="35">
        <v>4</v>
      </c>
      <c r="E35" s="35"/>
      <c r="F35" s="35"/>
      <c r="G35" s="35">
        <f t="shared" si="2"/>
        <v>4</v>
      </c>
      <c r="H35" s="36">
        <v>1100</v>
      </c>
      <c r="I35" s="36">
        <f t="shared" si="3"/>
        <v>4400</v>
      </c>
      <c r="J35" s="62"/>
      <c r="K35" s="63"/>
    </row>
    <row r="36" ht="18" customHeight="1" spans="2:11">
      <c r="B36" s="33">
        <v>4</v>
      </c>
      <c r="C36" s="34" t="s">
        <v>54</v>
      </c>
      <c r="D36" s="35">
        <v>20</v>
      </c>
      <c r="E36" s="35">
        <v>5</v>
      </c>
      <c r="F36" s="35">
        <v>8</v>
      </c>
      <c r="G36" s="35">
        <f t="shared" si="2"/>
        <v>33</v>
      </c>
      <c r="H36" s="36">
        <v>1100</v>
      </c>
      <c r="I36" s="36">
        <f t="shared" si="3"/>
        <v>36300</v>
      </c>
      <c r="J36" s="62"/>
      <c r="K36" s="63"/>
    </row>
    <row r="37" ht="18" customHeight="1" spans="2:11">
      <c r="B37" s="33">
        <v>5</v>
      </c>
      <c r="C37" s="34" t="s">
        <v>55</v>
      </c>
      <c r="D37" s="35">
        <v>6</v>
      </c>
      <c r="E37" s="35">
        <v>3</v>
      </c>
      <c r="F37" s="35">
        <v>2</v>
      </c>
      <c r="G37" s="35">
        <f t="shared" si="2"/>
        <v>11</v>
      </c>
      <c r="H37" s="36">
        <v>1100</v>
      </c>
      <c r="I37" s="36">
        <f t="shared" si="3"/>
        <v>12100</v>
      </c>
      <c r="J37" s="62"/>
      <c r="K37" s="63"/>
    </row>
    <row r="38" ht="18" customHeight="1" spans="2:10">
      <c r="B38" s="33">
        <v>6</v>
      </c>
      <c r="C38" s="34" t="s">
        <v>56</v>
      </c>
      <c r="D38" s="35">
        <v>3</v>
      </c>
      <c r="E38" s="35"/>
      <c r="F38" s="35"/>
      <c r="G38" s="35">
        <f t="shared" si="2"/>
        <v>3</v>
      </c>
      <c r="H38" s="36">
        <v>1100</v>
      </c>
      <c r="I38" s="36">
        <f t="shared" si="3"/>
        <v>3300</v>
      </c>
      <c r="J38" s="64"/>
    </row>
    <row r="39" ht="18" customHeight="1" spans="2:10">
      <c r="B39" s="33">
        <v>7</v>
      </c>
      <c r="C39" s="34" t="s">
        <v>57</v>
      </c>
      <c r="D39" s="35">
        <v>5</v>
      </c>
      <c r="E39" s="35">
        <v>1</v>
      </c>
      <c r="F39" s="35">
        <v>2</v>
      </c>
      <c r="G39" s="35">
        <f t="shared" si="2"/>
        <v>8</v>
      </c>
      <c r="H39" s="36">
        <v>1100</v>
      </c>
      <c r="I39" s="36">
        <f t="shared" si="3"/>
        <v>8800</v>
      </c>
      <c r="J39" s="64"/>
    </row>
    <row r="40" ht="18" customHeight="1" spans="2:10">
      <c r="B40" s="33">
        <v>8</v>
      </c>
      <c r="C40" s="34" t="s">
        <v>58</v>
      </c>
      <c r="D40" s="35">
        <v>3</v>
      </c>
      <c r="E40" s="35">
        <v>1</v>
      </c>
      <c r="F40" s="35">
        <v>2</v>
      </c>
      <c r="G40" s="35">
        <f t="shared" si="2"/>
        <v>6</v>
      </c>
      <c r="H40" s="36">
        <v>1100</v>
      </c>
      <c r="I40" s="36">
        <f t="shared" si="3"/>
        <v>6600</v>
      </c>
      <c r="J40" s="64"/>
    </row>
    <row r="41" ht="18" customHeight="1" spans="2:10">
      <c r="B41" s="33">
        <v>9</v>
      </c>
      <c r="C41" s="34" t="s">
        <v>48</v>
      </c>
      <c r="D41" s="35">
        <f>SUM(D33:D40)</f>
        <v>51</v>
      </c>
      <c r="E41" s="35">
        <f>SUM(E33:E40)</f>
        <v>13</v>
      </c>
      <c r="F41" s="35">
        <f>SUM(F33:F40)</f>
        <v>18</v>
      </c>
      <c r="G41" s="35">
        <f>SUM(G33:G40)</f>
        <v>82</v>
      </c>
      <c r="H41" s="36">
        <v>1100</v>
      </c>
      <c r="I41" s="36">
        <f t="shared" si="3"/>
        <v>90200</v>
      </c>
      <c r="J41" s="64"/>
    </row>
    <row r="42" ht="18" customHeight="1" spans="2:10">
      <c r="B42" s="33">
        <v>10</v>
      </c>
      <c r="C42" s="34" t="s">
        <v>49</v>
      </c>
      <c r="D42" s="34">
        <v>1100</v>
      </c>
      <c r="E42" s="34">
        <v>1100</v>
      </c>
      <c r="F42" s="34">
        <v>1100</v>
      </c>
      <c r="G42" s="34">
        <v>1100</v>
      </c>
      <c r="H42" s="34"/>
      <c r="I42" s="34"/>
      <c r="J42" s="64"/>
    </row>
    <row r="43" ht="18" customHeight="1" spans="2:10">
      <c r="B43" s="37" t="s">
        <v>50</v>
      </c>
      <c r="C43" s="38"/>
      <c r="D43" s="34">
        <f>D41*D42</f>
        <v>56100</v>
      </c>
      <c r="E43" s="34">
        <f t="shared" ref="E43:G43" si="4">E41*E42</f>
        <v>14300</v>
      </c>
      <c r="F43" s="34">
        <f t="shared" si="4"/>
        <v>19800</v>
      </c>
      <c r="G43" s="34">
        <f t="shared" si="4"/>
        <v>90200</v>
      </c>
      <c r="H43" s="36">
        <v>1100</v>
      </c>
      <c r="I43" s="34">
        <v>90200</v>
      </c>
      <c r="J43" s="64"/>
    </row>
    <row r="44" ht="18" customHeight="1" spans="2:10">
      <c r="B44" s="39"/>
      <c r="C44" s="39"/>
      <c r="D44" s="39"/>
      <c r="E44" s="39"/>
      <c r="F44" s="39"/>
      <c r="G44" s="39"/>
      <c r="H44" s="40"/>
      <c r="I44" s="39"/>
      <c r="J44" s="65"/>
    </row>
    <row r="45" ht="18" customHeight="1" spans="2:10">
      <c r="B45" s="39"/>
      <c r="C45" s="39"/>
      <c r="D45" s="39"/>
      <c r="E45" s="39"/>
      <c r="F45" s="39"/>
      <c r="G45" s="39"/>
      <c r="H45" s="40"/>
      <c r="I45" s="39"/>
      <c r="J45" s="65"/>
    </row>
    <row r="46" ht="18" customHeight="1" spans="2:7">
      <c r="B46" s="41" t="s">
        <v>43</v>
      </c>
      <c r="C46" s="41" t="s">
        <v>44</v>
      </c>
      <c r="D46" s="41" t="s">
        <v>59</v>
      </c>
      <c r="E46" s="41" t="s">
        <v>49</v>
      </c>
      <c r="F46" s="41" t="s">
        <v>60</v>
      </c>
      <c r="G46" s="41" t="s">
        <v>10</v>
      </c>
    </row>
    <row r="47" ht="18" customHeight="1" spans="2:7">
      <c r="B47" s="42">
        <v>1</v>
      </c>
      <c r="C47" s="34" t="s">
        <v>61</v>
      </c>
      <c r="D47" s="42">
        <v>27</v>
      </c>
      <c r="E47" s="36">
        <v>1100</v>
      </c>
      <c r="F47" s="36">
        <f>D47*E47</f>
        <v>29700</v>
      </c>
      <c r="G47" s="42"/>
    </row>
    <row r="48" ht="18" customHeight="1" spans="2:7">
      <c r="B48" s="42">
        <v>2</v>
      </c>
      <c r="C48" s="34" t="s">
        <v>54</v>
      </c>
      <c r="D48" s="42">
        <v>33</v>
      </c>
      <c r="E48" s="36">
        <v>1100</v>
      </c>
      <c r="F48" s="36">
        <f t="shared" ref="F48:F50" si="5">D48*E48</f>
        <v>36300</v>
      </c>
      <c r="G48" s="42"/>
    </row>
    <row r="49" ht="18" customHeight="1" spans="2:7">
      <c r="B49" s="42">
        <v>3</v>
      </c>
      <c r="C49" s="34" t="s">
        <v>55</v>
      </c>
      <c r="D49" s="42">
        <v>22</v>
      </c>
      <c r="E49" s="36">
        <v>1100</v>
      </c>
      <c r="F49" s="36">
        <f t="shared" si="5"/>
        <v>24200</v>
      </c>
      <c r="G49" s="42"/>
    </row>
    <row r="50" ht="18" customHeight="1" spans="2:7">
      <c r="B50" s="43" t="s">
        <v>62</v>
      </c>
      <c r="C50" s="44"/>
      <c r="D50" s="42">
        <f>SUM(D47:D49)</f>
        <v>82</v>
      </c>
      <c r="E50" s="36">
        <v>1100</v>
      </c>
      <c r="F50" s="36">
        <f t="shared" si="5"/>
        <v>90200</v>
      </c>
      <c r="G50" s="42"/>
    </row>
  </sheetData>
  <mergeCells count="25">
    <mergeCell ref="B2:K2"/>
    <mergeCell ref="B3:K3"/>
    <mergeCell ref="B4:K4"/>
    <mergeCell ref="B5:K5"/>
    <mergeCell ref="B6:K6"/>
    <mergeCell ref="B7:K7"/>
    <mergeCell ref="E8:I8"/>
    <mergeCell ref="D16:I16"/>
    <mergeCell ref="D21:I21"/>
    <mergeCell ref="D24:I24"/>
    <mergeCell ref="B25:I25"/>
    <mergeCell ref="B27:K27"/>
    <mergeCell ref="B28:K28"/>
    <mergeCell ref="B30:J30"/>
    <mergeCell ref="I31:J31"/>
    <mergeCell ref="B43:C43"/>
    <mergeCell ref="B50:C50"/>
    <mergeCell ref="B9:B10"/>
    <mergeCell ref="B12:B16"/>
    <mergeCell ref="B18:B21"/>
    <mergeCell ref="B23:B24"/>
    <mergeCell ref="C9:C10"/>
    <mergeCell ref="C12:C16"/>
    <mergeCell ref="C18:C21"/>
    <mergeCell ref="C23:C2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14"/>
  <sheetViews>
    <sheetView workbookViewId="0">
      <selection activeCell="H26" sqref="H26"/>
    </sheetView>
  </sheetViews>
  <sheetFormatPr defaultColWidth="9" defaultRowHeight="14.4" outlineLevelCol="7"/>
  <cols>
    <col min="3" max="6" width="9.37962962962963" customWidth="1"/>
    <col min="7" max="7" width="9.12962962962963" customWidth="1"/>
    <col min="8" max="8" width="9.37962962962963" customWidth="1"/>
  </cols>
  <sheetData>
    <row r="2" ht="18" customHeight="1" spans="2:8">
      <c r="B2" s="1" t="s">
        <v>44</v>
      </c>
      <c r="C2" s="1" t="s">
        <v>45</v>
      </c>
      <c r="D2" s="1" t="s">
        <v>46</v>
      </c>
      <c r="E2" s="1" t="s">
        <v>47</v>
      </c>
      <c r="F2" s="1" t="s">
        <v>48</v>
      </c>
      <c r="G2" s="1" t="s">
        <v>49</v>
      </c>
      <c r="H2" s="1" t="s">
        <v>63</v>
      </c>
    </row>
    <row r="3" ht="18" customHeight="1" spans="2:8">
      <c r="B3" s="1" t="s">
        <v>51</v>
      </c>
      <c r="C3" s="2">
        <v>7</v>
      </c>
      <c r="D3" s="2">
        <v>3</v>
      </c>
      <c r="E3" s="2">
        <v>4</v>
      </c>
      <c r="F3" s="2">
        <f>C3+D3+E3</f>
        <v>14</v>
      </c>
      <c r="G3" s="3">
        <v>1100</v>
      </c>
      <c r="H3" s="3">
        <f>F3*G3</f>
        <v>15400</v>
      </c>
    </row>
    <row r="4" ht="18" customHeight="1" spans="2:8">
      <c r="B4" s="1" t="s">
        <v>52</v>
      </c>
      <c r="C4" s="2">
        <v>3</v>
      </c>
      <c r="D4" s="2"/>
      <c r="E4" s="2"/>
      <c r="F4" s="2">
        <f t="shared" ref="F4:F10" si="0">C4+D4+E4</f>
        <v>3</v>
      </c>
      <c r="G4" s="3">
        <v>1100</v>
      </c>
      <c r="H4" s="3">
        <f t="shared" ref="H4:H11" si="1">F4*G4</f>
        <v>3300</v>
      </c>
    </row>
    <row r="5" ht="18" customHeight="1" spans="2:8">
      <c r="B5" s="1" t="s">
        <v>53</v>
      </c>
      <c r="C5" s="2">
        <v>4</v>
      </c>
      <c r="D5" s="2"/>
      <c r="E5" s="2"/>
      <c r="F5" s="2">
        <f t="shared" si="0"/>
        <v>4</v>
      </c>
      <c r="G5" s="3">
        <v>1100</v>
      </c>
      <c r="H5" s="3">
        <f t="shared" si="1"/>
        <v>4400</v>
      </c>
    </row>
    <row r="6" ht="18" customHeight="1" spans="2:8">
      <c r="B6" s="1" t="s">
        <v>54</v>
      </c>
      <c r="C6" s="2">
        <v>20</v>
      </c>
      <c r="D6" s="2">
        <v>5</v>
      </c>
      <c r="E6" s="2">
        <v>8</v>
      </c>
      <c r="F6" s="2">
        <f t="shared" si="0"/>
        <v>33</v>
      </c>
      <c r="G6" s="3">
        <v>1100</v>
      </c>
      <c r="H6" s="3">
        <f t="shared" si="1"/>
        <v>36300</v>
      </c>
    </row>
    <row r="7" ht="18" customHeight="1" spans="2:8">
      <c r="B7" s="1" t="s">
        <v>55</v>
      </c>
      <c r="C7" s="2">
        <v>6</v>
      </c>
      <c r="D7" s="2">
        <v>3</v>
      </c>
      <c r="E7" s="2">
        <v>2</v>
      </c>
      <c r="F7" s="2">
        <f t="shared" si="0"/>
        <v>11</v>
      </c>
      <c r="G7" s="3">
        <v>1100</v>
      </c>
      <c r="H7" s="3">
        <f t="shared" si="1"/>
        <v>12100</v>
      </c>
    </row>
    <row r="8" ht="18" customHeight="1" spans="2:8">
      <c r="B8" s="1" t="s">
        <v>56</v>
      </c>
      <c r="C8" s="2">
        <v>3</v>
      </c>
      <c r="D8" s="2"/>
      <c r="E8" s="2"/>
      <c r="F8" s="2">
        <f t="shared" si="0"/>
        <v>3</v>
      </c>
      <c r="G8" s="3">
        <v>1100</v>
      </c>
      <c r="H8" s="3">
        <f t="shared" si="1"/>
        <v>3300</v>
      </c>
    </row>
    <row r="9" ht="18" customHeight="1" spans="2:8">
      <c r="B9" s="1" t="s">
        <v>57</v>
      </c>
      <c r="C9" s="2">
        <v>5</v>
      </c>
      <c r="D9" s="2">
        <v>1</v>
      </c>
      <c r="E9" s="2">
        <v>2</v>
      </c>
      <c r="F9" s="2">
        <f t="shared" si="0"/>
        <v>8</v>
      </c>
      <c r="G9" s="3">
        <v>1100</v>
      </c>
      <c r="H9" s="3">
        <f t="shared" si="1"/>
        <v>8800</v>
      </c>
    </row>
    <row r="10" ht="18" customHeight="1" spans="2:8">
      <c r="B10" s="1" t="s">
        <v>58</v>
      </c>
      <c r="C10" s="2">
        <v>3</v>
      </c>
      <c r="D10" s="2">
        <v>1</v>
      </c>
      <c r="E10" s="2">
        <v>2</v>
      </c>
      <c r="F10" s="2">
        <f t="shared" si="0"/>
        <v>6</v>
      </c>
      <c r="G10" s="3">
        <v>1100</v>
      </c>
      <c r="H10" s="3">
        <f t="shared" si="1"/>
        <v>6600</v>
      </c>
    </row>
    <row r="11" ht="18" customHeight="1" spans="2:8">
      <c r="B11" s="1" t="s">
        <v>48</v>
      </c>
      <c r="C11" s="2">
        <f>SUM(C3:C10)</f>
        <v>51</v>
      </c>
      <c r="D11" s="2">
        <f>SUM(D3:D10)</f>
        <v>13</v>
      </c>
      <c r="E11" s="2">
        <f>SUM(E3:E10)</f>
        <v>18</v>
      </c>
      <c r="F11" s="2">
        <f>SUM(F3:F10)</f>
        <v>82</v>
      </c>
      <c r="G11" s="3">
        <v>1100</v>
      </c>
      <c r="H11" s="3">
        <f t="shared" si="1"/>
        <v>90200</v>
      </c>
    </row>
    <row r="12" ht="18" customHeight="1" spans="2:8">
      <c r="B12" s="1" t="s">
        <v>60</v>
      </c>
      <c r="C12" s="1">
        <f>C11*$G$3</f>
        <v>56100</v>
      </c>
      <c r="D12" s="1">
        <f t="shared" ref="D12:F12" si="2">D11*$G$3</f>
        <v>14300</v>
      </c>
      <c r="E12" s="1">
        <f t="shared" si="2"/>
        <v>19800</v>
      </c>
      <c r="F12" s="1">
        <f t="shared" si="2"/>
        <v>90200</v>
      </c>
      <c r="G12" s="1"/>
      <c r="H12" s="1"/>
    </row>
    <row r="13" ht="18" customHeight="1"/>
    <row r="14" ht="18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zhubaisheng</dc:creator>
  <cp:lastModifiedBy>本新偬谢糙</cp:lastModifiedBy>
  <dcterms:created xsi:type="dcterms:W3CDTF">2019-02-18T05:10:00Z</dcterms:created>
  <dcterms:modified xsi:type="dcterms:W3CDTF">2024-02-06T08:01:48Z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FD9D4D8F425042BFA3D15C0F4773543F_11</vt:lpwstr>
  </property>
  <property fmtid="{D5CDD505-2E9C-101B-9397-08002B2CF9AE}" pid="3" name="KSOProductBuildVer">
    <vt:lpwstr>2052-12.1.0.16120</vt:lpwstr>
  </property>
  <property fmtid="{D5CDD505-2E9C-101B-9397-08002B2CF9AE}" pid="4" name="KSOTemplateUUID">
    <vt:lpwstr>v1.0_mb_ILMdOxumIuJgKsPKlutkMw==</vt:lpwstr>
  </property>
</Properties>
</file>