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45" windowHeight="11925" activeTab="4"/>
  </bookViews>
  <sheets>
    <sheet name="Sheet1" sheetId="1" r:id="rId1"/>
    <sheet name="Sheet2" sheetId="2" r:id="rId2"/>
    <sheet name="Sheet3" sheetId="3" r:id="rId3"/>
    <sheet name="住宅_荣辉_Vivian" sheetId="4" r:id="rId4"/>
    <sheet name="写字楼_可睿" sheetId="5" r:id="rId5"/>
    <sheet name="商业_August" sheetId="6" r:id="rId6"/>
  </sheets>
  <externalReferences>
    <externalReference r:id="rId7"/>
    <externalReference r:id="rId8"/>
  </externalReferences>
  <definedNames>
    <definedName name="_xlnm._FilterDatabase" localSheetId="0" hidden="1">Sheet1!$A$3:$O$1272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<sst xmlns="http://schemas.openxmlformats.org/spreadsheetml/2006/main" count="22914" uniqueCount="3158">
  <si>
    <r>
      <rPr>
        <b/>
        <sz val="10"/>
        <rFont val="宋体"/>
        <charset val="134"/>
      </rPr>
      <t>项目名称</t>
    </r>
  </si>
  <si>
    <r>
      <rPr>
        <b/>
        <sz val="10"/>
        <rFont val="宋体"/>
        <charset val="134"/>
      </rPr>
      <t>业态</t>
    </r>
  </si>
  <si>
    <r>
      <rPr>
        <b/>
        <sz val="10"/>
        <rFont val="宋体"/>
        <charset val="134"/>
      </rPr>
      <t>区域</t>
    </r>
  </si>
  <si>
    <r>
      <rPr>
        <b/>
        <sz val="10"/>
        <rFont val="宋体"/>
        <charset val="134"/>
      </rPr>
      <t>板块</t>
    </r>
  </si>
  <si>
    <r>
      <rPr>
        <b/>
        <sz val="10"/>
        <rFont val="宋体"/>
        <charset val="134"/>
      </rPr>
      <t>环线</t>
    </r>
  </si>
  <si>
    <r>
      <rPr>
        <b/>
        <sz val="10"/>
        <rFont val="宋体"/>
        <charset val="134"/>
      </rPr>
      <t>供应面积</t>
    </r>
  </si>
  <si>
    <r>
      <rPr>
        <b/>
        <sz val="10"/>
        <rFont val="宋体"/>
        <charset val="134"/>
      </rPr>
      <t>供应套数</t>
    </r>
  </si>
  <si>
    <r>
      <rPr>
        <b/>
        <sz val="10"/>
        <rFont val="宋体"/>
        <charset val="134"/>
      </rPr>
      <t>成交面积</t>
    </r>
  </si>
  <si>
    <r>
      <rPr>
        <b/>
        <sz val="10"/>
        <rFont val="宋体"/>
        <charset val="134"/>
      </rPr>
      <t>成交套数</t>
    </r>
  </si>
  <si>
    <r>
      <rPr>
        <b/>
        <sz val="10"/>
        <rFont val="宋体"/>
        <charset val="134"/>
      </rPr>
      <t>成交均价</t>
    </r>
  </si>
  <si>
    <r>
      <rPr>
        <b/>
        <sz val="10"/>
        <rFont val="宋体"/>
        <charset val="134"/>
      </rPr>
      <t>成交金额</t>
    </r>
  </si>
  <si>
    <r>
      <rPr>
        <b/>
        <sz val="10"/>
        <rFont val="宋体"/>
        <charset val="134"/>
      </rPr>
      <t>成交金额亿元</t>
    </r>
  </si>
  <si>
    <r>
      <rPr>
        <b/>
        <sz val="10"/>
        <rFont val="宋体"/>
        <charset val="134"/>
      </rPr>
      <t>成交金额占比</t>
    </r>
  </si>
  <si>
    <r>
      <rPr>
        <sz val="10"/>
        <rFont val="宋体"/>
        <charset val="134"/>
      </rPr>
      <t>开发商</t>
    </r>
  </si>
  <si>
    <r>
      <rPr>
        <b/>
        <sz val="10"/>
        <rFont val="宋体"/>
        <charset val="134"/>
      </rPr>
      <t>物业类型（是社区商业还是独立购物中心）</t>
    </r>
  </si>
  <si>
    <t>集团名称</t>
  </si>
  <si>
    <r>
      <rPr>
        <sz val="10"/>
        <rFont val="宋体"/>
        <charset val="134"/>
      </rPr>
      <t>金茂府</t>
    </r>
  </si>
  <si>
    <r>
      <rPr>
        <sz val="10"/>
        <rFont val="宋体"/>
        <charset val="134"/>
      </rPr>
      <t>住宅</t>
    </r>
  </si>
  <si>
    <r>
      <rPr>
        <sz val="10"/>
        <rFont val="宋体"/>
        <charset val="134"/>
      </rPr>
      <t>朝阳区</t>
    </r>
  </si>
  <si>
    <r>
      <rPr>
        <sz val="10"/>
        <rFont val="Calibri"/>
        <charset val="134"/>
      </rPr>
      <t>CBD</t>
    </r>
    <r>
      <rPr>
        <sz val="10"/>
        <rFont val="宋体"/>
        <charset val="134"/>
      </rPr>
      <t>核心板块</t>
    </r>
  </si>
  <si>
    <r>
      <rPr>
        <sz val="10"/>
        <rFont val="宋体"/>
        <charset val="134"/>
      </rPr>
      <t>中化方兴</t>
    </r>
  </si>
  <si>
    <r>
      <rPr>
        <sz val="10"/>
        <rFont val="宋体"/>
        <charset val="134"/>
      </rPr>
      <t>西山壹号院</t>
    </r>
  </si>
  <si>
    <r>
      <rPr>
        <sz val="10"/>
        <rFont val="宋体"/>
        <charset val="134"/>
      </rPr>
      <t>海淀区</t>
    </r>
  </si>
  <si>
    <r>
      <rPr>
        <sz val="10"/>
        <rFont val="宋体"/>
        <charset val="134"/>
      </rPr>
      <t>上地板块</t>
    </r>
  </si>
  <si>
    <r>
      <rPr>
        <sz val="10"/>
        <rFont val="宋体"/>
        <charset val="134"/>
      </rPr>
      <t>融创</t>
    </r>
  </si>
  <si>
    <r>
      <rPr>
        <sz val="10"/>
        <rFont val="宋体"/>
        <charset val="134"/>
      </rPr>
      <t>润泽庄园</t>
    </r>
  </si>
  <si>
    <r>
      <rPr>
        <sz val="10"/>
        <rFont val="宋体"/>
        <charset val="134"/>
      </rPr>
      <t>北朝阳板块</t>
    </r>
  </si>
  <si>
    <r>
      <rPr>
        <sz val="10"/>
        <rFont val="宋体"/>
        <charset val="134"/>
      </rPr>
      <t>北京润泽庄苑房地产开发有限公司</t>
    </r>
  </si>
  <si>
    <r>
      <rPr>
        <sz val="10"/>
        <rFont val="宋体"/>
        <charset val="134"/>
      </rPr>
      <t>保利国际广场</t>
    </r>
  </si>
  <si>
    <r>
      <rPr>
        <sz val="10"/>
        <rFont val="宋体"/>
        <charset val="134"/>
      </rPr>
      <t>望京板块</t>
    </r>
  </si>
  <si>
    <t/>
  </si>
  <si>
    <r>
      <rPr>
        <sz val="10"/>
        <rFont val="宋体"/>
        <charset val="134"/>
      </rPr>
      <t>保利</t>
    </r>
  </si>
  <si>
    <r>
      <rPr>
        <sz val="10"/>
        <rFont val="宋体"/>
        <charset val="134"/>
      </rPr>
      <t>中国铁建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梧桐苑</t>
    </r>
  </si>
  <si>
    <r>
      <rPr>
        <sz val="10"/>
        <rFont val="宋体"/>
        <charset val="134"/>
      </rPr>
      <t>门头沟区</t>
    </r>
  </si>
  <si>
    <r>
      <rPr>
        <sz val="10"/>
        <rFont val="宋体"/>
        <charset val="134"/>
      </rPr>
      <t>门头沟板块</t>
    </r>
  </si>
  <si>
    <r>
      <rPr>
        <sz val="10"/>
        <rFont val="宋体"/>
        <charset val="134"/>
      </rPr>
      <t>中铁</t>
    </r>
  </si>
  <si>
    <r>
      <rPr>
        <sz val="10"/>
        <rFont val="宋体"/>
        <charset val="134"/>
      </rPr>
      <t>中信城</t>
    </r>
  </si>
  <si>
    <r>
      <rPr>
        <sz val="10"/>
        <rFont val="宋体"/>
        <charset val="134"/>
      </rPr>
      <t>宣武区</t>
    </r>
  </si>
  <si>
    <r>
      <rPr>
        <sz val="10"/>
        <rFont val="宋体"/>
        <charset val="134"/>
      </rPr>
      <t>宣武板块</t>
    </r>
  </si>
  <si>
    <r>
      <rPr>
        <sz val="10"/>
        <rFont val="宋体"/>
        <charset val="134"/>
      </rPr>
      <t>成都信蓉投资有限公司</t>
    </r>
  </si>
  <si>
    <r>
      <rPr>
        <sz val="10"/>
        <rFont val="宋体"/>
        <charset val="134"/>
      </rPr>
      <t>招商嘉铭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珑原</t>
    </r>
  </si>
  <si>
    <r>
      <rPr>
        <sz val="10"/>
        <rFont val="宋体"/>
        <charset val="134"/>
      </rPr>
      <t>昌平区</t>
    </r>
  </si>
  <si>
    <r>
      <rPr>
        <sz val="10"/>
        <rFont val="宋体"/>
        <charset val="134"/>
      </rPr>
      <t>昌平板块</t>
    </r>
  </si>
  <si>
    <r>
      <rPr>
        <sz val="10"/>
        <rFont val="宋体"/>
        <charset val="134"/>
      </rPr>
      <t>招商局</t>
    </r>
  </si>
  <si>
    <r>
      <rPr>
        <sz val="10"/>
        <rFont val="宋体"/>
        <charset val="134"/>
      </rPr>
      <t>中弘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北京像素</t>
    </r>
  </si>
  <si>
    <r>
      <rPr>
        <sz val="10"/>
        <rFont val="宋体"/>
        <charset val="134"/>
      </rPr>
      <t>京通沿线板块</t>
    </r>
  </si>
  <si>
    <r>
      <rPr>
        <sz val="10"/>
        <rFont val="宋体"/>
        <charset val="134"/>
      </rPr>
      <t>首开</t>
    </r>
  </si>
  <si>
    <r>
      <rPr>
        <sz val="10"/>
        <rFont val="宋体"/>
        <charset val="134"/>
      </rPr>
      <t>中海九号公馆</t>
    </r>
  </si>
  <si>
    <r>
      <rPr>
        <sz val="10"/>
        <rFont val="宋体"/>
        <charset val="134"/>
      </rPr>
      <t>丰台区</t>
    </r>
  </si>
  <si>
    <r>
      <rPr>
        <sz val="10"/>
        <rFont val="宋体"/>
        <charset val="134"/>
      </rPr>
      <t>外丰台板块</t>
    </r>
  </si>
  <si>
    <r>
      <rPr>
        <sz val="10"/>
        <rFont val="宋体"/>
        <charset val="134"/>
      </rPr>
      <t>中海</t>
    </r>
  </si>
  <si>
    <r>
      <rPr>
        <sz val="10"/>
        <rFont val="宋体"/>
        <charset val="134"/>
      </rPr>
      <t>首城国际中心</t>
    </r>
  </si>
  <si>
    <r>
      <rPr>
        <sz val="10"/>
        <rFont val="Calibri"/>
        <charset val="134"/>
      </rPr>
      <t>CBD</t>
    </r>
    <r>
      <rPr>
        <sz val="10"/>
        <rFont val="宋体"/>
        <charset val="134"/>
      </rPr>
      <t>南区板块</t>
    </r>
  </si>
  <si>
    <r>
      <rPr>
        <sz val="10"/>
        <rFont val="宋体"/>
        <charset val="134"/>
      </rPr>
      <t>北京首城置业有限公司</t>
    </r>
  </si>
  <si>
    <r>
      <rPr>
        <sz val="10"/>
        <rFont val="宋体"/>
        <charset val="134"/>
      </rPr>
      <t>太阳星城</t>
    </r>
  </si>
  <si>
    <r>
      <rPr>
        <sz val="10"/>
        <rFont val="宋体"/>
        <charset val="134"/>
      </rPr>
      <t>太阳宫板块</t>
    </r>
  </si>
  <si>
    <r>
      <rPr>
        <sz val="10"/>
        <rFont val="宋体"/>
        <charset val="134"/>
      </rPr>
      <t>冠城</t>
    </r>
  </si>
  <si>
    <r>
      <rPr>
        <sz val="10"/>
        <rFont val="宋体"/>
        <charset val="134"/>
      </rPr>
      <t>首开常青藤</t>
    </r>
  </si>
  <si>
    <r>
      <rPr>
        <sz val="10"/>
        <rFont val="宋体"/>
        <charset val="134"/>
      </rPr>
      <t>中海尚湖世家</t>
    </r>
  </si>
  <si>
    <r>
      <rPr>
        <sz val="10"/>
        <rFont val="宋体"/>
        <charset val="134"/>
      </rPr>
      <t>鲁能七号院</t>
    </r>
  </si>
  <si>
    <r>
      <rPr>
        <sz val="10"/>
        <rFont val="宋体"/>
        <charset val="134"/>
      </rPr>
      <t>顺义区</t>
    </r>
  </si>
  <si>
    <r>
      <rPr>
        <sz val="10"/>
        <rFont val="宋体"/>
        <charset val="134"/>
      </rPr>
      <t>顺义板块</t>
    </r>
  </si>
  <si>
    <r>
      <rPr>
        <sz val="10"/>
        <rFont val="宋体"/>
        <charset val="134"/>
      </rPr>
      <t>北京顺义新城建设开发有限公司</t>
    </r>
  </si>
  <si>
    <r>
      <rPr>
        <sz val="10"/>
        <rFont val="宋体"/>
        <charset val="134"/>
      </rPr>
      <t>鸿坤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理想城</t>
    </r>
  </si>
  <si>
    <r>
      <rPr>
        <sz val="10"/>
        <rFont val="宋体"/>
        <charset val="134"/>
      </rPr>
      <t>大兴区</t>
    </r>
  </si>
  <si>
    <r>
      <rPr>
        <sz val="10"/>
        <rFont val="宋体"/>
        <charset val="134"/>
      </rPr>
      <t>黄村板块</t>
    </r>
  </si>
  <si>
    <r>
      <rPr>
        <sz val="10"/>
        <rFont val="宋体"/>
        <charset val="134"/>
      </rPr>
      <t>北京鸿坤伟业房地产开发有限公司</t>
    </r>
  </si>
  <si>
    <r>
      <rPr>
        <sz val="10"/>
        <rFont val="宋体"/>
        <charset val="134"/>
      </rPr>
      <t>龙湖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时代天街</t>
    </r>
  </si>
  <si>
    <r>
      <rPr>
        <sz val="10"/>
        <rFont val="宋体"/>
        <charset val="134"/>
      </rPr>
      <t>龙湖</t>
    </r>
  </si>
  <si>
    <r>
      <rPr>
        <sz val="10"/>
        <rFont val="宋体"/>
        <charset val="134"/>
      </rPr>
      <t>中国铁建国际城</t>
    </r>
  </si>
  <si>
    <r>
      <rPr>
        <sz val="10"/>
        <rFont val="宋体"/>
        <charset val="134"/>
      </rPr>
      <t>住总万科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金域华府</t>
    </r>
  </si>
  <si>
    <r>
      <rPr>
        <sz val="10"/>
        <rFont val="宋体"/>
        <charset val="134"/>
      </rPr>
      <t>住总、万科</t>
    </r>
  </si>
  <si>
    <r>
      <rPr>
        <sz val="10"/>
        <rFont val="宋体"/>
        <charset val="134"/>
      </rPr>
      <t>公园</t>
    </r>
    <r>
      <rPr>
        <sz val="10"/>
        <rFont val="Calibri"/>
        <charset val="134"/>
      </rPr>
      <t>1872</t>
    </r>
  </si>
  <si>
    <r>
      <rPr>
        <sz val="10"/>
        <rFont val="Calibri"/>
        <charset val="134"/>
      </rPr>
      <t>CBD</t>
    </r>
    <r>
      <rPr>
        <sz val="10"/>
        <rFont val="宋体"/>
        <charset val="134"/>
      </rPr>
      <t>东区板块</t>
    </r>
  </si>
  <si>
    <r>
      <rPr>
        <sz val="10"/>
        <rFont val="宋体"/>
        <charset val="134"/>
      </rPr>
      <t>远洋</t>
    </r>
    <r>
      <rPr>
        <sz val="10"/>
        <rFont val="Calibri"/>
        <charset val="134"/>
      </rPr>
      <t>Lavie</t>
    </r>
  </si>
  <si>
    <r>
      <rPr>
        <sz val="10"/>
        <rFont val="宋体"/>
        <charset val="134"/>
      </rPr>
      <t>远洋</t>
    </r>
  </si>
  <si>
    <r>
      <rPr>
        <sz val="10"/>
        <rFont val="宋体"/>
        <charset val="134"/>
      </rPr>
      <t>首开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国风美唐</t>
    </r>
  </si>
  <si>
    <r>
      <rPr>
        <sz val="10"/>
        <rFont val="宋体"/>
        <charset val="134"/>
      </rPr>
      <t>中粮万科长阳半岛</t>
    </r>
  </si>
  <si>
    <r>
      <rPr>
        <sz val="10"/>
        <rFont val="宋体"/>
        <charset val="134"/>
      </rPr>
      <t>房山区</t>
    </r>
  </si>
  <si>
    <r>
      <rPr>
        <sz val="10"/>
        <rFont val="宋体"/>
        <charset val="134"/>
      </rPr>
      <t>房山板块</t>
    </r>
  </si>
  <si>
    <r>
      <rPr>
        <sz val="10"/>
        <rFont val="宋体"/>
        <charset val="134"/>
      </rPr>
      <t>中粮、万科</t>
    </r>
  </si>
  <si>
    <r>
      <rPr>
        <sz val="10"/>
        <rFont val="宋体"/>
        <charset val="134"/>
      </rPr>
      <t>首开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熙悦山</t>
    </r>
  </si>
  <si>
    <r>
      <rPr>
        <sz val="10"/>
        <rFont val="宋体"/>
        <charset val="134"/>
      </rPr>
      <t>城建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世华泊郡</t>
    </r>
  </si>
  <si>
    <r>
      <rPr>
        <sz val="10"/>
        <rFont val="宋体"/>
        <charset val="134"/>
      </rPr>
      <t>北京世纪鸿城置业有限公司</t>
    </r>
  </si>
  <si>
    <r>
      <rPr>
        <sz val="10"/>
        <rFont val="宋体"/>
        <charset val="134"/>
      </rPr>
      <t>远洋万和公馆</t>
    </r>
  </si>
  <si>
    <r>
      <rPr>
        <sz val="10"/>
        <rFont val="宋体"/>
        <charset val="134"/>
      </rPr>
      <t>北京远豪置业有限公司</t>
    </r>
  </si>
  <si>
    <r>
      <rPr>
        <sz val="10"/>
        <rFont val="宋体"/>
        <charset val="134"/>
      </rPr>
      <t>正源尚峰尚水</t>
    </r>
  </si>
  <si>
    <r>
      <rPr>
        <sz val="10"/>
        <rFont val="宋体"/>
        <charset val="134"/>
      </rPr>
      <t>西山板块</t>
    </r>
  </si>
  <si>
    <r>
      <rPr>
        <sz val="10"/>
        <rFont val="宋体"/>
        <charset val="134"/>
      </rPr>
      <t>正源</t>
    </r>
  </si>
  <si>
    <r>
      <rPr>
        <sz val="10"/>
        <rFont val="Calibri"/>
        <charset val="134"/>
      </rPr>
      <t>K2</t>
    </r>
    <r>
      <rPr>
        <sz val="10"/>
        <rFont val="宋体"/>
        <charset val="134"/>
      </rPr>
      <t>百合湾</t>
    </r>
  </si>
  <si>
    <r>
      <rPr>
        <sz val="10"/>
        <rFont val="宋体"/>
        <charset val="134"/>
      </rPr>
      <t>通州区</t>
    </r>
  </si>
  <si>
    <r>
      <rPr>
        <sz val="10"/>
        <rFont val="宋体"/>
        <charset val="134"/>
      </rPr>
      <t>新华大街板块</t>
    </r>
  </si>
  <si>
    <r>
      <rPr>
        <sz val="10"/>
        <rFont val="宋体"/>
        <charset val="134"/>
      </rPr>
      <t>北京麦金利房地产开发有限公司</t>
    </r>
  </si>
  <si>
    <r>
      <rPr>
        <sz val="10"/>
        <rFont val="宋体"/>
        <charset val="134"/>
      </rPr>
      <t>红木林</t>
    </r>
  </si>
  <si>
    <r>
      <rPr>
        <sz val="10"/>
        <rFont val="宋体"/>
        <charset val="134"/>
      </rPr>
      <t>北京新城兴业房地产开发有限公司</t>
    </r>
  </si>
  <si>
    <r>
      <rPr>
        <sz val="10"/>
        <rFont val="宋体"/>
        <charset val="134"/>
      </rPr>
      <t>绿地新都会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国际花都</t>
    </r>
  </si>
  <si>
    <r>
      <rPr>
        <sz val="10"/>
        <rFont val="宋体"/>
        <charset val="134"/>
      </rPr>
      <t>绿地</t>
    </r>
  </si>
  <si>
    <r>
      <rPr>
        <sz val="10"/>
        <rFont val="宋体"/>
        <charset val="134"/>
      </rPr>
      <t>保利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春天里</t>
    </r>
  </si>
  <si>
    <r>
      <rPr>
        <sz val="10"/>
        <rFont val="宋体"/>
        <charset val="134"/>
      </rPr>
      <t>西堤红山</t>
    </r>
  </si>
  <si>
    <r>
      <rPr>
        <sz val="10"/>
        <rFont val="宋体"/>
        <charset val="134"/>
      </rPr>
      <t>华润</t>
    </r>
  </si>
  <si>
    <r>
      <rPr>
        <sz val="10"/>
        <rFont val="宋体"/>
        <charset val="134"/>
      </rPr>
      <t>金融街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金色漫香苑</t>
    </r>
  </si>
  <si>
    <r>
      <rPr>
        <sz val="11"/>
        <color theme="1"/>
        <rFont val="宋体"/>
        <charset val="134"/>
      </rPr>
      <t>金融街</t>
    </r>
  </si>
  <si>
    <r>
      <rPr>
        <sz val="10"/>
        <rFont val="宋体"/>
        <charset val="134"/>
      </rPr>
      <t>华业东方玫瑰</t>
    </r>
  </si>
  <si>
    <r>
      <rPr>
        <sz val="10"/>
        <rFont val="宋体"/>
        <charset val="134"/>
      </rPr>
      <t>南通州板块</t>
    </r>
  </si>
  <si>
    <r>
      <rPr>
        <sz val="10"/>
        <rFont val="宋体"/>
        <charset val="134"/>
      </rPr>
      <t>北京君合百年房地产开发有限公司</t>
    </r>
  </si>
  <si>
    <r>
      <rPr>
        <sz val="10"/>
        <rFont val="宋体"/>
        <charset val="134"/>
      </rPr>
      <t>逸翠园</t>
    </r>
  </si>
  <si>
    <r>
      <rPr>
        <sz val="10"/>
        <rFont val="宋体"/>
        <charset val="134"/>
      </rPr>
      <t>和记黄埔地产（西安）有限公司</t>
    </r>
  </si>
  <si>
    <r>
      <rPr>
        <sz val="10"/>
        <rFont val="宋体"/>
        <charset val="134"/>
      </rPr>
      <t>保利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罗兰香谷</t>
    </r>
  </si>
  <si>
    <r>
      <rPr>
        <sz val="10"/>
        <rFont val="宋体"/>
        <charset val="134"/>
      </rPr>
      <t>龙湖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长楹天街</t>
    </r>
  </si>
  <si>
    <r>
      <rPr>
        <sz val="10"/>
        <rFont val="宋体"/>
        <charset val="134"/>
      </rPr>
      <t>正源定慧福里</t>
    </r>
  </si>
  <si>
    <r>
      <rPr>
        <sz val="10"/>
        <rFont val="宋体"/>
        <charset val="134"/>
      </rPr>
      <t>昆玉河板块</t>
    </r>
  </si>
  <si>
    <r>
      <rPr>
        <sz val="10"/>
        <rFont val="宋体"/>
        <charset val="134"/>
      </rPr>
      <t>金色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漫香林</t>
    </r>
  </si>
  <si>
    <r>
      <rPr>
        <sz val="10"/>
        <rFont val="宋体"/>
        <charset val="134"/>
      </rPr>
      <t>亦庄板块</t>
    </r>
  </si>
  <si>
    <r>
      <rPr>
        <sz val="10"/>
        <rFont val="宋体"/>
        <charset val="134"/>
      </rPr>
      <t>金地朗悦</t>
    </r>
  </si>
  <si>
    <r>
      <rPr>
        <sz val="10"/>
        <rFont val="宋体"/>
        <charset val="134"/>
      </rPr>
      <t>金地</t>
    </r>
  </si>
  <si>
    <r>
      <rPr>
        <sz val="10"/>
        <rFont val="宋体"/>
        <charset val="134"/>
      </rPr>
      <t>观林园</t>
    </r>
  </si>
  <si>
    <r>
      <rPr>
        <sz val="10"/>
        <rFont val="宋体"/>
        <charset val="134"/>
      </rPr>
      <t>中国铁建青秀城</t>
    </r>
  </si>
  <si>
    <r>
      <rPr>
        <sz val="10"/>
        <rFont val="宋体"/>
        <charset val="134"/>
      </rPr>
      <t>洋桥板块</t>
    </r>
  </si>
  <si>
    <r>
      <rPr>
        <sz val="10"/>
        <rFont val="宋体"/>
        <charset val="134"/>
      </rPr>
      <t>丽景长安</t>
    </r>
  </si>
  <si>
    <r>
      <rPr>
        <sz val="10"/>
        <rFont val="宋体"/>
        <charset val="134"/>
      </rPr>
      <t>北京东方双龙时代置业有限公司</t>
    </r>
  </si>
  <si>
    <r>
      <rPr>
        <sz val="10"/>
        <rFont val="宋体"/>
        <charset val="134"/>
      </rPr>
      <t>林肯公园</t>
    </r>
  </si>
  <si>
    <r>
      <rPr>
        <sz val="10"/>
        <rFont val="宋体"/>
        <charset val="134"/>
      </rPr>
      <t>北京和裕房地产开发有限公司</t>
    </r>
  </si>
  <si>
    <r>
      <rPr>
        <sz val="10"/>
        <rFont val="宋体"/>
        <charset val="134"/>
      </rPr>
      <t>北京华贸城</t>
    </r>
  </si>
  <si>
    <r>
      <rPr>
        <sz val="10"/>
        <rFont val="宋体"/>
        <charset val="134"/>
      </rPr>
      <t>北京国华置业有限公司</t>
    </r>
  </si>
  <si>
    <r>
      <rPr>
        <sz val="10"/>
        <rFont val="宋体"/>
        <charset val="134"/>
      </rPr>
      <t>华润橡树湾</t>
    </r>
  </si>
  <si>
    <r>
      <rPr>
        <sz val="10"/>
        <rFont val="宋体"/>
        <charset val="134"/>
      </rPr>
      <t>亿城西山公馆</t>
    </r>
  </si>
  <si>
    <r>
      <rPr>
        <sz val="10"/>
        <rFont val="宋体"/>
        <charset val="134"/>
      </rPr>
      <t>亿城</t>
    </r>
  </si>
  <si>
    <r>
      <rPr>
        <sz val="10"/>
        <rFont val="宋体"/>
        <charset val="134"/>
      </rPr>
      <t>旭辉御府</t>
    </r>
  </si>
  <si>
    <r>
      <rPr>
        <sz val="10"/>
        <rFont val="宋体"/>
        <charset val="134"/>
      </rPr>
      <t>北京旭辉兴腾置业有限公司</t>
    </r>
  </si>
  <si>
    <r>
      <rPr>
        <sz val="10"/>
        <rFont val="宋体"/>
        <charset val="134"/>
      </rPr>
      <t>亚奥金茂悦</t>
    </r>
  </si>
  <si>
    <r>
      <rPr>
        <sz val="10"/>
        <rFont val="宋体"/>
        <charset val="134"/>
      </rPr>
      <t>北京方兴融创房地产开发有限公司</t>
    </r>
  </si>
  <si>
    <r>
      <rPr>
        <sz val="10"/>
        <rFont val="宋体"/>
        <charset val="134"/>
      </rPr>
      <t>保利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东郡</t>
    </r>
  </si>
  <si>
    <r>
      <rPr>
        <sz val="10"/>
        <rFont val="宋体"/>
        <charset val="134"/>
      </rPr>
      <t>天润福熙大道</t>
    </r>
  </si>
  <si>
    <r>
      <rPr>
        <sz val="10"/>
        <rFont val="宋体"/>
        <charset val="134"/>
      </rPr>
      <t>北京春光置地房地产开发有限公司</t>
    </r>
  </si>
  <si>
    <r>
      <rPr>
        <sz val="10"/>
        <rFont val="宋体"/>
        <charset val="134"/>
      </rPr>
      <t>太阳公元</t>
    </r>
  </si>
  <si>
    <r>
      <rPr>
        <sz val="10"/>
        <rFont val="宋体"/>
        <charset val="134"/>
      </rPr>
      <t>北京东方信远房地产开发有限公司</t>
    </r>
    <r>
      <rPr>
        <sz val="10"/>
        <rFont val="Calibri"/>
        <charset val="134"/>
      </rPr>
      <t>,</t>
    </r>
    <r>
      <rPr>
        <sz val="10"/>
        <rFont val="宋体"/>
        <charset val="134"/>
      </rPr>
      <t>北京信远筑诚房</t>
    </r>
  </si>
  <si>
    <r>
      <rPr>
        <sz val="10"/>
        <rFont val="宋体"/>
        <charset val="134"/>
      </rPr>
      <t>富力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盛悦居</t>
    </r>
  </si>
  <si>
    <r>
      <rPr>
        <sz val="10"/>
        <rFont val="宋体"/>
        <charset val="134"/>
      </rPr>
      <t>旧宫板块</t>
    </r>
  </si>
  <si>
    <r>
      <rPr>
        <sz val="10"/>
        <rFont val="宋体"/>
        <charset val="134"/>
      </rPr>
      <t>富力</t>
    </r>
  </si>
  <si>
    <r>
      <rPr>
        <sz val="10"/>
        <rFont val="宋体"/>
        <charset val="134"/>
      </rPr>
      <t>新华联运河湾</t>
    </r>
  </si>
  <si>
    <r>
      <rPr>
        <sz val="10"/>
        <rFont val="宋体"/>
        <charset val="134"/>
      </rPr>
      <t>北京新华联伟业房地产有限公司</t>
    </r>
  </si>
  <si>
    <r>
      <rPr>
        <sz val="10"/>
        <rFont val="宋体"/>
        <charset val="134"/>
      </rPr>
      <t>长滩壹号</t>
    </r>
  </si>
  <si>
    <r>
      <rPr>
        <sz val="10"/>
        <rFont val="宋体"/>
        <charset val="134"/>
      </rPr>
      <t>北京融创基业地产有限公司</t>
    </r>
  </si>
  <si>
    <r>
      <rPr>
        <sz val="10"/>
        <rFont val="宋体"/>
        <charset val="134"/>
      </rPr>
      <t>长安太和</t>
    </r>
  </si>
  <si>
    <r>
      <rPr>
        <sz val="10"/>
        <rFont val="宋体"/>
        <charset val="134"/>
      </rPr>
      <t>东城区</t>
    </r>
  </si>
  <si>
    <r>
      <rPr>
        <sz val="10"/>
        <rFont val="宋体"/>
        <charset val="134"/>
      </rPr>
      <t>东城板块</t>
    </r>
  </si>
  <si>
    <r>
      <rPr>
        <sz val="10"/>
        <rFont val="宋体"/>
        <charset val="134"/>
      </rPr>
      <t>北京利山房地产开发有限公司</t>
    </r>
  </si>
  <si>
    <r>
      <rPr>
        <sz val="10"/>
        <rFont val="宋体"/>
        <charset val="134"/>
      </rPr>
      <t>香悦四季</t>
    </r>
  </si>
  <si>
    <r>
      <rPr>
        <sz val="10"/>
        <rFont val="宋体"/>
        <charset val="134"/>
      </rPr>
      <t>合景泰富集团</t>
    </r>
  </si>
  <si>
    <r>
      <rPr>
        <sz val="10"/>
        <rFont val="宋体"/>
        <charset val="134"/>
      </rPr>
      <t>翡翠城</t>
    </r>
  </si>
  <si>
    <r>
      <rPr>
        <sz val="10"/>
        <rFont val="宋体"/>
        <charset val="134"/>
      </rPr>
      <t>中粮祥云国际生活区</t>
    </r>
  </si>
  <si>
    <r>
      <rPr>
        <sz val="10"/>
        <rFont val="宋体"/>
        <charset val="134"/>
      </rPr>
      <t>中粮地产</t>
    </r>
  </si>
  <si>
    <r>
      <rPr>
        <sz val="10"/>
        <rFont val="宋体"/>
        <charset val="134"/>
      </rPr>
      <t>东湖湾名苑</t>
    </r>
  </si>
  <si>
    <r>
      <rPr>
        <sz val="11"/>
        <color theme="1"/>
        <rFont val="宋体"/>
        <charset val="134"/>
      </rPr>
      <t>北京市东湖房地产有限公司</t>
    </r>
  </si>
  <si>
    <r>
      <rPr>
        <sz val="10"/>
        <rFont val="宋体"/>
        <charset val="134"/>
      </rPr>
      <t>徜徉集</t>
    </r>
  </si>
  <si>
    <r>
      <rPr>
        <sz val="10"/>
        <rFont val="宋体"/>
        <charset val="134"/>
      </rPr>
      <t>城建</t>
    </r>
  </si>
  <si>
    <r>
      <rPr>
        <sz val="10"/>
        <rFont val="宋体"/>
        <charset val="134"/>
      </rPr>
      <t>京贸国际城</t>
    </r>
  </si>
  <si>
    <r>
      <rPr>
        <sz val="10"/>
        <rFont val="宋体"/>
        <charset val="134"/>
      </rPr>
      <t>北京天旭运河房地产开发有限责任公司</t>
    </r>
  </si>
  <si>
    <r>
      <rPr>
        <sz val="10"/>
        <rFont val="宋体"/>
        <charset val="134"/>
      </rPr>
      <t>誉天下</t>
    </r>
  </si>
  <si>
    <r>
      <rPr>
        <sz val="10"/>
        <rFont val="宋体"/>
        <charset val="134"/>
      </rPr>
      <t>长江实业</t>
    </r>
  </si>
  <si>
    <r>
      <rPr>
        <sz val="10"/>
        <rFont val="宋体"/>
        <charset val="134"/>
      </rPr>
      <t>华润置地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润西山</t>
    </r>
  </si>
  <si>
    <r>
      <rPr>
        <sz val="10"/>
        <rFont val="宋体"/>
        <charset val="134"/>
      </rPr>
      <t>金地仰山</t>
    </r>
  </si>
  <si>
    <r>
      <rPr>
        <sz val="10"/>
        <rFont val="宋体"/>
        <charset val="134"/>
      </rPr>
      <t>沄沄国际家园</t>
    </r>
  </si>
  <si>
    <r>
      <rPr>
        <sz val="10"/>
        <rFont val="宋体"/>
        <charset val="134"/>
      </rPr>
      <t>北京龙洋房地产开发有限公司</t>
    </r>
  </si>
  <si>
    <r>
      <rPr>
        <sz val="10"/>
        <rFont val="宋体"/>
        <charset val="134"/>
      </rPr>
      <t>五矿万科如园</t>
    </r>
  </si>
  <si>
    <r>
      <rPr>
        <sz val="10"/>
        <rFont val="宋体"/>
        <charset val="134"/>
      </rPr>
      <t>五矿、万科</t>
    </r>
  </si>
  <si>
    <r>
      <rPr>
        <sz val="10"/>
        <rFont val="宋体"/>
        <charset val="134"/>
      </rPr>
      <t>天竺新新家园</t>
    </r>
  </si>
  <si>
    <r>
      <rPr>
        <sz val="11"/>
        <color theme="1"/>
        <rFont val="宋体"/>
        <charset val="134"/>
      </rPr>
      <t>北京广厦富城置业有限公司</t>
    </r>
  </si>
  <si>
    <r>
      <rPr>
        <sz val="10"/>
        <rFont val="宋体"/>
        <charset val="134"/>
      </rPr>
      <t>御汤山</t>
    </r>
  </si>
  <si>
    <r>
      <rPr>
        <sz val="10"/>
        <rFont val="宋体"/>
        <charset val="134"/>
      </rPr>
      <t>天时</t>
    </r>
  </si>
  <si>
    <r>
      <rPr>
        <sz val="10"/>
        <rFont val="宋体"/>
        <charset val="134"/>
      </rPr>
      <t>远洋东方</t>
    </r>
  </si>
  <si>
    <r>
      <rPr>
        <sz val="10"/>
        <rFont val="宋体"/>
        <charset val="134"/>
      </rPr>
      <t>绿地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国际花都</t>
    </r>
  </si>
  <si>
    <r>
      <rPr>
        <sz val="10"/>
        <rFont val="宋体"/>
        <charset val="134"/>
      </rPr>
      <t>密云区</t>
    </r>
  </si>
  <si>
    <r>
      <rPr>
        <sz val="10"/>
        <rFont val="宋体"/>
        <charset val="134"/>
      </rPr>
      <t>密云板块</t>
    </r>
  </si>
  <si>
    <r>
      <rPr>
        <sz val="10"/>
        <rFont val="宋体"/>
        <charset val="134"/>
      </rPr>
      <t>玺源台</t>
    </r>
  </si>
  <si>
    <r>
      <rPr>
        <sz val="10"/>
        <rFont val="宋体"/>
        <charset val="134"/>
      </rPr>
      <t>北京泰乐房地产开发有限公司</t>
    </r>
  </si>
  <si>
    <r>
      <rPr>
        <sz val="10"/>
        <rFont val="宋体"/>
        <charset val="134"/>
      </rPr>
      <t>万年生态城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园博府</t>
    </r>
  </si>
  <si>
    <r>
      <rPr>
        <sz val="10"/>
        <rFont val="宋体"/>
        <charset val="134"/>
      </rPr>
      <t>长辛店板块</t>
    </r>
  </si>
  <si>
    <r>
      <rPr>
        <sz val="10"/>
        <rFont val="宋体"/>
        <charset val="134"/>
      </rPr>
      <t>北京万年基业房地产开发有限公司</t>
    </r>
  </si>
  <si>
    <r>
      <rPr>
        <sz val="10"/>
        <rFont val="宋体"/>
        <charset val="134"/>
      </rPr>
      <t>祥云新城</t>
    </r>
  </si>
  <si>
    <r>
      <rPr>
        <sz val="10"/>
        <rFont val="宋体"/>
        <charset val="134"/>
      </rPr>
      <t>天通苑</t>
    </r>
  </si>
  <si>
    <r>
      <rPr>
        <sz val="11"/>
        <color theme="1"/>
        <rFont val="宋体"/>
        <charset val="134"/>
      </rPr>
      <t>顺天通房地产开发集团有限公司</t>
    </r>
  </si>
  <si>
    <r>
      <rPr>
        <sz val="10"/>
        <rFont val="宋体"/>
        <charset val="134"/>
      </rPr>
      <t>金科廊桥水岸</t>
    </r>
  </si>
  <si>
    <r>
      <rPr>
        <sz val="10"/>
        <rFont val="宋体"/>
        <charset val="134"/>
      </rPr>
      <t>吴江金科扬子置业发展有限公司</t>
    </r>
  </si>
  <si>
    <r>
      <rPr>
        <sz val="10"/>
        <rFont val="宋体"/>
        <charset val="134"/>
      </rPr>
      <t>合生滨江帝景</t>
    </r>
  </si>
  <si>
    <r>
      <rPr>
        <sz val="10"/>
        <rFont val="宋体"/>
        <charset val="134"/>
      </rPr>
      <t>合生</t>
    </r>
  </si>
  <si>
    <r>
      <rPr>
        <sz val="10"/>
        <rFont val="宋体"/>
        <charset val="134"/>
      </rPr>
      <t>中海苏黎世家</t>
    </r>
  </si>
  <si>
    <r>
      <rPr>
        <sz val="10"/>
        <rFont val="宋体"/>
        <charset val="134"/>
      </rPr>
      <t>富力金禧花园</t>
    </r>
  </si>
  <si>
    <r>
      <rPr>
        <sz val="10"/>
        <rFont val="宋体"/>
        <charset val="134"/>
      </rPr>
      <t>金第万科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朗润园</t>
    </r>
  </si>
  <si>
    <r>
      <rPr>
        <sz val="10"/>
        <rFont val="宋体"/>
        <charset val="134"/>
      </rPr>
      <t>远洋天著</t>
    </r>
  </si>
  <si>
    <r>
      <rPr>
        <sz val="10"/>
        <rFont val="宋体"/>
        <charset val="134"/>
      </rPr>
      <t>远洋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傲北</t>
    </r>
  </si>
  <si>
    <r>
      <rPr>
        <sz val="10"/>
        <rFont val="宋体"/>
        <charset val="134"/>
      </rPr>
      <t>银河湾</t>
    </r>
  </si>
  <si>
    <r>
      <rPr>
        <sz val="10"/>
        <rFont val="宋体"/>
        <charset val="134"/>
      </rPr>
      <t>北京世纪鸿房地产开发有限责任公司</t>
    </r>
  </si>
  <si>
    <r>
      <rPr>
        <sz val="10"/>
        <rFont val="宋体"/>
        <charset val="134"/>
      </rPr>
      <t>金融街</t>
    </r>
    <r>
      <rPr>
        <sz val="10"/>
        <rFont val="Calibri"/>
        <charset val="134"/>
      </rPr>
      <t>·</t>
    </r>
    <r>
      <rPr>
        <sz val="10"/>
        <rFont val="宋体"/>
        <charset val="134"/>
      </rPr>
      <t>融汇</t>
    </r>
  </si>
  <si>
    <r>
      <rPr>
        <sz val="10"/>
        <rFont val="宋体"/>
        <charset val="134"/>
      </rPr>
      <t>中信新城</t>
    </r>
  </si>
  <si>
    <r>
      <rPr>
        <sz val="10"/>
        <rFont val="宋体"/>
        <charset val="134"/>
      </rPr>
      <t>中信地产</t>
    </r>
  </si>
  <si>
    <r>
      <rPr>
        <sz val="10"/>
        <rFont val="宋体"/>
        <charset val="134"/>
      </rPr>
      <t>瑞安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君汇</t>
    </r>
  </si>
  <si>
    <r>
      <rPr>
        <sz val="10"/>
        <rFont val="宋体"/>
        <charset val="134"/>
      </rPr>
      <t>北京启夏房地产开发有限公司</t>
    </r>
  </si>
  <si>
    <r>
      <rPr>
        <sz val="10"/>
        <rFont val="宋体"/>
        <charset val="134"/>
      </rPr>
      <t>温哥华森林</t>
    </r>
  </si>
  <si>
    <r>
      <rPr>
        <sz val="10"/>
        <rFont val="宋体"/>
        <charset val="134"/>
      </rPr>
      <t>北京枫树置业有限公司</t>
    </r>
  </si>
  <si>
    <r>
      <rPr>
        <sz val="10"/>
        <rFont val="宋体"/>
        <charset val="134"/>
      </rPr>
      <t>金隅翡丽</t>
    </r>
  </si>
  <si>
    <r>
      <rPr>
        <sz val="10"/>
        <rFont val="宋体"/>
        <charset val="134"/>
      </rPr>
      <t>金隅</t>
    </r>
  </si>
  <si>
    <r>
      <rPr>
        <sz val="10"/>
        <rFont val="宋体"/>
        <charset val="134"/>
      </rPr>
      <t>凯德锦绣</t>
    </r>
  </si>
  <si>
    <r>
      <rPr>
        <sz val="10"/>
        <rFont val="宋体"/>
        <charset val="134"/>
      </rPr>
      <t>凯德置地</t>
    </r>
  </si>
  <si>
    <r>
      <rPr>
        <sz val="10"/>
        <rFont val="宋体"/>
        <charset val="134"/>
      </rPr>
      <t>中海紫御公馆</t>
    </r>
  </si>
  <si>
    <r>
      <rPr>
        <sz val="10"/>
        <rFont val="宋体"/>
        <charset val="134"/>
      </rPr>
      <t>崇文区</t>
    </r>
  </si>
  <si>
    <r>
      <rPr>
        <sz val="10"/>
        <rFont val="宋体"/>
        <charset val="134"/>
      </rPr>
      <t>崇文板块</t>
    </r>
  </si>
  <si>
    <r>
      <rPr>
        <sz val="10"/>
        <rFont val="宋体"/>
        <charset val="134"/>
      </rPr>
      <t>北京风景</t>
    </r>
  </si>
  <si>
    <r>
      <rPr>
        <sz val="10"/>
        <rFont val="宋体"/>
        <charset val="134"/>
      </rPr>
      <t>北京新龙房地产开发有限公司</t>
    </r>
  </si>
  <si>
    <r>
      <rPr>
        <sz val="10"/>
        <rFont val="宋体"/>
        <charset val="134"/>
      </rPr>
      <t>胜古誉园</t>
    </r>
  </si>
  <si>
    <r>
      <rPr>
        <sz val="10"/>
        <rFont val="宋体"/>
        <charset val="134"/>
      </rPr>
      <t>亚奥板块</t>
    </r>
  </si>
  <si>
    <r>
      <rPr>
        <sz val="10"/>
        <rFont val="宋体"/>
        <charset val="134"/>
      </rPr>
      <t>北京盛达兴业房地产开发有限公司</t>
    </r>
  </si>
  <si>
    <r>
      <rPr>
        <sz val="10"/>
        <rFont val="宋体"/>
        <charset val="134"/>
      </rPr>
      <t>金隅</t>
    </r>
    <r>
      <rPr>
        <sz val="10"/>
        <rFont val="Calibri"/>
        <charset val="134"/>
      </rPr>
      <t>·</t>
    </r>
    <r>
      <rPr>
        <sz val="10"/>
        <rFont val="宋体"/>
        <charset val="134"/>
      </rPr>
      <t>观澜时代</t>
    </r>
  </si>
  <si>
    <r>
      <rPr>
        <sz val="10"/>
        <rFont val="宋体"/>
        <charset val="134"/>
      </rPr>
      <t>璞瑅</t>
    </r>
  </si>
  <si>
    <r>
      <rPr>
        <sz val="10"/>
        <rFont val="宋体"/>
        <charset val="134"/>
      </rPr>
      <t>方庄板块</t>
    </r>
  </si>
  <si>
    <r>
      <rPr>
        <sz val="10"/>
        <rFont val="宋体"/>
        <charset val="134"/>
      </rPr>
      <t>北京首开亿信置业股份有限公司</t>
    </r>
  </si>
  <si>
    <r>
      <rPr>
        <sz val="10"/>
        <rFont val="宋体"/>
        <charset val="134"/>
      </rPr>
      <t>星悦国际</t>
    </r>
  </si>
  <si>
    <r>
      <rPr>
        <sz val="11"/>
        <color theme="1"/>
        <rFont val="宋体"/>
        <charset val="134"/>
      </rPr>
      <t>邦达</t>
    </r>
  </si>
  <si>
    <r>
      <rPr>
        <sz val="10"/>
        <rFont val="宋体"/>
        <charset val="134"/>
      </rPr>
      <t>润枫领尚</t>
    </r>
  </si>
  <si>
    <r>
      <rPr>
        <sz val="10"/>
        <rFont val="宋体"/>
        <charset val="134"/>
      </rPr>
      <t>润枫</t>
    </r>
  </si>
  <si>
    <r>
      <rPr>
        <sz val="10"/>
        <rFont val="宋体"/>
        <charset val="134"/>
      </rPr>
      <t>富力童话时光</t>
    </r>
  </si>
  <si>
    <r>
      <rPr>
        <sz val="10"/>
        <rFont val="宋体"/>
        <charset val="134"/>
      </rPr>
      <t>天恒乐活城</t>
    </r>
  </si>
  <si>
    <r>
      <rPr>
        <sz val="10"/>
        <rFont val="宋体"/>
        <charset val="134"/>
      </rPr>
      <t>北京天恒房地产股份有限公司</t>
    </r>
  </si>
  <si>
    <r>
      <rPr>
        <sz val="10"/>
        <rFont val="宋体"/>
        <charset val="134"/>
      </rPr>
      <t>碧海方舟</t>
    </r>
  </si>
  <si>
    <r>
      <rPr>
        <sz val="10"/>
        <rFont val="宋体"/>
        <charset val="134"/>
      </rPr>
      <t>北京姜庄湖园林别墅开发有限公司</t>
    </r>
  </si>
  <si>
    <r>
      <rPr>
        <sz val="10"/>
        <rFont val="宋体"/>
        <charset val="134"/>
      </rPr>
      <t>北京城建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世华龙樾</t>
    </r>
  </si>
  <si>
    <r>
      <rPr>
        <sz val="10"/>
        <rFont val="宋体"/>
        <charset val="134"/>
      </rPr>
      <t>北京城建兴华地产有限公司</t>
    </r>
  </si>
  <si>
    <r>
      <rPr>
        <sz val="10"/>
        <rFont val="宋体"/>
        <charset val="134"/>
      </rPr>
      <t>君安国际</t>
    </r>
  </si>
  <si>
    <r>
      <rPr>
        <sz val="10"/>
        <rFont val="宋体"/>
        <charset val="134"/>
      </rPr>
      <t>北京运通博远房地产开发有限公司</t>
    </r>
  </si>
  <si>
    <r>
      <rPr>
        <sz val="10"/>
        <rFont val="宋体"/>
        <charset val="134"/>
      </rPr>
      <t>北京奥林匹克花园</t>
    </r>
  </si>
  <si>
    <r>
      <rPr>
        <sz val="10"/>
        <rFont val="宋体"/>
        <charset val="134"/>
      </rPr>
      <t>北京奥林匹克置业投资有限公司</t>
    </r>
  </si>
  <si>
    <r>
      <rPr>
        <sz val="10"/>
        <rFont val="宋体"/>
        <charset val="134"/>
      </rPr>
      <t>鸿坤花语墅</t>
    </r>
  </si>
  <si>
    <r>
      <rPr>
        <sz val="10"/>
        <rFont val="宋体"/>
        <charset val="134"/>
      </rPr>
      <t>北京鸿坤新业房地产开发有限公司</t>
    </r>
  </si>
  <si>
    <r>
      <rPr>
        <sz val="10"/>
        <rFont val="宋体"/>
        <charset val="134"/>
      </rPr>
      <t>富力丹麦小镇</t>
    </r>
  </si>
  <si>
    <r>
      <rPr>
        <sz val="10"/>
        <rFont val="宋体"/>
        <charset val="134"/>
      </rPr>
      <t>首邑溪谷</t>
    </r>
  </si>
  <si>
    <r>
      <rPr>
        <sz val="10"/>
        <rFont val="宋体"/>
        <charset val="134"/>
      </rPr>
      <t>北京昊坤嘉业房地产开发有限公司</t>
    </r>
  </si>
  <si>
    <r>
      <rPr>
        <sz val="10"/>
        <rFont val="宋体"/>
        <charset val="134"/>
      </rPr>
      <t>新景家园</t>
    </r>
  </si>
  <si>
    <r>
      <rPr>
        <sz val="10"/>
        <rFont val="宋体"/>
        <charset val="134"/>
      </rPr>
      <t>新景集团</t>
    </r>
  </si>
  <si>
    <r>
      <rPr>
        <sz val="10"/>
        <rFont val="宋体"/>
        <charset val="134"/>
      </rPr>
      <t>万科蓝山</t>
    </r>
  </si>
  <si>
    <r>
      <rPr>
        <sz val="10"/>
        <rFont val="宋体"/>
        <charset val="134"/>
      </rPr>
      <t>万科</t>
    </r>
  </si>
  <si>
    <r>
      <rPr>
        <sz val="10"/>
        <rFont val="宋体"/>
        <charset val="134"/>
      </rPr>
      <t>红玺台</t>
    </r>
  </si>
  <si>
    <r>
      <rPr>
        <sz val="10"/>
        <rFont val="宋体"/>
        <charset val="134"/>
      </rPr>
      <t>北京懋源置业</t>
    </r>
  </si>
  <si>
    <r>
      <rPr>
        <sz val="10"/>
        <rFont val="宋体"/>
        <charset val="134"/>
      </rPr>
      <t>格兰山水</t>
    </r>
  </si>
  <si>
    <r>
      <rPr>
        <sz val="10"/>
        <rFont val="宋体"/>
        <charset val="134"/>
      </rPr>
      <t>延庆区</t>
    </r>
  </si>
  <si>
    <r>
      <rPr>
        <sz val="10"/>
        <rFont val="宋体"/>
        <charset val="134"/>
      </rPr>
      <t>延庆板块</t>
    </r>
  </si>
  <si>
    <r>
      <rPr>
        <sz val="10"/>
        <rFont val="宋体"/>
        <charset val="134"/>
      </rPr>
      <t>北京京北双龙房地产开发有限公司</t>
    </r>
  </si>
  <si>
    <r>
      <rPr>
        <sz val="10"/>
        <rFont val="宋体"/>
        <charset val="134"/>
      </rPr>
      <t>保利</t>
    </r>
    <r>
      <rPr>
        <sz val="10"/>
        <rFont val="Calibri"/>
        <charset val="134"/>
      </rPr>
      <t>·</t>
    </r>
    <r>
      <rPr>
        <sz val="10"/>
        <rFont val="宋体"/>
        <charset val="134"/>
      </rPr>
      <t>西山林语</t>
    </r>
  </si>
  <si>
    <r>
      <rPr>
        <sz val="10"/>
        <rFont val="宋体"/>
        <charset val="134"/>
      </rPr>
      <t>塞纳维拉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永定华庭</t>
    </r>
  </si>
  <si>
    <r>
      <rPr>
        <sz val="10"/>
        <rFont val="宋体"/>
        <charset val="134"/>
      </rPr>
      <t>北京奥尼斯特房地产开发有限公司</t>
    </r>
  </si>
  <si>
    <r>
      <rPr>
        <sz val="10"/>
        <rFont val="宋体"/>
        <charset val="134"/>
      </rPr>
      <t>建邦华庭</t>
    </r>
  </si>
  <si>
    <r>
      <rPr>
        <sz val="10"/>
        <rFont val="宋体"/>
        <charset val="134"/>
      </rPr>
      <t>北京建工长阳房地产开发有限公司</t>
    </r>
  </si>
  <si>
    <r>
      <rPr>
        <sz val="10"/>
        <rFont val="宋体"/>
        <charset val="134"/>
      </rPr>
      <t>合生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霄云路</t>
    </r>
    <r>
      <rPr>
        <sz val="10"/>
        <rFont val="Calibri"/>
        <charset val="134"/>
      </rPr>
      <t>8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</si>
  <si>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朝阳公园板块</t>
    </r>
  </si>
  <si>
    <r>
      <rPr>
        <sz val="10"/>
        <rFont val="宋体"/>
        <charset val="134"/>
      </rPr>
      <t>北一街</t>
    </r>
    <r>
      <rPr>
        <sz val="10"/>
        <rFont val="Calibri"/>
        <charset val="134"/>
      </rPr>
      <t>8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</si>
  <si>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北京罗顿沙河建设发展有限公司</t>
    </r>
  </si>
  <si>
    <r>
      <rPr>
        <sz val="10"/>
        <rFont val="宋体"/>
        <charset val="134"/>
      </rPr>
      <t>金融街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金色漫香郡</t>
    </r>
  </si>
  <si>
    <r>
      <rPr>
        <sz val="10"/>
        <rFont val="宋体"/>
        <charset val="134"/>
      </rPr>
      <t>珠光御景</t>
    </r>
  </si>
  <si>
    <r>
      <rPr>
        <sz val="10"/>
        <rFont val="宋体"/>
        <charset val="134"/>
      </rPr>
      <t>珠光集团</t>
    </r>
  </si>
  <si>
    <r>
      <rPr>
        <sz val="10"/>
        <rFont val="宋体"/>
        <charset val="134"/>
      </rPr>
      <t>首开幸福广场</t>
    </r>
  </si>
  <si>
    <r>
      <rPr>
        <sz val="10"/>
        <rFont val="宋体"/>
        <charset val="134"/>
      </rPr>
      <t>使馆区板块</t>
    </r>
  </si>
  <si>
    <r>
      <rPr>
        <sz val="10"/>
        <rFont val="宋体"/>
        <charset val="134"/>
      </rPr>
      <t>北京方糖</t>
    </r>
  </si>
  <si>
    <r>
      <rPr>
        <sz val="10"/>
        <rFont val="宋体"/>
        <charset val="134"/>
      </rPr>
      <t>春晖园投资有限公司</t>
    </r>
  </si>
  <si>
    <r>
      <rPr>
        <sz val="10"/>
        <rFont val="宋体"/>
        <charset val="134"/>
      </rPr>
      <t>涧桥山</t>
    </r>
  </si>
  <si>
    <r>
      <rPr>
        <sz val="11"/>
        <color theme="1"/>
        <rFont val="宋体"/>
        <charset val="134"/>
      </rPr>
      <t>北京中加恒业房地产开发有限公司</t>
    </r>
  </si>
  <si>
    <r>
      <rPr>
        <sz val="10"/>
        <rFont val="宋体"/>
        <charset val="134"/>
      </rPr>
      <t>融科钧廷</t>
    </r>
  </si>
  <si>
    <r>
      <rPr>
        <sz val="10"/>
        <rFont val="宋体"/>
        <charset val="134"/>
      </rPr>
      <t>东通州板块</t>
    </r>
  </si>
  <si>
    <r>
      <rPr>
        <sz val="10"/>
        <rFont val="宋体"/>
        <charset val="134"/>
      </rPr>
      <t>北京融科卓越房地产开发有限公司</t>
    </r>
  </si>
  <si>
    <r>
      <rPr>
        <sz val="10"/>
        <rFont val="宋体"/>
        <charset val="134"/>
      </rPr>
      <t>华远铭悦</t>
    </r>
  </si>
  <si>
    <r>
      <rPr>
        <sz val="10"/>
        <rFont val="宋体"/>
        <charset val="134"/>
      </rPr>
      <t>北京新通致远房地产开发有限公司</t>
    </r>
  </si>
  <si>
    <r>
      <rPr>
        <sz val="10"/>
        <rFont val="宋体"/>
        <charset val="134"/>
      </rPr>
      <t>东亚首航国际</t>
    </r>
  </si>
  <si>
    <r>
      <rPr>
        <sz val="11"/>
        <color theme="1"/>
        <rFont val="宋体"/>
        <charset val="134"/>
      </rPr>
      <t>北京东亚新华投资有限公司</t>
    </r>
  </si>
  <si>
    <r>
      <rPr>
        <sz val="10"/>
        <rFont val="宋体"/>
        <charset val="134"/>
      </rPr>
      <t>北苑家园</t>
    </r>
  </si>
  <si>
    <r>
      <rPr>
        <sz val="10"/>
        <rFont val="宋体"/>
        <charset val="134"/>
      </rPr>
      <t>金隅花石匠</t>
    </r>
  </si>
  <si>
    <r>
      <rPr>
        <sz val="10"/>
        <rFont val="宋体"/>
        <charset val="134"/>
      </rPr>
      <t>远洋一方</t>
    </r>
  </si>
  <si>
    <r>
      <rPr>
        <sz val="10"/>
        <rFont val="宋体"/>
        <charset val="134"/>
      </rPr>
      <t>北京中联置地房地产开发有限公司</t>
    </r>
  </si>
  <si>
    <r>
      <rPr>
        <sz val="10"/>
        <rFont val="宋体"/>
        <charset val="134"/>
      </rPr>
      <t>小悦城</t>
    </r>
  </si>
  <si>
    <r>
      <rPr>
        <sz val="10"/>
        <rFont val="宋体"/>
        <charset val="134"/>
      </rPr>
      <t>元邑房地产开发有限责任公司</t>
    </r>
  </si>
  <si>
    <r>
      <rPr>
        <sz val="10"/>
        <rFont val="宋体"/>
        <charset val="134"/>
      </rPr>
      <t>紫金新干线</t>
    </r>
  </si>
  <si>
    <r>
      <rPr>
        <sz val="10"/>
        <rFont val="宋体"/>
        <charset val="134"/>
      </rPr>
      <t>北京新领域房地产开发有限公司</t>
    </r>
  </si>
  <si>
    <r>
      <rPr>
        <sz val="10"/>
        <rFont val="宋体"/>
        <charset val="134"/>
      </rPr>
      <t>北京新天地</t>
    </r>
  </si>
  <si>
    <r>
      <rPr>
        <sz val="10"/>
        <rFont val="宋体"/>
        <charset val="134"/>
      </rPr>
      <t>北京硕和房地产开发有限公司</t>
    </r>
  </si>
  <si>
    <r>
      <rPr>
        <sz val="10"/>
        <rFont val="宋体"/>
        <charset val="134"/>
      </rPr>
      <t>正源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金融世家华苑</t>
    </r>
  </si>
  <si>
    <r>
      <rPr>
        <sz val="10"/>
        <rFont val="宋体"/>
        <charset val="134"/>
      </rPr>
      <t>西城区</t>
    </r>
  </si>
  <si>
    <r>
      <rPr>
        <sz val="10"/>
        <rFont val="宋体"/>
        <charset val="134"/>
      </rPr>
      <t>西城板块</t>
    </r>
  </si>
  <si>
    <r>
      <rPr>
        <sz val="10"/>
        <rFont val="宋体"/>
        <charset val="134"/>
      </rPr>
      <t>北京万维润地房地产开发有限公司</t>
    </r>
  </si>
  <si>
    <r>
      <rPr>
        <sz val="10"/>
        <rFont val="宋体"/>
        <charset val="134"/>
      </rPr>
      <t>远洋新悦</t>
    </r>
  </si>
  <si>
    <r>
      <rPr>
        <sz val="10"/>
        <rFont val="宋体"/>
        <charset val="134"/>
      </rPr>
      <t>丹青府</t>
    </r>
  </si>
  <si>
    <r>
      <rPr>
        <sz val="10"/>
        <rFont val="宋体"/>
        <charset val="134"/>
      </rPr>
      <t>北京市龙鼎华源房地产开发有限责任公司</t>
    </r>
  </si>
  <si>
    <r>
      <rPr>
        <sz val="10"/>
        <rFont val="宋体"/>
        <charset val="134"/>
      </rPr>
      <t>龙山华府</t>
    </r>
  </si>
  <si>
    <r>
      <rPr>
        <sz val="10"/>
        <rFont val="宋体"/>
        <charset val="134"/>
      </rPr>
      <t>北京正宏置业集团有限公司</t>
    </r>
  </si>
  <si>
    <r>
      <rPr>
        <sz val="10"/>
        <rFont val="宋体"/>
        <charset val="134"/>
      </rPr>
      <t>龙山广场</t>
    </r>
  </si>
  <si>
    <r>
      <rPr>
        <sz val="10"/>
        <rFont val="宋体"/>
        <charset val="134"/>
      </rPr>
      <t>怀柔区</t>
    </r>
  </si>
  <si>
    <r>
      <rPr>
        <sz val="10"/>
        <rFont val="宋体"/>
        <charset val="134"/>
      </rPr>
      <t>怀柔板块</t>
    </r>
  </si>
  <si>
    <r>
      <rPr>
        <sz val="10"/>
        <rFont val="宋体"/>
        <charset val="134"/>
      </rPr>
      <t>北京安宝房地产开发有限公司</t>
    </r>
  </si>
  <si>
    <r>
      <rPr>
        <sz val="10"/>
        <rFont val="宋体"/>
        <charset val="134"/>
      </rPr>
      <t>北京苏活</t>
    </r>
  </si>
  <si>
    <r>
      <rPr>
        <sz val="10"/>
        <rFont val="宋体"/>
        <charset val="134"/>
      </rPr>
      <t>西山洋房</t>
    </r>
  </si>
  <si>
    <r>
      <rPr>
        <sz val="10"/>
        <rFont val="宋体"/>
        <charset val="134"/>
      </rPr>
      <t>北京锦绣大地房地产开发有限公司</t>
    </r>
  </si>
  <si>
    <r>
      <rPr>
        <sz val="10"/>
        <rFont val="宋体"/>
        <charset val="134"/>
      </rPr>
      <t>上林溪</t>
    </r>
  </si>
  <si>
    <r>
      <rPr>
        <sz val="10"/>
        <rFont val="宋体"/>
        <charset val="134"/>
      </rPr>
      <t>北京上地房地产开发有限责任公司</t>
    </r>
  </si>
  <si>
    <r>
      <rPr>
        <sz val="10"/>
        <rFont val="宋体"/>
        <charset val="134"/>
      </rPr>
      <t>翠林漫步</t>
    </r>
  </si>
  <si>
    <r>
      <rPr>
        <sz val="10"/>
        <rFont val="宋体"/>
        <charset val="134"/>
      </rPr>
      <t>北京鸿润成业房地产开发有限责任公司</t>
    </r>
  </si>
  <si>
    <r>
      <rPr>
        <sz val="10"/>
        <rFont val="宋体"/>
        <charset val="134"/>
      </rPr>
      <t>东亚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五环国际</t>
    </r>
  </si>
  <si>
    <r>
      <rPr>
        <sz val="10"/>
        <rFont val="宋体"/>
        <charset val="134"/>
      </rPr>
      <t>北京东亚信元国际会展中心有限公司</t>
    </r>
  </si>
  <si>
    <r>
      <rPr>
        <sz val="10"/>
        <rFont val="宋体"/>
        <charset val="134"/>
      </rPr>
      <t>华远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九都汇</t>
    </r>
  </si>
  <si>
    <r>
      <rPr>
        <sz val="10"/>
        <rFont val="宋体"/>
        <charset val="134"/>
      </rPr>
      <t>北京金秋莱太房地产开发有限公司</t>
    </r>
  </si>
  <si>
    <r>
      <rPr>
        <sz val="10"/>
        <rFont val="宋体"/>
        <charset val="134"/>
      </rPr>
      <t>首开国风美仑</t>
    </r>
  </si>
  <si>
    <r>
      <rPr>
        <sz val="10"/>
        <rFont val="宋体"/>
        <charset val="134"/>
      </rPr>
      <t>中建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玲珑山</t>
    </r>
  </si>
  <si>
    <r>
      <rPr>
        <sz val="10"/>
        <rFont val="宋体"/>
        <charset val="134"/>
      </rPr>
      <t>中建</t>
    </r>
  </si>
  <si>
    <r>
      <rPr>
        <sz val="10"/>
        <rFont val="宋体"/>
        <charset val="134"/>
      </rPr>
      <t>第三区</t>
    </r>
  </si>
  <si>
    <r>
      <rPr>
        <sz val="10"/>
        <rFont val="宋体"/>
        <charset val="134"/>
      </rPr>
      <t>北京轻工房地产开发有限公司</t>
    </r>
  </si>
  <si>
    <r>
      <rPr>
        <sz val="10"/>
        <rFont val="Calibri"/>
        <charset val="134"/>
      </rPr>
      <t>K2</t>
    </r>
    <r>
      <rPr>
        <sz val="10"/>
        <rFont val="宋体"/>
        <charset val="134"/>
      </rPr>
      <t>清水湾</t>
    </r>
  </si>
  <si>
    <r>
      <rPr>
        <sz val="10"/>
        <rFont val="宋体"/>
        <charset val="134"/>
      </rPr>
      <t>北通州板块</t>
    </r>
  </si>
  <si>
    <r>
      <rPr>
        <sz val="10"/>
        <rFont val="宋体"/>
        <charset val="134"/>
      </rPr>
      <t>北京古城房地产开发有限公司</t>
    </r>
  </si>
  <si>
    <r>
      <rPr>
        <sz val="10"/>
        <rFont val="宋体"/>
        <charset val="134"/>
      </rPr>
      <t>万通龙山逸墅</t>
    </r>
  </si>
  <si>
    <r>
      <rPr>
        <sz val="10"/>
        <rFont val="宋体"/>
        <charset val="134"/>
      </rPr>
      <t>北京万通龙山天地置业有限公司</t>
    </r>
  </si>
  <si>
    <r>
      <rPr>
        <sz val="10"/>
        <rFont val="宋体"/>
        <charset val="134"/>
      </rPr>
      <t>京基鹭府</t>
    </r>
  </si>
  <si>
    <r>
      <rPr>
        <sz val="10"/>
        <rFont val="宋体"/>
        <charset val="134"/>
      </rPr>
      <t>北京京基房地产开发有限公司</t>
    </r>
  </si>
  <si>
    <r>
      <rPr>
        <sz val="10"/>
        <rFont val="宋体"/>
        <charset val="134"/>
      </rPr>
      <t>丽都壹号</t>
    </r>
  </si>
  <si>
    <r>
      <rPr>
        <sz val="10"/>
        <rFont val="宋体"/>
        <charset val="134"/>
      </rPr>
      <t>北京将台房地产开发有限公司</t>
    </r>
  </si>
  <si>
    <r>
      <rPr>
        <sz val="10"/>
        <rFont val="宋体"/>
        <charset val="134"/>
      </rPr>
      <t>金科王府</t>
    </r>
  </si>
  <si>
    <r>
      <rPr>
        <sz val="10"/>
        <rFont val="宋体"/>
        <charset val="134"/>
      </rPr>
      <t>北京金科纳帕置业有限公司</t>
    </r>
  </si>
  <si>
    <r>
      <rPr>
        <sz val="10"/>
        <rFont val="宋体"/>
        <charset val="134"/>
      </rPr>
      <t>方恒偶寓</t>
    </r>
  </si>
  <si>
    <r>
      <rPr>
        <sz val="10"/>
        <rFont val="宋体"/>
        <charset val="134"/>
      </rPr>
      <t>北京方恒置业股份有限公司</t>
    </r>
  </si>
  <si>
    <r>
      <rPr>
        <sz val="10"/>
        <rFont val="宋体"/>
        <charset val="134"/>
      </rPr>
      <t>悦廷</t>
    </r>
  </si>
  <si>
    <r>
      <rPr>
        <sz val="10"/>
        <rFont val="宋体"/>
        <charset val="134"/>
      </rPr>
      <t>北京博大兴房地产开发有限公司</t>
    </r>
  </si>
  <si>
    <r>
      <rPr>
        <sz val="10"/>
        <rFont val="宋体"/>
        <charset val="134"/>
      </rPr>
      <t>会展誉景</t>
    </r>
  </si>
  <si>
    <r>
      <rPr>
        <sz val="10"/>
        <rFont val="宋体"/>
        <charset val="134"/>
      </rPr>
      <t>北京中投创展置业有限公司</t>
    </r>
  </si>
  <si>
    <r>
      <rPr>
        <sz val="10"/>
        <rFont val="宋体"/>
        <charset val="134"/>
      </rPr>
      <t>金隅自由筑</t>
    </r>
  </si>
  <si>
    <r>
      <rPr>
        <sz val="10"/>
        <rFont val="宋体"/>
        <charset val="134"/>
      </rPr>
      <t>芭蕾雨</t>
    </r>
    <r>
      <rPr>
        <sz val="10"/>
        <rFont val="Calibri"/>
        <charset val="134"/>
      </rPr>
      <t>.</t>
    </r>
    <r>
      <rPr>
        <sz val="10"/>
        <rFont val="宋体"/>
        <charset val="134"/>
      </rPr>
      <t>悦都</t>
    </r>
  </si>
  <si>
    <r>
      <rPr>
        <sz val="10"/>
        <rFont val="宋体"/>
        <charset val="134"/>
      </rPr>
      <t>首创</t>
    </r>
  </si>
  <si>
    <r>
      <rPr>
        <sz val="10"/>
        <rFont val="宋体"/>
        <charset val="134"/>
      </rPr>
      <t>会城国际</t>
    </r>
  </si>
  <si>
    <r>
      <rPr>
        <sz val="10"/>
        <rFont val="宋体"/>
        <charset val="134"/>
      </rPr>
      <t>北京正华永嘉房地产开发有限公司</t>
    </r>
  </si>
  <si>
    <r>
      <rPr>
        <sz val="10"/>
        <rFont val="宋体"/>
        <charset val="134"/>
      </rPr>
      <t>中建国际港</t>
    </r>
  </si>
  <si>
    <r>
      <rPr>
        <sz val="10"/>
        <rFont val="宋体"/>
        <charset val="134"/>
      </rPr>
      <t>中景江山赋</t>
    </r>
  </si>
  <si>
    <r>
      <rPr>
        <sz val="10"/>
        <rFont val="宋体"/>
        <charset val="134"/>
      </rPr>
      <t>北京景旭房地产开发有限公司</t>
    </r>
  </si>
  <si>
    <r>
      <rPr>
        <sz val="10"/>
        <rFont val="宋体"/>
        <charset val="134"/>
      </rPr>
      <t>合生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世界村</t>
    </r>
  </si>
  <si>
    <r>
      <rPr>
        <sz val="10"/>
        <rFont val="宋体"/>
        <charset val="134"/>
      </rPr>
      <t>大西洋新城</t>
    </r>
  </si>
  <si>
    <r>
      <rPr>
        <sz val="10"/>
        <rFont val="宋体"/>
        <charset val="134"/>
      </rPr>
      <t>北京信宜房地产开发有限公司</t>
    </r>
  </si>
  <si>
    <r>
      <rPr>
        <sz val="10"/>
        <rFont val="宋体"/>
        <charset val="134"/>
      </rPr>
      <t>鹭峯国际</t>
    </r>
  </si>
  <si>
    <r>
      <rPr>
        <sz val="10"/>
        <rFont val="宋体"/>
        <charset val="134"/>
      </rPr>
      <t>邦达</t>
    </r>
  </si>
  <si>
    <r>
      <rPr>
        <sz val="10"/>
        <rFont val="Calibri"/>
        <charset val="134"/>
      </rPr>
      <t>i</t>
    </r>
    <r>
      <rPr>
        <sz val="10"/>
        <rFont val="宋体"/>
        <charset val="134"/>
      </rPr>
      <t>立方</t>
    </r>
  </si>
  <si>
    <r>
      <rPr>
        <sz val="10"/>
        <rFont val="宋体"/>
        <charset val="134"/>
      </rPr>
      <t>进宇地产</t>
    </r>
  </si>
  <si>
    <r>
      <rPr>
        <sz val="10"/>
        <rFont val="宋体"/>
        <charset val="134"/>
      </rPr>
      <t>城建</t>
    </r>
    <r>
      <rPr>
        <sz val="10"/>
        <rFont val="Calibri"/>
        <charset val="134"/>
      </rPr>
      <t>·N</t>
    </r>
    <r>
      <rPr>
        <sz val="10"/>
        <rFont val="宋体"/>
        <charset val="134"/>
      </rPr>
      <t>次方</t>
    </r>
  </si>
  <si>
    <r>
      <rPr>
        <sz val="10"/>
        <rFont val="宋体"/>
        <charset val="134"/>
      </rPr>
      <t>中国水电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云立方</t>
    </r>
  </si>
  <si>
    <r>
      <rPr>
        <sz val="10"/>
        <rFont val="宋体"/>
        <charset val="134"/>
      </rPr>
      <t>北京海赋兴业房地产开发有限公司</t>
    </r>
  </si>
  <si>
    <r>
      <rPr>
        <sz val="10"/>
        <rFont val="宋体"/>
        <charset val="134"/>
      </rPr>
      <t>丽都水岸</t>
    </r>
  </si>
  <si>
    <r>
      <rPr>
        <sz val="10"/>
        <rFont val="宋体"/>
        <charset val="134"/>
      </rPr>
      <t>中国房地产开发基金</t>
    </r>
  </si>
  <si>
    <r>
      <rPr>
        <sz val="10"/>
        <rFont val="宋体"/>
        <charset val="134"/>
      </rPr>
      <t>顺驰领海</t>
    </r>
  </si>
  <si>
    <r>
      <rPr>
        <sz val="10"/>
        <rFont val="宋体"/>
        <charset val="134"/>
      </rPr>
      <t>北京顺驰置地达兴房地产开发公司</t>
    </r>
  </si>
  <si>
    <r>
      <rPr>
        <sz val="10"/>
        <rFont val="宋体"/>
        <charset val="134"/>
      </rPr>
      <t>中建府前观邸</t>
    </r>
  </si>
  <si>
    <r>
      <rPr>
        <sz val="10"/>
        <rFont val="宋体"/>
        <charset val="134"/>
      </rPr>
      <t>首创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新悦都</t>
    </r>
  </si>
  <si>
    <r>
      <rPr>
        <sz val="10"/>
        <rFont val="宋体"/>
        <charset val="134"/>
      </rPr>
      <t>纳帕澜郡</t>
    </r>
  </si>
  <si>
    <r>
      <rPr>
        <sz val="10"/>
        <rFont val="宋体"/>
        <charset val="134"/>
      </rPr>
      <t>纳帕地产开发有限公司</t>
    </r>
  </si>
  <si>
    <r>
      <rPr>
        <sz val="10"/>
        <rFont val="宋体"/>
        <charset val="134"/>
      </rPr>
      <t>燕西华府</t>
    </r>
  </si>
  <si>
    <r>
      <rPr>
        <sz val="10"/>
        <rFont val="宋体"/>
        <charset val="134"/>
      </rPr>
      <t>北京西海龙湖置业有限公司</t>
    </r>
  </si>
  <si>
    <r>
      <rPr>
        <sz val="10"/>
        <rFont val="宋体"/>
        <charset val="134"/>
      </rPr>
      <t>新里西斯莱公馆</t>
    </r>
  </si>
  <si>
    <r>
      <rPr>
        <sz val="10"/>
        <rFont val="宋体"/>
        <charset val="134"/>
      </rPr>
      <t>联港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幸福湾</t>
    </r>
  </si>
  <si>
    <r>
      <rPr>
        <sz val="10"/>
        <rFont val="宋体"/>
        <charset val="134"/>
      </rPr>
      <t>北京联港置业有限公司</t>
    </r>
  </si>
  <si>
    <r>
      <rPr>
        <sz val="10"/>
        <rFont val="宋体"/>
        <charset val="134"/>
      </rPr>
      <t>中国铁建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北京山语城</t>
    </r>
  </si>
  <si>
    <r>
      <rPr>
        <sz val="10"/>
        <rFont val="宋体"/>
        <charset val="134"/>
      </rPr>
      <t>中景未山赋</t>
    </r>
  </si>
  <si>
    <r>
      <rPr>
        <sz val="10"/>
        <rFont val="宋体"/>
        <charset val="134"/>
      </rPr>
      <t>丽泽板块</t>
    </r>
  </si>
  <si>
    <r>
      <rPr>
        <sz val="10"/>
        <rFont val="宋体"/>
        <charset val="134"/>
      </rPr>
      <t>紫御华府</t>
    </r>
  </si>
  <si>
    <r>
      <rPr>
        <sz val="10"/>
        <rFont val="宋体"/>
        <charset val="134"/>
      </rPr>
      <t>金力地产</t>
    </r>
  </si>
  <si>
    <r>
      <rPr>
        <sz val="10"/>
        <rFont val="宋体"/>
        <charset val="134"/>
      </rPr>
      <t>东亚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中轴国际</t>
    </r>
  </si>
  <si>
    <r>
      <rPr>
        <sz val="10"/>
        <rFont val="宋体"/>
        <charset val="134"/>
      </rPr>
      <t>东亚新华地产</t>
    </r>
    <r>
      <rPr>
        <sz val="10"/>
        <rFont val="Calibri"/>
        <charset val="134"/>
      </rPr>
      <t>,</t>
    </r>
    <r>
      <rPr>
        <sz val="10"/>
        <rFont val="宋体"/>
        <charset val="134"/>
      </rPr>
      <t>北京金泰嘉业房地产开发有限公司</t>
    </r>
  </si>
  <si>
    <r>
      <rPr>
        <sz val="10"/>
        <rFont val="宋体"/>
        <charset val="134"/>
      </rPr>
      <t>蓝岸丽舍</t>
    </r>
  </si>
  <si>
    <r>
      <rPr>
        <sz val="10"/>
        <rFont val="宋体"/>
        <charset val="134"/>
      </rPr>
      <t>北京银座合智房地产开发有限公司</t>
    </r>
  </si>
  <si>
    <r>
      <rPr>
        <sz val="10"/>
        <rFont val="宋体"/>
        <charset val="134"/>
      </rPr>
      <t>第七街区</t>
    </r>
  </si>
  <si>
    <r>
      <rPr>
        <sz val="10"/>
        <rFont val="宋体"/>
        <charset val="134"/>
      </rPr>
      <t>北京京大昆仑房地产开发有限公司</t>
    </r>
  </si>
  <si>
    <r>
      <rPr>
        <sz val="10"/>
        <rFont val="宋体"/>
        <charset val="134"/>
      </rPr>
      <t>京禧阁</t>
    </r>
  </si>
  <si>
    <r>
      <rPr>
        <sz val="10"/>
        <rFont val="宋体"/>
        <charset val="134"/>
      </rPr>
      <t>北京国瑞兴业地产股份有限公司</t>
    </r>
  </si>
  <si>
    <r>
      <rPr>
        <sz val="10"/>
        <rFont val="宋体"/>
        <charset val="134"/>
      </rPr>
      <t>珠江国际城</t>
    </r>
  </si>
  <si>
    <r>
      <rPr>
        <sz val="10"/>
        <rFont val="宋体"/>
        <charset val="134"/>
      </rPr>
      <t>珠江</t>
    </r>
  </si>
  <si>
    <r>
      <rPr>
        <sz val="10"/>
        <rFont val="宋体"/>
        <charset val="134"/>
      </rPr>
      <t>常楹公元</t>
    </r>
  </si>
  <si>
    <r>
      <rPr>
        <sz val="10"/>
        <rFont val="宋体"/>
        <charset val="134"/>
      </rPr>
      <t>北京信远置业有限公司</t>
    </r>
  </si>
  <si>
    <r>
      <rPr>
        <sz val="10"/>
        <rFont val="宋体"/>
        <charset val="134"/>
      </rPr>
      <t>中铁花溪渡</t>
    </r>
  </si>
  <si>
    <r>
      <rPr>
        <sz val="10"/>
        <rFont val="宋体"/>
        <charset val="134"/>
      </rPr>
      <t>北京中铁润丰房地产开发有限公司</t>
    </r>
  </si>
  <si>
    <r>
      <rPr>
        <sz val="10"/>
        <rFont val="宋体"/>
        <charset val="134"/>
      </rPr>
      <t>海怡庄园</t>
    </r>
  </si>
  <si>
    <r>
      <rPr>
        <sz val="10"/>
        <rFont val="宋体"/>
        <charset val="134"/>
      </rPr>
      <t>北京海意联房地产开发有限公司</t>
    </r>
  </si>
  <si>
    <r>
      <rPr>
        <sz val="10"/>
        <rFont val="宋体"/>
        <charset val="134"/>
      </rPr>
      <t>金域缇香</t>
    </r>
  </si>
  <si>
    <r>
      <rPr>
        <sz val="10"/>
        <rFont val="宋体"/>
        <charset val="134"/>
      </rPr>
      <t>北京万筑房地产开发有限责任公司</t>
    </r>
  </si>
  <si>
    <r>
      <rPr>
        <sz val="10"/>
        <rFont val="宋体"/>
        <charset val="134"/>
      </rPr>
      <t>龙湖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好望山</t>
    </r>
  </si>
  <si>
    <r>
      <rPr>
        <sz val="10"/>
        <rFont val="宋体"/>
        <charset val="134"/>
      </rPr>
      <t>银海兴涛</t>
    </r>
  </si>
  <si>
    <r>
      <rPr>
        <sz val="10"/>
        <rFont val="宋体"/>
        <charset val="134"/>
      </rPr>
      <t>北京银海房地产有限公司</t>
    </r>
  </si>
  <si>
    <r>
      <rPr>
        <sz val="10"/>
        <rFont val="宋体"/>
        <charset val="134"/>
      </rPr>
      <t>当代万国城</t>
    </r>
  </si>
  <si>
    <r>
      <rPr>
        <sz val="10"/>
        <rFont val="宋体"/>
        <charset val="134"/>
      </rPr>
      <t>北京当代鸿运房地产经营开发有限公司</t>
    </r>
  </si>
  <si>
    <r>
      <rPr>
        <sz val="10"/>
        <rFont val="宋体"/>
        <charset val="134"/>
      </rPr>
      <t>宝盛里</t>
    </r>
  </si>
  <si>
    <r>
      <rPr>
        <sz val="10"/>
        <rFont val="Calibri"/>
        <charset val="134"/>
      </rPr>
      <t>(</t>
    </r>
    <r>
      <rPr>
        <sz val="10"/>
        <rFont val="宋体"/>
        <charset val="134"/>
      </rPr>
      <t>天鸿集团</t>
    </r>
    <r>
      <rPr>
        <sz val="10"/>
        <rFont val="Calibri"/>
        <charset val="134"/>
      </rPr>
      <t>)</t>
    </r>
    <r>
      <rPr>
        <sz val="10"/>
        <rFont val="宋体"/>
        <charset val="134"/>
      </rPr>
      <t>北京宝晟住房股份有限公司</t>
    </r>
  </si>
  <si>
    <r>
      <rPr>
        <sz val="10"/>
        <rFont val="宋体"/>
        <charset val="134"/>
      </rPr>
      <t>龙湖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香醍溪岸</t>
    </r>
  </si>
  <si>
    <r>
      <rPr>
        <sz val="10"/>
        <rFont val="宋体"/>
        <charset val="134"/>
      </rPr>
      <t>旗胜家园</t>
    </r>
  </si>
  <si>
    <r>
      <rPr>
        <sz val="10"/>
        <rFont val="宋体"/>
        <charset val="134"/>
      </rPr>
      <t>北京住总房地产开发有限责任公司</t>
    </r>
  </si>
  <si>
    <r>
      <rPr>
        <sz val="10"/>
        <rFont val="宋体"/>
        <charset val="134"/>
      </rPr>
      <t>中建红杉溪谷</t>
    </r>
  </si>
  <si>
    <r>
      <rPr>
        <sz val="10"/>
        <rFont val="宋体"/>
        <charset val="134"/>
      </rPr>
      <t>东亚逸品阁</t>
    </r>
  </si>
  <si>
    <r>
      <rPr>
        <sz val="10"/>
        <rFont val="宋体"/>
        <charset val="134"/>
      </rPr>
      <t>东亚新华地产</t>
    </r>
  </si>
  <si>
    <r>
      <rPr>
        <sz val="10"/>
        <rFont val="宋体"/>
        <charset val="134"/>
      </rPr>
      <t>东海仪园</t>
    </r>
  </si>
  <si>
    <r>
      <rPr>
        <sz val="10"/>
        <rFont val="宋体"/>
        <charset val="134"/>
      </rPr>
      <t>北京东海民德房地产开发有限公司</t>
    </r>
  </si>
  <si>
    <r>
      <rPr>
        <sz val="10"/>
        <rFont val="宋体"/>
        <charset val="134"/>
      </rPr>
      <t>密云银河湾</t>
    </r>
  </si>
  <si>
    <r>
      <rPr>
        <sz val="10"/>
        <rFont val="宋体"/>
        <charset val="134"/>
      </rPr>
      <t>北京世纪鸿房地产有限责任公司</t>
    </r>
  </si>
  <si>
    <r>
      <rPr>
        <sz val="10"/>
        <rFont val="Calibri"/>
        <charset val="134"/>
      </rPr>
      <t>7</t>
    </r>
    <r>
      <rPr>
        <sz val="10"/>
        <rFont val="宋体"/>
        <charset val="134"/>
      </rPr>
      <t>克拉</t>
    </r>
  </si>
  <si>
    <r>
      <rPr>
        <sz val="10"/>
        <rFont val="宋体"/>
        <charset val="134"/>
      </rPr>
      <t>北京力迅房地产开发有限公司</t>
    </r>
  </si>
  <si>
    <r>
      <rPr>
        <sz val="10"/>
        <rFont val="宋体"/>
        <charset val="134"/>
      </rPr>
      <t>融科千章墅</t>
    </r>
  </si>
  <si>
    <r>
      <rPr>
        <sz val="10"/>
        <rFont val="宋体"/>
        <charset val="134"/>
      </rPr>
      <t>北京融科阳光房地产开发有限公司</t>
    </r>
  </si>
  <si>
    <r>
      <rPr>
        <sz val="10"/>
        <rFont val="宋体"/>
        <charset val="134"/>
      </rPr>
      <t>格拉斯小镇</t>
    </r>
  </si>
  <si>
    <r>
      <rPr>
        <sz val="10"/>
        <rFont val="宋体"/>
        <charset val="134"/>
      </rPr>
      <t>北京海港房地产开发有限公司</t>
    </r>
  </si>
  <si>
    <r>
      <rPr>
        <sz val="10"/>
        <rFont val="宋体"/>
        <charset val="134"/>
      </rPr>
      <t>期颐百年</t>
    </r>
  </si>
  <si>
    <r>
      <rPr>
        <sz val="10"/>
        <rFont val="宋体"/>
        <charset val="134"/>
      </rPr>
      <t>北京丰泰新房地产开发有限责任公司</t>
    </r>
  </si>
  <si>
    <r>
      <rPr>
        <sz val="10"/>
        <rFont val="Calibri"/>
        <charset val="134"/>
      </rPr>
      <t>M5·</t>
    </r>
    <r>
      <rPr>
        <sz val="10"/>
        <rFont val="宋体"/>
        <charset val="134"/>
      </rPr>
      <t>朗峰</t>
    </r>
  </si>
  <si>
    <r>
      <rPr>
        <sz val="10"/>
        <rFont val="Calibri"/>
        <charset val="134"/>
      </rPr>
      <t>K2</t>
    </r>
    <r>
      <rPr>
        <sz val="10"/>
        <rFont val="宋体"/>
        <charset val="134"/>
      </rPr>
      <t>地产</t>
    </r>
  </si>
  <si>
    <r>
      <rPr>
        <sz val="10"/>
        <rFont val="宋体"/>
        <charset val="134"/>
      </rPr>
      <t>金澳国际</t>
    </r>
  </si>
  <si>
    <r>
      <rPr>
        <sz val="10"/>
        <rFont val="宋体"/>
        <charset val="134"/>
      </rPr>
      <t>学院路板块</t>
    </r>
  </si>
  <si>
    <r>
      <rPr>
        <sz val="10"/>
        <rFont val="宋体"/>
        <charset val="134"/>
      </rPr>
      <t>北京海科房地产开发有限公司</t>
    </r>
  </si>
  <si>
    <r>
      <rPr>
        <sz val="10"/>
        <rFont val="宋体"/>
        <charset val="134"/>
      </rPr>
      <t>领秀慧谷</t>
    </r>
  </si>
  <si>
    <r>
      <rPr>
        <sz val="10"/>
        <rFont val="宋体"/>
        <charset val="134"/>
      </rPr>
      <t>北京科技园建设</t>
    </r>
    <r>
      <rPr>
        <sz val="10"/>
        <rFont val="Calibri"/>
        <charset val="134"/>
      </rPr>
      <t>(</t>
    </r>
    <r>
      <rPr>
        <sz val="10"/>
        <rFont val="宋体"/>
        <charset val="134"/>
      </rPr>
      <t>集团</t>
    </r>
    <r>
      <rPr>
        <sz val="10"/>
        <rFont val="Calibri"/>
        <charset val="134"/>
      </rPr>
      <t>)</t>
    </r>
    <r>
      <rPr>
        <sz val="10"/>
        <rFont val="宋体"/>
        <charset val="134"/>
      </rPr>
      <t>股份有限公司</t>
    </r>
  </si>
  <si>
    <r>
      <rPr>
        <sz val="10"/>
        <rFont val="宋体"/>
        <charset val="134"/>
      </rPr>
      <t>长阳光和作用</t>
    </r>
  </si>
  <si>
    <r>
      <rPr>
        <sz val="10"/>
        <rFont val="宋体"/>
        <charset val="134"/>
      </rPr>
      <t>北京玉亭房地产开发有限公司</t>
    </r>
  </si>
  <si>
    <r>
      <rPr>
        <sz val="10"/>
        <rFont val="宋体"/>
        <charset val="134"/>
      </rPr>
      <t>国风北京</t>
    </r>
  </si>
  <si>
    <r>
      <rPr>
        <sz val="10"/>
        <rFont val="宋体"/>
        <charset val="134"/>
      </rPr>
      <t>红杉国际公寓</t>
    </r>
  </si>
  <si>
    <r>
      <rPr>
        <sz val="10"/>
        <rFont val="宋体"/>
        <charset val="134"/>
      </rPr>
      <t>中关村板块</t>
    </r>
  </si>
  <si>
    <r>
      <rPr>
        <sz val="10"/>
        <rFont val="宋体"/>
        <charset val="134"/>
      </rPr>
      <t>北京中鸿房地产开发有限公司</t>
    </r>
  </si>
  <si>
    <r>
      <rPr>
        <sz val="10"/>
        <rFont val="宋体"/>
        <charset val="134"/>
      </rPr>
      <t>绿城北京诚园</t>
    </r>
  </si>
  <si>
    <r>
      <rPr>
        <sz val="10"/>
        <rFont val="宋体"/>
        <charset val="134"/>
      </rPr>
      <t>北京亚奥绿城房地产开发有限公司</t>
    </r>
  </si>
  <si>
    <r>
      <rPr>
        <sz val="10"/>
        <rFont val="宋体"/>
        <charset val="134"/>
      </rPr>
      <t>北京四季中心</t>
    </r>
  </si>
  <si>
    <r>
      <rPr>
        <sz val="10"/>
        <rFont val="宋体"/>
        <charset val="134"/>
      </rPr>
      <t>长青有限公司</t>
    </r>
  </si>
  <si>
    <r>
      <rPr>
        <sz val="10"/>
        <rFont val="宋体"/>
        <charset val="134"/>
      </rPr>
      <t>路劲世界城</t>
    </r>
  </si>
  <si>
    <r>
      <rPr>
        <sz val="10"/>
        <rFont val="宋体"/>
        <charset val="134"/>
      </rPr>
      <t>北京路劲隽御房地产开发有限公司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</si>
  <si>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第九区</t>
    </r>
  </si>
  <si>
    <r>
      <rPr>
        <sz val="10"/>
        <rFont val="宋体"/>
        <charset val="134"/>
      </rPr>
      <t>京沈沿线板块</t>
    </r>
  </si>
  <si>
    <r>
      <rPr>
        <sz val="10"/>
        <rFont val="宋体"/>
        <charset val="134"/>
      </rPr>
      <t>北京宇达房地产开发有限公司</t>
    </r>
  </si>
  <si>
    <r>
      <rPr>
        <sz val="10"/>
        <rFont val="宋体"/>
        <charset val="134"/>
      </rPr>
      <t>东亚马赛公馆</t>
    </r>
  </si>
  <si>
    <r>
      <rPr>
        <sz val="10"/>
        <rFont val="宋体"/>
        <charset val="134"/>
      </rPr>
      <t>东亚新华</t>
    </r>
  </si>
  <si>
    <r>
      <rPr>
        <sz val="10"/>
        <rFont val="宋体"/>
        <charset val="134"/>
      </rPr>
      <t>北京</t>
    </r>
    <r>
      <rPr>
        <sz val="10"/>
        <rFont val="Calibri"/>
        <charset val="134"/>
      </rPr>
      <t>one</t>
    </r>
  </si>
  <si>
    <r>
      <rPr>
        <sz val="10"/>
        <rFont val="宋体"/>
        <charset val="134"/>
      </rPr>
      <t>北京实地房地产开发有限责任公司</t>
    </r>
  </si>
  <si>
    <r>
      <rPr>
        <sz val="10"/>
        <rFont val="宋体"/>
        <charset val="134"/>
      </rPr>
      <t>波普工社</t>
    </r>
  </si>
  <si>
    <r>
      <rPr>
        <sz val="10"/>
        <rFont val="宋体"/>
        <charset val="134"/>
      </rPr>
      <t>北京智地卓越房地产开发有限公司</t>
    </r>
  </si>
  <si>
    <r>
      <rPr>
        <sz val="10"/>
        <rFont val="宋体"/>
        <charset val="134"/>
      </rPr>
      <t>顶秀美泉小镇</t>
    </r>
  </si>
  <si>
    <r>
      <rPr>
        <sz val="10"/>
        <rFont val="宋体"/>
        <charset val="134"/>
      </rPr>
      <t>北京顶秀置业有限公司</t>
    </r>
  </si>
  <si>
    <r>
      <rPr>
        <sz val="10"/>
        <rFont val="宋体"/>
        <charset val="134"/>
      </rPr>
      <t>前进花园</t>
    </r>
  </si>
  <si>
    <r>
      <rPr>
        <sz val="10"/>
        <rFont val="宋体"/>
        <charset val="134"/>
      </rPr>
      <t>北京建升房地产公司</t>
    </r>
  </si>
  <si>
    <r>
      <rPr>
        <sz val="10"/>
        <rFont val="宋体"/>
        <charset val="134"/>
      </rPr>
      <t>融景城</t>
    </r>
  </si>
  <si>
    <r>
      <rPr>
        <sz val="10"/>
        <rFont val="宋体"/>
        <charset val="134"/>
      </rPr>
      <t>石景山区</t>
    </r>
  </si>
  <si>
    <r>
      <rPr>
        <sz val="10"/>
        <rFont val="宋体"/>
        <charset val="134"/>
      </rPr>
      <t>石景山板块</t>
    </r>
  </si>
  <si>
    <r>
      <rPr>
        <sz val="10"/>
        <rFont val="宋体"/>
        <charset val="134"/>
      </rPr>
      <t>金融街</t>
    </r>
  </si>
  <si>
    <r>
      <rPr>
        <sz val="10"/>
        <rFont val="宋体"/>
        <charset val="134"/>
      </rPr>
      <t>永丰嘉园</t>
    </r>
  </si>
  <si>
    <r>
      <rPr>
        <sz val="10"/>
        <rFont val="宋体"/>
        <charset val="134"/>
      </rPr>
      <t>北京德成兴业房地产开发有限公司</t>
    </r>
  </si>
  <si>
    <r>
      <rPr>
        <sz val="10"/>
        <rFont val="宋体"/>
        <charset val="134"/>
      </rPr>
      <t>力宝广场</t>
    </r>
  </si>
  <si>
    <r>
      <rPr>
        <sz val="10"/>
        <rFont val="宋体"/>
        <charset val="134"/>
      </rPr>
      <t>力宝复兴房地产开发公司</t>
    </r>
  </si>
  <si>
    <r>
      <rPr>
        <sz val="10"/>
        <rFont val="宋体"/>
        <charset val="134"/>
      </rPr>
      <t>世嘉光织谷</t>
    </r>
  </si>
  <si>
    <r>
      <rPr>
        <sz val="10"/>
        <rFont val="宋体"/>
        <charset val="134"/>
      </rPr>
      <t>北京军建育龙房地产开发公司</t>
    </r>
  </si>
  <si>
    <r>
      <rPr>
        <sz val="10"/>
        <rFont val="宋体"/>
        <charset val="134"/>
      </rPr>
      <t>龙山跃</t>
    </r>
  </si>
  <si>
    <r>
      <rPr>
        <sz val="10"/>
        <rFont val="宋体"/>
        <charset val="134"/>
      </rPr>
      <t>北京德福祥房地产开发有限公司</t>
    </r>
  </si>
  <si>
    <r>
      <rPr>
        <sz val="10"/>
        <rFont val="宋体"/>
        <charset val="134"/>
      </rPr>
      <t>鹏丽国际公寓</t>
    </r>
  </si>
  <si>
    <r>
      <rPr>
        <sz val="10"/>
        <rFont val="宋体"/>
        <charset val="134"/>
      </rPr>
      <t>北京鹏丽花园房地产发展有限公司</t>
    </r>
  </si>
  <si>
    <r>
      <rPr>
        <sz val="10"/>
        <rFont val="宋体"/>
        <charset val="134"/>
      </rPr>
      <t>瑞雪春堂</t>
    </r>
  </si>
  <si>
    <r>
      <rPr>
        <sz val="10"/>
        <rFont val="宋体"/>
        <charset val="134"/>
      </rPr>
      <t>北京瑞雪春堂房地产有限公司</t>
    </r>
  </si>
  <si>
    <r>
      <rPr>
        <sz val="10"/>
        <rFont val="宋体"/>
        <charset val="134"/>
      </rPr>
      <t>金隅万科城</t>
    </r>
  </si>
  <si>
    <r>
      <rPr>
        <sz val="10"/>
        <rFont val="宋体"/>
        <charset val="134"/>
      </rPr>
      <t>金隅、万科</t>
    </r>
  </si>
  <si>
    <r>
      <rPr>
        <sz val="10"/>
        <rFont val="宋体"/>
        <charset val="134"/>
      </rPr>
      <t>建邦礼仕阁</t>
    </r>
  </si>
  <si>
    <r>
      <rPr>
        <sz val="10"/>
        <rFont val="宋体"/>
        <charset val="134"/>
      </rPr>
      <t>北京建工地产</t>
    </r>
  </si>
  <si>
    <r>
      <rPr>
        <sz val="10"/>
        <rFont val="宋体"/>
        <charset val="134"/>
      </rPr>
      <t>清河新城</t>
    </r>
  </si>
  <si>
    <r>
      <rPr>
        <sz val="10"/>
        <rFont val="宋体"/>
        <charset val="134"/>
      </rPr>
      <t>北京强佑房地产开发有限公司</t>
    </r>
  </si>
  <si>
    <r>
      <rPr>
        <sz val="10"/>
        <rFont val="宋体"/>
        <charset val="134"/>
      </rPr>
      <t>朱雀门</t>
    </r>
  </si>
  <si>
    <r>
      <rPr>
        <sz val="10"/>
        <rFont val="宋体"/>
        <charset val="134"/>
      </rPr>
      <t>北京中集宏达房地产公司</t>
    </r>
  </si>
  <si>
    <r>
      <rPr>
        <sz val="10"/>
        <rFont val="宋体"/>
        <charset val="134"/>
      </rPr>
      <t>东亚印象台湖</t>
    </r>
  </si>
  <si>
    <r>
      <rPr>
        <sz val="10"/>
        <rFont val="宋体"/>
        <charset val="134"/>
      </rPr>
      <t>北京硕日新宇投资有限公司</t>
    </r>
  </si>
  <si>
    <r>
      <rPr>
        <sz val="10"/>
        <rFont val="宋体"/>
        <charset val="134"/>
      </rPr>
      <t>丽宫</t>
    </r>
  </si>
  <si>
    <r>
      <rPr>
        <sz val="10"/>
        <rFont val="宋体"/>
        <charset val="134"/>
      </rPr>
      <t>北京丽来房地产开发有限公司</t>
    </r>
  </si>
  <si>
    <r>
      <rPr>
        <sz val="10"/>
        <rFont val="宋体"/>
        <charset val="134"/>
      </rPr>
      <t>红方</t>
    </r>
  </si>
  <si>
    <r>
      <rPr>
        <sz val="10"/>
        <rFont val="宋体"/>
        <charset val="134"/>
      </rPr>
      <t>北京华业通置业有限公司</t>
    </r>
  </si>
  <si>
    <r>
      <rPr>
        <sz val="10"/>
        <rFont val="宋体"/>
        <charset val="134"/>
      </rPr>
      <t>东亚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创展国际</t>
    </r>
  </si>
  <si>
    <r>
      <rPr>
        <sz val="10"/>
        <rFont val="宋体"/>
        <charset val="134"/>
      </rPr>
      <t>领秀观山悦</t>
    </r>
  </si>
  <si>
    <r>
      <rPr>
        <sz val="10"/>
        <rFont val="宋体"/>
        <charset val="134"/>
      </rPr>
      <t>北京瑞坤置业有限责任公司</t>
    </r>
  </si>
  <si>
    <r>
      <rPr>
        <sz val="10"/>
        <rFont val="宋体"/>
        <charset val="134"/>
      </rPr>
      <t>阳光邑上</t>
    </r>
  </si>
  <si>
    <r>
      <rPr>
        <sz val="10"/>
        <rFont val="宋体"/>
        <charset val="134"/>
      </rPr>
      <t>北京昂内房地产开发有限公司</t>
    </r>
  </si>
  <si>
    <r>
      <rPr>
        <sz val="10"/>
        <rFont val="宋体"/>
        <charset val="134"/>
      </rPr>
      <t>壹千栋</t>
    </r>
  </si>
  <si>
    <r>
      <rPr>
        <sz val="10"/>
        <rFont val="宋体"/>
        <charset val="134"/>
      </rPr>
      <t>北京原创住业房地产开发有限公司</t>
    </r>
  </si>
  <si>
    <r>
      <rPr>
        <sz val="10"/>
        <rFont val="宋体"/>
        <charset val="134"/>
      </rPr>
      <t>中加锦园</t>
    </r>
  </si>
  <si>
    <r>
      <rPr>
        <sz val="10"/>
        <rFont val="宋体"/>
        <charset val="134"/>
      </rPr>
      <t>北京中加伟业房地产开发有限公司</t>
    </r>
  </si>
  <si>
    <r>
      <rPr>
        <sz val="10"/>
        <rFont val="宋体"/>
        <charset val="134"/>
      </rPr>
      <t>阳光波尔多</t>
    </r>
  </si>
  <si>
    <r>
      <rPr>
        <sz val="10"/>
        <rFont val="宋体"/>
        <charset val="134"/>
      </rPr>
      <t>北京合天和信房地产开发有限公司</t>
    </r>
  </si>
  <si>
    <r>
      <rPr>
        <sz val="10"/>
        <rFont val="宋体"/>
        <charset val="134"/>
      </rPr>
      <t>首创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澜茵山</t>
    </r>
  </si>
  <si>
    <r>
      <rPr>
        <sz val="10"/>
        <rFont val="宋体"/>
        <charset val="134"/>
      </rPr>
      <t>翼之城</t>
    </r>
  </si>
  <si>
    <r>
      <rPr>
        <sz val="10"/>
        <rFont val="宋体"/>
        <charset val="134"/>
      </rPr>
      <t>北京智地顺达房地产开发有限公司</t>
    </r>
  </si>
  <si>
    <r>
      <rPr>
        <sz val="10"/>
        <rFont val="宋体"/>
        <charset val="134"/>
      </rPr>
      <t>华纺易城</t>
    </r>
  </si>
  <si>
    <r>
      <rPr>
        <sz val="10"/>
        <rFont val="宋体"/>
        <charset val="134"/>
      </rPr>
      <t>华纺房地产开发公司</t>
    </r>
  </si>
  <si>
    <r>
      <rPr>
        <sz val="10"/>
        <rFont val="宋体"/>
        <charset val="134"/>
      </rPr>
      <t>伯朗峰</t>
    </r>
  </si>
  <si>
    <r>
      <rPr>
        <sz val="10"/>
        <rFont val="宋体"/>
        <charset val="134"/>
      </rPr>
      <t>北京盛世原华房地产开发有限公司</t>
    </r>
  </si>
  <si>
    <r>
      <rPr>
        <sz val="10"/>
        <rFont val="宋体"/>
        <charset val="134"/>
      </rPr>
      <t>东泽园</t>
    </r>
  </si>
  <si>
    <r>
      <rPr>
        <sz val="10"/>
        <rFont val="宋体"/>
        <charset val="134"/>
      </rPr>
      <t>北京东泽房地产开发有限公司</t>
    </r>
  </si>
  <si>
    <r>
      <rPr>
        <sz val="10"/>
        <rFont val="宋体"/>
        <charset val="134"/>
      </rPr>
      <t>合生世界花园</t>
    </r>
  </si>
  <si>
    <r>
      <rPr>
        <sz val="10"/>
        <rFont val="宋体"/>
        <charset val="134"/>
      </rPr>
      <t>水色时光</t>
    </r>
  </si>
  <si>
    <r>
      <rPr>
        <sz val="10"/>
        <rFont val="宋体"/>
        <charset val="134"/>
      </rPr>
      <t>其他</t>
    </r>
  </si>
  <si>
    <r>
      <rPr>
        <sz val="10"/>
        <rFont val="宋体"/>
        <charset val="134"/>
      </rPr>
      <t>北京北亚国际中心</t>
    </r>
  </si>
  <si>
    <r>
      <rPr>
        <sz val="10"/>
        <rFont val="宋体"/>
        <charset val="134"/>
      </rPr>
      <t>北亚华欣置业公司</t>
    </r>
  </si>
  <si>
    <r>
      <rPr>
        <sz val="10"/>
        <rFont val="宋体"/>
        <charset val="134"/>
      </rPr>
      <t>北辰香麓</t>
    </r>
  </si>
  <si>
    <r>
      <rPr>
        <sz val="10"/>
        <rFont val="宋体"/>
        <charset val="134"/>
      </rPr>
      <t>北京北辰实业股份有限公司</t>
    </r>
  </si>
  <si>
    <r>
      <rPr>
        <sz val="10"/>
        <rFont val="宋体"/>
        <charset val="134"/>
      </rPr>
      <t>优山美地</t>
    </r>
  </si>
  <si>
    <r>
      <rPr>
        <sz val="10"/>
        <rFont val="宋体"/>
        <charset val="134"/>
      </rPr>
      <t>北京碧水源房地产开发有限公司</t>
    </r>
  </si>
  <si>
    <r>
      <rPr>
        <sz val="10"/>
        <rFont val="宋体"/>
        <charset val="134"/>
      </rPr>
      <t>首创禧瑞都</t>
    </r>
  </si>
  <si>
    <r>
      <rPr>
        <sz val="10"/>
        <rFont val="宋体"/>
        <charset val="134"/>
      </rPr>
      <t>北美佳苑</t>
    </r>
  </si>
  <si>
    <r>
      <rPr>
        <sz val="10"/>
        <rFont val="宋体"/>
        <charset val="134"/>
      </rPr>
      <t>北京静水园房地产开发有限公司</t>
    </r>
  </si>
  <si>
    <r>
      <rPr>
        <sz val="10"/>
        <rFont val="宋体"/>
        <charset val="134"/>
      </rPr>
      <t>富力又一城</t>
    </r>
  </si>
  <si>
    <r>
      <rPr>
        <sz val="10"/>
        <rFont val="宋体"/>
        <charset val="134"/>
      </rPr>
      <t>世纪城</t>
    </r>
  </si>
  <si>
    <r>
      <rPr>
        <sz val="10"/>
        <rFont val="宋体"/>
        <charset val="134"/>
      </rPr>
      <t>天津顺驰地产有限公司</t>
    </r>
  </si>
  <si>
    <r>
      <rPr>
        <sz val="10"/>
        <rFont val="宋体"/>
        <charset val="134"/>
      </rPr>
      <t>美丽园</t>
    </r>
  </si>
  <si>
    <r>
      <rPr>
        <sz val="10"/>
        <rFont val="宋体"/>
        <charset val="134"/>
      </rPr>
      <t>北京东方鸿铭房地产开发有限公司</t>
    </r>
  </si>
  <si>
    <r>
      <rPr>
        <sz val="10"/>
        <rFont val="宋体"/>
        <charset val="134"/>
      </rPr>
      <t>龙湖蔚澜香醍</t>
    </r>
  </si>
  <si>
    <r>
      <rPr>
        <sz val="10"/>
        <rFont val="宋体"/>
        <charset val="134"/>
      </rPr>
      <t>龙熙顺景</t>
    </r>
  </si>
  <si>
    <r>
      <rPr>
        <sz val="10"/>
        <rFont val="宋体"/>
        <charset val="134"/>
      </rPr>
      <t>北京龙熙顺景房地产开发有限公司</t>
    </r>
  </si>
  <si>
    <r>
      <rPr>
        <sz val="10"/>
        <rFont val="宋体"/>
        <charset val="134"/>
      </rPr>
      <t>屯三里</t>
    </r>
  </si>
  <si>
    <r>
      <rPr>
        <sz val="10"/>
        <rFont val="宋体"/>
        <charset val="134"/>
      </rPr>
      <t>北京京茂房地产开发有限公司</t>
    </r>
  </si>
  <si>
    <r>
      <rPr>
        <sz val="10"/>
        <rFont val="宋体"/>
        <charset val="134"/>
      </rPr>
      <t>江南山水</t>
    </r>
  </si>
  <si>
    <r>
      <rPr>
        <sz val="10"/>
        <rFont val="宋体"/>
        <charset val="134"/>
      </rPr>
      <t>北京江南集团</t>
    </r>
  </si>
  <si>
    <r>
      <rPr>
        <sz val="10"/>
        <rFont val="宋体"/>
        <charset val="134"/>
      </rPr>
      <t>华彩国际公寓</t>
    </r>
  </si>
  <si>
    <r>
      <rPr>
        <sz val="10"/>
        <rFont val="宋体"/>
        <charset val="134"/>
      </rPr>
      <t>北京华瀛置业房地产开发有限公司</t>
    </r>
  </si>
  <si>
    <r>
      <rPr>
        <sz val="10"/>
        <rFont val="宋体"/>
        <charset val="134"/>
      </rPr>
      <t>米拉</t>
    </r>
    <r>
      <rPr>
        <sz val="10"/>
        <rFont val="Calibri"/>
        <charset val="134"/>
      </rPr>
      <t>village</t>
    </r>
  </si>
  <si>
    <r>
      <rPr>
        <sz val="10"/>
        <rFont val="宋体"/>
        <charset val="134"/>
      </rPr>
      <t>北京京成远东房地产开发有限公司</t>
    </r>
  </si>
  <si>
    <r>
      <rPr>
        <sz val="10"/>
        <rFont val="宋体"/>
        <charset val="134"/>
      </rPr>
      <t>富东嘉园</t>
    </r>
  </si>
  <si>
    <r>
      <rPr>
        <sz val="10"/>
        <rFont val="宋体"/>
        <charset val="134"/>
      </rPr>
      <t>溪雅苑</t>
    </r>
  </si>
  <si>
    <r>
      <rPr>
        <sz val="10"/>
        <rFont val="宋体"/>
        <charset val="134"/>
      </rPr>
      <t>许昌九洲鸿豫置业有限公司</t>
    </r>
  </si>
  <si>
    <r>
      <rPr>
        <sz val="10"/>
        <rFont val="宋体"/>
        <charset val="134"/>
      </rPr>
      <t>霞公府</t>
    </r>
  </si>
  <si>
    <r>
      <rPr>
        <sz val="10"/>
        <rFont val="宋体"/>
        <charset val="134"/>
      </rPr>
      <t>北京紫金世纪置业有限责任公司</t>
    </r>
  </si>
  <si>
    <r>
      <rPr>
        <sz val="10"/>
        <rFont val="宋体"/>
        <charset val="134"/>
      </rPr>
      <t>溪水雅地</t>
    </r>
  </si>
  <si>
    <r>
      <rPr>
        <sz val="10"/>
        <rFont val="宋体"/>
        <charset val="134"/>
      </rPr>
      <t>北京紫金长宁房地产开发有限责任公司</t>
    </r>
  </si>
  <si>
    <r>
      <rPr>
        <sz val="10"/>
        <rFont val="宋体"/>
        <charset val="134"/>
      </rPr>
      <t>美丽星苑</t>
    </r>
  </si>
  <si>
    <r>
      <rPr>
        <sz val="10"/>
        <rFont val="宋体"/>
        <charset val="134"/>
      </rPr>
      <t>北京二建房地产开发有限公司</t>
    </r>
  </si>
  <si>
    <r>
      <rPr>
        <sz val="10"/>
        <rFont val="宋体"/>
        <charset val="134"/>
      </rPr>
      <t>瑞丰花园</t>
    </r>
  </si>
  <si>
    <r>
      <rPr>
        <sz val="10"/>
        <rFont val="宋体"/>
        <charset val="134"/>
      </rPr>
      <t>平谷区</t>
    </r>
  </si>
  <si>
    <r>
      <rPr>
        <sz val="10"/>
        <rFont val="宋体"/>
        <charset val="134"/>
      </rPr>
      <t>平谷板块</t>
    </r>
  </si>
  <si>
    <r>
      <rPr>
        <sz val="10"/>
        <rFont val="宋体"/>
        <charset val="134"/>
      </rPr>
      <t>北京雨硕房地产开发有限公司</t>
    </r>
  </si>
  <si>
    <r>
      <rPr>
        <sz val="10"/>
        <rFont val="宋体"/>
        <charset val="134"/>
      </rPr>
      <t>运河岸上的院子</t>
    </r>
  </si>
  <si>
    <r>
      <rPr>
        <sz val="10"/>
        <rFont val="宋体"/>
        <charset val="134"/>
      </rPr>
      <t>北京泰禾房地产开发有限公司</t>
    </r>
  </si>
  <si>
    <r>
      <rPr>
        <sz val="10"/>
        <rFont val="宋体"/>
        <charset val="134"/>
      </rPr>
      <t>熙公馆</t>
    </r>
  </si>
  <si>
    <r>
      <rPr>
        <sz val="10"/>
        <rFont val="宋体"/>
        <charset val="134"/>
      </rPr>
      <t>大宁山庄</t>
    </r>
  </si>
  <si>
    <r>
      <rPr>
        <sz val="10"/>
        <rFont val="宋体"/>
        <charset val="134"/>
      </rPr>
      <t>北京集达房地产开发公司</t>
    </r>
  </si>
  <si>
    <r>
      <rPr>
        <sz val="10"/>
        <rFont val="宋体"/>
        <charset val="134"/>
      </rPr>
      <t>浅山香邑</t>
    </r>
  </si>
  <si>
    <r>
      <rPr>
        <sz val="10"/>
        <rFont val="宋体"/>
        <charset val="134"/>
      </rPr>
      <t>北京天正华特房地产开发有限公司</t>
    </r>
  </si>
  <si>
    <r>
      <rPr>
        <sz val="10"/>
        <rFont val="宋体"/>
        <charset val="134"/>
      </rPr>
      <t>城建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琨廷</t>
    </r>
  </si>
  <si>
    <r>
      <rPr>
        <sz val="10"/>
        <rFont val="宋体"/>
        <charset val="134"/>
      </rPr>
      <t>北京城建和泰房地产开发有限责任公司</t>
    </r>
  </si>
  <si>
    <r>
      <rPr>
        <sz val="10"/>
        <rFont val="宋体"/>
        <charset val="134"/>
      </rPr>
      <t>碧桂园温泉小区</t>
    </r>
  </si>
  <si>
    <r>
      <rPr>
        <sz val="10"/>
        <rFont val="宋体"/>
        <charset val="134"/>
      </rPr>
      <t>碧桂园</t>
    </r>
  </si>
  <si>
    <r>
      <rPr>
        <sz val="10"/>
        <rFont val="宋体"/>
        <charset val="134"/>
      </rPr>
      <t>中海城</t>
    </r>
  </si>
  <si>
    <r>
      <rPr>
        <sz val="10"/>
        <rFont val="宋体"/>
        <charset val="134"/>
      </rPr>
      <t>泛亦庄板块</t>
    </r>
  </si>
  <si>
    <r>
      <rPr>
        <sz val="10"/>
        <rFont val="宋体"/>
        <charset val="134"/>
      </rPr>
      <t>沿海赛洛城</t>
    </r>
  </si>
  <si>
    <r>
      <rPr>
        <sz val="10"/>
        <rFont val="宋体"/>
        <charset val="134"/>
      </rPr>
      <t>北京高盛房地产开发有限公司</t>
    </r>
  </si>
  <si>
    <r>
      <rPr>
        <sz val="10"/>
        <rFont val="宋体"/>
        <charset val="134"/>
      </rPr>
      <t>美景东方</t>
    </r>
  </si>
  <si>
    <r>
      <rPr>
        <sz val="10"/>
        <rFont val="宋体"/>
        <charset val="134"/>
      </rPr>
      <t>北京达义兴业房地产开发公司</t>
    </r>
  </si>
  <si>
    <r>
      <rPr>
        <sz val="10"/>
        <rFont val="宋体"/>
        <charset val="134"/>
      </rPr>
      <t>钓鱼台</t>
    </r>
    <r>
      <rPr>
        <sz val="10"/>
        <rFont val="Calibri"/>
        <charset val="134"/>
      </rPr>
      <t>7</t>
    </r>
    <r>
      <rPr>
        <sz val="10"/>
        <rFont val="宋体"/>
        <charset val="134"/>
      </rPr>
      <t>号院</t>
    </r>
  </si>
  <si>
    <r>
      <rPr>
        <sz val="10"/>
        <rFont val="宋体"/>
        <charset val="134"/>
      </rPr>
      <t>中赫置地投资控股有限公司</t>
    </r>
  </si>
  <si>
    <r>
      <rPr>
        <sz val="10"/>
        <rFont val="宋体"/>
        <charset val="134"/>
      </rPr>
      <t>永欣嘉园</t>
    </r>
  </si>
  <si>
    <r>
      <rPr>
        <sz val="10"/>
        <rFont val="宋体"/>
        <charset val="134"/>
      </rPr>
      <t>北京正华永兴房地产开发有限公司</t>
    </r>
  </si>
  <si>
    <r>
      <rPr>
        <sz val="10"/>
        <rFont val="Calibri"/>
        <charset val="134"/>
      </rPr>
      <t>cago</t>
    </r>
    <r>
      <rPr>
        <sz val="10"/>
        <rFont val="宋体"/>
        <charset val="134"/>
      </rPr>
      <t>寓所</t>
    </r>
  </si>
  <si>
    <r>
      <rPr>
        <sz val="10"/>
        <rFont val="宋体"/>
        <charset val="134"/>
      </rPr>
      <t>北京兴集房地产开发有限公司</t>
    </r>
  </si>
  <si>
    <r>
      <rPr>
        <sz val="10"/>
        <rFont val="宋体"/>
        <charset val="134"/>
      </rPr>
      <t>绿岛家园</t>
    </r>
  </si>
  <si>
    <r>
      <rPr>
        <sz val="10"/>
        <rFont val="宋体"/>
        <charset val="134"/>
      </rPr>
      <t>北京西达房地产开发有限公司</t>
    </r>
  </si>
  <si>
    <r>
      <rPr>
        <sz val="10"/>
        <rFont val="宋体"/>
        <charset val="134"/>
      </rPr>
      <t>水墨林溪</t>
    </r>
  </si>
  <si>
    <r>
      <rPr>
        <sz val="10"/>
        <rFont val="宋体"/>
        <charset val="134"/>
      </rPr>
      <t>北京华风腾龙房地产开发有限公司</t>
    </r>
  </si>
  <si>
    <r>
      <rPr>
        <sz val="10"/>
        <rFont val="宋体"/>
        <charset val="134"/>
      </rPr>
      <t>龙庆●望都佳园</t>
    </r>
  </si>
  <si>
    <r>
      <rPr>
        <sz val="11"/>
        <color theme="1"/>
        <rFont val="宋体"/>
        <charset val="134"/>
      </rPr>
      <t>北京龙庆房地产开发有限公司</t>
    </r>
  </si>
  <si>
    <r>
      <rPr>
        <sz val="10"/>
        <rFont val="宋体"/>
        <charset val="134"/>
      </rPr>
      <t>景山财富中心</t>
    </r>
  </si>
  <si>
    <r>
      <rPr>
        <sz val="10"/>
        <rFont val="宋体"/>
        <charset val="134"/>
      </rPr>
      <t>北京华怡房地产开发有限公司</t>
    </r>
  </si>
  <si>
    <r>
      <rPr>
        <sz val="10"/>
        <rFont val="宋体"/>
        <charset val="134"/>
      </rPr>
      <t>创业者家园</t>
    </r>
  </si>
  <si>
    <r>
      <rPr>
        <sz val="10"/>
        <rFont val="宋体"/>
        <charset val="134"/>
      </rPr>
      <t>北京科技园置地有限公司</t>
    </r>
  </si>
  <si>
    <r>
      <rPr>
        <sz val="10"/>
        <rFont val="宋体"/>
        <charset val="134"/>
      </rPr>
      <t>珺悦中心</t>
    </r>
  </si>
  <si>
    <r>
      <rPr>
        <sz val="10"/>
        <rFont val="宋体"/>
        <charset val="134"/>
      </rPr>
      <t>北京邦达房地产开发有限公司</t>
    </r>
  </si>
  <si>
    <r>
      <rPr>
        <sz val="10"/>
        <rFont val="宋体"/>
        <charset val="134"/>
      </rPr>
      <t>鸿顺园东区</t>
    </r>
  </si>
  <si>
    <r>
      <rPr>
        <sz val="10"/>
        <rFont val="宋体"/>
        <charset val="134"/>
      </rPr>
      <t>北京德隆泰房地产开发有限公司</t>
    </r>
  </si>
  <si>
    <r>
      <rPr>
        <sz val="10"/>
        <rFont val="宋体"/>
        <charset val="134"/>
      </rPr>
      <t>大悦公寓</t>
    </r>
  </si>
  <si>
    <r>
      <rPr>
        <sz val="10"/>
        <rFont val="宋体"/>
        <charset val="134"/>
      </rPr>
      <t>中粮</t>
    </r>
  </si>
  <si>
    <r>
      <rPr>
        <sz val="10"/>
        <rFont val="宋体"/>
        <charset val="134"/>
      </rPr>
      <t>京洲世家</t>
    </r>
  </si>
  <si>
    <r>
      <rPr>
        <sz val="10"/>
        <rFont val="宋体"/>
        <charset val="134"/>
      </rPr>
      <t>北京中泽房地产开发有限公司</t>
    </r>
  </si>
  <si>
    <r>
      <rPr>
        <sz val="10"/>
        <rFont val="宋体"/>
        <charset val="134"/>
      </rPr>
      <t>嘉益园</t>
    </r>
  </si>
  <si>
    <r>
      <rPr>
        <sz val="10"/>
        <rFont val="宋体"/>
        <charset val="134"/>
      </rPr>
      <t>北京嘉云发房地产开发有限责任公司</t>
    </r>
  </si>
  <si>
    <r>
      <rPr>
        <sz val="10"/>
        <rFont val="宋体"/>
        <charset val="134"/>
      </rPr>
      <t>大成时代中心</t>
    </r>
  </si>
  <si>
    <r>
      <rPr>
        <sz val="10"/>
        <rFont val="宋体"/>
        <charset val="134"/>
      </rPr>
      <t>北京大成开发集团有限公司</t>
    </r>
  </si>
  <si>
    <r>
      <rPr>
        <sz val="10"/>
        <rFont val="宋体"/>
        <charset val="134"/>
      </rPr>
      <t>金桥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滨河丽舍</t>
    </r>
  </si>
  <si>
    <r>
      <rPr>
        <sz val="10"/>
        <rFont val="宋体"/>
        <charset val="134"/>
      </rPr>
      <t>金桥</t>
    </r>
  </si>
  <si>
    <r>
      <rPr>
        <sz val="10"/>
        <rFont val="宋体"/>
        <charset val="134"/>
      </rPr>
      <t>恒华安纳湖</t>
    </r>
  </si>
  <si>
    <r>
      <rPr>
        <sz val="10"/>
        <rFont val="宋体"/>
        <charset val="134"/>
      </rPr>
      <t>北京牛栏山房地产开发有限责任公司</t>
    </r>
  </si>
  <si>
    <r>
      <rPr>
        <sz val="10"/>
        <rFont val="宋体"/>
        <charset val="134"/>
      </rPr>
      <t>上奥世纪中心</t>
    </r>
  </si>
  <si>
    <r>
      <rPr>
        <sz val="10"/>
        <rFont val="宋体"/>
        <charset val="134"/>
      </rPr>
      <t>北京实创房地产开发公司</t>
    </r>
  </si>
  <si>
    <r>
      <rPr>
        <sz val="10"/>
        <rFont val="宋体"/>
        <charset val="134"/>
      </rPr>
      <t>东恒时代</t>
    </r>
  </si>
  <si>
    <r>
      <rPr>
        <sz val="10"/>
        <rFont val="宋体"/>
        <charset val="134"/>
      </rPr>
      <t>四合上院</t>
    </r>
  </si>
  <si>
    <r>
      <rPr>
        <sz val="10"/>
        <rFont val="宋体"/>
        <charset val="134"/>
      </rPr>
      <t>京能置业股份有限公司</t>
    </r>
  </si>
  <si>
    <r>
      <rPr>
        <sz val="10"/>
        <rFont val="宋体"/>
        <charset val="134"/>
      </rPr>
      <t>天恒别墅山</t>
    </r>
  </si>
  <si>
    <r>
      <rPr>
        <sz val="10"/>
        <rFont val="宋体"/>
        <charset val="134"/>
      </rPr>
      <t>北京山天置业有限公司</t>
    </r>
  </si>
  <si>
    <r>
      <rPr>
        <sz val="10"/>
        <rFont val="宋体"/>
        <charset val="134"/>
      </rPr>
      <t>王佐镇自然城</t>
    </r>
  </si>
  <si>
    <r>
      <rPr>
        <sz val="10"/>
        <rFont val="宋体"/>
        <charset val="134"/>
      </rPr>
      <t>北京南宫恒业房地产开发有限公司</t>
    </r>
  </si>
  <si>
    <r>
      <rPr>
        <sz val="10"/>
        <rFont val="宋体"/>
        <charset val="134"/>
      </rPr>
      <t>中体奥林匹克花园</t>
    </r>
  </si>
  <si>
    <r>
      <rPr>
        <sz val="10"/>
        <rFont val="宋体"/>
        <charset val="134"/>
      </rPr>
      <t>大连乐百年置业有限公司</t>
    </r>
  </si>
  <si>
    <r>
      <rPr>
        <sz val="10"/>
        <rFont val="宋体"/>
        <charset val="134"/>
      </rPr>
      <t>国投方诚中心</t>
    </r>
  </si>
  <si>
    <r>
      <rPr>
        <sz val="10"/>
        <rFont val="宋体"/>
        <charset val="134"/>
      </rPr>
      <t>北京国投方诚资产管理有限公司</t>
    </r>
  </si>
  <si>
    <r>
      <rPr>
        <sz val="10"/>
        <rFont val="宋体"/>
        <charset val="134"/>
      </rPr>
      <t>御墅临枫</t>
    </r>
  </si>
  <si>
    <r>
      <rPr>
        <sz val="10"/>
        <rFont val="宋体"/>
        <charset val="134"/>
      </rPr>
      <t>北京润地房地产综合开发有限公司</t>
    </r>
  </si>
  <si>
    <r>
      <rPr>
        <sz val="10"/>
        <rFont val="宋体"/>
        <charset val="134"/>
      </rPr>
      <t>金汉绿港</t>
    </r>
  </si>
  <si>
    <r>
      <rPr>
        <sz val="10"/>
        <rFont val="宋体"/>
        <charset val="134"/>
      </rPr>
      <t>北京金汉房地产开发有限公司</t>
    </r>
  </si>
  <si>
    <r>
      <rPr>
        <sz val="10"/>
        <rFont val="宋体"/>
        <charset val="134"/>
      </rPr>
      <t>天鹅堡</t>
    </r>
  </si>
  <si>
    <r>
      <rPr>
        <sz val="10"/>
        <rFont val="宋体"/>
        <charset val="134"/>
      </rPr>
      <t>京奥港地产</t>
    </r>
    <r>
      <rPr>
        <sz val="10"/>
        <rFont val="Calibri"/>
        <charset val="134"/>
      </rPr>
      <t> </t>
    </r>
    <r>
      <rPr>
        <sz val="10"/>
        <rFont val="宋体"/>
        <charset val="134"/>
      </rPr>
      <t>北京嘉禾远东置业有限公司</t>
    </r>
  </si>
  <si>
    <r>
      <rPr>
        <sz val="10"/>
        <rFont val="宋体"/>
        <charset val="134"/>
      </rPr>
      <t>上海建筑</t>
    </r>
  </si>
  <si>
    <r>
      <rPr>
        <sz val="10"/>
        <rFont val="宋体"/>
        <charset val="134"/>
      </rPr>
      <t>北京匠心置业有限公司</t>
    </r>
  </si>
  <si>
    <r>
      <rPr>
        <sz val="10"/>
        <rFont val="宋体"/>
        <charset val="134"/>
      </rPr>
      <t>首开璞瑅墅</t>
    </r>
  </si>
  <si>
    <r>
      <rPr>
        <sz val="10"/>
        <rFont val="宋体"/>
        <charset val="134"/>
      </rPr>
      <t>丽高王府</t>
    </r>
  </si>
  <si>
    <r>
      <rPr>
        <sz val="10"/>
        <rFont val="宋体"/>
        <charset val="134"/>
      </rPr>
      <t>北京丽高房地产开发有限公司</t>
    </r>
  </si>
  <si>
    <r>
      <rPr>
        <sz val="10"/>
        <rFont val="宋体"/>
        <charset val="134"/>
      </rPr>
      <t>香江别墅</t>
    </r>
  </si>
  <si>
    <r>
      <rPr>
        <sz val="10"/>
        <rFont val="宋体"/>
        <charset val="134"/>
      </rPr>
      <t>香江国际中国地产有限公司</t>
    </r>
  </si>
  <si>
    <r>
      <rPr>
        <sz val="10"/>
        <rFont val="宋体"/>
        <charset val="134"/>
      </rPr>
      <t>通厦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公元</t>
    </r>
    <r>
      <rPr>
        <sz val="10"/>
        <rFont val="Calibri"/>
        <charset val="134"/>
      </rPr>
      <t>99</t>
    </r>
  </si>
  <si>
    <r>
      <rPr>
        <sz val="10"/>
        <rFont val="宋体"/>
        <charset val="134"/>
      </rPr>
      <t>北京鹏创置业有限责任公司</t>
    </r>
  </si>
  <si>
    <r>
      <rPr>
        <sz val="10"/>
        <rFont val="宋体"/>
        <charset val="134"/>
      </rPr>
      <t>观巢</t>
    </r>
  </si>
  <si>
    <r>
      <rPr>
        <sz val="10"/>
        <rFont val="宋体"/>
        <charset val="134"/>
      </rPr>
      <t>北京中佰龙置业有限公司</t>
    </r>
  </si>
  <si>
    <r>
      <rPr>
        <sz val="10"/>
        <rFont val="宋体"/>
        <charset val="134"/>
      </rPr>
      <t>唐宁</t>
    </r>
    <r>
      <rPr>
        <sz val="10"/>
        <rFont val="Calibri"/>
        <charset val="134"/>
      </rPr>
      <t>ONE</t>
    </r>
  </si>
  <si>
    <r>
      <rPr>
        <sz val="10"/>
        <rFont val="宋体"/>
        <charset val="134"/>
      </rPr>
      <t>北京龙湖时代置业有限公司</t>
    </r>
  </si>
  <si>
    <r>
      <rPr>
        <sz val="10"/>
        <rFont val="宋体"/>
        <charset val="134"/>
      </rPr>
      <t>兴运嘉园</t>
    </r>
  </si>
  <si>
    <r>
      <rPr>
        <sz val="10"/>
        <rFont val="宋体"/>
        <charset val="134"/>
      </rPr>
      <t>北京中北长城房地产开发有限公司</t>
    </r>
  </si>
  <si>
    <r>
      <rPr>
        <sz val="10"/>
        <rFont val="宋体"/>
        <charset val="134"/>
      </rPr>
      <t>学府花园</t>
    </r>
  </si>
  <si>
    <r>
      <rPr>
        <sz val="10"/>
        <rFont val="宋体"/>
        <charset val="134"/>
      </rPr>
      <t>益阳金旅运通房地产开发有限公司</t>
    </r>
  </si>
  <si>
    <r>
      <rPr>
        <sz val="10"/>
        <rFont val="宋体"/>
        <charset val="134"/>
      </rPr>
      <t>中广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宜景湾</t>
    </r>
  </si>
  <si>
    <r>
      <rPr>
        <sz val="10"/>
        <rFont val="宋体"/>
        <charset val="134"/>
      </rPr>
      <t>北京天正中广置业有限公司</t>
    </r>
  </si>
  <si>
    <r>
      <rPr>
        <sz val="10"/>
        <rFont val="宋体"/>
        <charset val="134"/>
      </rPr>
      <t>双兴小区</t>
    </r>
  </si>
  <si>
    <r>
      <rPr>
        <sz val="10"/>
        <rFont val="宋体"/>
        <charset val="134"/>
      </rPr>
      <t>东方太阳城</t>
    </r>
  </si>
  <si>
    <r>
      <rPr>
        <sz val="10"/>
        <rFont val="宋体"/>
        <charset val="134"/>
      </rPr>
      <t>北京东方太阳城房地产开发有限责任公司</t>
    </r>
  </si>
  <si>
    <r>
      <rPr>
        <sz val="10"/>
        <rFont val="宋体"/>
        <charset val="134"/>
      </rPr>
      <t>山水文园</t>
    </r>
  </si>
  <si>
    <r>
      <rPr>
        <sz val="10"/>
        <rFont val="宋体"/>
        <charset val="134"/>
      </rPr>
      <t>北京力维斯凯亚房地产开发有限公司</t>
    </r>
  </si>
  <si>
    <r>
      <rPr>
        <sz val="10"/>
        <rFont val="宋体"/>
        <charset val="134"/>
      </rPr>
      <t>恒基中心</t>
    </r>
  </si>
  <si>
    <r>
      <rPr>
        <sz val="10"/>
        <rFont val="宋体"/>
        <charset val="134"/>
      </rPr>
      <t>北京恒兆置业有限公司</t>
    </r>
  </si>
  <si>
    <r>
      <rPr>
        <sz val="10"/>
        <rFont val="宋体"/>
        <charset val="134"/>
      </rPr>
      <t>阿尔法社区</t>
    </r>
  </si>
  <si>
    <r>
      <rPr>
        <sz val="10"/>
        <rFont val="宋体"/>
        <charset val="134"/>
      </rPr>
      <t>曼城置业</t>
    </r>
    <r>
      <rPr>
        <sz val="10"/>
        <rFont val="Calibri"/>
        <charset val="134"/>
      </rPr>
      <t>(</t>
    </r>
    <r>
      <rPr>
        <sz val="10"/>
        <rFont val="宋体"/>
        <charset val="134"/>
      </rPr>
      <t>北京</t>
    </r>
    <r>
      <rPr>
        <sz val="10"/>
        <rFont val="Calibri"/>
        <charset val="134"/>
      </rPr>
      <t>)</t>
    </r>
    <r>
      <rPr>
        <sz val="10"/>
        <rFont val="宋体"/>
        <charset val="134"/>
      </rPr>
      <t>有限公司</t>
    </r>
  </si>
  <si>
    <r>
      <rPr>
        <sz val="10"/>
        <rFont val="宋体"/>
        <charset val="134"/>
      </rPr>
      <t>华龙美钰</t>
    </r>
  </si>
  <si>
    <r>
      <rPr>
        <sz val="10"/>
        <rFont val="宋体"/>
        <charset val="134"/>
      </rPr>
      <t>国奥村</t>
    </r>
  </si>
  <si>
    <r>
      <rPr>
        <sz val="10"/>
        <rFont val="宋体"/>
        <charset val="134"/>
      </rPr>
      <t>国奥投资发展有限公司</t>
    </r>
  </si>
  <si>
    <r>
      <rPr>
        <sz val="10"/>
        <rFont val="宋体"/>
        <charset val="134"/>
      </rPr>
      <t>京投万科新里程</t>
    </r>
  </si>
  <si>
    <r>
      <rPr>
        <sz val="10"/>
        <rFont val="宋体"/>
        <charset val="134"/>
      </rPr>
      <t>京投、万科</t>
    </r>
  </si>
  <si>
    <r>
      <rPr>
        <sz val="10"/>
        <rFont val="宋体"/>
        <charset val="134"/>
      </rPr>
      <t>清岚小镇</t>
    </r>
  </si>
  <si>
    <r>
      <rPr>
        <sz val="10"/>
        <rFont val="宋体"/>
        <charset val="134"/>
      </rPr>
      <t>北京裕鑫房地产开发公司</t>
    </r>
  </si>
  <si>
    <r>
      <rPr>
        <sz val="10"/>
        <rFont val="宋体"/>
        <charset val="134"/>
      </rPr>
      <t>紫玉山庄</t>
    </r>
  </si>
  <si>
    <r>
      <rPr>
        <sz val="10"/>
        <rFont val="宋体"/>
        <charset val="134"/>
      </rPr>
      <t>北京紫玉山庄房地产开发有限公司</t>
    </r>
  </si>
  <si>
    <r>
      <rPr>
        <sz val="10"/>
        <rFont val="宋体"/>
        <charset val="134"/>
      </rPr>
      <t>金谷香郡</t>
    </r>
  </si>
  <si>
    <r>
      <rPr>
        <sz val="10"/>
        <rFont val="宋体"/>
        <charset val="134"/>
      </rPr>
      <t>北京正华永欣房地产开发有限公司</t>
    </r>
  </si>
  <si>
    <r>
      <rPr>
        <sz val="10"/>
        <rFont val="宋体"/>
        <charset val="134"/>
      </rPr>
      <t>君山</t>
    </r>
  </si>
  <si>
    <r>
      <rPr>
        <sz val="10"/>
        <rFont val="宋体"/>
        <charset val="134"/>
      </rPr>
      <t>北京慧诚房地产有限公司</t>
    </r>
  </si>
  <si>
    <r>
      <rPr>
        <sz val="10"/>
        <rFont val="宋体"/>
        <charset val="134"/>
      </rPr>
      <t>一品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亦庄</t>
    </r>
  </si>
  <si>
    <r>
      <rPr>
        <sz val="10"/>
        <rFont val="宋体"/>
        <charset val="134"/>
      </rPr>
      <t>北京汇德甫房地产开发有限公司</t>
    </r>
  </si>
  <si>
    <r>
      <rPr>
        <sz val="10"/>
        <rFont val="宋体"/>
        <charset val="134"/>
      </rPr>
      <t>康城</t>
    </r>
  </si>
  <si>
    <r>
      <rPr>
        <sz val="10"/>
        <rFont val="宋体"/>
        <charset val="134"/>
      </rPr>
      <t>银信兴业房地产开发有限公司</t>
    </r>
  </si>
  <si>
    <r>
      <rPr>
        <sz val="10"/>
        <rFont val="宋体"/>
        <charset val="134"/>
      </rPr>
      <t>远洋万和城</t>
    </r>
  </si>
  <si>
    <r>
      <rPr>
        <sz val="10"/>
        <rFont val="宋体"/>
        <charset val="134"/>
      </rPr>
      <t>阳洲鑫园</t>
    </r>
  </si>
  <si>
    <r>
      <rPr>
        <sz val="10"/>
        <rFont val="宋体"/>
        <charset val="134"/>
      </rPr>
      <t>北京顺鑫佳宇房地产开发有限公司</t>
    </r>
  </si>
  <si>
    <r>
      <rPr>
        <sz val="10"/>
        <rFont val="宋体"/>
        <charset val="134"/>
      </rPr>
      <t>蓝光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云鼎</t>
    </r>
  </si>
  <si>
    <r>
      <rPr>
        <sz val="10"/>
        <rFont val="宋体"/>
        <charset val="134"/>
      </rPr>
      <t>北京和骏投资有限责任公司</t>
    </r>
  </si>
  <si>
    <r>
      <rPr>
        <sz val="10"/>
        <rFont val="宋体"/>
        <charset val="134"/>
      </rPr>
      <t>景湖园</t>
    </r>
  </si>
  <si>
    <r>
      <rPr>
        <sz val="10"/>
        <rFont val="宋体"/>
        <charset val="134"/>
      </rPr>
      <t>北京市大龙房地产开发有限公司</t>
    </r>
  </si>
  <si>
    <r>
      <rPr>
        <sz val="10"/>
        <rFont val="宋体"/>
        <charset val="134"/>
      </rPr>
      <t>加州水郡</t>
    </r>
  </si>
  <si>
    <r>
      <rPr>
        <sz val="10"/>
        <rFont val="宋体"/>
        <charset val="134"/>
      </rPr>
      <t>北京日兴房地产发展有限公司</t>
    </r>
  </si>
  <si>
    <r>
      <rPr>
        <sz val="10"/>
        <rFont val="宋体"/>
        <charset val="134"/>
      </rPr>
      <t>怡景溪园</t>
    </r>
  </si>
  <si>
    <r>
      <rPr>
        <sz val="10"/>
        <rFont val="宋体"/>
        <charset val="134"/>
      </rPr>
      <t>北京怡景城房地产开发</t>
    </r>
  </si>
  <si>
    <r>
      <rPr>
        <sz val="10"/>
        <rFont val="宋体"/>
        <charset val="134"/>
      </rPr>
      <t>铂晶豪庭</t>
    </r>
  </si>
  <si>
    <r>
      <rPr>
        <sz val="10"/>
        <rFont val="宋体"/>
        <charset val="134"/>
      </rPr>
      <t>北京安盛华泰房地产开发有限公司</t>
    </r>
  </si>
  <si>
    <r>
      <rPr>
        <sz val="10"/>
        <rFont val="宋体"/>
        <charset val="134"/>
      </rPr>
      <t>东方普罗旺斯</t>
    </r>
  </si>
  <si>
    <r>
      <rPr>
        <sz val="10"/>
        <rFont val="宋体"/>
        <charset val="134"/>
      </rPr>
      <t>北京市八仙房地产开发有限责任公司</t>
    </r>
  </si>
  <si>
    <r>
      <rPr>
        <sz val="10"/>
        <rFont val="宋体"/>
        <charset val="134"/>
      </rPr>
      <t>梦想山</t>
    </r>
  </si>
  <si>
    <r>
      <rPr>
        <sz val="10"/>
        <rFont val="宋体"/>
        <charset val="134"/>
      </rPr>
      <t>北京金第房地产开发有限责任公司</t>
    </r>
  </si>
  <si>
    <r>
      <rPr>
        <sz val="10"/>
        <rFont val="宋体"/>
        <charset val="134"/>
      </rPr>
      <t>万科幸福汇</t>
    </r>
  </si>
  <si>
    <r>
      <rPr>
        <sz val="10"/>
        <rFont val="宋体"/>
        <charset val="134"/>
      </rPr>
      <t>行宫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御东园</t>
    </r>
  </si>
  <si>
    <r>
      <rPr>
        <sz val="10"/>
        <rFont val="宋体"/>
        <charset val="134"/>
      </rPr>
      <t>北京市天鸿基业房地产开发有限公司</t>
    </r>
  </si>
  <si>
    <r>
      <rPr>
        <sz val="10"/>
        <rFont val="宋体"/>
        <charset val="134"/>
      </rPr>
      <t>伴山御景</t>
    </r>
  </si>
  <si>
    <r>
      <rPr>
        <sz val="10"/>
        <rFont val="宋体"/>
        <charset val="134"/>
      </rPr>
      <t>东方巴黎房地产开发（北京）有限公司</t>
    </r>
  </si>
  <si>
    <r>
      <rPr>
        <sz val="10"/>
        <rFont val="宋体"/>
        <charset val="134"/>
      </rPr>
      <t>倚景园</t>
    </r>
  </si>
  <si>
    <r>
      <rPr>
        <sz val="10"/>
        <rFont val="宋体"/>
        <charset val="134"/>
      </rPr>
      <t>碧湖居</t>
    </r>
  </si>
  <si>
    <r>
      <rPr>
        <sz val="10"/>
        <rFont val="宋体"/>
        <charset val="134"/>
      </rPr>
      <t>北京明达房地产开发有限公司</t>
    </r>
  </si>
  <si>
    <r>
      <rPr>
        <sz val="10"/>
        <rFont val="宋体"/>
        <charset val="134"/>
      </rPr>
      <t>马可汇</t>
    </r>
  </si>
  <si>
    <r>
      <rPr>
        <sz val="10"/>
        <rFont val="宋体"/>
        <charset val="134"/>
      </rPr>
      <t>北京华忆园房地产开发有限公司</t>
    </r>
  </si>
  <si>
    <r>
      <rPr>
        <sz val="10"/>
        <rFont val="宋体"/>
        <charset val="134"/>
      </rPr>
      <t>霄云里</t>
    </r>
    <r>
      <rPr>
        <sz val="10"/>
        <rFont val="Calibri"/>
        <charset val="134"/>
      </rPr>
      <t>8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</si>
  <si>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北京市永顺房地产开发有限公司</t>
    </r>
  </si>
  <si>
    <r>
      <rPr>
        <sz val="10"/>
        <rFont val="宋体"/>
        <charset val="134"/>
      </rPr>
      <t>易居国际</t>
    </r>
  </si>
  <si>
    <r>
      <rPr>
        <sz val="10"/>
        <rFont val="宋体"/>
        <charset val="134"/>
      </rPr>
      <t>北京义会嘉置业有限公司</t>
    </r>
  </si>
  <si>
    <r>
      <rPr>
        <sz val="10"/>
        <rFont val="宋体"/>
        <charset val="134"/>
      </rPr>
      <t>远洋沁山水</t>
    </r>
  </si>
  <si>
    <r>
      <rPr>
        <sz val="10"/>
        <rFont val="宋体"/>
        <charset val="134"/>
      </rPr>
      <t>邑上</t>
    </r>
  </si>
  <si>
    <r>
      <rPr>
        <sz val="10"/>
        <rFont val="宋体"/>
        <charset val="134"/>
      </rPr>
      <t>荣丰</t>
    </r>
    <r>
      <rPr>
        <sz val="10"/>
        <rFont val="Calibri"/>
        <charset val="134"/>
      </rPr>
      <t>2008</t>
    </r>
  </si>
  <si>
    <r>
      <rPr>
        <sz val="10"/>
        <rFont val="宋体"/>
        <charset val="134"/>
      </rPr>
      <t>北京荣丰房地产开发公司</t>
    </r>
  </si>
  <si>
    <r>
      <rPr>
        <sz val="10"/>
        <rFont val="宋体"/>
        <charset val="134"/>
      </rPr>
      <t>康馨雅苑南区</t>
    </r>
  </si>
  <si>
    <r>
      <rPr>
        <sz val="10"/>
        <rFont val="宋体"/>
        <charset val="134"/>
      </rPr>
      <t>北京檀州房地产开发有限公司</t>
    </r>
  </si>
  <si>
    <r>
      <rPr>
        <sz val="10"/>
        <rFont val="宋体"/>
        <charset val="134"/>
      </rPr>
      <t>棕榈泉国际公寓</t>
    </r>
  </si>
  <si>
    <r>
      <rPr>
        <sz val="10"/>
        <rFont val="宋体"/>
        <charset val="134"/>
      </rPr>
      <t>北京世纪朝阳房地产开发有限公司</t>
    </r>
  </si>
  <si>
    <r>
      <rPr>
        <sz val="10"/>
        <rFont val="宋体"/>
        <charset val="134"/>
      </rPr>
      <t>圣世一品</t>
    </r>
  </si>
  <si>
    <r>
      <rPr>
        <sz val="10"/>
        <rFont val="宋体"/>
        <charset val="134"/>
      </rPr>
      <t>北京市双建房地产开发有限公司</t>
    </r>
  </si>
  <si>
    <r>
      <rPr>
        <sz val="10"/>
        <rFont val="宋体"/>
        <charset val="134"/>
      </rPr>
      <t>东亚华欣湾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澜岸</t>
    </r>
  </si>
  <si>
    <r>
      <rPr>
        <sz val="10"/>
        <rFont val="Calibri"/>
        <charset val="134"/>
      </rPr>
      <t> </t>
    </r>
    <r>
      <rPr>
        <sz val="10"/>
        <rFont val="宋体"/>
        <charset val="134"/>
      </rPr>
      <t>北京东亚信中国际会展中心有限公司</t>
    </r>
  </si>
  <si>
    <r>
      <rPr>
        <sz val="10"/>
        <rFont val="宋体"/>
        <charset val="134"/>
      </rPr>
      <t>东环广场</t>
    </r>
  </si>
  <si>
    <r>
      <rPr>
        <sz val="10"/>
        <rFont val="宋体"/>
        <charset val="134"/>
      </rPr>
      <t>北京华建房地产有限公司</t>
    </r>
  </si>
  <si>
    <r>
      <rPr>
        <sz val="10"/>
        <rFont val="宋体"/>
        <charset val="134"/>
      </rPr>
      <t>云乡小镇</t>
    </r>
  </si>
  <si>
    <r>
      <rPr>
        <sz val="10"/>
        <rFont val="宋体"/>
        <charset val="134"/>
      </rPr>
      <t>绿城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百合公寓</t>
    </r>
  </si>
  <si>
    <r>
      <rPr>
        <sz val="10"/>
        <rFont val="宋体"/>
        <charset val="134"/>
      </rPr>
      <t>北京阳光绿城房地产开发有限公司</t>
    </r>
  </si>
  <si>
    <r>
      <rPr>
        <sz val="10"/>
        <rFont val="宋体"/>
        <charset val="134"/>
      </rPr>
      <t>阳光上东</t>
    </r>
  </si>
  <si>
    <r>
      <rPr>
        <sz val="10"/>
        <rFont val="宋体"/>
        <charset val="134"/>
      </rPr>
      <t>阳光新业地产股份有限公司</t>
    </r>
  </si>
  <si>
    <r>
      <rPr>
        <sz val="10"/>
        <rFont val="宋体"/>
        <charset val="134"/>
      </rPr>
      <t>富力湾</t>
    </r>
  </si>
  <si>
    <r>
      <rPr>
        <sz val="10"/>
        <rFont val="宋体"/>
        <charset val="134"/>
      </rPr>
      <t>中国铁建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原香小镇</t>
    </r>
  </si>
  <si>
    <r>
      <rPr>
        <sz val="10"/>
        <rFont val="宋体"/>
        <charset val="134"/>
      </rPr>
      <t>珠江奥古斯塔城邦</t>
    </r>
  </si>
  <si>
    <r>
      <rPr>
        <sz val="10"/>
        <rFont val="宋体"/>
        <charset val="134"/>
      </rPr>
      <t>励骏华庭</t>
    </r>
  </si>
  <si>
    <r>
      <rPr>
        <sz val="10"/>
        <rFont val="宋体"/>
        <charset val="134"/>
      </rPr>
      <t>北京华海金宝房地产开发有限公司</t>
    </r>
  </si>
  <si>
    <r>
      <rPr>
        <sz val="10"/>
        <rFont val="宋体"/>
        <charset val="134"/>
      </rPr>
      <t>清锦源</t>
    </r>
  </si>
  <si>
    <r>
      <rPr>
        <sz val="10"/>
        <rFont val="宋体"/>
        <charset val="134"/>
      </rPr>
      <t>北京金房房地产开发有限公司</t>
    </r>
  </si>
  <si>
    <r>
      <rPr>
        <sz val="10"/>
        <rFont val="宋体"/>
        <charset val="134"/>
      </rPr>
      <t>懿品府</t>
    </r>
  </si>
  <si>
    <r>
      <rPr>
        <sz val="10"/>
        <rFont val="宋体"/>
        <charset val="134"/>
      </rPr>
      <t>北京密狮房地产开发有限责任公司</t>
    </r>
  </si>
  <si>
    <r>
      <rPr>
        <sz val="10"/>
        <rFont val="宋体"/>
        <charset val="134"/>
      </rPr>
      <t>龙山新新小镇</t>
    </r>
  </si>
  <si>
    <r>
      <rPr>
        <sz val="10"/>
        <rFont val="宋体"/>
        <charset val="134"/>
      </rPr>
      <t>北京万通龙山置业有限公司</t>
    </r>
  </si>
  <si>
    <r>
      <rPr>
        <sz val="10"/>
        <rFont val="宋体"/>
        <charset val="134"/>
      </rPr>
      <t>一瓶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四和院</t>
    </r>
  </si>
  <si>
    <r>
      <rPr>
        <sz val="10"/>
        <rFont val="宋体"/>
        <charset val="134"/>
      </rPr>
      <t>北京江南绿城房地产开发有限公司</t>
    </r>
  </si>
  <si>
    <r>
      <rPr>
        <sz val="10"/>
        <rFont val="宋体"/>
        <charset val="134"/>
      </rPr>
      <t>亚胜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铂第公馆</t>
    </r>
  </si>
  <si>
    <r>
      <rPr>
        <sz val="10"/>
        <rFont val="宋体"/>
        <charset val="134"/>
      </rPr>
      <t>北京亚胜置业有限公司</t>
    </r>
  </si>
  <si>
    <r>
      <rPr>
        <sz val="10"/>
        <rFont val="Calibri"/>
        <charset val="134"/>
      </rPr>
      <t>MOMA</t>
    </r>
    <r>
      <rPr>
        <sz val="10"/>
        <rFont val="宋体"/>
        <charset val="134"/>
      </rPr>
      <t>万万树</t>
    </r>
  </si>
  <si>
    <r>
      <rPr>
        <sz val="10"/>
        <rFont val="宋体"/>
        <charset val="134"/>
      </rPr>
      <t>北京东君房地产开发有限公司</t>
    </r>
  </si>
  <si>
    <r>
      <rPr>
        <sz val="10"/>
        <rFont val="宋体"/>
        <charset val="134"/>
      </rPr>
      <t>雍景天成</t>
    </r>
  </si>
  <si>
    <r>
      <rPr>
        <sz val="10"/>
        <rFont val="宋体"/>
        <charset val="134"/>
      </rPr>
      <t>北京八大处房地产开发有限公司</t>
    </r>
  </si>
  <si>
    <r>
      <rPr>
        <sz val="10"/>
        <rFont val="宋体"/>
        <charset val="134"/>
      </rPr>
      <t>和平里</t>
    </r>
    <r>
      <rPr>
        <sz val="10"/>
        <rFont val="Calibri"/>
        <charset val="134"/>
      </rPr>
      <t>de</t>
    </r>
    <r>
      <rPr>
        <sz val="10"/>
        <rFont val="宋体"/>
        <charset val="134"/>
      </rPr>
      <t>小镇</t>
    </r>
  </si>
  <si>
    <r>
      <rPr>
        <sz val="10"/>
        <rFont val="宋体"/>
        <charset val="134"/>
      </rPr>
      <t>天安国汇</t>
    </r>
  </si>
  <si>
    <r>
      <rPr>
        <sz val="10"/>
        <rFont val="宋体"/>
        <charset val="134"/>
      </rPr>
      <t>北京天安天地房地产开发有限公司</t>
    </r>
  </si>
  <si>
    <r>
      <rPr>
        <sz val="10"/>
        <rFont val="宋体"/>
        <charset val="134"/>
      </rPr>
      <t>荣尊堡</t>
    </r>
  </si>
  <si>
    <r>
      <rPr>
        <sz val="10"/>
        <rFont val="宋体"/>
        <charset val="134"/>
      </rPr>
      <t>北京新荣房地产开发公司</t>
    </r>
  </si>
  <si>
    <r>
      <rPr>
        <sz val="10"/>
        <rFont val="宋体"/>
        <charset val="134"/>
      </rPr>
      <t>北潞园</t>
    </r>
  </si>
  <si>
    <r>
      <rPr>
        <sz val="10"/>
        <rFont val="宋体"/>
        <charset val="134"/>
      </rPr>
      <t>北京市房山房地产开发总公司</t>
    </r>
  </si>
  <si>
    <r>
      <rPr>
        <sz val="10"/>
        <rFont val="Calibri"/>
        <charset val="134"/>
      </rPr>
      <t>2u.</t>
    </r>
    <r>
      <rPr>
        <sz val="10"/>
        <rFont val="宋体"/>
        <charset val="134"/>
      </rPr>
      <t>香花畦</t>
    </r>
  </si>
  <si>
    <r>
      <rPr>
        <sz val="10"/>
        <rFont val="宋体"/>
        <charset val="134"/>
      </rPr>
      <t>北京天洋志普房地产开发有限公司</t>
    </r>
  </si>
  <si>
    <r>
      <rPr>
        <sz val="10"/>
        <rFont val="宋体"/>
        <charset val="134"/>
      </rPr>
      <t>山水汇豪</t>
    </r>
  </si>
  <si>
    <r>
      <rPr>
        <sz val="10"/>
        <rFont val="宋体"/>
        <charset val="134"/>
      </rPr>
      <t>北京汇豪房地产开发有限公司</t>
    </r>
  </si>
  <si>
    <r>
      <rPr>
        <sz val="10"/>
        <rFont val="宋体"/>
        <charset val="134"/>
      </rPr>
      <t>京泰自主城</t>
    </r>
  </si>
  <si>
    <r>
      <rPr>
        <sz val="10"/>
        <rFont val="宋体"/>
        <charset val="134"/>
      </rPr>
      <t>北京京泰同成置业有限公司</t>
    </r>
  </si>
  <si>
    <r>
      <rPr>
        <sz val="10"/>
        <rFont val="宋体"/>
        <charset val="134"/>
      </rPr>
      <t>北京湾</t>
    </r>
  </si>
  <si>
    <r>
      <rPr>
        <sz val="10"/>
        <rFont val="宋体"/>
        <charset val="134"/>
      </rPr>
      <t>北京汇超房地产开发有限公司</t>
    </r>
  </si>
  <si>
    <r>
      <rPr>
        <sz val="10"/>
        <rFont val="宋体"/>
        <charset val="134"/>
      </rPr>
      <t>燕西臺</t>
    </r>
  </si>
  <si>
    <r>
      <rPr>
        <sz val="10"/>
        <rFont val="宋体"/>
        <charset val="134"/>
      </rPr>
      <t>北京新凤凰城房地产开发有限公司</t>
    </r>
  </si>
  <si>
    <r>
      <rPr>
        <sz val="10"/>
        <rFont val="宋体"/>
        <charset val="134"/>
      </rPr>
      <t>月亮河城堡</t>
    </r>
  </si>
  <si>
    <r>
      <rPr>
        <sz val="10"/>
        <rFont val="宋体"/>
        <charset val="134"/>
      </rPr>
      <t>北京凯瑞房地产开发有限公司</t>
    </r>
  </si>
  <si>
    <r>
      <rPr>
        <sz val="10"/>
        <rFont val="宋体"/>
        <charset val="134"/>
      </rPr>
      <t>中国铁建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原香漫谷</t>
    </r>
  </si>
  <si>
    <r>
      <rPr>
        <sz val="10"/>
        <rFont val="宋体"/>
        <charset val="134"/>
      </rPr>
      <t>金宝纯别墅</t>
    </r>
  </si>
  <si>
    <r>
      <rPr>
        <sz val="10"/>
        <rFont val="宋体"/>
        <charset val="134"/>
      </rPr>
      <t>北京金宝房地产开发有限公司</t>
    </r>
  </si>
  <si>
    <r>
      <rPr>
        <sz val="10"/>
        <rFont val="宋体"/>
        <charset val="134"/>
      </rPr>
      <t>纳帕尔湾</t>
    </r>
  </si>
  <si>
    <r>
      <rPr>
        <sz val="10"/>
        <rFont val="宋体"/>
        <charset val="134"/>
      </rPr>
      <t>北京乔波冰雪家园置业有限公司</t>
    </r>
  </si>
  <si>
    <r>
      <rPr>
        <sz val="10"/>
        <rFont val="宋体"/>
        <charset val="134"/>
      </rPr>
      <t>上都首府</t>
    </r>
  </si>
  <si>
    <r>
      <rPr>
        <sz val="10"/>
        <rFont val="宋体"/>
        <charset val="134"/>
      </rPr>
      <t>北京八达岭海洋巨龙房地产开发有限公司</t>
    </r>
  </si>
  <si>
    <r>
      <rPr>
        <sz val="10"/>
        <rFont val="宋体"/>
        <charset val="134"/>
      </rPr>
      <t>悦泽苑</t>
    </r>
  </si>
  <si>
    <r>
      <rPr>
        <sz val="10"/>
        <rFont val="宋体"/>
        <charset val="134"/>
      </rPr>
      <t>北京天润诚泽房地产开发有限公司</t>
    </r>
  </si>
  <si>
    <r>
      <rPr>
        <sz val="10"/>
        <rFont val="宋体"/>
        <charset val="134"/>
      </rPr>
      <t>兴创</t>
    </r>
    <r>
      <rPr>
        <sz val="10"/>
        <rFont val="Calibri"/>
        <charset val="134"/>
      </rPr>
      <t>D</t>
    </r>
    <r>
      <rPr>
        <sz val="10"/>
        <rFont val="宋体"/>
        <charset val="134"/>
      </rPr>
      <t>标</t>
    </r>
  </si>
  <si>
    <r>
      <rPr>
        <sz val="10"/>
        <rFont val="宋体"/>
        <charset val="134"/>
      </rPr>
      <t>北京兴创投资有限公司</t>
    </r>
  </si>
  <si>
    <r>
      <rPr>
        <sz val="10"/>
        <rFont val="宋体"/>
        <charset val="134"/>
      </rPr>
      <t>百旺茉莉园</t>
    </r>
  </si>
  <si>
    <r>
      <rPr>
        <sz val="10"/>
        <rFont val="宋体"/>
        <charset val="134"/>
      </rPr>
      <t>丽水莲花</t>
    </r>
  </si>
  <si>
    <r>
      <rPr>
        <sz val="10"/>
        <rFont val="宋体"/>
        <charset val="134"/>
      </rPr>
      <t>北京市天叶房地产开发公司</t>
    </r>
  </si>
  <si>
    <r>
      <rPr>
        <sz val="10"/>
        <rFont val="宋体"/>
        <charset val="134"/>
      </rPr>
      <t>紫御府</t>
    </r>
  </si>
  <si>
    <r>
      <rPr>
        <sz val="10"/>
        <rFont val="宋体"/>
        <charset val="134"/>
      </rPr>
      <t>西外板块</t>
    </r>
  </si>
  <si>
    <r>
      <rPr>
        <sz val="10"/>
        <rFont val="宋体"/>
        <charset val="134"/>
      </rPr>
      <t>金梦圆房地产开发有限公司</t>
    </r>
  </si>
  <si>
    <r>
      <rPr>
        <sz val="10"/>
        <rFont val="宋体"/>
        <charset val="134"/>
      </rPr>
      <t>华纺新天地</t>
    </r>
  </si>
  <si>
    <r>
      <rPr>
        <sz val="10"/>
        <rFont val="宋体"/>
        <charset val="134"/>
      </rPr>
      <t>北京华纺旺泰房地产开发有限公司</t>
    </r>
  </si>
  <si>
    <r>
      <rPr>
        <sz val="10"/>
        <rFont val="宋体"/>
        <charset val="134"/>
      </rPr>
      <t>中堂华府</t>
    </r>
  </si>
  <si>
    <r>
      <rPr>
        <sz val="10"/>
        <rFont val="宋体"/>
        <charset val="134"/>
      </rPr>
      <t>艺苑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桐城</t>
    </r>
  </si>
  <si>
    <r>
      <rPr>
        <sz val="10"/>
        <rFont val="宋体"/>
        <charset val="134"/>
      </rPr>
      <t>北京艺苑房地产开发有限责任公司</t>
    </r>
  </si>
  <si>
    <r>
      <rPr>
        <sz val="10"/>
        <rFont val="宋体"/>
        <charset val="134"/>
      </rPr>
      <t>兴海家园</t>
    </r>
  </si>
  <si>
    <r>
      <rPr>
        <sz val="10"/>
        <rFont val="宋体"/>
        <charset val="134"/>
      </rPr>
      <t>北京日月星房地产开发有限责任公司</t>
    </r>
  </si>
  <si>
    <r>
      <rPr>
        <sz val="10"/>
        <rFont val="宋体"/>
        <charset val="134"/>
      </rPr>
      <t>金隅山墅</t>
    </r>
  </si>
  <si>
    <r>
      <rPr>
        <sz val="10"/>
        <rFont val="宋体"/>
        <charset val="134"/>
      </rPr>
      <t>中海瓦尔登湖别墅</t>
    </r>
  </si>
  <si>
    <r>
      <rPr>
        <sz val="10"/>
        <rFont val="宋体"/>
        <charset val="134"/>
      </rPr>
      <t>提香草堂</t>
    </r>
  </si>
  <si>
    <r>
      <rPr>
        <sz val="10"/>
        <rFont val="宋体"/>
        <charset val="134"/>
      </rPr>
      <t>北京锦绣花园投资发展有限公司</t>
    </r>
  </si>
  <si>
    <r>
      <rPr>
        <sz val="10"/>
        <rFont val="宋体"/>
        <charset val="134"/>
      </rPr>
      <t>园墅</t>
    </r>
  </si>
  <si>
    <r>
      <rPr>
        <sz val="10"/>
        <rFont val="宋体"/>
        <charset val="134"/>
      </rPr>
      <t>北京澳柯玛中嘉房地产开发有限公司</t>
    </r>
  </si>
  <si>
    <r>
      <rPr>
        <sz val="10"/>
        <rFont val="宋体"/>
        <charset val="134"/>
      </rPr>
      <t>丽泽雅园</t>
    </r>
  </si>
  <si>
    <r>
      <rPr>
        <sz val="10"/>
        <rFont val="宋体"/>
        <charset val="134"/>
      </rPr>
      <t>北京东兴联房地产开发有限责任公司</t>
    </r>
  </si>
  <si>
    <r>
      <rPr>
        <sz val="10"/>
        <rFont val="宋体"/>
        <charset val="134"/>
      </rPr>
      <t>玉龙官邸</t>
    </r>
  </si>
  <si>
    <r>
      <rPr>
        <sz val="10"/>
        <rFont val="宋体"/>
        <charset val="134"/>
      </rPr>
      <t>北京兴广厦房地产有限公司</t>
    </r>
  </si>
  <si>
    <r>
      <rPr>
        <sz val="10"/>
        <rFont val="宋体"/>
        <charset val="134"/>
      </rPr>
      <t>影人四季花园</t>
    </r>
  </si>
  <si>
    <r>
      <rPr>
        <sz val="10"/>
        <rFont val="宋体"/>
        <charset val="134"/>
      </rPr>
      <t>北京亿来置业有限公司</t>
    </r>
  </si>
  <si>
    <r>
      <rPr>
        <sz val="10"/>
        <rFont val="宋体"/>
        <charset val="134"/>
      </rPr>
      <t>龙头公寓</t>
    </r>
  </si>
  <si>
    <r>
      <rPr>
        <sz val="10"/>
        <rFont val="宋体"/>
        <charset val="134"/>
      </rPr>
      <t>北京龙头房地产开发有限公司</t>
    </r>
  </si>
  <si>
    <r>
      <rPr>
        <sz val="10"/>
        <rFont val="宋体"/>
        <charset val="134"/>
      </rPr>
      <t>泊岸</t>
    </r>
  </si>
  <si>
    <r>
      <rPr>
        <sz val="10"/>
        <rFont val="宋体"/>
        <charset val="134"/>
      </rPr>
      <t>千禧家园</t>
    </r>
  </si>
  <si>
    <r>
      <rPr>
        <sz val="10"/>
        <rFont val="宋体"/>
        <charset val="134"/>
      </rPr>
      <t>鸿翔房地产公司</t>
    </r>
  </si>
  <si>
    <r>
      <rPr>
        <sz val="10"/>
        <rFont val="宋体"/>
        <charset val="134"/>
      </rPr>
      <t>双井福园</t>
    </r>
  </si>
  <si>
    <r>
      <rPr>
        <sz val="10"/>
        <rFont val="宋体"/>
        <charset val="134"/>
      </rPr>
      <t>府上嘉园</t>
    </r>
  </si>
  <si>
    <r>
      <rPr>
        <sz val="10"/>
        <rFont val="宋体"/>
        <charset val="134"/>
      </rPr>
      <t>北京安瑞房地产开发有限公司</t>
    </r>
  </si>
  <si>
    <r>
      <rPr>
        <sz val="10"/>
        <rFont val="宋体"/>
        <charset val="134"/>
      </rPr>
      <t>金科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帕提欧</t>
    </r>
  </si>
  <si>
    <r>
      <rPr>
        <sz val="10"/>
        <rFont val="宋体"/>
        <charset val="134"/>
      </rPr>
      <t>北京金科兴源置业有限公司</t>
    </r>
  </si>
  <si>
    <r>
      <rPr>
        <sz val="10"/>
        <rFont val="宋体"/>
        <charset val="134"/>
      </rPr>
      <t>东区国际</t>
    </r>
  </si>
  <si>
    <r>
      <rPr>
        <sz val="10"/>
        <rFont val="宋体"/>
        <charset val="134"/>
      </rPr>
      <t>北京三能达置业有限公司</t>
    </r>
  </si>
  <si>
    <r>
      <rPr>
        <sz val="10"/>
        <rFont val="宋体"/>
        <charset val="134"/>
      </rPr>
      <t>长河湾</t>
    </r>
  </si>
  <si>
    <r>
      <rPr>
        <sz val="10"/>
        <rFont val="宋体"/>
        <charset val="134"/>
      </rPr>
      <t>北京中坤锦绣房地产开发有限公司</t>
    </r>
  </si>
  <si>
    <r>
      <rPr>
        <sz val="10"/>
        <rFont val="宋体"/>
        <charset val="134"/>
      </rPr>
      <t>吉祥家园</t>
    </r>
  </si>
  <si>
    <r>
      <rPr>
        <sz val="10"/>
        <rFont val="宋体"/>
        <charset val="134"/>
      </rPr>
      <t>北京市密云都城置业有限公司</t>
    </r>
  </si>
  <si>
    <r>
      <rPr>
        <sz val="10"/>
        <rFont val="宋体"/>
        <charset val="134"/>
      </rPr>
      <t>定慧家园北里</t>
    </r>
  </si>
  <si>
    <r>
      <rPr>
        <sz val="10"/>
        <rFont val="宋体"/>
        <charset val="134"/>
      </rPr>
      <t>首开康乃馨园</t>
    </r>
  </si>
  <si>
    <r>
      <rPr>
        <sz val="10"/>
        <rFont val="宋体"/>
        <charset val="134"/>
      </rPr>
      <t>波特兰花园</t>
    </r>
  </si>
  <si>
    <r>
      <rPr>
        <sz val="10"/>
        <rFont val="宋体"/>
        <charset val="134"/>
      </rPr>
      <t>北京京辰房地产开发有限公司</t>
    </r>
  </si>
  <si>
    <r>
      <rPr>
        <sz val="10"/>
        <rFont val="宋体"/>
        <charset val="134"/>
      </rPr>
      <t>独墅逸致</t>
    </r>
  </si>
  <si>
    <r>
      <rPr>
        <sz val="10"/>
        <rFont val="宋体"/>
        <charset val="134"/>
      </rPr>
      <t>北京兴港房地产有限公司</t>
    </r>
  </si>
  <si>
    <r>
      <rPr>
        <sz val="10"/>
        <rFont val="宋体"/>
        <charset val="134"/>
      </rPr>
      <t>上国阙</t>
    </r>
  </si>
  <si>
    <r>
      <rPr>
        <sz val="10"/>
        <rFont val="宋体"/>
        <charset val="134"/>
      </rPr>
      <t>北京鹏睿房地产开发有限公司</t>
    </r>
  </si>
  <si>
    <r>
      <rPr>
        <sz val="10"/>
        <rFont val="宋体"/>
        <charset val="134"/>
      </rPr>
      <t>莱镇香格里</t>
    </r>
  </si>
  <si>
    <r>
      <rPr>
        <sz val="10"/>
        <rFont val="宋体"/>
        <charset val="134"/>
      </rPr>
      <t>北京海欣方舟房地产开发有限公司</t>
    </r>
  </si>
  <si>
    <r>
      <rPr>
        <sz val="10"/>
        <rFont val="宋体"/>
        <charset val="134"/>
      </rPr>
      <t>冠城名敦道</t>
    </r>
  </si>
  <si>
    <r>
      <rPr>
        <sz val="10"/>
        <rFont val="宋体"/>
        <charset val="134"/>
      </rPr>
      <t>北京鑫阳房地产</t>
    </r>
  </si>
  <si>
    <r>
      <rPr>
        <sz val="10"/>
        <rFont val="宋体"/>
        <charset val="134"/>
      </rPr>
      <t>清凉盛景</t>
    </r>
  </si>
  <si>
    <r>
      <rPr>
        <sz val="10"/>
        <rFont val="宋体"/>
        <charset val="134"/>
      </rPr>
      <t>北京靖夏仲清房地产开发有限公司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</si>
  <si>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水郡长安</t>
    </r>
  </si>
  <si>
    <r>
      <rPr>
        <sz val="10"/>
        <rFont val="宋体"/>
        <charset val="134"/>
      </rPr>
      <t>北京京德顺房地产开发公司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</si>
  <si>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学院派</t>
    </r>
  </si>
  <si>
    <r>
      <rPr>
        <sz val="10"/>
        <rFont val="宋体"/>
        <charset val="134"/>
      </rPr>
      <t>中顺超科</t>
    </r>
  </si>
  <si>
    <r>
      <rPr>
        <sz val="10"/>
        <rFont val="宋体"/>
        <charset val="134"/>
      </rPr>
      <t>御庭陶然</t>
    </r>
  </si>
  <si>
    <r>
      <rPr>
        <sz val="10"/>
        <rFont val="宋体"/>
        <charset val="134"/>
      </rPr>
      <t>壹瓶房地产开发</t>
    </r>
    <r>
      <rPr>
        <sz val="10"/>
        <rFont val="Calibri"/>
        <charset val="134"/>
      </rPr>
      <t>(</t>
    </r>
    <r>
      <rPr>
        <sz val="10"/>
        <rFont val="宋体"/>
        <charset val="134"/>
      </rPr>
      <t>北京</t>
    </r>
    <r>
      <rPr>
        <sz val="10"/>
        <rFont val="Calibri"/>
        <charset val="134"/>
      </rPr>
      <t>)</t>
    </r>
    <r>
      <rPr>
        <sz val="10"/>
        <rFont val="宋体"/>
        <charset val="134"/>
      </rPr>
      <t>有限公司</t>
    </r>
  </si>
  <si>
    <r>
      <rPr>
        <sz val="10"/>
        <rFont val="宋体"/>
        <charset val="134"/>
      </rPr>
      <t>恋日水岸</t>
    </r>
  </si>
  <si>
    <r>
      <rPr>
        <sz val="10"/>
        <rFont val="宋体"/>
        <charset val="134"/>
      </rPr>
      <t>北京顺兴广厦房地产开发有限公司</t>
    </r>
  </si>
  <si>
    <r>
      <rPr>
        <sz val="10"/>
        <rFont val="宋体"/>
        <charset val="134"/>
      </rPr>
      <t>檀府家园</t>
    </r>
  </si>
  <si>
    <r>
      <rPr>
        <sz val="10"/>
        <rFont val="宋体"/>
        <charset val="134"/>
      </rPr>
      <t>北京檀营房地产开发有限公司</t>
    </r>
  </si>
  <si>
    <r>
      <rPr>
        <sz val="10"/>
        <rFont val="宋体"/>
        <charset val="134"/>
      </rPr>
      <t>宾阳西里小区</t>
    </r>
  </si>
  <si>
    <r>
      <rPr>
        <sz val="10"/>
        <rFont val="宋体"/>
        <charset val="134"/>
      </rPr>
      <t>北京凌志房地产开发有限责任公司</t>
    </r>
  </si>
  <si>
    <r>
      <rPr>
        <sz val="10"/>
        <rFont val="宋体"/>
        <charset val="134"/>
      </rPr>
      <t>原生墅</t>
    </r>
  </si>
  <si>
    <r>
      <rPr>
        <sz val="10"/>
        <rFont val="宋体"/>
        <charset val="134"/>
      </rPr>
      <t>北京震环房地产开发有限公司</t>
    </r>
  </si>
  <si>
    <r>
      <rPr>
        <sz val="10"/>
        <rFont val="宋体"/>
        <charset val="134"/>
      </rPr>
      <t>文成建筑</t>
    </r>
  </si>
  <si>
    <r>
      <rPr>
        <sz val="10"/>
        <rFont val="宋体"/>
        <charset val="134"/>
      </rPr>
      <t>正江房地产开发有限公司</t>
    </r>
  </si>
  <si>
    <r>
      <rPr>
        <sz val="10"/>
        <rFont val="宋体"/>
        <charset val="134"/>
      </rPr>
      <t>华城</t>
    </r>
  </si>
  <si>
    <r>
      <rPr>
        <sz val="10"/>
        <rFont val="宋体"/>
        <charset val="134"/>
      </rPr>
      <t>北京市华城房地产开发公司</t>
    </r>
  </si>
  <si>
    <r>
      <rPr>
        <sz val="10"/>
        <rFont val="宋体"/>
        <charset val="134"/>
      </rPr>
      <t>海棠公社</t>
    </r>
  </si>
  <si>
    <r>
      <rPr>
        <sz val="10"/>
        <rFont val="宋体"/>
        <charset val="134"/>
      </rPr>
      <t>安盛投资有限公司</t>
    </r>
  </si>
  <si>
    <r>
      <rPr>
        <sz val="10"/>
        <rFont val="宋体"/>
        <charset val="134"/>
      </rPr>
      <t>保利垄上</t>
    </r>
  </si>
  <si>
    <r>
      <rPr>
        <sz val="10"/>
        <rFont val="宋体"/>
        <charset val="134"/>
      </rPr>
      <t>鲁能顺义新城</t>
    </r>
  </si>
  <si>
    <r>
      <rPr>
        <sz val="10"/>
        <rFont val="Calibri"/>
        <charset val="134"/>
      </rPr>
      <t>VITA</t>
    </r>
    <r>
      <rPr>
        <sz val="10"/>
        <rFont val="宋体"/>
        <charset val="134"/>
      </rPr>
      <t>国际</t>
    </r>
  </si>
  <si>
    <r>
      <rPr>
        <sz val="10"/>
        <rFont val="宋体"/>
        <charset val="134"/>
      </rPr>
      <t>锋创科技发展</t>
    </r>
    <r>
      <rPr>
        <sz val="10"/>
        <rFont val="Calibri"/>
        <charset val="134"/>
      </rPr>
      <t>(</t>
    </r>
    <r>
      <rPr>
        <sz val="10"/>
        <rFont val="宋体"/>
        <charset val="134"/>
      </rPr>
      <t>北京</t>
    </r>
    <r>
      <rPr>
        <sz val="10"/>
        <rFont val="Calibri"/>
        <charset val="134"/>
      </rPr>
      <t>)</t>
    </r>
    <r>
      <rPr>
        <sz val="10"/>
        <rFont val="宋体"/>
        <charset val="134"/>
      </rPr>
      <t>有限公司</t>
    </r>
  </si>
  <si>
    <r>
      <rPr>
        <sz val="10"/>
        <rFont val="宋体"/>
        <charset val="134"/>
      </rPr>
      <t>西路时代大厦</t>
    </r>
  </si>
  <si>
    <r>
      <rPr>
        <sz val="10"/>
        <rFont val="宋体"/>
        <charset val="134"/>
      </rPr>
      <t>北京盛兴建通房地产开发有限公司</t>
    </r>
  </si>
  <si>
    <r>
      <rPr>
        <sz val="10"/>
        <rFont val="宋体"/>
        <charset val="134"/>
      </rPr>
      <t>远洋山水</t>
    </r>
  </si>
  <si>
    <r>
      <rPr>
        <sz val="10"/>
        <rFont val="宋体"/>
        <charset val="134"/>
      </rPr>
      <t>财富公馆</t>
    </r>
  </si>
  <si>
    <r>
      <rPr>
        <sz val="10"/>
        <rFont val="宋体"/>
        <charset val="134"/>
      </rPr>
      <t>北京财富花园房地产开发有限公司</t>
    </r>
  </si>
  <si>
    <r>
      <rPr>
        <sz val="10"/>
        <rFont val="宋体"/>
        <charset val="134"/>
      </rPr>
      <t>众智慧谷</t>
    </r>
  </si>
  <si>
    <r>
      <rPr>
        <sz val="10"/>
        <rFont val="宋体"/>
        <charset val="134"/>
      </rPr>
      <t>北京众智房地产开发有限公司</t>
    </r>
  </si>
  <si>
    <r>
      <rPr>
        <sz val="10"/>
        <rFont val="宋体"/>
        <charset val="134"/>
      </rPr>
      <t>北京星河湾</t>
    </r>
  </si>
  <si>
    <r>
      <rPr>
        <sz val="10"/>
        <rFont val="宋体"/>
        <charset val="134"/>
      </rPr>
      <t>宏宇集团</t>
    </r>
  </si>
  <si>
    <r>
      <rPr>
        <sz val="10"/>
        <rFont val="宋体"/>
        <charset val="134"/>
      </rPr>
      <t>紫贵庄园</t>
    </r>
  </si>
  <si>
    <r>
      <rPr>
        <sz val="10"/>
        <rFont val="宋体"/>
        <charset val="134"/>
      </rPr>
      <t>北京庄子天运房地产开发有限公司</t>
    </r>
  </si>
  <si>
    <r>
      <rPr>
        <sz val="10"/>
        <rFont val="宋体"/>
        <charset val="134"/>
      </rPr>
      <t>石榴园小区</t>
    </r>
    <r>
      <rPr>
        <sz val="10"/>
        <rFont val="Calibri"/>
        <charset val="134"/>
      </rPr>
      <t>901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904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906</t>
    </r>
    <r>
      <rPr>
        <sz val="10"/>
        <rFont val="宋体"/>
        <charset val="134"/>
      </rPr>
      <t>号楼</t>
    </r>
  </si>
  <si>
    <r>
      <rPr>
        <sz val="10"/>
        <rFont val="宋体"/>
        <charset val="134"/>
      </rPr>
      <t>悠唐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大都会</t>
    </r>
  </si>
  <si>
    <r>
      <rPr>
        <sz val="10"/>
        <rFont val="宋体"/>
        <charset val="134"/>
      </rPr>
      <t>北京兆泰置地（集团）股份有限公司</t>
    </r>
  </si>
  <si>
    <r>
      <rPr>
        <sz val="10"/>
        <rFont val="宋体"/>
        <charset val="134"/>
      </rPr>
      <t>华龙美晟</t>
    </r>
  </si>
  <si>
    <r>
      <rPr>
        <sz val="10"/>
        <rFont val="宋体"/>
        <charset val="134"/>
      </rPr>
      <t>华龙置业房地产开发有限公司</t>
    </r>
  </si>
  <si>
    <r>
      <rPr>
        <sz val="10"/>
        <rFont val="宋体"/>
        <charset val="134"/>
      </rPr>
      <t>阳光家园</t>
    </r>
  </si>
  <si>
    <r>
      <rPr>
        <sz val="10"/>
        <rFont val="宋体"/>
        <charset val="134"/>
      </rPr>
      <t>北京市密云县房地产开发总公司</t>
    </r>
  </si>
  <si>
    <r>
      <rPr>
        <sz val="10"/>
        <rFont val="宋体"/>
        <charset val="134"/>
      </rPr>
      <t>紫御国际</t>
    </r>
  </si>
  <si>
    <r>
      <rPr>
        <sz val="10"/>
        <rFont val="宋体"/>
        <charset val="134"/>
      </rPr>
      <t>北京新能国际房地产开发公司</t>
    </r>
  </si>
  <si>
    <r>
      <rPr>
        <sz val="10"/>
        <rFont val="宋体"/>
        <charset val="134"/>
      </rPr>
      <t>韩村河大自然新城</t>
    </r>
  </si>
  <si>
    <r>
      <rPr>
        <sz val="10"/>
        <rFont val="宋体"/>
        <charset val="134"/>
      </rPr>
      <t>北京韩建集团有限公司</t>
    </r>
  </si>
  <si>
    <r>
      <rPr>
        <sz val="10"/>
        <rFont val="宋体"/>
        <charset val="134"/>
      </rPr>
      <t>公园两栋</t>
    </r>
  </si>
  <si>
    <r>
      <rPr>
        <sz val="10"/>
        <rFont val="宋体"/>
        <charset val="134"/>
      </rPr>
      <t>北京世纪今创房地产开发有限公司</t>
    </r>
  </si>
  <si>
    <r>
      <rPr>
        <sz val="10"/>
        <rFont val="宋体"/>
        <charset val="134"/>
      </rPr>
      <t>观缘</t>
    </r>
  </si>
  <si>
    <r>
      <rPr>
        <sz val="10"/>
        <rFont val="宋体"/>
        <charset val="134"/>
      </rPr>
      <t>北京中民信房地产开发有限公司</t>
    </r>
  </si>
  <si>
    <r>
      <rPr>
        <sz val="10"/>
        <rFont val="Calibri"/>
        <charset val="134"/>
      </rPr>
      <t>soho</t>
    </r>
    <r>
      <rPr>
        <sz val="10"/>
        <rFont val="宋体"/>
        <charset val="134"/>
      </rPr>
      <t>北京公馆</t>
    </r>
  </si>
  <si>
    <r>
      <rPr>
        <sz val="10"/>
        <rFont val="Calibri"/>
        <charset val="134"/>
      </rPr>
      <t>SOHO</t>
    </r>
    <r>
      <rPr>
        <sz val="10"/>
        <rFont val="宋体"/>
        <charset val="134"/>
      </rPr>
      <t>中国</t>
    </r>
  </si>
  <si>
    <r>
      <rPr>
        <sz val="10"/>
        <rFont val="宋体"/>
        <charset val="134"/>
      </rPr>
      <t>设计师广场</t>
    </r>
  </si>
  <si>
    <r>
      <rPr>
        <sz val="10"/>
        <rFont val="宋体"/>
        <charset val="134"/>
      </rPr>
      <t>北京鑫丰信德房地产开发有限公司</t>
    </r>
  </si>
  <si>
    <r>
      <rPr>
        <sz val="10"/>
        <rFont val="宋体"/>
        <charset val="134"/>
      </rPr>
      <t>润枫锦尚苑</t>
    </r>
  </si>
  <si>
    <r>
      <rPr>
        <sz val="10"/>
        <rFont val="宋体"/>
        <charset val="134"/>
      </rPr>
      <t>茉莉公馆</t>
    </r>
  </si>
  <si>
    <r>
      <rPr>
        <sz val="10"/>
        <rFont val="宋体"/>
        <charset val="134"/>
      </rPr>
      <t>富成花园</t>
    </r>
  </si>
  <si>
    <r>
      <rPr>
        <sz val="10"/>
        <rFont val="宋体"/>
        <charset val="134"/>
      </rPr>
      <t>北京鸿达房地产有限公司</t>
    </r>
  </si>
  <si>
    <r>
      <rPr>
        <sz val="10"/>
        <rFont val="宋体"/>
        <charset val="134"/>
      </rPr>
      <t>星源汇</t>
    </r>
  </si>
  <si>
    <r>
      <rPr>
        <sz val="10"/>
        <rFont val="宋体"/>
        <charset val="134"/>
      </rPr>
      <t>北京嘉里华远房地产开发有限公司</t>
    </r>
  </si>
  <si>
    <r>
      <rPr>
        <sz val="10"/>
        <rFont val="宋体"/>
        <charset val="134"/>
      </rPr>
      <t>嘉特美公馆</t>
    </r>
  </si>
  <si>
    <r>
      <rPr>
        <sz val="10"/>
        <rFont val="宋体"/>
        <charset val="134"/>
      </rPr>
      <t>北京嘉特美房地产开发有限公司</t>
    </r>
  </si>
  <si>
    <r>
      <rPr>
        <sz val="10"/>
        <rFont val="宋体"/>
        <charset val="134"/>
      </rPr>
      <t>长安六号</t>
    </r>
  </si>
  <si>
    <r>
      <rPr>
        <sz val="10"/>
        <rFont val="宋体"/>
        <charset val="134"/>
      </rPr>
      <t>北京成远房地产开发有限公司</t>
    </r>
  </si>
  <si>
    <r>
      <rPr>
        <sz val="10"/>
        <rFont val="宋体"/>
        <charset val="134"/>
      </rPr>
      <t>东菜园小区</t>
    </r>
  </si>
  <si>
    <r>
      <rPr>
        <sz val="10"/>
        <rFont val="宋体"/>
        <charset val="134"/>
      </rPr>
      <t>合生麒麟社</t>
    </r>
  </si>
  <si>
    <r>
      <rPr>
        <sz val="10"/>
        <rFont val="宋体"/>
        <charset val="134"/>
      </rPr>
      <t>丽水嘉园</t>
    </r>
  </si>
  <si>
    <r>
      <rPr>
        <sz val="10"/>
        <rFont val="宋体"/>
        <charset val="134"/>
      </rPr>
      <t>北京丽水嘉园房地产开发中心</t>
    </r>
  </si>
  <si>
    <r>
      <rPr>
        <sz val="10"/>
        <rFont val="宋体"/>
        <charset val="134"/>
      </rPr>
      <t>藤花紫院</t>
    </r>
  </si>
  <si>
    <r>
      <rPr>
        <sz val="10"/>
        <rFont val="宋体"/>
        <charset val="134"/>
      </rPr>
      <t>北京华瑞兴业房地产开发有限公司</t>
    </r>
  </si>
  <si>
    <r>
      <rPr>
        <sz val="10"/>
        <rFont val="宋体"/>
        <charset val="134"/>
      </rPr>
      <t>东苑小区</t>
    </r>
  </si>
  <si>
    <r>
      <rPr>
        <sz val="10"/>
        <rFont val="宋体"/>
        <charset val="134"/>
      </rPr>
      <t>东亚上北鑫座</t>
    </r>
  </si>
  <si>
    <r>
      <rPr>
        <sz val="10"/>
        <rFont val="宋体"/>
        <charset val="134"/>
      </rPr>
      <t>西源里</t>
    </r>
  </si>
  <si>
    <r>
      <rPr>
        <sz val="10"/>
        <rFont val="宋体"/>
        <charset val="134"/>
      </rPr>
      <t>海阔</t>
    </r>
    <r>
      <rPr>
        <sz val="10"/>
        <rFont val="Calibri"/>
        <charset val="134"/>
      </rPr>
      <t>·</t>
    </r>
    <r>
      <rPr>
        <sz val="10"/>
        <rFont val="宋体"/>
        <charset val="134"/>
      </rPr>
      <t>水岸花墅</t>
    </r>
  </si>
  <si>
    <r>
      <rPr>
        <sz val="10"/>
        <rFont val="宋体"/>
        <charset val="134"/>
      </rPr>
      <t>海阔地产</t>
    </r>
  </si>
  <si>
    <r>
      <rPr>
        <sz val="10"/>
        <rFont val="宋体"/>
        <charset val="134"/>
      </rPr>
      <t>天鹅湾名苑</t>
    </r>
  </si>
  <si>
    <r>
      <rPr>
        <sz val="10"/>
        <rFont val="宋体"/>
        <charset val="134"/>
      </rPr>
      <t>北京博成房地产有限公司</t>
    </r>
  </si>
  <si>
    <r>
      <rPr>
        <sz val="10"/>
        <rFont val="宋体"/>
        <charset val="134"/>
      </rPr>
      <t>亚运新新家园</t>
    </r>
  </si>
  <si>
    <r>
      <rPr>
        <sz val="10"/>
        <rFont val="宋体"/>
        <charset val="134"/>
      </rPr>
      <t>北京万通先锋置业股份有限公司</t>
    </r>
  </si>
  <si>
    <r>
      <rPr>
        <sz val="10"/>
        <rFont val="宋体"/>
        <charset val="134"/>
      </rPr>
      <t>裕龙花园</t>
    </r>
  </si>
  <si>
    <r>
      <rPr>
        <sz val="10"/>
        <rFont val="宋体"/>
        <charset val="134"/>
      </rPr>
      <t>北京大龙伟业房地产开发股份有限公司</t>
    </r>
  </si>
  <si>
    <r>
      <rPr>
        <sz val="10"/>
        <rFont val="宋体"/>
        <charset val="134"/>
      </rPr>
      <t>蓝爵公馆</t>
    </r>
  </si>
  <si>
    <r>
      <rPr>
        <sz val="10"/>
        <rFont val="宋体"/>
        <charset val="134"/>
      </rPr>
      <t>北京森阳房地产开发有限责任公司</t>
    </r>
  </si>
  <si>
    <r>
      <rPr>
        <sz val="10"/>
        <rFont val="宋体"/>
        <charset val="134"/>
      </rPr>
      <t>乐栋</t>
    </r>
    <r>
      <rPr>
        <sz val="10"/>
        <rFont val="Calibri"/>
        <charset val="134"/>
      </rPr>
      <t>300</t>
    </r>
  </si>
  <si>
    <r>
      <rPr>
        <sz val="10"/>
        <rFont val="宋体"/>
        <charset val="134"/>
      </rPr>
      <t>北京瑞成达房地产开发有限公司</t>
    </r>
  </si>
  <si>
    <r>
      <rPr>
        <sz val="10"/>
        <rFont val="宋体"/>
        <charset val="134"/>
      </rPr>
      <t>太师府别墅</t>
    </r>
  </si>
  <si>
    <r>
      <rPr>
        <sz val="10"/>
        <rFont val="宋体"/>
        <charset val="134"/>
      </rPr>
      <t>北京都市岳华房地产开发有限公司</t>
    </r>
  </si>
  <si>
    <r>
      <rPr>
        <sz val="10"/>
        <rFont val="宋体"/>
        <charset val="134"/>
      </rPr>
      <t>石园小区</t>
    </r>
  </si>
  <si>
    <r>
      <rPr>
        <sz val="10"/>
        <rFont val="宋体"/>
        <charset val="134"/>
      </rPr>
      <t>大龙地产</t>
    </r>
  </si>
  <si>
    <r>
      <rPr>
        <sz val="10"/>
        <rFont val="宋体"/>
        <charset val="134"/>
      </rPr>
      <t>上第</t>
    </r>
    <r>
      <rPr>
        <sz val="10"/>
        <rFont val="Calibri"/>
        <charset val="134"/>
      </rPr>
      <t>moma</t>
    </r>
  </si>
  <si>
    <r>
      <rPr>
        <sz val="10"/>
        <rFont val="宋体"/>
        <charset val="134"/>
      </rPr>
      <t>当代置业</t>
    </r>
  </si>
  <si>
    <r>
      <rPr>
        <sz val="10"/>
        <rFont val="宋体"/>
        <charset val="134"/>
      </rPr>
      <t>星河城</t>
    </r>
  </si>
  <si>
    <r>
      <rPr>
        <sz val="10"/>
        <rFont val="宋体"/>
        <charset val="134"/>
      </rPr>
      <t>北京玺萌置业有限公司</t>
    </r>
  </si>
  <si>
    <r>
      <rPr>
        <sz val="10"/>
        <rFont val="宋体"/>
        <charset val="134"/>
      </rPr>
      <t>奥东</t>
    </r>
    <r>
      <rPr>
        <sz val="10"/>
        <rFont val="Calibri"/>
        <charset val="134"/>
      </rPr>
      <t>18</t>
    </r>
  </si>
  <si>
    <r>
      <rPr>
        <sz val="10"/>
        <rFont val="宋体"/>
        <charset val="134"/>
      </rPr>
      <t>北京瑞丰恒泰房地产开发有限公司</t>
    </r>
  </si>
  <si>
    <r>
      <rPr>
        <sz val="10"/>
        <rFont val="宋体"/>
        <charset val="134"/>
      </rPr>
      <t>龙湾</t>
    </r>
  </si>
  <si>
    <r>
      <rPr>
        <sz val="10"/>
        <rFont val="宋体"/>
        <charset val="134"/>
      </rPr>
      <t>北京英才房地产开发有限公司</t>
    </r>
  </si>
  <si>
    <t>PEKINGHOUSE</t>
  </si>
  <si>
    <r>
      <rPr>
        <sz val="10"/>
        <rFont val="宋体"/>
        <charset val="134"/>
      </rPr>
      <t>北京柏宏房地产开发有限公司</t>
    </r>
  </si>
  <si>
    <r>
      <rPr>
        <sz val="10"/>
        <rFont val="宋体"/>
        <charset val="134"/>
      </rPr>
      <t>澳景园</t>
    </r>
  </si>
  <si>
    <r>
      <rPr>
        <sz val="10"/>
        <rFont val="宋体"/>
        <charset val="134"/>
      </rPr>
      <t>北京澳金园置业发展有限公司</t>
    </r>
  </si>
  <si>
    <r>
      <rPr>
        <sz val="10"/>
        <rFont val="宋体"/>
        <charset val="134"/>
      </rPr>
      <t>欧郡</t>
    </r>
  </si>
  <si>
    <r>
      <rPr>
        <sz val="10"/>
        <rFont val="宋体"/>
        <charset val="134"/>
      </rPr>
      <t>北京凤桐祥瑞房地产开发有限公司</t>
    </r>
  </si>
  <si>
    <r>
      <rPr>
        <sz val="10"/>
        <rFont val="宋体"/>
        <charset val="134"/>
      </rPr>
      <t>北京财富中心</t>
    </r>
  </si>
  <si>
    <r>
      <rPr>
        <sz val="10"/>
        <rFont val="宋体"/>
        <charset val="134"/>
      </rPr>
      <t>北京香江兴利房地产开发有限公司</t>
    </r>
  </si>
  <si>
    <r>
      <rPr>
        <sz val="10"/>
        <rFont val="宋体"/>
        <charset val="134"/>
      </rPr>
      <t>欧洲公馆</t>
    </r>
  </si>
  <si>
    <r>
      <rPr>
        <sz val="10"/>
        <rFont val="宋体"/>
        <charset val="134"/>
      </rPr>
      <t>香港恒盛地产北京阳光鑫地置业有限公司</t>
    </r>
  </si>
  <si>
    <r>
      <rPr>
        <sz val="10"/>
        <rFont val="宋体"/>
        <charset val="134"/>
      </rPr>
      <t>鑫宝苑</t>
    </r>
  </si>
  <si>
    <r>
      <rPr>
        <sz val="10"/>
        <rFont val="宋体"/>
        <charset val="134"/>
      </rPr>
      <t>北京鑫福海房地产开发有限公司</t>
    </r>
  </si>
  <si>
    <r>
      <rPr>
        <sz val="10"/>
        <rFont val="宋体"/>
        <charset val="134"/>
      </rPr>
      <t>顺驰林溪别墅</t>
    </r>
  </si>
  <si>
    <r>
      <rPr>
        <sz val="10"/>
        <rFont val="宋体"/>
        <charset val="134"/>
      </rPr>
      <t>顺驰置地</t>
    </r>
    <r>
      <rPr>
        <sz val="10"/>
        <rFont val="Calibri"/>
        <charset val="134"/>
      </rPr>
      <t>(</t>
    </r>
    <r>
      <rPr>
        <sz val="10"/>
        <rFont val="宋体"/>
        <charset val="134"/>
      </rPr>
      <t>北京</t>
    </r>
    <r>
      <rPr>
        <sz val="10"/>
        <rFont val="Calibri"/>
        <charset val="134"/>
      </rPr>
      <t>)</t>
    </r>
    <r>
      <rPr>
        <sz val="10"/>
        <rFont val="宋体"/>
        <charset val="134"/>
      </rPr>
      <t>房地产开发有限公司</t>
    </r>
  </si>
  <si>
    <r>
      <rPr>
        <sz val="10"/>
        <rFont val="宋体"/>
        <charset val="134"/>
      </rPr>
      <t>万年花城</t>
    </r>
  </si>
  <si>
    <r>
      <rPr>
        <sz val="10"/>
        <rFont val="宋体"/>
        <charset val="134"/>
      </rPr>
      <t>北京万年花城房地产开发有限责任公司</t>
    </r>
  </si>
  <si>
    <r>
      <rPr>
        <sz val="10"/>
        <rFont val="宋体"/>
        <charset val="134"/>
      </rPr>
      <t>苹果社区</t>
    </r>
  </si>
  <si>
    <r>
      <rPr>
        <sz val="10"/>
        <rFont val="宋体"/>
        <charset val="134"/>
      </rPr>
      <t>今典鸿运房地产开发有限公司</t>
    </r>
  </si>
  <si>
    <r>
      <rPr>
        <sz val="10"/>
        <rFont val="宋体"/>
        <charset val="134"/>
      </rPr>
      <t>晴翠园</t>
    </r>
  </si>
  <si>
    <r>
      <rPr>
        <sz val="10"/>
        <rFont val="宋体"/>
        <charset val="134"/>
      </rPr>
      <t>北京丰联房地产开发经营有限公司</t>
    </r>
  </si>
  <si>
    <r>
      <rPr>
        <sz val="10"/>
        <rFont val="宋体"/>
        <charset val="134"/>
      </rPr>
      <t>豪成大厦</t>
    </r>
  </si>
  <si>
    <r>
      <rPr>
        <sz val="10"/>
        <rFont val="宋体"/>
        <charset val="134"/>
      </rPr>
      <t>中关村建设开发公司</t>
    </r>
  </si>
  <si>
    <r>
      <rPr>
        <sz val="10"/>
        <rFont val="Calibri"/>
        <charset val="134"/>
      </rPr>
      <t>TheHouse</t>
    </r>
    <r>
      <rPr>
        <sz val="10"/>
        <rFont val="宋体"/>
        <charset val="134"/>
      </rPr>
      <t>国际花园</t>
    </r>
  </si>
  <si>
    <r>
      <rPr>
        <sz val="10"/>
        <rFont val="宋体"/>
        <charset val="134"/>
      </rPr>
      <t>北京鼎嘉恒房地产开发有限公司</t>
    </r>
  </si>
  <si>
    <r>
      <rPr>
        <sz val="10"/>
        <rFont val="宋体"/>
        <charset val="134"/>
      </rPr>
      <t>柏林山水</t>
    </r>
  </si>
  <si>
    <r>
      <rPr>
        <sz val="10"/>
        <rFont val="宋体"/>
        <charset val="134"/>
      </rPr>
      <t>北京明日房地产开发有限公司</t>
    </r>
  </si>
  <si>
    <r>
      <rPr>
        <sz val="10"/>
        <rFont val="宋体"/>
        <charset val="134"/>
      </rPr>
      <t>保利花园</t>
    </r>
  </si>
  <si>
    <r>
      <rPr>
        <sz val="10"/>
        <rFont val="宋体"/>
        <charset val="134"/>
      </rPr>
      <t>北京华侨城</t>
    </r>
  </si>
  <si>
    <r>
      <rPr>
        <sz val="10"/>
        <rFont val="宋体"/>
        <charset val="134"/>
      </rPr>
      <t>北京世纪华侨城实业有限公司</t>
    </r>
  </si>
  <si>
    <r>
      <rPr>
        <sz val="10"/>
        <rFont val="宋体"/>
        <charset val="134"/>
      </rPr>
      <t>北京花园</t>
    </r>
  </si>
  <si>
    <r>
      <rPr>
        <sz val="10"/>
        <rFont val="宋体"/>
        <charset val="134"/>
      </rPr>
      <t>善美房地产开发公司</t>
    </r>
  </si>
  <si>
    <r>
      <rPr>
        <sz val="10"/>
        <rFont val="宋体"/>
        <charset val="134"/>
      </rPr>
      <t>建邦华府嘉园</t>
    </r>
  </si>
  <si>
    <r>
      <rPr>
        <sz val="10"/>
        <rFont val="宋体"/>
        <charset val="134"/>
      </rPr>
      <t>北京建工集团有限责任公司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</si>
  <si>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富力十号</t>
    </r>
  </si>
  <si>
    <r>
      <rPr>
        <sz val="10"/>
        <rFont val="宋体"/>
        <charset val="134"/>
      </rPr>
      <t>朝阳园</t>
    </r>
  </si>
  <si>
    <r>
      <rPr>
        <sz val="10"/>
        <rFont val="宋体"/>
        <charset val="134"/>
      </rPr>
      <t>北京利晖房地产开发公司</t>
    </r>
  </si>
  <si>
    <r>
      <rPr>
        <sz val="10"/>
        <rFont val="宋体"/>
        <charset val="134"/>
      </rPr>
      <t>前门前</t>
    </r>
  </si>
  <si>
    <r>
      <rPr>
        <sz val="10"/>
        <rFont val="宋体"/>
        <charset val="134"/>
      </rPr>
      <t>中冶</t>
    </r>
  </si>
  <si>
    <r>
      <rPr>
        <sz val="10"/>
        <rFont val="宋体"/>
        <charset val="134"/>
      </rPr>
      <t>金隅国际</t>
    </r>
  </si>
  <si>
    <r>
      <rPr>
        <sz val="10"/>
        <rFont val="宋体"/>
        <charset val="134"/>
      </rPr>
      <t>宜山居</t>
    </r>
  </si>
  <si>
    <r>
      <rPr>
        <sz val="10"/>
        <rFont val="宋体"/>
        <charset val="134"/>
      </rPr>
      <t>北京兴昌达博房地产开发有限公司</t>
    </r>
  </si>
  <si>
    <r>
      <rPr>
        <sz val="10"/>
        <rFont val="宋体"/>
        <charset val="134"/>
      </rPr>
      <t>良工佳苑</t>
    </r>
  </si>
  <si>
    <r>
      <rPr>
        <sz val="10"/>
        <rFont val="宋体"/>
        <charset val="134"/>
      </rPr>
      <t>北京良工房地产开发有限公司</t>
    </r>
  </si>
  <si>
    <r>
      <rPr>
        <sz val="10"/>
        <rFont val="宋体"/>
        <charset val="134"/>
      </rPr>
      <t>北辰绿色家园</t>
    </r>
  </si>
  <si>
    <r>
      <rPr>
        <sz val="10"/>
        <rFont val="宋体"/>
        <charset val="134"/>
      </rPr>
      <t>北京北辰实业股份有限公司北辰置地分公司</t>
    </r>
  </si>
  <si>
    <r>
      <rPr>
        <sz val="10"/>
        <rFont val="宋体"/>
        <charset val="134"/>
      </rPr>
      <t>纳帕溪谷</t>
    </r>
  </si>
  <si>
    <r>
      <rPr>
        <sz val="10"/>
        <rFont val="宋体"/>
        <charset val="134"/>
      </rPr>
      <t>北京翰宏基业房地产开发有限公司</t>
    </r>
  </si>
  <si>
    <r>
      <rPr>
        <sz val="10"/>
        <rFont val="宋体"/>
        <charset val="134"/>
      </rPr>
      <t>泛海国际</t>
    </r>
  </si>
  <si>
    <r>
      <rPr>
        <sz val="10"/>
        <rFont val="宋体"/>
        <charset val="134"/>
      </rPr>
      <t>北京泛海信华置业有限公司</t>
    </r>
  </si>
  <si>
    <r>
      <rPr>
        <sz val="10"/>
        <rFont val="宋体"/>
        <charset val="134"/>
      </rPr>
      <t>鹤巢居</t>
    </r>
  </si>
  <si>
    <r>
      <rPr>
        <sz val="10"/>
        <rFont val="宋体"/>
        <charset val="134"/>
      </rPr>
      <t>北京运石建龙房地产开发有限责任公司</t>
    </r>
  </si>
  <si>
    <r>
      <rPr>
        <sz val="10"/>
        <rFont val="宋体"/>
        <charset val="134"/>
      </rPr>
      <t>鼓楼东区</t>
    </r>
  </si>
  <si>
    <r>
      <rPr>
        <sz val="10"/>
        <rFont val="宋体"/>
        <charset val="134"/>
      </rPr>
      <t>北京圣运通达房地产开发有限公司</t>
    </r>
  </si>
  <si>
    <r>
      <rPr>
        <sz val="10"/>
        <rFont val="宋体"/>
        <charset val="134"/>
      </rPr>
      <t>果岭假日</t>
    </r>
  </si>
  <si>
    <r>
      <rPr>
        <sz val="10"/>
        <rFont val="宋体"/>
        <charset val="134"/>
      </rPr>
      <t>北京亚奥先科房地产开发有限公司</t>
    </r>
  </si>
  <si>
    <r>
      <rPr>
        <sz val="10"/>
        <rFont val="宋体"/>
        <charset val="134"/>
      </rPr>
      <t>世纪东方城</t>
    </r>
  </si>
  <si>
    <r>
      <rPr>
        <sz val="10"/>
        <rFont val="宋体"/>
        <charset val="134"/>
      </rPr>
      <t>华瀚投资集团有限公司</t>
    </r>
  </si>
  <si>
    <r>
      <rPr>
        <sz val="10"/>
        <rFont val="宋体"/>
        <charset val="134"/>
      </rPr>
      <t>回龙观文化居住区</t>
    </r>
  </si>
  <si>
    <r>
      <rPr>
        <sz val="10"/>
        <rFont val="宋体"/>
        <charset val="134"/>
      </rPr>
      <t>北京宏旭超房地产开发有限公司</t>
    </r>
  </si>
  <si>
    <r>
      <rPr>
        <sz val="10"/>
        <rFont val="宋体"/>
        <charset val="134"/>
      </rPr>
      <t>新悦家园</t>
    </r>
  </si>
  <si>
    <r>
      <rPr>
        <sz val="10"/>
        <rFont val="宋体"/>
        <charset val="134"/>
      </rPr>
      <t>北京高苑房地产开发有限公司</t>
    </r>
  </si>
  <si>
    <r>
      <rPr>
        <sz val="10"/>
        <rFont val="宋体"/>
        <charset val="134"/>
      </rPr>
      <t>晶城秀府</t>
    </r>
  </si>
  <si>
    <r>
      <rPr>
        <sz val="10"/>
        <rFont val="宋体"/>
        <charset val="134"/>
      </rPr>
      <t>北京山水绿洲房地产有限公司</t>
    </r>
  </si>
  <si>
    <r>
      <rPr>
        <sz val="10"/>
        <rFont val="宋体"/>
        <charset val="134"/>
      </rPr>
      <t>北京尊府</t>
    </r>
  </si>
  <si>
    <r>
      <rPr>
        <sz val="10"/>
        <rFont val="宋体"/>
        <charset val="134"/>
      </rPr>
      <t>北京晨昱泰和房地产开发有限公司</t>
    </r>
  </si>
  <si>
    <r>
      <rPr>
        <sz val="10"/>
        <rFont val="宋体"/>
        <charset val="134"/>
      </rPr>
      <t>时尚街区</t>
    </r>
  </si>
  <si>
    <r>
      <rPr>
        <sz val="10"/>
        <rFont val="宋体"/>
        <charset val="134"/>
      </rPr>
      <t>景欣世纪房地产开发有限公司</t>
    </r>
  </si>
  <si>
    <r>
      <rPr>
        <sz val="10"/>
        <rFont val="宋体"/>
        <charset val="134"/>
      </rPr>
      <t>朝阳首府</t>
    </r>
  </si>
  <si>
    <r>
      <rPr>
        <sz val="10"/>
        <rFont val="宋体"/>
        <charset val="134"/>
      </rPr>
      <t>北京龙洋房地产开发有限责任公司</t>
    </r>
  </si>
  <si>
    <r>
      <rPr>
        <sz val="10"/>
        <rFont val="宋体"/>
        <charset val="134"/>
      </rPr>
      <t>云景里小区</t>
    </r>
  </si>
  <si>
    <r>
      <rPr>
        <sz val="10"/>
        <rFont val="宋体"/>
        <charset val="134"/>
      </rPr>
      <t>北京市民望房地产开发有限责任公司</t>
    </r>
  </si>
  <si>
    <r>
      <rPr>
        <sz val="10"/>
        <rFont val="宋体"/>
        <charset val="134"/>
      </rPr>
      <t>尚城</t>
    </r>
  </si>
  <si>
    <r>
      <rPr>
        <sz val="10"/>
        <rFont val="宋体"/>
        <charset val="134"/>
      </rPr>
      <t>北京中天华瑞科技发展有限公司</t>
    </r>
  </si>
  <si>
    <r>
      <rPr>
        <sz val="10"/>
        <rFont val="宋体"/>
        <charset val="134"/>
      </rPr>
      <t>玉林山水花园</t>
    </r>
  </si>
  <si>
    <r>
      <rPr>
        <sz val="10"/>
        <rFont val="宋体"/>
        <charset val="134"/>
      </rPr>
      <t>北京大正梅花工贸有限公司</t>
    </r>
  </si>
  <si>
    <r>
      <rPr>
        <sz val="10"/>
        <rFont val="宋体"/>
        <charset val="134"/>
      </rPr>
      <t>观唐云鼎</t>
    </r>
  </si>
  <si>
    <r>
      <rPr>
        <sz val="10"/>
        <rFont val="宋体"/>
        <charset val="134"/>
      </rPr>
      <t>北京世纪光华房地产开发有限公司</t>
    </r>
  </si>
  <si>
    <r>
      <rPr>
        <sz val="10"/>
        <rFont val="宋体"/>
        <charset val="134"/>
      </rPr>
      <t>小洋楼</t>
    </r>
  </si>
  <si>
    <r>
      <rPr>
        <sz val="10"/>
        <rFont val="宋体"/>
        <charset val="134"/>
      </rPr>
      <t>北京万方源房地产开发有限公司</t>
    </r>
  </si>
  <si>
    <r>
      <rPr>
        <sz val="10"/>
        <rFont val="宋体"/>
        <charset val="134"/>
      </rPr>
      <t>银地家园</t>
    </r>
  </si>
  <si>
    <r>
      <rPr>
        <sz val="10"/>
        <rFont val="宋体"/>
        <charset val="134"/>
      </rPr>
      <t>北京银地房地产开发有限责任公司</t>
    </r>
  </si>
  <si>
    <r>
      <rPr>
        <sz val="10"/>
        <rFont val="Calibri"/>
        <charset val="134"/>
      </rPr>
      <t>bda</t>
    </r>
    <r>
      <rPr>
        <sz val="10"/>
        <rFont val="宋体"/>
        <charset val="134"/>
      </rPr>
      <t>国际企业大道</t>
    </r>
  </si>
  <si>
    <r>
      <rPr>
        <sz val="10"/>
        <rFont val="宋体"/>
        <charset val="134"/>
      </rPr>
      <t>北京经开</t>
    </r>
  </si>
  <si>
    <r>
      <rPr>
        <sz val="10"/>
        <rFont val="宋体"/>
        <charset val="134"/>
      </rPr>
      <t>新通国际花园</t>
    </r>
  </si>
  <si>
    <r>
      <rPr>
        <sz val="10"/>
        <rFont val="宋体"/>
        <charset val="134"/>
      </rPr>
      <t>北京华成通房地产有限公司</t>
    </r>
  </si>
  <si>
    <r>
      <rPr>
        <sz val="10"/>
        <rFont val="宋体"/>
        <charset val="134"/>
      </rPr>
      <t>逸盛阁</t>
    </r>
  </si>
  <si>
    <r>
      <rPr>
        <sz val="10"/>
        <rFont val="宋体"/>
        <charset val="134"/>
      </rPr>
      <t>东方瑞景</t>
    </r>
  </si>
  <si>
    <r>
      <rPr>
        <sz val="10"/>
        <rFont val="宋体"/>
        <charset val="134"/>
      </rPr>
      <t>北京峻成房地产开发有限公司</t>
    </r>
  </si>
  <si>
    <r>
      <rPr>
        <sz val="10"/>
        <rFont val="宋体"/>
        <charset val="134"/>
      </rPr>
      <t>东岸</t>
    </r>
  </si>
  <si>
    <r>
      <rPr>
        <sz val="10"/>
        <rFont val="宋体"/>
        <charset val="134"/>
      </rPr>
      <t>住总</t>
    </r>
  </si>
  <si>
    <r>
      <rPr>
        <sz val="10"/>
        <rFont val="宋体"/>
        <charset val="134"/>
      </rPr>
      <t>金成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建国五号</t>
    </r>
  </si>
  <si>
    <r>
      <rPr>
        <sz val="10"/>
        <rFont val="宋体"/>
        <charset val="134"/>
      </rPr>
      <t>北京三峡大厦房地产有限公司</t>
    </r>
  </si>
  <si>
    <r>
      <rPr>
        <sz val="10"/>
        <rFont val="宋体"/>
        <charset val="134"/>
      </rPr>
      <t>凌云名苑</t>
    </r>
  </si>
  <si>
    <r>
      <rPr>
        <sz val="10"/>
        <rFont val="宋体"/>
        <charset val="134"/>
      </rPr>
      <t>北京市凌云宇阳房地产开发有限公司</t>
    </r>
  </si>
  <si>
    <r>
      <rPr>
        <sz val="10"/>
        <rFont val="宋体"/>
        <charset val="134"/>
      </rPr>
      <t>都市节奏</t>
    </r>
  </si>
  <si>
    <r>
      <rPr>
        <sz val="10"/>
        <rFont val="宋体"/>
        <charset val="134"/>
      </rPr>
      <t>北京天元广建房地产开发有限公司</t>
    </r>
  </si>
  <si>
    <r>
      <rPr>
        <sz val="10"/>
        <rFont val="宋体"/>
        <charset val="134"/>
      </rPr>
      <t>天坛公馆</t>
    </r>
  </si>
  <si>
    <r>
      <rPr>
        <sz val="10"/>
        <rFont val="宋体"/>
        <charset val="134"/>
      </rPr>
      <t>腾飞园</t>
    </r>
  </si>
  <si>
    <r>
      <rPr>
        <sz val="10"/>
        <rFont val="宋体"/>
        <charset val="134"/>
      </rPr>
      <t>雅宝城</t>
    </r>
  </si>
  <si>
    <r>
      <rPr>
        <sz val="10"/>
        <rFont val="宋体"/>
        <charset val="134"/>
      </rPr>
      <t>北京雅宝房地产开发有限公司</t>
    </r>
  </si>
  <si>
    <r>
      <rPr>
        <sz val="10"/>
        <rFont val="宋体"/>
        <charset val="134"/>
      </rPr>
      <t>国瑞城</t>
    </r>
  </si>
  <si>
    <r>
      <rPr>
        <sz val="10"/>
        <rFont val="宋体"/>
        <charset val="134"/>
      </rPr>
      <t>北京国瑞兴业地产有限公司</t>
    </r>
  </si>
  <si>
    <r>
      <rPr>
        <sz val="10"/>
        <rFont val="宋体"/>
        <charset val="134"/>
      </rPr>
      <t>嘉华世纪轩</t>
    </r>
  </si>
  <si>
    <r>
      <rPr>
        <sz val="10"/>
        <rFont val="宋体"/>
        <charset val="134"/>
      </rPr>
      <t>北京白金房地产开发有限公司</t>
    </r>
  </si>
  <si>
    <r>
      <rPr>
        <sz val="10"/>
        <rFont val="宋体"/>
        <charset val="134"/>
      </rPr>
      <t>世奥国际中心</t>
    </r>
  </si>
  <si>
    <r>
      <rPr>
        <sz val="10"/>
        <rFont val="宋体"/>
        <charset val="134"/>
      </rPr>
      <t>北京信远时代房地产开发有限公司</t>
    </r>
  </si>
  <si>
    <r>
      <rPr>
        <sz val="10"/>
        <rFont val="宋体"/>
        <charset val="134"/>
      </rPr>
      <t>珠江骏景</t>
    </r>
  </si>
  <si>
    <r>
      <rPr>
        <sz val="10"/>
        <rFont val="宋体"/>
        <charset val="134"/>
      </rPr>
      <t>融景美庐</t>
    </r>
  </si>
  <si>
    <r>
      <rPr>
        <sz val="10"/>
        <rFont val="宋体"/>
        <charset val="134"/>
      </rPr>
      <t>北京夏都融侨贸易有限公司</t>
    </r>
  </si>
  <si>
    <r>
      <rPr>
        <sz val="10"/>
        <rFont val="宋体"/>
        <charset val="134"/>
      </rPr>
      <t>亿城西山华府</t>
    </r>
  </si>
  <si>
    <r>
      <rPr>
        <sz val="10"/>
        <rFont val="宋体"/>
        <charset val="134"/>
      </rPr>
      <t>丽园</t>
    </r>
  </si>
  <si>
    <r>
      <rPr>
        <sz val="10"/>
        <rFont val="宋体"/>
        <charset val="134"/>
      </rPr>
      <t>北京市大兴城镇建设综合开发集团公司</t>
    </r>
    <r>
      <rPr>
        <sz val="10"/>
        <rFont val="Calibri"/>
        <charset val="134"/>
      </rPr>
      <t>   </t>
    </r>
  </si>
  <si>
    <r>
      <rPr>
        <sz val="10"/>
        <rFont val="宋体"/>
        <charset val="134"/>
      </rPr>
      <t>尚东庭</t>
    </r>
  </si>
  <si>
    <r>
      <rPr>
        <sz val="10"/>
        <rFont val="宋体"/>
        <charset val="134"/>
      </rPr>
      <t>北京东安恒新房地产开发公司</t>
    </r>
  </si>
  <si>
    <r>
      <rPr>
        <sz val="10"/>
        <rFont val="宋体"/>
        <charset val="134"/>
      </rPr>
      <t>望都家园</t>
    </r>
  </si>
  <si>
    <r>
      <rPr>
        <sz val="10"/>
        <rFont val="宋体"/>
        <charset val="134"/>
      </rPr>
      <t>北京泰格经济开发公司</t>
    </r>
  </si>
  <si>
    <r>
      <rPr>
        <sz val="10"/>
        <rFont val="宋体"/>
        <charset val="134"/>
      </rPr>
      <t>万科中粮假日风景</t>
    </r>
  </si>
  <si>
    <r>
      <rPr>
        <sz val="10"/>
        <rFont val="宋体"/>
        <charset val="134"/>
      </rPr>
      <t>万科、中粮</t>
    </r>
  </si>
  <si>
    <r>
      <rPr>
        <sz val="10"/>
        <rFont val="Calibri"/>
        <charset val="134"/>
      </rPr>
      <t>8</t>
    </r>
    <r>
      <rPr>
        <sz val="10"/>
        <rFont val="宋体"/>
        <charset val="134"/>
      </rPr>
      <t>哩岛</t>
    </r>
  </si>
  <si>
    <r>
      <rPr>
        <sz val="10"/>
        <rFont val="宋体"/>
        <charset val="134"/>
      </rPr>
      <t>北京太和保兴房地产开发有限公司</t>
    </r>
  </si>
  <si>
    <r>
      <rPr>
        <sz val="10"/>
        <rFont val="宋体"/>
        <charset val="134"/>
      </rPr>
      <t>宾都苑</t>
    </r>
  </si>
  <si>
    <r>
      <rPr>
        <sz val="10"/>
        <rFont val="宋体"/>
        <charset val="134"/>
      </rPr>
      <t>北京大成房地产开发总公司</t>
    </r>
  </si>
  <si>
    <r>
      <rPr>
        <sz val="10"/>
        <rFont val="宋体"/>
        <charset val="134"/>
      </rPr>
      <t>御园</t>
    </r>
  </si>
  <si>
    <r>
      <rPr>
        <sz val="10"/>
        <rFont val="宋体"/>
        <charset val="134"/>
      </rPr>
      <t>北京兴业万发房地产开发有限公司</t>
    </r>
  </si>
  <si>
    <r>
      <rPr>
        <sz val="10"/>
        <rFont val="宋体"/>
        <charset val="134"/>
      </rPr>
      <t>凤凰城</t>
    </r>
  </si>
  <si>
    <r>
      <rPr>
        <sz val="10"/>
        <rFont val="宋体"/>
        <charset val="134"/>
      </rPr>
      <t>丽京花园</t>
    </r>
  </si>
  <si>
    <r>
      <rPr>
        <sz val="10"/>
        <rFont val="宋体"/>
        <charset val="134"/>
      </rPr>
      <t>海华堂</t>
    </r>
  </si>
  <si>
    <r>
      <rPr>
        <sz val="10"/>
        <rFont val="宋体"/>
        <charset val="134"/>
      </rPr>
      <t>北京方晟房地产开发有限责任公司</t>
    </r>
  </si>
  <si>
    <r>
      <rPr>
        <sz val="10"/>
        <rFont val="宋体"/>
        <charset val="134"/>
      </rPr>
      <t>紫庐</t>
    </r>
  </si>
  <si>
    <r>
      <rPr>
        <sz val="10"/>
        <rFont val="宋体"/>
        <charset val="134"/>
      </rPr>
      <t>北京恒世基业房地产开发有限公司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</si>
  <si>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华亨国际中心</t>
    </r>
  </si>
  <si>
    <r>
      <rPr>
        <sz val="10"/>
        <rFont val="宋体"/>
        <charset val="134"/>
      </rPr>
      <t>北京市华强奇苑房地产开发有限责任公司</t>
    </r>
  </si>
  <si>
    <r>
      <rPr>
        <sz val="10"/>
        <rFont val="宋体"/>
        <charset val="134"/>
      </rPr>
      <t>京师吉地</t>
    </r>
  </si>
  <si>
    <r>
      <rPr>
        <sz val="10"/>
        <rFont val="宋体"/>
        <charset val="134"/>
      </rPr>
      <t>北京京师大房地产有限公司</t>
    </r>
  </si>
  <si>
    <r>
      <rPr>
        <sz val="10"/>
        <rFont val="宋体"/>
        <charset val="134"/>
      </rPr>
      <t>建邦枫景</t>
    </r>
  </si>
  <si>
    <r>
      <rPr>
        <sz val="10"/>
        <rFont val="宋体"/>
        <charset val="134"/>
      </rPr>
      <t>望京新城</t>
    </r>
  </si>
  <si>
    <r>
      <rPr>
        <sz val="10"/>
        <rFont val="宋体"/>
        <charset val="134"/>
      </rPr>
      <t>北京城市开发集团有限责任公司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</si>
  <si>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瑞都国际</t>
    </r>
  </si>
  <si>
    <r>
      <rPr>
        <sz val="10"/>
        <rFont val="宋体"/>
        <charset val="134"/>
      </rPr>
      <t>北京瑞景房地产开发有限公司</t>
    </r>
  </si>
  <si>
    <r>
      <rPr>
        <sz val="10"/>
        <rFont val="宋体"/>
        <charset val="134"/>
      </rPr>
      <t>上河村</t>
    </r>
  </si>
  <si>
    <r>
      <rPr>
        <sz val="10"/>
        <rFont val="宋体"/>
        <charset val="134"/>
      </rPr>
      <t>北京市鲁艺房地产开发有限责任公司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</si>
  <si>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西钓鱼台</t>
    </r>
  </si>
  <si>
    <r>
      <rPr>
        <sz val="10"/>
        <rFont val="宋体"/>
        <charset val="134"/>
      </rPr>
      <t>北京市御水苑房地产开发有限责任公司</t>
    </r>
  </si>
  <si>
    <r>
      <rPr>
        <sz val="10"/>
        <rFont val="宋体"/>
        <charset val="134"/>
      </rPr>
      <t>熙湖</t>
    </r>
  </si>
  <si>
    <r>
      <rPr>
        <sz val="10"/>
        <rFont val="宋体"/>
        <charset val="134"/>
      </rPr>
      <t>万象新天</t>
    </r>
  </si>
  <si>
    <r>
      <rPr>
        <sz val="10"/>
        <rFont val="宋体"/>
        <charset val="134"/>
      </rPr>
      <t>天鸿</t>
    </r>
  </si>
  <si>
    <r>
      <rPr>
        <sz val="10"/>
        <rFont val="宋体"/>
        <charset val="134"/>
      </rPr>
      <t>华亭嘉园</t>
    </r>
  </si>
  <si>
    <r>
      <rPr>
        <sz val="10"/>
        <rFont val="宋体"/>
        <charset val="134"/>
      </rPr>
      <t>北纬</t>
    </r>
    <r>
      <rPr>
        <sz val="10"/>
        <rFont val="Calibri"/>
        <charset val="134"/>
      </rPr>
      <t>40</t>
    </r>
    <r>
      <rPr>
        <sz val="10"/>
        <rFont val="宋体"/>
        <charset val="134"/>
      </rPr>
      <t>度</t>
    </r>
  </si>
  <si>
    <r>
      <rPr>
        <sz val="10"/>
        <rFont val="宋体"/>
        <charset val="134"/>
      </rPr>
      <t>北京新天朝来房地产开发有限公司</t>
    </r>
  </si>
  <si>
    <r>
      <rPr>
        <sz val="10"/>
        <rFont val="Calibri"/>
        <charset val="134"/>
      </rPr>
      <t>cbd</t>
    </r>
    <r>
      <rPr>
        <sz val="10"/>
        <rFont val="宋体"/>
        <charset val="134"/>
      </rPr>
      <t>传奇</t>
    </r>
  </si>
  <si>
    <r>
      <rPr>
        <sz val="10"/>
        <rFont val="宋体"/>
        <charset val="134"/>
      </rPr>
      <t>北京中力房地产开发有限公司</t>
    </r>
  </si>
  <si>
    <r>
      <rPr>
        <sz val="10"/>
        <rFont val="宋体"/>
        <charset val="134"/>
      </rPr>
      <t>太阳城国际老年公寓</t>
    </r>
  </si>
  <si>
    <r>
      <rPr>
        <sz val="10"/>
        <rFont val="宋体"/>
        <charset val="134"/>
      </rPr>
      <t>北京太阳城房地产开发有限公司</t>
    </r>
  </si>
  <si>
    <r>
      <rPr>
        <sz val="10"/>
        <rFont val="宋体"/>
        <charset val="134"/>
      </rPr>
      <t>金碧湖畔</t>
    </r>
  </si>
  <si>
    <r>
      <rPr>
        <sz val="10"/>
        <rFont val="宋体"/>
        <charset val="134"/>
      </rPr>
      <t>北京百顺达房地产开发有限公司</t>
    </r>
  </si>
  <si>
    <r>
      <rPr>
        <sz val="10"/>
        <rFont val="宋体"/>
        <charset val="134"/>
      </rPr>
      <t>长安驿</t>
    </r>
  </si>
  <si>
    <r>
      <rPr>
        <sz val="10"/>
        <rFont val="宋体"/>
        <charset val="134"/>
      </rPr>
      <t>北京丹阳房产开发有限公司</t>
    </r>
  </si>
  <si>
    <r>
      <rPr>
        <sz val="10"/>
        <rFont val="宋体"/>
        <charset val="134"/>
      </rPr>
      <t>沁春家园</t>
    </r>
  </si>
  <si>
    <r>
      <rPr>
        <sz val="10"/>
        <rFont val="宋体"/>
        <charset val="134"/>
      </rPr>
      <t>北京都市房地产开发有限责任公司</t>
    </r>
  </si>
  <si>
    <r>
      <rPr>
        <sz val="10"/>
        <rFont val="宋体"/>
        <charset val="134"/>
      </rPr>
      <t>中国铁建长阳国际城</t>
    </r>
  </si>
  <si>
    <r>
      <rPr>
        <sz val="10"/>
        <rFont val="宋体"/>
        <charset val="134"/>
      </rPr>
      <t>金隅凤麟洲</t>
    </r>
  </si>
  <si>
    <r>
      <rPr>
        <sz val="10"/>
        <rFont val="宋体"/>
        <charset val="134"/>
      </rPr>
      <t>阿凯笛亚庄园</t>
    </r>
  </si>
  <si>
    <r>
      <rPr>
        <sz val="10"/>
        <rFont val="宋体"/>
        <charset val="134"/>
      </rPr>
      <t>北京天地嘉禾房地产开发有限公司</t>
    </r>
  </si>
  <si>
    <r>
      <rPr>
        <sz val="10"/>
        <rFont val="宋体"/>
        <charset val="134"/>
      </rPr>
      <t>芳源里</t>
    </r>
  </si>
  <si>
    <r>
      <rPr>
        <sz val="10"/>
        <rFont val="宋体"/>
        <charset val="134"/>
      </rPr>
      <t>北京军建利司达房地产开发有限公司</t>
    </r>
  </si>
  <si>
    <r>
      <rPr>
        <sz val="10"/>
        <rFont val="宋体"/>
        <charset val="134"/>
      </rPr>
      <t>瑞都公园世家</t>
    </r>
  </si>
  <si>
    <r>
      <rPr>
        <sz val="10"/>
        <rFont val="宋体"/>
        <charset val="134"/>
      </rPr>
      <t>北京东杰房地产开发有限公司</t>
    </r>
  </si>
  <si>
    <r>
      <rPr>
        <sz val="10"/>
        <rFont val="宋体"/>
        <charset val="134"/>
      </rPr>
      <t>西山美庐</t>
    </r>
  </si>
  <si>
    <r>
      <rPr>
        <sz val="10"/>
        <rFont val="宋体"/>
        <charset val="134"/>
      </rPr>
      <t>香山双新房地产公司</t>
    </r>
  </si>
  <si>
    <r>
      <rPr>
        <sz val="10"/>
        <rFont val="宋体"/>
        <charset val="134"/>
      </rPr>
      <t>融域</t>
    </r>
  </si>
  <si>
    <r>
      <rPr>
        <sz val="10"/>
        <rFont val="宋体"/>
        <charset val="134"/>
      </rPr>
      <t>北京建工集团有限责任公司</t>
    </r>
  </si>
  <si>
    <r>
      <rPr>
        <sz val="10"/>
        <rFont val="宋体"/>
        <charset val="134"/>
      </rPr>
      <t>青塔东里小区</t>
    </r>
  </si>
  <si>
    <r>
      <rPr>
        <sz val="10"/>
        <rFont val="宋体"/>
        <charset val="134"/>
      </rPr>
      <t>里外里</t>
    </r>
  </si>
  <si>
    <r>
      <rPr>
        <sz val="10"/>
        <rFont val="宋体"/>
        <charset val="134"/>
      </rPr>
      <t>北京华松房地产开发有限责任公司</t>
    </r>
  </si>
  <si>
    <r>
      <rPr>
        <sz val="10"/>
        <rFont val="宋体"/>
        <charset val="134"/>
      </rPr>
      <t>麓秀佳园</t>
    </r>
  </si>
  <si>
    <r>
      <rPr>
        <sz val="10"/>
        <rFont val="宋体"/>
        <charset val="134"/>
      </rPr>
      <t>北京隆源建业房地产开发有限公司</t>
    </r>
  </si>
  <si>
    <r>
      <rPr>
        <sz val="10"/>
        <rFont val="宋体"/>
        <charset val="134"/>
      </rPr>
      <t>盛和家园</t>
    </r>
  </si>
  <si>
    <r>
      <rPr>
        <sz val="10"/>
        <rFont val="宋体"/>
        <charset val="134"/>
      </rPr>
      <t>北京盛和发房地产开发有限公司</t>
    </r>
  </si>
  <si>
    <r>
      <rPr>
        <sz val="10"/>
        <rFont val="宋体"/>
        <charset val="134"/>
      </rPr>
      <t>腾龙源城</t>
    </r>
  </si>
  <si>
    <r>
      <rPr>
        <sz val="10"/>
        <rFont val="宋体"/>
        <charset val="134"/>
      </rPr>
      <t>北京腾龙嘉华房地产开发有限公司</t>
    </r>
  </si>
  <si>
    <r>
      <rPr>
        <sz val="10"/>
        <rFont val="宋体"/>
        <charset val="134"/>
      </rPr>
      <t>天伦随园</t>
    </r>
  </si>
  <si>
    <r>
      <rPr>
        <sz val="10"/>
        <rFont val="宋体"/>
        <charset val="134"/>
      </rPr>
      <t>北京市昌平房地产开发总公司</t>
    </r>
  </si>
  <si>
    <r>
      <rPr>
        <sz val="10"/>
        <rFont val="宋体"/>
        <charset val="134"/>
      </rPr>
      <t>西山美墅馆</t>
    </r>
  </si>
  <si>
    <r>
      <rPr>
        <sz val="10"/>
        <rFont val="宋体"/>
        <charset val="134"/>
      </rPr>
      <t>北京三九建业房地产开发有限公司</t>
    </r>
  </si>
  <si>
    <r>
      <rPr>
        <sz val="10"/>
        <rFont val="宋体"/>
        <charset val="134"/>
      </rPr>
      <t>中雅阁</t>
    </r>
  </si>
  <si>
    <r>
      <rPr>
        <sz val="10"/>
        <rFont val="宋体"/>
        <charset val="134"/>
      </rPr>
      <t>北京中雅房地产开发有限公司</t>
    </r>
  </si>
  <si>
    <r>
      <rPr>
        <sz val="10"/>
        <rFont val="宋体"/>
        <charset val="134"/>
      </rPr>
      <t>北京</t>
    </r>
    <r>
      <rPr>
        <sz val="10"/>
        <rFont val="Calibri"/>
        <charset val="134"/>
      </rPr>
      <t>·198</t>
    </r>
    <r>
      <rPr>
        <sz val="10"/>
        <rFont val="宋体"/>
        <charset val="134"/>
      </rPr>
      <t>栋</t>
    </r>
  </si>
  <si>
    <r>
      <rPr>
        <sz val="10"/>
        <rFont val="宋体"/>
        <charset val="134"/>
      </rPr>
      <t>北京明力华房地产开发有限公司</t>
    </r>
  </si>
  <si>
    <r>
      <rPr>
        <sz val="10"/>
        <rFont val="宋体"/>
        <charset val="134"/>
      </rPr>
      <t>地铁古城家园</t>
    </r>
  </si>
  <si>
    <r>
      <rPr>
        <sz val="10"/>
        <rFont val="宋体"/>
        <charset val="134"/>
      </rPr>
      <t>北京地铁房地产开发经营公司</t>
    </r>
  </si>
  <si>
    <r>
      <rPr>
        <sz val="10"/>
        <rFont val="宋体"/>
        <charset val="134"/>
      </rPr>
      <t>珠江摩尔公元</t>
    </r>
  </si>
  <si>
    <r>
      <rPr>
        <sz val="10"/>
        <rFont val="宋体"/>
        <charset val="134"/>
      </rPr>
      <t>辉煌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云上</t>
    </r>
  </si>
  <si>
    <r>
      <rPr>
        <sz val="10"/>
        <rFont val="宋体"/>
        <charset val="134"/>
      </rPr>
      <t>北京辉煌益境房地产开发有限公司</t>
    </r>
  </si>
  <si>
    <r>
      <rPr>
        <sz val="10"/>
        <rFont val="宋体"/>
        <charset val="134"/>
      </rPr>
      <t>龙城花园</t>
    </r>
  </si>
  <si>
    <r>
      <rPr>
        <sz val="10"/>
        <rFont val="宋体"/>
        <charset val="134"/>
      </rPr>
      <t>北京昌信回龙园别墅有限公司</t>
    </r>
  </si>
  <si>
    <r>
      <rPr>
        <sz val="10"/>
        <rFont val="宋体"/>
        <charset val="134"/>
      </rPr>
      <t>和乔丽致公寓</t>
    </r>
  </si>
  <si>
    <r>
      <rPr>
        <sz val="10"/>
        <rFont val="宋体"/>
        <charset val="134"/>
      </rPr>
      <t>北京奥德房地产开发有限公司</t>
    </r>
  </si>
  <si>
    <r>
      <rPr>
        <sz val="10"/>
        <rFont val="宋体"/>
        <charset val="134"/>
      </rPr>
      <t>金泰城</t>
    </r>
    <r>
      <rPr>
        <sz val="10"/>
        <rFont val="Calibri"/>
        <charset val="134"/>
      </rPr>
      <t>·MINI</t>
    </r>
  </si>
  <si>
    <r>
      <rPr>
        <sz val="10"/>
        <rFont val="宋体"/>
        <charset val="134"/>
      </rPr>
      <t>北京市东兴联房地产开发有限责任公司</t>
    </r>
  </si>
  <si>
    <r>
      <rPr>
        <sz val="10"/>
        <rFont val="宋体"/>
        <charset val="134"/>
      </rPr>
      <t>金泰先锋</t>
    </r>
  </si>
  <si>
    <r>
      <rPr>
        <sz val="10"/>
        <rFont val="宋体"/>
        <charset val="134"/>
      </rPr>
      <t>北京金泰恒业有限责任公司</t>
    </r>
  </si>
  <si>
    <r>
      <rPr>
        <sz val="10"/>
        <rFont val="宋体"/>
        <charset val="134"/>
      </rPr>
      <t>贡院</t>
    </r>
    <r>
      <rPr>
        <sz val="10"/>
        <rFont val="Calibri"/>
        <charset val="134"/>
      </rPr>
      <t>9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</si>
  <si>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北京鼎铭物业管理有限公司</t>
    </r>
  </si>
  <si>
    <r>
      <rPr>
        <sz val="10"/>
        <rFont val="Calibri"/>
        <charset val="134"/>
      </rPr>
      <t>cuv</t>
    </r>
    <r>
      <rPr>
        <sz val="10"/>
        <rFont val="宋体"/>
        <charset val="134"/>
      </rPr>
      <t>国际公寓</t>
    </r>
  </si>
  <si>
    <r>
      <rPr>
        <sz val="10"/>
        <rFont val="宋体"/>
        <charset val="134"/>
      </rPr>
      <t>北京宝龙蓝德房地产开发有限公司</t>
    </r>
  </si>
  <si>
    <r>
      <rPr>
        <sz val="10"/>
        <rFont val="宋体"/>
        <charset val="134"/>
      </rPr>
      <t>名都家苑</t>
    </r>
  </si>
  <si>
    <r>
      <rPr>
        <sz val="10"/>
        <rFont val="宋体"/>
        <charset val="134"/>
      </rPr>
      <t>北京奇然房地产开发有限公司</t>
    </r>
  </si>
  <si>
    <r>
      <rPr>
        <sz val="10"/>
        <rFont val="宋体"/>
        <charset val="134"/>
      </rPr>
      <t>鑫源国际大厦</t>
    </r>
  </si>
  <si>
    <r>
      <rPr>
        <sz val="10"/>
        <rFont val="宋体"/>
        <charset val="134"/>
      </rPr>
      <t>北京中鑫源房地产开发集团有限公司</t>
    </r>
  </si>
  <si>
    <r>
      <rPr>
        <sz val="10"/>
        <rFont val="宋体"/>
        <charset val="134"/>
      </rPr>
      <t>湾流汇</t>
    </r>
  </si>
  <si>
    <r>
      <rPr>
        <sz val="10"/>
        <rFont val="宋体"/>
        <charset val="134"/>
      </rPr>
      <t>北京康堡房地产开发有限公司</t>
    </r>
  </si>
  <si>
    <r>
      <rPr>
        <sz val="10"/>
        <rFont val="宋体"/>
        <charset val="134"/>
      </rPr>
      <t>紫芳园</t>
    </r>
  </si>
  <si>
    <r>
      <rPr>
        <sz val="10"/>
        <rFont val="宋体"/>
        <charset val="134"/>
      </rPr>
      <t>福海小区</t>
    </r>
  </si>
  <si>
    <r>
      <rPr>
        <sz val="10"/>
        <rFont val="宋体"/>
        <charset val="134"/>
      </rPr>
      <t>北京市永联房地产开发有限责任公司</t>
    </r>
  </si>
  <si>
    <r>
      <rPr>
        <sz val="10"/>
        <rFont val="宋体"/>
        <charset val="134"/>
      </rPr>
      <t>万科红狮家园</t>
    </r>
  </si>
  <si>
    <r>
      <rPr>
        <sz val="10"/>
        <rFont val="宋体"/>
        <charset val="134"/>
      </rPr>
      <t>世华水岸</t>
    </r>
  </si>
  <si>
    <r>
      <rPr>
        <sz val="10"/>
        <rFont val="宋体"/>
        <charset val="134"/>
      </rPr>
      <t>鸿福天地</t>
    </r>
  </si>
  <si>
    <r>
      <rPr>
        <sz val="10"/>
        <rFont val="宋体"/>
        <charset val="134"/>
      </rPr>
      <t>盛东阳投资飞勇恒基置业</t>
    </r>
  </si>
  <si>
    <r>
      <rPr>
        <sz val="10"/>
        <rFont val="宋体"/>
        <charset val="134"/>
      </rPr>
      <t>双花园</t>
    </r>
  </si>
  <si>
    <r>
      <rPr>
        <sz val="10"/>
        <rFont val="Calibri"/>
        <charset val="134"/>
      </rPr>
      <t>dbc</t>
    </r>
    <r>
      <rPr>
        <sz val="10"/>
        <rFont val="宋体"/>
        <charset val="134"/>
      </rPr>
      <t>加州小镇</t>
    </r>
  </si>
  <si>
    <r>
      <rPr>
        <sz val="10"/>
        <rFont val="宋体"/>
        <charset val="134"/>
      </rPr>
      <t>北京卓越房地产开发有限公司</t>
    </r>
  </si>
  <si>
    <r>
      <rPr>
        <sz val="10"/>
        <rFont val="宋体"/>
        <charset val="134"/>
      </rPr>
      <t>怀柔金桥国际</t>
    </r>
  </si>
  <si>
    <r>
      <rPr>
        <sz val="10"/>
        <rFont val="宋体"/>
        <charset val="134"/>
      </rPr>
      <t>丰侨公寓</t>
    </r>
  </si>
  <si>
    <r>
      <rPr>
        <sz val="10"/>
        <rFont val="宋体"/>
        <charset val="134"/>
      </rPr>
      <t>北京兆泰房地产开发有限责任公司</t>
    </r>
  </si>
  <si>
    <r>
      <rPr>
        <sz val="10"/>
        <rFont val="宋体"/>
        <charset val="134"/>
      </rPr>
      <t>天鑫家园</t>
    </r>
  </si>
  <si>
    <r>
      <rPr>
        <sz val="10"/>
        <rFont val="宋体"/>
        <charset val="134"/>
      </rPr>
      <t>北京龙鑫房地产开发公司</t>
    </r>
  </si>
  <si>
    <r>
      <rPr>
        <sz val="10"/>
        <rFont val="宋体"/>
        <charset val="134"/>
      </rPr>
      <t>万科公园五号</t>
    </r>
  </si>
  <si>
    <r>
      <rPr>
        <sz val="10"/>
        <rFont val="宋体"/>
        <charset val="134"/>
      </rPr>
      <t>缘溪堂</t>
    </r>
  </si>
  <si>
    <r>
      <rPr>
        <sz val="10"/>
        <rFont val="宋体"/>
        <charset val="134"/>
      </rPr>
      <t>金地名京</t>
    </r>
  </si>
  <si>
    <r>
      <rPr>
        <sz val="10"/>
        <rFont val="宋体"/>
        <charset val="134"/>
      </rPr>
      <t>东城逸墅</t>
    </r>
  </si>
  <si>
    <r>
      <rPr>
        <sz val="10"/>
        <rFont val="宋体"/>
        <charset val="134"/>
      </rPr>
      <t>北京安石房地产开发有限公司</t>
    </r>
  </si>
  <si>
    <r>
      <rPr>
        <sz val="10"/>
        <rFont val="宋体"/>
        <charset val="134"/>
      </rPr>
      <t>润枫欣尚</t>
    </r>
  </si>
  <si>
    <r>
      <rPr>
        <sz val="10"/>
        <rFont val="宋体"/>
        <charset val="134"/>
      </rPr>
      <t>翠福园</t>
    </r>
  </si>
  <si>
    <r>
      <rPr>
        <sz val="10"/>
        <rFont val="宋体"/>
        <charset val="134"/>
      </rPr>
      <t>同马房地产开发有限公司</t>
    </r>
  </si>
  <si>
    <r>
      <rPr>
        <sz val="10"/>
        <rFont val="宋体"/>
        <charset val="134"/>
      </rPr>
      <t>华源冠军城</t>
    </r>
  </si>
  <si>
    <r>
      <rPr>
        <sz val="10"/>
        <rFont val="宋体"/>
        <charset val="134"/>
      </rPr>
      <t>北京博宏房地产开发有限公司</t>
    </r>
  </si>
  <si>
    <r>
      <rPr>
        <sz val="10"/>
        <rFont val="宋体"/>
        <charset val="134"/>
      </rPr>
      <t>闻涛苑</t>
    </r>
  </si>
  <si>
    <r>
      <rPr>
        <sz val="10"/>
        <rFont val="宋体"/>
        <charset val="134"/>
      </rPr>
      <t>北京旭日房地产开发有限责任公司</t>
    </r>
  </si>
  <si>
    <r>
      <rPr>
        <sz val="10"/>
        <rFont val="宋体"/>
        <charset val="134"/>
      </rPr>
      <t>褐石园</t>
    </r>
  </si>
  <si>
    <r>
      <rPr>
        <sz val="10"/>
        <rFont val="宋体"/>
        <charset val="134"/>
      </rPr>
      <t>北京泰跃房地产开发有限责任公司</t>
    </r>
  </si>
  <si>
    <r>
      <rPr>
        <sz val="10"/>
        <rFont val="宋体"/>
        <charset val="134"/>
      </rPr>
      <t>龙德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紫金</t>
    </r>
  </si>
  <si>
    <r>
      <rPr>
        <sz val="10"/>
        <rFont val="宋体"/>
        <charset val="134"/>
      </rPr>
      <t>龙德置地有限公司</t>
    </r>
  </si>
  <si>
    <r>
      <rPr>
        <sz val="10"/>
        <rFont val="宋体"/>
        <charset val="134"/>
      </rPr>
      <t>北京科技会展中心</t>
    </r>
  </si>
  <si>
    <r>
      <rPr>
        <sz val="10"/>
        <rFont val="宋体"/>
        <charset val="134"/>
      </rPr>
      <t>北京香海会展房地产开发有限公司</t>
    </r>
  </si>
  <si>
    <r>
      <rPr>
        <sz val="10"/>
        <rFont val="宋体"/>
        <charset val="134"/>
      </rPr>
      <t>纽约客</t>
    </r>
  </si>
  <si>
    <r>
      <rPr>
        <sz val="10"/>
        <rFont val="宋体"/>
        <charset val="134"/>
      </rPr>
      <t>北京凯迪宝房地产开发有限公司</t>
    </r>
  </si>
  <si>
    <r>
      <rPr>
        <sz val="10"/>
        <rFont val="宋体"/>
        <charset val="134"/>
      </rPr>
      <t>润枫水尚苑</t>
    </r>
  </si>
  <si>
    <r>
      <rPr>
        <sz val="10"/>
        <rFont val="宋体"/>
        <charset val="134"/>
      </rPr>
      <t>望京明苑</t>
    </r>
  </si>
  <si>
    <r>
      <rPr>
        <sz val="10"/>
        <rFont val="宋体"/>
        <charset val="134"/>
      </rPr>
      <t>北京京电房地产开发经营公司</t>
    </r>
  </si>
  <si>
    <r>
      <rPr>
        <sz val="10"/>
        <rFont val="宋体"/>
        <charset val="134"/>
      </rPr>
      <t>花家地西里</t>
    </r>
  </si>
  <si>
    <r>
      <rPr>
        <sz val="10"/>
        <rFont val="宋体"/>
        <charset val="134"/>
      </rPr>
      <t>北京半岛</t>
    </r>
  </si>
  <si>
    <r>
      <rPr>
        <sz val="10"/>
        <rFont val="宋体"/>
        <charset val="134"/>
      </rPr>
      <t>北京东方天成房地产开发限公司</t>
    </r>
  </si>
  <si>
    <r>
      <rPr>
        <sz val="10"/>
        <rFont val="宋体"/>
        <charset val="134"/>
      </rPr>
      <t>金都杭城</t>
    </r>
  </si>
  <si>
    <r>
      <rPr>
        <sz val="10"/>
        <rFont val="宋体"/>
        <charset val="134"/>
      </rPr>
      <t>北京浙金都房地产开发有限公司</t>
    </r>
  </si>
  <si>
    <r>
      <rPr>
        <sz val="10"/>
        <rFont val="宋体"/>
        <charset val="134"/>
      </rPr>
      <t>丰泽居</t>
    </r>
  </si>
  <si>
    <r>
      <rPr>
        <sz val="10"/>
        <rFont val="宋体"/>
        <charset val="134"/>
      </rPr>
      <t>宏华房地产公司物业</t>
    </r>
  </si>
  <si>
    <r>
      <rPr>
        <sz val="10"/>
        <rFont val="宋体"/>
        <charset val="134"/>
      </rPr>
      <t>运河明珠家园</t>
    </r>
  </si>
  <si>
    <r>
      <rPr>
        <sz val="10"/>
        <rFont val="宋体"/>
        <charset val="134"/>
      </rPr>
      <t>北京豪光房地产开发有限公司</t>
    </r>
  </si>
  <si>
    <r>
      <rPr>
        <sz val="10"/>
        <rFont val="宋体"/>
        <charset val="134"/>
      </rPr>
      <t>碧水庄园</t>
    </r>
  </si>
  <si>
    <r>
      <rPr>
        <sz val="10"/>
        <rFont val="宋体"/>
        <charset val="134"/>
      </rPr>
      <t>北京必胜房地产开发有限公司</t>
    </r>
  </si>
  <si>
    <r>
      <rPr>
        <sz val="10"/>
        <rFont val="宋体"/>
        <charset val="134"/>
      </rPr>
      <t>矩阵</t>
    </r>
  </si>
  <si>
    <r>
      <rPr>
        <sz val="10"/>
        <rFont val="宋体"/>
        <charset val="134"/>
      </rPr>
      <t>北京腾昌兴房地产开发有限公司</t>
    </r>
  </si>
  <si>
    <r>
      <rPr>
        <sz val="10"/>
        <rFont val="宋体"/>
        <charset val="134"/>
      </rPr>
      <t>东外公馆</t>
    </r>
  </si>
  <si>
    <r>
      <rPr>
        <sz val="10"/>
        <rFont val="宋体"/>
        <charset val="134"/>
      </rPr>
      <t>北京融金智强投资管理有限公司</t>
    </r>
  </si>
  <si>
    <r>
      <rPr>
        <sz val="10"/>
        <rFont val="宋体"/>
        <charset val="134"/>
      </rPr>
      <t>永翌公馆</t>
    </r>
  </si>
  <si>
    <r>
      <rPr>
        <sz val="10"/>
        <rFont val="宋体"/>
        <charset val="134"/>
      </rPr>
      <t>北京永翌置业有限公司</t>
    </r>
  </si>
  <si>
    <r>
      <rPr>
        <sz val="10"/>
        <rFont val="宋体"/>
        <charset val="134"/>
      </rPr>
      <t>东方郁金香</t>
    </r>
  </si>
  <si>
    <r>
      <rPr>
        <sz val="10"/>
        <rFont val="宋体"/>
        <charset val="134"/>
      </rPr>
      <t>北京祥业房地产有限公司</t>
    </r>
  </si>
  <si>
    <r>
      <rPr>
        <sz val="10"/>
        <rFont val="宋体"/>
        <charset val="134"/>
      </rPr>
      <t>林达海渔广场</t>
    </r>
  </si>
  <si>
    <r>
      <rPr>
        <sz val="10"/>
        <rFont val="宋体"/>
        <charset val="134"/>
      </rPr>
      <t>北京市福建产品市场有限公司</t>
    </r>
  </si>
  <si>
    <r>
      <rPr>
        <sz val="10"/>
        <rFont val="宋体"/>
        <charset val="134"/>
      </rPr>
      <t>国展家园</t>
    </r>
  </si>
  <si>
    <r>
      <rPr>
        <sz val="10"/>
        <rFont val="宋体"/>
        <charset val="134"/>
      </rPr>
      <t>北京柳芳苑房地产开发有限公司</t>
    </r>
  </si>
  <si>
    <r>
      <rPr>
        <sz val="10"/>
        <rFont val="宋体"/>
        <charset val="134"/>
      </rPr>
      <t>光彩国际公寓</t>
    </r>
  </si>
  <si>
    <r>
      <rPr>
        <sz val="10"/>
        <rFont val="宋体"/>
        <charset val="134"/>
      </rPr>
      <t>北京光彩置业有限公司</t>
    </r>
  </si>
  <si>
    <r>
      <rPr>
        <sz val="10"/>
        <rFont val="宋体"/>
        <charset val="134"/>
      </rPr>
      <t>千鹤家园</t>
    </r>
  </si>
  <si>
    <r>
      <rPr>
        <sz val="10"/>
        <rFont val="宋体"/>
        <charset val="134"/>
      </rPr>
      <t>万明寺小区</t>
    </r>
  </si>
  <si>
    <r>
      <rPr>
        <sz val="10"/>
        <rFont val="宋体"/>
        <charset val="134"/>
      </rPr>
      <t>卡夫卡公社</t>
    </r>
  </si>
  <si>
    <r>
      <rPr>
        <sz val="10"/>
        <rFont val="宋体"/>
        <charset val="134"/>
      </rPr>
      <t>北京亚宝世纪置业有限公司</t>
    </r>
  </si>
  <si>
    <r>
      <rPr>
        <sz val="10"/>
        <rFont val="宋体"/>
        <charset val="134"/>
      </rPr>
      <t>美华世纪大厦</t>
    </r>
  </si>
  <si>
    <r>
      <rPr>
        <sz val="10"/>
        <rFont val="宋体"/>
        <charset val="134"/>
      </rPr>
      <t>碧水云天颐园</t>
    </r>
  </si>
  <si>
    <r>
      <rPr>
        <sz val="10"/>
        <rFont val="宋体"/>
        <charset val="134"/>
      </rPr>
      <t>天瑞住宅楼</t>
    </r>
  </si>
  <si>
    <r>
      <rPr>
        <sz val="10"/>
        <rFont val="宋体"/>
        <charset val="134"/>
      </rPr>
      <t>玖号院</t>
    </r>
  </si>
  <si>
    <r>
      <rPr>
        <sz val="10"/>
        <rFont val="宋体"/>
        <charset val="134"/>
      </rPr>
      <t>北京慧友房地产开发有限责任公司</t>
    </r>
  </si>
  <si>
    <r>
      <rPr>
        <sz val="10"/>
        <rFont val="宋体"/>
        <charset val="134"/>
      </rPr>
      <t>赢海庄园</t>
    </r>
  </si>
  <si>
    <r>
      <rPr>
        <sz val="10"/>
        <rFont val="宋体"/>
        <charset val="134"/>
      </rPr>
      <t>国融</t>
    </r>
  </si>
  <si>
    <r>
      <rPr>
        <sz val="10"/>
        <rFont val="宋体"/>
        <charset val="134"/>
      </rPr>
      <t>北京上舍</t>
    </r>
  </si>
  <si>
    <r>
      <rPr>
        <sz val="10"/>
        <rFont val="宋体"/>
        <charset val="134"/>
      </rPr>
      <t>北京联立房地产开发有限责任公司</t>
    </r>
  </si>
  <si>
    <r>
      <rPr>
        <sz val="10"/>
        <rFont val="宋体"/>
        <charset val="134"/>
      </rPr>
      <t>嘉业大厦</t>
    </r>
  </si>
  <si>
    <r>
      <rPr>
        <sz val="10"/>
        <rFont val="宋体"/>
        <charset val="134"/>
      </rPr>
      <t>世桥国贸</t>
    </r>
  </si>
  <si>
    <r>
      <rPr>
        <sz val="10"/>
        <rFont val="宋体"/>
        <charset val="134"/>
      </rPr>
      <t>北京世桥房地产开发有限公司</t>
    </r>
  </si>
  <si>
    <r>
      <rPr>
        <sz val="10"/>
        <rFont val="宋体"/>
        <charset val="134"/>
      </rPr>
      <t>龙湖花盛香醍</t>
    </r>
  </si>
  <si>
    <r>
      <rPr>
        <sz val="10"/>
        <rFont val="宋体"/>
        <charset val="134"/>
      </rPr>
      <t>格林莱雅</t>
    </r>
  </si>
  <si>
    <r>
      <rPr>
        <sz val="10"/>
        <rFont val="宋体"/>
        <charset val="134"/>
      </rPr>
      <t>北京翔鸣房地产开发有限公司</t>
    </r>
  </si>
  <si>
    <r>
      <rPr>
        <sz val="10"/>
        <rFont val="宋体"/>
        <charset val="134"/>
      </rPr>
      <t>京港城市大厦</t>
    </r>
  </si>
  <si>
    <r>
      <rPr>
        <sz val="10"/>
        <rFont val="宋体"/>
        <charset val="134"/>
      </rPr>
      <t>京港物业管理有限责任公司</t>
    </r>
  </si>
  <si>
    <r>
      <rPr>
        <sz val="10"/>
        <rFont val="宋体"/>
        <charset val="134"/>
      </rPr>
      <t>圣都大厦</t>
    </r>
  </si>
  <si>
    <r>
      <rPr>
        <sz val="10"/>
        <rFont val="宋体"/>
        <charset val="134"/>
      </rPr>
      <t>北京宣兴房地产股份有限公司</t>
    </r>
  </si>
  <si>
    <r>
      <rPr>
        <sz val="10"/>
        <rFont val="宋体"/>
        <charset val="134"/>
      </rPr>
      <t>宝星园</t>
    </r>
  </si>
  <si>
    <r>
      <rPr>
        <sz val="10"/>
        <rFont val="宋体"/>
        <charset val="134"/>
      </rPr>
      <t>北京宝星置业有限公司</t>
    </r>
  </si>
  <si>
    <r>
      <rPr>
        <sz val="10"/>
        <rFont val="宋体"/>
        <charset val="134"/>
      </rPr>
      <t>美立方</t>
    </r>
  </si>
  <si>
    <r>
      <rPr>
        <sz val="10"/>
        <rFont val="宋体"/>
        <charset val="134"/>
      </rPr>
      <t>中国水电</t>
    </r>
  </si>
  <si>
    <r>
      <rPr>
        <sz val="10"/>
        <rFont val="宋体"/>
        <charset val="134"/>
      </rPr>
      <t>久润花园小区</t>
    </r>
  </si>
  <si>
    <r>
      <rPr>
        <sz val="10"/>
        <rFont val="宋体"/>
        <charset val="134"/>
      </rPr>
      <t>北京久润房地产开发有限公司</t>
    </r>
  </si>
  <si>
    <r>
      <rPr>
        <sz val="10"/>
        <rFont val="宋体"/>
        <charset val="134"/>
      </rPr>
      <t>磨房南里</t>
    </r>
  </si>
  <si>
    <r>
      <rPr>
        <sz val="10"/>
        <rFont val="宋体"/>
        <charset val="134"/>
      </rPr>
      <t>国家单位福利分房</t>
    </r>
  </si>
  <si>
    <r>
      <rPr>
        <sz val="10"/>
        <rFont val="Calibri"/>
        <charset val="134"/>
      </rPr>
      <t>ulopark</t>
    </r>
    <r>
      <rPr>
        <sz val="10"/>
        <rFont val="宋体"/>
        <charset val="134"/>
      </rPr>
      <t>悠乐汇</t>
    </r>
  </si>
  <si>
    <r>
      <rPr>
        <sz val="10"/>
        <rFont val="宋体"/>
        <charset val="134"/>
      </rPr>
      <t>优士阁</t>
    </r>
  </si>
  <si>
    <r>
      <rPr>
        <sz val="10"/>
        <rFont val="宋体"/>
        <charset val="134"/>
      </rPr>
      <t>福城新天地</t>
    </r>
  </si>
  <si>
    <r>
      <rPr>
        <sz val="10"/>
        <rFont val="宋体"/>
        <charset val="134"/>
      </rPr>
      <t>北京福城源房地产开发有限公司</t>
    </r>
  </si>
  <si>
    <r>
      <rPr>
        <sz val="10"/>
        <rFont val="宋体"/>
        <charset val="134"/>
      </rPr>
      <t>橘郡</t>
    </r>
  </si>
  <si>
    <r>
      <rPr>
        <sz val="10"/>
        <rFont val="宋体"/>
        <charset val="134"/>
      </rPr>
      <t>北京温碧源住宅有限公司</t>
    </r>
  </si>
  <si>
    <r>
      <rPr>
        <sz val="10"/>
        <rFont val="宋体"/>
        <charset val="134"/>
      </rPr>
      <t>金泰城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丽湾</t>
    </r>
  </si>
  <si>
    <r>
      <rPr>
        <sz val="10"/>
        <rFont val="宋体"/>
        <charset val="134"/>
      </rPr>
      <t>北京金泰房地产开发有限责任公司</t>
    </r>
  </si>
  <si>
    <r>
      <rPr>
        <sz val="10"/>
        <rFont val="宋体"/>
        <charset val="134"/>
      </rPr>
      <t>取舍</t>
    </r>
    <r>
      <rPr>
        <sz val="10"/>
        <rFont val="Calibri"/>
        <charset val="134"/>
      </rPr>
      <t>1960</t>
    </r>
  </si>
  <si>
    <r>
      <rPr>
        <sz val="10"/>
        <rFont val="宋体"/>
        <charset val="134"/>
      </rPr>
      <t>北京华经房地产开发有限公司</t>
    </r>
  </si>
  <si>
    <r>
      <rPr>
        <sz val="10"/>
        <rFont val="宋体"/>
        <charset val="134"/>
      </rPr>
      <t>首开知语城</t>
    </r>
  </si>
  <si>
    <r>
      <rPr>
        <sz val="10"/>
        <rFont val="宋体"/>
        <charset val="134"/>
      </rPr>
      <t>晓月苑</t>
    </r>
  </si>
  <si>
    <r>
      <rPr>
        <sz val="10"/>
        <rFont val="宋体"/>
        <charset val="134"/>
      </rPr>
      <t>北京宛平房地产开发有限公司</t>
    </r>
  </si>
  <si>
    <r>
      <rPr>
        <sz val="10"/>
        <rFont val="宋体"/>
        <charset val="134"/>
      </rPr>
      <t>尚座大厦</t>
    </r>
  </si>
  <si>
    <r>
      <rPr>
        <sz val="10"/>
        <rFont val="宋体"/>
        <charset val="134"/>
      </rPr>
      <t>北京远通房地产开发有限公司</t>
    </r>
  </si>
  <si>
    <r>
      <rPr>
        <sz val="10"/>
        <rFont val="宋体"/>
        <charset val="134"/>
      </rPr>
      <t>玉廊西园</t>
    </r>
  </si>
  <si>
    <r>
      <rPr>
        <sz val="10"/>
        <rFont val="宋体"/>
        <charset val="134"/>
      </rPr>
      <t>北京国兴建业房地产开发有限公司</t>
    </r>
  </si>
  <si>
    <r>
      <rPr>
        <sz val="10"/>
        <rFont val="宋体"/>
        <charset val="134"/>
      </rPr>
      <t>中关村科技发展大厦</t>
    </r>
  </si>
  <si>
    <r>
      <rPr>
        <sz val="10"/>
        <rFont val="宋体"/>
        <charset val="134"/>
      </rPr>
      <t>中关村科技发展（控股）股份有限公司</t>
    </r>
  </si>
  <si>
    <r>
      <rPr>
        <sz val="10"/>
        <rFont val="宋体"/>
        <charset val="134"/>
      </rPr>
      <t>金隅七零九零</t>
    </r>
  </si>
  <si>
    <r>
      <rPr>
        <sz val="10"/>
        <rFont val="宋体"/>
        <charset val="134"/>
      </rPr>
      <t>质城</t>
    </r>
  </si>
  <si>
    <r>
      <rPr>
        <sz val="10"/>
        <rFont val="宋体"/>
        <charset val="134"/>
      </rPr>
      <t>北京城和房地产开发有限责任公司</t>
    </r>
  </si>
  <si>
    <r>
      <rPr>
        <sz val="10"/>
        <rFont val="宋体"/>
        <charset val="134"/>
      </rPr>
      <t>嘉美风尚中心</t>
    </r>
  </si>
  <si>
    <r>
      <rPr>
        <sz val="10"/>
        <rFont val="宋体"/>
        <charset val="134"/>
      </rPr>
      <t>北京金冠达房地产开发有限公司</t>
    </r>
  </si>
  <si>
    <r>
      <rPr>
        <sz val="10"/>
        <rFont val="宋体"/>
        <charset val="134"/>
      </rPr>
      <t>西陆名门</t>
    </r>
  </si>
  <si>
    <r>
      <rPr>
        <sz val="10"/>
        <rFont val="宋体"/>
        <charset val="134"/>
      </rPr>
      <t>北京市裕发房地产开发集团</t>
    </r>
  </si>
  <si>
    <r>
      <rPr>
        <sz val="10"/>
        <rFont val="宋体"/>
        <charset val="134"/>
      </rPr>
      <t>石榴派</t>
    </r>
  </si>
  <si>
    <r>
      <rPr>
        <sz val="10"/>
        <rFont val="宋体"/>
        <charset val="134"/>
      </rPr>
      <t>北京首开仁信置业有限公司</t>
    </r>
  </si>
  <si>
    <r>
      <rPr>
        <sz val="10"/>
        <rFont val="宋体"/>
        <charset val="134"/>
      </rPr>
      <t>信和嘉园</t>
    </r>
  </si>
  <si>
    <r>
      <rPr>
        <sz val="10"/>
        <rFont val="宋体"/>
        <charset val="134"/>
      </rPr>
      <t>北京中物信和房地产开发有限公司</t>
    </r>
  </si>
  <si>
    <r>
      <rPr>
        <sz val="10"/>
        <rFont val="宋体"/>
        <charset val="134"/>
      </rPr>
      <t>东阙都</t>
    </r>
  </si>
  <si>
    <r>
      <rPr>
        <sz val="10"/>
        <rFont val="宋体"/>
        <charset val="134"/>
      </rPr>
      <t>诗景长安</t>
    </r>
  </si>
  <si>
    <r>
      <rPr>
        <sz val="10"/>
        <rFont val="Calibri"/>
        <charset val="134"/>
      </rPr>
      <t>FREE</t>
    </r>
    <r>
      <rPr>
        <sz val="10"/>
        <rFont val="宋体"/>
        <charset val="134"/>
      </rPr>
      <t>自由季</t>
    </r>
  </si>
  <si>
    <r>
      <rPr>
        <sz val="10"/>
        <rFont val="宋体"/>
        <charset val="134"/>
      </rPr>
      <t>北京天宏国发房地产开发有限公司</t>
    </r>
  </si>
  <si>
    <r>
      <rPr>
        <sz val="10"/>
        <rFont val="宋体"/>
        <charset val="134"/>
      </rPr>
      <t>彩虹新城</t>
    </r>
  </si>
  <si>
    <r>
      <rPr>
        <sz val="10"/>
        <rFont val="宋体"/>
        <charset val="134"/>
      </rPr>
      <t>北京福发房地产开发有限公司</t>
    </r>
  </si>
  <si>
    <r>
      <rPr>
        <sz val="10"/>
        <rFont val="宋体"/>
        <charset val="134"/>
      </rPr>
      <t>欧陆经典</t>
    </r>
  </si>
  <si>
    <r>
      <rPr>
        <sz val="10"/>
        <rFont val="宋体"/>
        <charset val="134"/>
      </rPr>
      <t>北京太合龙脉房地产开发有限责任公司</t>
    </r>
  </si>
  <si>
    <r>
      <rPr>
        <sz val="10"/>
        <rFont val="Calibri"/>
        <charset val="134"/>
      </rPr>
      <t>K2</t>
    </r>
    <r>
      <rPr>
        <sz val="10"/>
        <rFont val="宋体"/>
        <charset val="134"/>
      </rPr>
      <t>玉兰湾</t>
    </r>
  </si>
  <si>
    <r>
      <rPr>
        <sz val="10"/>
        <rFont val="宋体"/>
        <charset val="134"/>
      </rPr>
      <t>北京祈连房地产开发有限公司</t>
    </r>
  </si>
  <si>
    <r>
      <rPr>
        <sz val="10"/>
        <rFont val="宋体"/>
        <charset val="134"/>
      </rPr>
      <t>永兴家园</t>
    </r>
  </si>
  <si>
    <r>
      <rPr>
        <sz val="10"/>
        <rFont val="宋体"/>
        <charset val="134"/>
      </rPr>
      <t>北京永兴达房地产开发有限公司</t>
    </r>
  </si>
  <si>
    <r>
      <rPr>
        <sz val="10"/>
        <rFont val="宋体"/>
        <charset val="134"/>
      </rPr>
      <t>都会华庭</t>
    </r>
  </si>
  <si>
    <r>
      <rPr>
        <sz val="10"/>
        <rFont val="宋体"/>
        <charset val="134"/>
      </rPr>
      <t>北京京港物业发展有限公司</t>
    </r>
  </si>
  <si>
    <r>
      <rPr>
        <sz val="10"/>
        <rFont val="宋体"/>
        <charset val="134"/>
      </rPr>
      <t>山水墅</t>
    </r>
  </si>
  <si>
    <r>
      <rPr>
        <sz val="10"/>
        <rFont val="宋体"/>
        <charset val="134"/>
      </rPr>
      <t>北京丰源祥房地产开发有限公司</t>
    </r>
  </si>
  <si>
    <r>
      <rPr>
        <sz val="10"/>
        <rFont val="宋体"/>
        <charset val="134"/>
      </rPr>
      <t>北方中惠国际中心</t>
    </r>
  </si>
  <si>
    <r>
      <rPr>
        <sz val="10"/>
        <rFont val="宋体"/>
        <charset val="134"/>
      </rPr>
      <t>北方物业开发有限公司</t>
    </r>
  </si>
  <si>
    <r>
      <rPr>
        <sz val="10"/>
        <rFont val="宋体"/>
        <charset val="134"/>
      </rPr>
      <t>郦城</t>
    </r>
  </si>
  <si>
    <r>
      <rPr>
        <sz val="10"/>
        <rFont val="宋体"/>
        <charset val="134"/>
      </rPr>
      <t>北京永泰房地产开发有限责任公司</t>
    </r>
  </si>
  <si>
    <r>
      <rPr>
        <sz val="10"/>
        <rFont val="宋体"/>
        <charset val="134"/>
      </rPr>
      <t>金宝城</t>
    </r>
  </si>
  <si>
    <r>
      <rPr>
        <sz val="10"/>
        <rFont val="宋体"/>
        <charset val="134"/>
      </rPr>
      <t>京投快线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阳光花园</t>
    </r>
  </si>
  <si>
    <r>
      <rPr>
        <sz val="10"/>
        <rFont val="宋体"/>
        <charset val="134"/>
      </rPr>
      <t>京投</t>
    </r>
  </si>
  <si>
    <r>
      <rPr>
        <sz val="10"/>
        <rFont val="宋体"/>
        <charset val="134"/>
      </rPr>
      <t>镜春园</t>
    </r>
  </si>
  <si>
    <r>
      <rPr>
        <sz val="10"/>
        <rFont val="宋体"/>
        <charset val="134"/>
      </rPr>
      <t>合成</t>
    </r>
  </si>
  <si>
    <r>
      <rPr>
        <sz val="10"/>
        <rFont val="宋体"/>
        <charset val="134"/>
      </rPr>
      <t>城南家园</t>
    </r>
  </si>
  <si>
    <r>
      <rPr>
        <sz val="10"/>
        <rFont val="宋体"/>
        <charset val="134"/>
      </rPr>
      <t>北京市开元盛世物业开发有限公司</t>
    </r>
  </si>
  <si>
    <r>
      <rPr>
        <sz val="10"/>
        <rFont val="宋体"/>
        <charset val="134"/>
      </rPr>
      <t>安慧北里</t>
    </r>
  </si>
  <si>
    <r>
      <rPr>
        <sz val="10"/>
        <rFont val="宋体"/>
        <charset val="134"/>
      </rPr>
      <t>北京建工集团总公司</t>
    </r>
  </si>
  <si>
    <r>
      <rPr>
        <sz val="10"/>
        <rFont val="宋体"/>
        <charset val="134"/>
      </rPr>
      <t>都市晴园</t>
    </r>
  </si>
  <si>
    <r>
      <rPr>
        <sz val="10"/>
        <rFont val="宋体"/>
        <charset val="134"/>
      </rPr>
      <t>蓝郡国际花园</t>
    </r>
  </si>
  <si>
    <r>
      <rPr>
        <sz val="10"/>
        <rFont val="宋体"/>
        <charset val="134"/>
      </rPr>
      <t>北京兆恒房地产开发有限公司</t>
    </r>
  </si>
  <si>
    <r>
      <rPr>
        <sz val="10"/>
        <rFont val="宋体"/>
        <charset val="134"/>
      </rPr>
      <t>优筑</t>
    </r>
  </si>
  <si>
    <r>
      <rPr>
        <sz val="10"/>
        <rFont val="宋体"/>
        <charset val="134"/>
      </rPr>
      <t>北京金兰甫房地产开发有限公司</t>
    </r>
  </si>
  <si>
    <r>
      <rPr>
        <sz val="10"/>
        <rFont val="宋体"/>
        <charset val="134"/>
      </rPr>
      <t>玉海园</t>
    </r>
  </si>
  <si>
    <r>
      <rPr>
        <sz val="10"/>
        <rFont val="宋体"/>
        <charset val="134"/>
      </rPr>
      <t>北京海开房地产集团公司</t>
    </r>
  </si>
  <si>
    <r>
      <rPr>
        <sz val="10"/>
        <rFont val="宋体"/>
        <charset val="134"/>
      </rPr>
      <t>梧桐苑</t>
    </r>
  </si>
  <si>
    <r>
      <rPr>
        <sz val="10"/>
        <rFont val="宋体"/>
        <charset val="134"/>
      </rPr>
      <t>北京兰华房地产开发有限公司</t>
    </r>
  </si>
  <si>
    <r>
      <rPr>
        <sz val="10"/>
        <rFont val="宋体"/>
        <charset val="134"/>
      </rPr>
      <t>汤</t>
    </r>
    <r>
      <rPr>
        <sz val="10"/>
        <rFont val="Calibri"/>
        <charset val="134"/>
      </rPr>
      <t>HOUSE</t>
    </r>
  </si>
  <si>
    <r>
      <rPr>
        <sz val="10"/>
        <rFont val="宋体"/>
        <charset val="134"/>
      </rPr>
      <t>北京久长房地产开发有限公司</t>
    </r>
  </si>
  <si>
    <r>
      <rPr>
        <sz val="10"/>
        <rFont val="宋体"/>
        <charset val="134"/>
      </rPr>
      <t>新华联丽港</t>
    </r>
  </si>
  <si>
    <r>
      <rPr>
        <sz val="10"/>
        <rFont val="宋体"/>
        <charset val="134"/>
      </rPr>
      <t>新华联</t>
    </r>
  </si>
  <si>
    <r>
      <rPr>
        <sz val="10"/>
        <rFont val="宋体"/>
        <charset val="134"/>
      </rPr>
      <t>天伦锦城</t>
    </r>
  </si>
  <si>
    <r>
      <rPr>
        <sz val="10"/>
        <rFont val="宋体"/>
        <charset val="134"/>
      </rPr>
      <t>水岸青山</t>
    </r>
  </si>
  <si>
    <r>
      <rPr>
        <sz val="10"/>
        <rFont val="宋体"/>
        <charset val="134"/>
      </rPr>
      <t>威尔夏大道</t>
    </r>
  </si>
  <si>
    <r>
      <rPr>
        <sz val="10"/>
        <rFont val="宋体"/>
        <charset val="134"/>
      </rPr>
      <t>旭辉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紫郡</t>
    </r>
  </si>
  <si>
    <r>
      <rPr>
        <sz val="10"/>
        <rFont val="宋体"/>
        <charset val="134"/>
      </rPr>
      <t>旭辉地产</t>
    </r>
  </si>
  <si>
    <r>
      <rPr>
        <sz val="10"/>
        <rFont val="宋体"/>
        <charset val="134"/>
      </rPr>
      <t>柏林爱乐</t>
    </r>
  </si>
  <si>
    <r>
      <rPr>
        <sz val="10"/>
        <rFont val="宋体"/>
        <charset val="134"/>
      </rPr>
      <t>北京市城乡房屋建设开发有限责任公司</t>
    </r>
  </si>
  <si>
    <r>
      <rPr>
        <sz val="10"/>
        <rFont val="宋体"/>
        <charset val="134"/>
      </rPr>
      <t>世纪星城</t>
    </r>
  </si>
  <si>
    <r>
      <rPr>
        <sz val="10"/>
        <rFont val="宋体"/>
        <charset val="134"/>
      </rPr>
      <t>北京顺华投资</t>
    </r>
    <r>
      <rPr>
        <sz val="10"/>
        <rFont val="Calibri"/>
        <charset val="134"/>
      </rPr>
      <t>(</t>
    </r>
    <r>
      <rPr>
        <sz val="10"/>
        <rFont val="宋体"/>
        <charset val="134"/>
      </rPr>
      <t>集团</t>
    </r>
    <r>
      <rPr>
        <sz val="10"/>
        <rFont val="Calibri"/>
        <charset val="134"/>
      </rPr>
      <t>)</t>
    </r>
    <r>
      <rPr>
        <sz val="10"/>
        <rFont val="宋体"/>
        <charset val="134"/>
      </rPr>
      <t>有限公司</t>
    </r>
  </si>
  <si>
    <r>
      <rPr>
        <sz val="10"/>
        <rFont val="宋体"/>
        <charset val="134"/>
      </rPr>
      <t>中关村公馆</t>
    </r>
  </si>
  <si>
    <r>
      <rPr>
        <sz val="10"/>
        <rFont val="宋体"/>
        <charset val="134"/>
      </rPr>
      <t>北京博雅苑置业有限公司</t>
    </r>
  </si>
  <si>
    <r>
      <rPr>
        <sz val="10"/>
        <rFont val="宋体"/>
        <charset val="134"/>
      </rPr>
      <t>水青庭</t>
    </r>
  </si>
  <si>
    <r>
      <rPr>
        <sz val="10"/>
        <rFont val="宋体"/>
        <charset val="134"/>
      </rPr>
      <t>北京奥竺房地产开发有限公司</t>
    </r>
  </si>
  <si>
    <r>
      <rPr>
        <sz val="10"/>
        <rFont val="宋体"/>
        <charset val="134"/>
      </rPr>
      <t>潭柘山城</t>
    </r>
  </si>
  <si>
    <r>
      <rPr>
        <sz val="10"/>
        <rFont val="宋体"/>
        <charset val="134"/>
      </rPr>
      <t>北京潭墅苑房地产开发有限公司</t>
    </r>
  </si>
  <si>
    <r>
      <rPr>
        <sz val="10"/>
        <rFont val="宋体"/>
        <charset val="134"/>
      </rPr>
      <t>顺成嘉苑</t>
    </r>
  </si>
  <si>
    <r>
      <rPr>
        <sz val="10"/>
        <rFont val="宋体"/>
        <charset val="134"/>
      </rPr>
      <t>北京龙乡房地产开发有限责任公司</t>
    </r>
  </si>
  <si>
    <r>
      <rPr>
        <sz val="10"/>
        <rFont val="宋体"/>
        <charset val="134"/>
      </rPr>
      <t>光耀东方广场</t>
    </r>
  </si>
  <si>
    <r>
      <rPr>
        <sz val="10"/>
        <rFont val="宋体"/>
        <charset val="134"/>
      </rPr>
      <t>北京海天</t>
    </r>
  </si>
  <si>
    <r>
      <rPr>
        <sz val="10"/>
        <rFont val="宋体"/>
        <charset val="134"/>
      </rPr>
      <t>元大都</t>
    </r>
  </si>
  <si>
    <r>
      <rPr>
        <sz val="10"/>
        <rFont val="宋体"/>
        <charset val="134"/>
      </rPr>
      <t>北京隆华广厦房地产开发有限公司</t>
    </r>
  </si>
  <si>
    <r>
      <rPr>
        <sz val="10"/>
        <rFont val="宋体"/>
        <charset val="134"/>
      </rPr>
      <t>田家园住宅小区</t>
    </r>
  </si>
  <si>
    <r>
      <rPr>
        <sz val="10"/>
        <rFont val="宋体"/>
        <charset val="134"/>
      </rPr>
      <t>北京田家园房地产开发有限公司</t>
    </r>
  </si>
  <si>
    <r>
      <rPr>
        <sz val="10"/>
        <rFont val="宋体"/>
        <charset val="134"/>
      </rPr>
      <t>莲花小区</t>
    </r>
  </si>
  <si>
    <r>
      <rPr>
        <sz val="10"/>
        <rFont val="宋体"/>
        <charset val="134"/>
      </rPr>
      <t>红酒公寓</t>
    </r>
  </si>
  <si>
    <r>
      <rPr>
        <sz val="10"/>
        <rFont val="宋体"/>
        <charset val="134"/>
      </rPr>
      <t>北京优龙国际旅游度假村投资有限公司</t>
    </r>
  </si>
  <si>
    <r>
      <rPr>
        <sz val="10"/>
        <rFont val="宋体"/>
        <charset val="134"/>
      </rPr>
      <t>塞班假日</t>
    </r>
  </si>
  <si>
    <r>
      <rPr>
        <sz val="10"/>
        <rFont val="宋体"/>
        <charset val="134"/>
      </rPr>
      <t>北京东升房地产开发有限公司</t>
    </r>
  </si>
  <si>
    <r>
      <rPr>
        <sz val="10"/>
        <rFont val="宋体"/>
        <charset val="134"/>
      </rPr>
      <t>富力桃园</t>
    </r>
  </si>
  <si>
    <r>
      <rPr>
        <sz val="10"/>
        <rFont val="宋体"/>
        <charset val="134"/>
      </rPr>
      <t>新华联丽景</t>
    </r>
    <r>
      <rPr>
        <sz val="10"/>
        <rFont val="Calibri"/>
        <charset val="134"/>
      </rPr>
      <t>.</t>
    </r>
    <r>
      <rPr>
        <sz val="10"/>
        <rFont val="宋体"/>
        <charset val="134"/>
      </rPr>
      <t>珊瑚湾</t>
    </r>
  </si>
  <si>
    <r>
      <rPr>
        <sz val="10"/>
        <rFont val="宋体"/>
        <charset val="134"/>
      </rPr>
      <t>舜泽园</t>
    </r>
  </si>
  <si>
    <r>
      <rPr>
        <sz val="10"/>
        <rFont val="宋体"/>
        <charset val="134"/>
      </rPr>
      <t>北京龙庆房地产开发有限公司</t>
    </r>
  </si>
  <si>
    <r>
      <rPr>
        <sz val="10"/>
        <rFont val="宋体"/>
        <charset val="134"/>
      </rPr>
      <t>鼎城</t>
    </r>
  </si>
  <si>
    <r>
      <rPr>
        <sz val="10"/>
        <rFont val="宋体"/>
        <charset val="134"/>
      </rPr>
      <t>北京实兴腾飞置业发展公司</t>
    </r>
  </si>
  <si>
    <r>
      <rPr>
        <sz val="10"/>
        <rFont val="宋体"/>
        <charset val="134"/>
      </rPr>
      <t>天泰新景温泉小区</t>
    </r>
  </si>
  <si>
    <r>
      <rPr>
        <sz val="10"/>
        <rFont val="宋体"/>
        <charset val="134"/>
      </rPr>
      <t>北京天景泰房地产开发有限公司</t>
    </r>
  </si>
  <si>
    <r>
      <rPr>
        <sz val="10"/>
        <rFont val="宋体"/>
        <charset val="134"/>
      </rPr>
      <t>韩庄子西里</t>
    </r>
  </si>
  <si>
    <t xml:space="preserve"> </t>
  </si>
  <si>
    <r>
      <rPr>
        <sz val="10"/>
        <rFont val="宋体"/>
        <charset val="134"/>
      </rPr>
      <t>珠江帝景家园</t>
    </r>
  </si>
  <si>
    <r>
      <rPr>
        <sz val="10"/>
        <rFont val="宋体"/>
        <charset val="134"/>
      </rPr>
      <t>物华大厦</t>
    </r>
  </si>
  <si>
    <r>
      <rPr>
        <sz val="10"/>
        <rFont val="宋体"/>
        <charset val="134"/>
      </rPr>
      <t>物华置业股份有限公司</t>
    </r>
  </si>
  <si>
    <r>
      <rPr>
        <sz val="10"/>
        <rFont val="宋体"/>
        <charset val="134"/>
      </rPr>
      <t>金贸中心</t>
    </r>
  </si>
  <si>
    <r>
      <rPr>
        <sz val="10"/>
        <rFont val="宋体"/>
        <charset val="134"/>
      </rPr>
      <t>北京华正</t>
    </r>
  </si>
  <si>
    <r>
      <rPr>
        <sz val="10"/>
        <rFont val="宋体"/>
        <charset val="134"/>
      </rPr>
      <t>空港米兰花园</t>
    </r>
  </si>
  <si>
    <r>
      <rPr>
        <sz val="10"/>
        <rFont val="宋体"/>
        <charset val="134"/>
      </rPr>
      <t>北京和庚房地产开发有限公司</t>
    </r>
  </si>
  <si>
    <r>
      <rPr>
        <sz val="10"/>
        <rFont val="宋体"/>
        <charset val="134"/>
      </rPr>
      <t>团结公寓</t>
    </r>
  </si>
  <si>
    <r>
      <rPr>
        <sz val="10"/>
        <rFont val="宋体"/>
        <charset val="134"/>
      </rPr>
      <t>北京富亿通房地产开发有限责任公司</t>
    </r>
  </si>
  <si>
    <r>
      <rPr>
        <sz val="10"/>
        <rFont val="宋体"/>
        <charset val="134"/>
      </rPr>
      <t>东亚</t>
    </r>
    <r>
      <rPr>
        <sz val="10"/>
        <rFont val="Calibri"/>
        <charset val="134"/>
      </rPr>
      <t>·</t>
    </r>
    <r>
      <rPr>
        <sz val="10"/>
        <rFont val="宋体"/>
        <charset val="134"/>
      </rPr>
      <t>上北中心</t>
    </r>
  </si>
  <si>
    <r>
      <rPr>
        <sz val="10"/>
        <rFont val="宋体"/>
        <charset val="134"/>
      </rPr>
      <t>北京东亚信鸿国际会展中心有限公司</t>
    </r>
  </si>
  <si>
    <r>
      <rPr>
        <sz val="10"/>
        <rFont val="宋体"/>
        <charset val="134"/>
      </rPr>
      <t>香榭舍</t>
    </r>
  </si>
  <si>
    <r>
      <rPr>
        <sz val="10"/>
        <rFont val="宋体"/>
        <charset val="134"/>
      </rPr>
      <t>北京富阳物业发展有限公司</t>
    </r>
  </si>
  <si>
    <r>
      <rPr>
        <sz val="10"/>
        <rFont val="宋体"/>
        <charset val="134"/>
      </rPr>
      <t>壹线国际</t>
    </r>
  </si>
  <si>
    <r>
      <rPr>
        <sz val="10"/>
        <rFont val="宋体"/>
        <charset val="134"/>
      </rPr>
      <t>奈伦熙府</t>
    </r>
  </si>
  <si>
    <r>
      <rPr>
        <sz val="10"/>
        <rFont val="宋体"/>
        <charset val="134"/>
      </rPr>
      <t>北京奈伦房地产开发有限责任公司</t>
    </r>
  </si>
  <si>
    <r>
      <rPr>
        <sz val="10"/>
        <rFont val="宋体"/>
        <charset val="134"/>
      </rPr>
      <t>望园东里</t>
    </r>
  </si>
  <si>
    <r>
      <rPr>
        <sz val="10"/>
        <rFont val="宋体"/>
        <charset val="134"/>
      </rPr>
      <t>丰台区城市建设综合开发公司</t>
    </r>
  </si>
  <si>
    <r>
      <rPr>
        <sz val="10"/>
        <rFont val="宋体"/>
        <charset val="134"/>
      </rPr>
      <t>金隅大成玲珑天地</t>
    </r>
  </si>
  <si>
    <r>
      <rPr>
        <sz val="10"/>
        <rFont val="宋体"/>
        <charset val="134"/>
      </rPr>
      <t>迎宾花园</t>
    </r>
  </si>
  <si>
    <r>
      <rPr>
        <sz val="10"/>
        <rFont val="宋体"/>
        <charset val="134"/>
      </rPr>
      <t>北京乾元房地产开发有限公司</t>
    </r>
  </si>
  <si>
    <r>
      <rPr>
        <sz val="10"/>
        <rFont val="宋体"/>
        <charset val="134"/>
      </rPr>
      <t>丽喜南苑</t>
    </r>
  </si>
  <si>
    <r>
      <rPr>
        <sz val="10"/>
        <rFont val="宋体"/>
        <charset val="134"/>
      </rPr>
      <t>东卫城</t>
    </r>
  </si>
  <si>
    <r>
      <rPr>
        <sz val="10"/>
        <rFont val="宋体"/>
        <charset val="134"/>
      </rPr>
      <t>北京巨安金润房地产开发有限公司</t>
    </r>
  </si>
  <si>
    <r>
      <rPr>
        <sz val="10"/>
        <rFont val="宋体"/>
        <charset val="134"/>
      </rPr>
      <t>泰华滨河苑</t>
    </r>
  </si>
  <si>
    <r>
      <rPr>
        <sz val="10"/>
        <rFont val="宋体"/>
        <charset val="134"/>
      </rPr>
      <t>北京市泰华房地产开发集团有限公司</t>
    </r>
  </si>
  <si>
    <r>
      <rPr>
        <sz val="10"/>
        <rFont val="宋体"/>
        <charset val="134"/>
      </rPr>
      <t>蜂巢</t>
    </r>
  </si>
  <si>
    <r>
      <rPr>
        <sz val="10"/>
        <rFont val="宋体"/>
        <charset val="134"/>
      </rPr>
      <t>北京鸿安兴业房地产开发有限公司</t>
    </r>
  </si>
  <si>
    <r>
      <rPr>
        <sz val="10"/>
        <rFont val="宋体"/>
        <charset val="134"/>
      </rPr>
      <t>世界城</t>
    </r>
  </si>
  <si>
    <r>
      <rPr>
        <sz val="10"/>
        <rFont val="宋体"/>
        <charset val="134"/>
      </rPr>
      <t>信阳隆和房地产开发有限公司</t>
    </r>
  </si>
  <si>
    <r>
      <rPr>
        <sz val="10"/>
        <rFont val="宋体"/>
        <charset val="134"/>
      </rPr>
      <t>阳光乐府</t>
    </r>
  </si>
  <si>
    <r>
      <rPr>
        <sz val="10"/>
        <rFont val="宋体"/>
        <charset val="134"/>
      </rPr>
      <t>北京京南住房开发有限责任公司</t>
    </r>
  </si>
  <si>
    <r>
      <rPr>
        <sz val="10"/>
        <rFont val="宋体"/>
        <charset val="134"/>
      </rPr>
      <t>金隅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甘露园</t>
    </r>
  </si>
  <si>
    <r>
      <rPr>
        <sz val="10"/>
        <rFont val="宋体"/>
        <charset val="134"/>
      </rPr>
      <t>花涧溪</t>
    </r>
  </si>
  <si>
    <r>
      <rPr>
        <sz val="10"/>
        <rFont val="宋体"/>
        <charset val="134"/>
      </rPr>
      <t>北京市开原房地产开发有限责任公司</t>
    </r>
  </si>
  <si>
    <r>
      <rPr>
        <sz val="10"/>
        <rFont val="宋体"/>
        <charset val="134"/>
      </rPr>
      <t>北回归线</t>
    </r>
  </si>
  <si>
    <r>
      <rPr>
        <sz val="10"/>
        <rFont val="宋体"/>
        <charset val="134"/>
      </rPr>
      <t>阳光广场</t>
    </r>
  </si>
  <si>
    <r>
      <rPr>
        <sz val="10"/>
        <rFont val="宋体"/>
        <charset val="134"/>
      </rPr>
      <t>北京金马长城房产建设有限公司</t>
    </r>
  </si>
  <si>
    <r>
      <rPr>
        <sz val="10"/>
        <rFont val="宋体"/>
        <charset val="134"/>
      </rPr>
      <t>贵仁居</t>
    </r>
  </si>
  <si>
    <r>
      <rPr>
        <sz val="10"/>
        <rFont val="宋体"/>
        <charset val="134"/>
      </rPr>
      <t>北京新亚福房地产开发有限责任公司</t>
    </r>
  </si>
  <si>
    <r>
      <rPr>
        <sz val="10"/>
        <rFont val="宋体"/>
        <charset val="134"/>
      </rPr>
      <t>龙湖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香醍漫步</t>
    </r>
  </si>
  <si>
    <r>
      <rPr>
        <sz val="10"/>
        <rFont val="宋体"/>
        <charset val="134"/>
      </rPr>
      <t>融科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香雪兰溪</t>
    </r>
  </si>
  <si>
    <r>
      <rPr>
        <sz val="10"/>
        <rFont val="宋体"/>
        <charset val="134"/>
      </rPr>
      <t>多摩市</t>
    </r>
  </si>
  <si>
    <r>
      <rPr>
        <sz val="10"/>
        <rFont val="宋体"/>
        <charset val="134"/>
      </rPr>
      <t>北京庄维房地产开发有限责任公司</t>
    </r>
  </si>
  <si>
    <r>
      <rPr>
        <sz val="10"/>
        <rFont val="宋体"/>
        <charset val="134"/>
      </rPr>
      <t>北京</t>
    </r>
    <r>
      <rPr>
        <sz val="10"/>
        <rFont val="Calibri"/>
        <charset val="134"/>
      </rPr>
      <t>INN</t>
    </r>
  </si>
  <si>
    <r>
      <rPr>
        <sz val="10"/>
        <rFont val="宋体"/>
        <charset val="134"/>
      </rPr>
      <t>金隅可乐</t>
    </r>
    <r>
      <rPr>
        <sz val="10"/>
        <rFont val="Calibri"/>
        <charset val="134"/>
      </rPr>
      <t>+</t>
    </r>
  </si>
  <si>
    <r>
      <rPr>
        <sz val="10"/>
        <rFont val="宋体"/>
        <charset val="134"/>
      </rPr>
      <t>金善名居</t>
    </r>
  </si>
  <si>
    <r>
      <rPr>
        <sz val="10"/>
        <rFont val="宋体"/>
        <charset val="134"/>
      </rPr>
      <t>北京安旺房地产开发有限责任公司</t>
    </r>
  </si>
  <si>
    <r>
      <rPr>
        <sz val="10"/>
        <rFont val="宋体"/>
        <charset val="134"/>
      </rPr>
      <t>锋尚国际公寓</t>
    </r>
  </si>
  <si>
    <r>
      <rPr>
        <sz val="10"/>
        <rFont val="宋体"/>
        <charset val="134"/>
      </rPr>
      <t>丰卉家园</t>
    </r>
  </si>
  <si>
    <r>
      <rPr>
        <sz val="10"/>
        <rFont val="宋体"/>
        <charset val="134"/>
      </rPr>
      <t>北京安德信房地产有限公司</t>
    </r>
  </si>
  <si>
    <r>
      <rPr>
        <sz val="10"/>
        <rFont val="宋体"/>
        <charset val="134"/>
      </rPr>
      <t>金桥国际</t>
    </r>
  </si>
  <si>
    <r>
      <rPr>
        <sz val="10"/>
        <rFont val="宋体"/>
        <charset val="134"/>
      </rPr>
      <t>天作万瑞国际</t>
    </r>
  </si>
  <si>
    <r>
      <rPr>
        <sz val="10"/>
        <rFont val="宋体"/>
        <charset val="134"/>
      </rPr>
      <t>北京东方家园</t>
    </r>
  </si>
  <si>
    <r>
      <rPr>
        <sz val="10"/>
        <rFont val="宋体"/>
        <charset val="134"/>
      </rPr>
      <t>荣京丽都</t>
    </r>
  </si>
  <si>
    <r>
      <rPr>
        <sz val="10"/>
        <rFont val="宋体"/>
        <charset val="134"/>
      </rPr>
      <t>北京禾祥置业发展有限公司</t>
    </r>
  </si>
  <si>
    <r>
      <rPr>
        <sz val="10"/>
        <rFont val="宋体"/>
        <charset val="134"/>
      </rPr>
      <t>中卫世纪城</t>
    </r>
  </si>
  <si>
    <r>
      <rPr>
        <sz val="10"/>
        <rFont val="宋体"/>
        <charset val="134"/>
      </rPr>
      <t>北京中卫房地产开发有限公司</t>
    </r>
  </si>
  <si>
    <r>
      <rPr>
        <sz val="10"/>
        <rFont val="宋体"/>
        <charset val="134"/>
      </rPr>
      <t>蚂蚁工房</t>
    </r>
  </si>
  <si>
    <r>
      <rPr>
        <sz val="10"/>
        <rFont val="宋体"/>
        <charset val="134"/>
      </rPr>
      <t>太阳花社区</t>
    </r>
  </si>
  <si>
    <r>
      <rPr>
        <sz val="10"/>
        <rFont val="宋体"/>
        <charset val="134"/>
      </rPr>
      <t>北京林河兴业房地产开发有限公司</t>
    </r>
  </si>
  <si>
    <r>
      <rPr>
        <sz val="10"/>
        <rFont val="宋体"/>
        <charset val="134"/>
      </rPr>
      <t>郦城果岭</t>
    </r>
  </si>
  <si>
    <r>
      <rPr>
        <sz val="10"/>
        <rFont val="宋体"/>
        <charset val="134"/>
      </rPr>
      <t>永泰房地产（集团）有限公司</t>
    </r>
  </si>
  <si>
    <r>
      <rPr>
        <sz val="10"/>
        <rFont val="宋体"/>
        <charset val="134"/>
      </rPr>
      <t>骊景家园</t>
    </r>
  </si>
  <si>
    <r>
      <rPr>
        <sz val="10"/>
        <rFont val="宋体"/>
        <charset val="134"/>
      </rPr>
      <t>北京国际信托投资公司</t>
    </r>
  </si>
  <si>
    <r>
      <rPr>
        <sz val="10"/>
        <rFont val="宋体"/>
        <charset val="134"/>
      </rPr>
      <t>尚东阁</t>
    </r>
  </si>
  <si>
    <r>
      <rPr>
        <sz val="10"/>
        <rFont val="宋体"/>
        <charset val="134"/>
      </rPr>
      <t>智地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香蜜湾</t>
    </r>
  </si>
  <si>
    <r>
      <rPr>
        <sz val="10"/>
        <rFont val="宋体"/>
        <charset val="134"/>
      </rPr>
      <t>智地中国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北京汉唐建设</t>
    </r>
  </si>
  <si>
    <r>
      <rPr>
        <sz val="10"/>
        <rFont val="宋体"/>
        <charset val="134"/>
      </rPr>
      <t>华尔街观典</t>
    </r>
  </si>
  <si>
    <r>
      <rPr>
        <sz val="10"/>
        <rFont val="宋体"/>
        <charset val="134"/>
      </rPr>
      <t>北京盛荣房地产有限公司</t>
    </r>
  </si>
  <si>
    <r>
      <rPr>
        <sz val="10"/>
        <rFont val="宋体"/>
        <charset val="134"/>
      </rPr>
      <t>河和居</t>
    </r>
  </si>
  <si>
    <r>
      <rPr>
        <sz val="10"/>
        <rFont val="宋体"/>
        <charset val="134"/>
      </rPr>
      <t>北京枫嘉房地产开发有限公司</t>
    </r>
  </si>
  <si>
    <r>
      <rPr>
        <sz val="10"/>
        <rFont val="宋体"/>
        <charset val="134"/>
      </rPr>
      <t>红莲晴园</t>
    </r>
  </si>
  <si>
    <r>
      <rPr>
        <sz val="10"/>
        <rFont val="宋体"/>
        <charset val="134"/>
      </rPr>
      <t>北京宣兴房地产开发建设有限责任公司</t>
    </r>
  </si>
  <si>
    <r>
      <rPr>
        <sz val="10"/>
        <rFont val="宋体"/>
        <charset val="134"/>
      </rPr>
      <t>梵谷水郡</t>
    </r>
  </si>
  <si>
    <r>
      <rPr>
        <sz val="10"/>
        <rFont val="宋体"/>
        <charset val="134"/>
      </rPr>
      <t>北京市电子城开发有限公司</t>
    </r>
  </si>
  <si>
    <r>
      <rPr>
        <sz val="10"/>
        <rFont val="宋体"/>
        <charset val="134"/>
      </rPr>
      <t>西山峻景</t>
    </r>
  </si>
  <si>
    <r>
      <rPr>
        <sz val="10"/>
        <rFont val="宋体"/>
        <charset val="134"/>
      </rPr>
      <t>北京中宸房地产有限公司</t>
    </r>
  </si>
  <si>
    <r>
      <rPr>
        <sz val="10"/>
        <rFont val="宋体"/>
        <charset val="134"/>
      </rPr>
      <t>优点社区</t>
    </r>
  </si>
  <si>
    <r>
      <rPr>
        <sz val="10"/>
        <rFont val="宋体"/>
        <charset val="134"/>
      </rPr>
      <t>北京祥辉房地产开发有限公司</t>
    </r>
  </si>
  <si>
    <r>
      <rPr>
        <sz val="10"/>
        <rFont val="宋体"/>
        <charset val="134"/>
      </rPr>
      <t>双路小区</t>
    </r>
  </si>
  <si>
    <r>
      <rPr>
        <sz val="10"/>
        <rFont val="宋体"/>
        <charset val="134"/>
      </rPr>
      <t>北京九燕龙房地产开发有限公司</t>
    </r>
  </si>
  <si>
    <r>
      <rPr>
        <sz val="10"/>
        <rFont val="Calibri"/>
        <charset val="134"/>
      </rPr>
      <t>Cross</t>
    </r>
    <r>
      <rPr>
        <sz val="10"/>
        <rFont val="宋体"/>
        <charset val="134"/>
      </rPr>
      <t>朗廷</t>
    </r>
  </si>
  <si>
    <r>
      <rPr>
        <sz val="10"/>
        <rFont val="宋体"/>
        <charset val="134"/>
      </rPr>
      <t>东方旺盛</t>
    </r>
  </si>
  <si>
    <r>
      <rPr>
        <sz val="10"/>
        <rFont val="宋体"/>
        <charset val="134"/>
      </rPr>
      <t>新东大厦商住小区</t>
    </r>
  </si>
  <si>
    <r>
      <rPr>
        <sz val="10"/>
        <rFont val="宋体"/>
        <charset val="134"/>
      </rPr>
      <t>北京麟骁房地产开发有限公司</t>
    </r>
  </si>
  <si>
    <r>
      <rPr>
        <sz val="10"/>
        <rFont val="宋体"/>
        <charset val="134"/>
      </rPr>
      <t>望京国际商业中心</t>
    </r>
  </si>
  <si>
    <r>
      <rPr>
        <sz val="10"/>
        <rFont val="宋体"/>
        <charset val="134"/>
      </rPr>
      <t>北京正鹏房地产开发有限公司</t>
    </r>
  </si>
  <si>
    <r>
      <rPr>
        <sz val="10"/>
        <rFont val="宋体"/>
        <charset val="134"/>
      </rPr>
      <t>广厦家园</t>
    </r>
  </si>
  <si>
    <r>
      <rPr>
        <sz val="10"/>
        <rFont val="宋体"/>
        <charset val="134"/>
      </rPr>
      <t>北京兴广厦房地产开发有限责任公司</t>
    </r>
  </si>
  <si>
    <r>
      <rPr>
        <sz val="10"/>
        <rFont val="宋体"/>
        <charset val="134"/>
      </rPr>
      <t>翠园</t>
    </r>
  </si>
  <si>
    <r>
      <rPr>
        <sz val="10"/>
        <rFont val="宋体"/>
        <charset val="134"/>
      </rPr>
      <t>北京创为泉房地产开发有限公司</t>
    </r>
  </si>
  <si>
    <r>
      <rPr>
        <sz val="10"/>
        <rFont val="宋体"/>
        <charset val="134"/>
      </rPr>
      <t>倚山嘉园</t>
    </r>
  </si>
  <si>
    <r>
      <rPr>
        <sz val="10"/>
        <rFont val="宋体"/>
        <charset val="134"/>
      </rPr>
      <t>北京信立德房地产开发有限公司</t>
    </r>
  </si>
  <si>
    <r>
      <rPr>
        <sz val="10"/>
        <rFont val="宋体"/>
        <charset val="134"/>
      </rPr>
      <t>宏城花园</t>
    </r>
  </si>
  <si>
    <r>
      <rPr>
        <sz val="10"/>
        <rFont val="宋体"/>
        <charset val="134"/>
      </rPr>
      <t>建升房产有限公司</t>
    </r>
  </si>
  <si>
    <r>
      <rPr>
        <sz val="10"/>
        <rFont val="宋体"/>
        <charset val="134"/>
      </rPr>
      <t>龙熙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瓦德拉玛庄园</t>
    </r>
  </si>
  <si>
    <r>
      <rPr>
        <sz val="10"/>
        <rFont val="宋体"/>
        <charset val="134"/>
      </rPr>
      <t>龙熙地产</t>
    </r>
  </si>
  <si>
    <r>
      <rPr>
        <sz val="10"/>
        <rFont val="宋体"/>
        <charset val="134"/>
      </rPr>
      <t>明悦湾</t>
    </r>
  </si>
  <si>
    <r>
      <rPr>
        <sz val="10"/>
        <rFont val="宋体"/>
        <charset val="134"/>
      </rPr>
      <t>北京日月房地产开发有限公司</t>
    </r>
  </si>
  <si>
    <r>
      <rPr>
        <sz val="10"/>
        <rFont val="宋体"/>
        <charset val="134"/>
      </rPr>
      <t>林奥嘉园</t>
    </r>
  </si>
  <si>
    <r>
      <rPr>
        <sz val="10"/>
        <rFont val="宋体"/>
        <charset val="134"/>
      </rPr>
      <t>北京运达通汇文化产业有限公司</t>
    </r>
  </si>
  <si>
    <r>
      <rPr>
        <sz val="10"/>
        <rFont val="宋体"/>
        <charset val="134"/>
      </rPr>
      <t>天润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香墅湾</t>
    </r>
    <r>
      <rPr>
        <sz val="10"/>
        <rFont val="Calibri"/>
        <charset val="134"/>
      </rPr>
      <t>1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</si>
  <si>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北京天润置地集团</t>
    </r>
  </si>
  <si>
    <r>
      <rPr>
        <sz val="10"/>
        <rFont val="宋体"/>
        <charset val="134"/>
      </rPr>
      <t>熙悦睿府</t>
    </r>
  </si>
  <si>
    <r>
      <rPr>
        <sz val="10"/>
        <rFont val="宋体"/>
        <charset val="134"/>
      </rPr>
      <t>望京</t>
    </r>
    <r>
      <rPr>
        <sz val="10"/>
        <rFont val="Calibri"/>
        <charset val="134"/>
      </rPr>
      <t>·</t>
    </r>
    <r>
      <rPr>
        <sz val="10"/>
        <rFont val="宋体"/>
        <charset val="134"/>
      </rPr>
      <t>金茂府</t>
    </r>
  </si>
  <si>
    <r>
      <rPr>
        <sz val="10"/>
        <rFont val="宋体"/>
        <charset val="134"/>
      </rPr>
      <t>方兴、融创</t>
    </r>
  </si>
  <si>
    <r>
      <rPr>
        <sz val="10"/>
        <rFont val="宋体"/>
        <charset val="134"/>
      </rPr>
      <t>旭辉御锦</t>
    </r>
  </si>
  <si>
    <r>
      <rPr>
        <sz val="10"/>
        <rFont val="宋体"/>
        <charset val="134"/>
      </rPr>
      <t>中骏绿洲庄园</t>
    </r>
  </si>
  <si>
    <r>
      <rPr>
        <sz val="10"/>
        <rFont val="宋体"/>
        <charset val="134"/>
      </rPr>
      <t>北京中骏房地产开发有限公司</t>
    </r>
  </si>
  <si>
    <r>
      <rPr>
        <sz val="10"/>
        <rFont val="宋体"/>
        <charset val="134"/>
      </rPr>
      <t>北京经开</t>
    </r>
    <r>
      <rPr>
        <sz val="10"/>
        <rFont val="Calibri"/>
        <charset val="134"/>
      </rPr>
      <t>·</t>
    </r>
    <r>
      <rPr>
        <sz val="10"/>
        <rFont val="宋体"/>
        <charset val="134"/>
      </rPr>
      <t>荣京道</t>
    </r>
  </si>
  <si>
    <r>
      <rPr>
        <sz val="10"/>
        <rFont val="宋体"/>
        <charset val="134"/>
      </rPr>
      <t>顺义悦府</t>
    </r>
  </si>
  <si>
    <r>
      <rPr>
        <sz val="10"/>
        <rFont val="宋体"/>
        <charset val="134"/>
      </rPr>
      <t>北京顺桥</t>
    </r>
  </si>
  <si>
    <r>
      <rPr>
        <sz val="10"/>
        <rFont val="宋体"/>
        <charset val="134"/>
      </rPr>
      <t>望京</t>
    </r>
    <r>
      <rPr>
        <sz val="10"/>
        <rFont val="Calibri"/>
        <charset val="134"/>
      </rPr>
      <t>SOHO·</t>
    </r>
  </si>
  <si>
    <r>
      <rPr>
        <sz val="10"/>
        <rFont val="宋体"/>
        <charset val="134"/>
      </rPr>
      <t>写字楼</t>
    </r>
  </si>
  <si>
    <r>
      <rPr>
        <sz val="10"/>
        <rFont val="宋体"/>
        <charset val="134"/>
      </rPr>
      <t>甲级</t>
    </r>
  </si>
  <si>
    <r>
      <rPr>
        <sz val="10"/>
        <rFont val="宋体"/>
        <charset val="134"/>
      </rPr>
      <t>盘古大观</t>
    </r>
  </si>
  <si>
    <r>
      <rPr>
        <sz val="10"/>
        <rFont val="宋体"/>
        <charset val="134"/>
      </rPr>
      <t>北京盘古氏投资有限公司</t>
    </r>
  </si>
  <si>
    <r>
      <rPr>
        <sz val="10"/>
        <rFont val="宋体"/>
        <charset val="134"/>
      </rPr>
      <t>诺德中心</t>
    </r>
  </si>
  <si>
    <r>
      <rPr>
        <sz val="10"/>
        <rFont val="宋体"/>
        <charset val="134"/>
      </rPr>
      <t>中铁建工集团</t>
    </r>
  </si>
  <si>
    <r>
      <rPr>
        <sz val="10"/>
        <rFont val="宋体"/>
        <charset val="134"/>
      </rPr>
      <t>北京珠江房地产开发有限公司</t>
    </r>
  </si>
  <si>
    <r>
      <rPr>
        <sz val="10"/>
        <rFont val="宋体"/>
        <charset val="134"/>
      </rPr>
      <t>铂宫国际中心</t>
    </r>
  </si>
  <si>
    <r>
      <rPr>
        <sz val="10"/>
        <rFont val="宋体"/>
        <charset val="134"/>
      </rPr>
      <t>北京京隆房地产开发公司</t>
    </r>
  </si>
  <si>
    <r>
      <rPr>
        <sz val="10"/>
        <rFont val="Calibri"/>
        <charset val="134"/>
      </rPr>
      <t>CDD</t>
    </r>
    <r>
      <rPr>
        <sz val="10"/>
        <rFont val="宋体"/>
        <charset val="134"/>
      </rPr>
      <t>创意港</t>
    </r>
    <r>
      <rPr>
        <sz val="10"/>
        <rFont val="Calibri"/>
        <charset val="134"/>
      </rPr>
      <t>·</t>
    </r>
    <r>
      <rPr>
        <sz val="10"/>
        <rFont val="宋体"/>
        <charset val="134"/>
      </rPr>
      <t>嘉悦广场</t>
    </r>
  </si>
  <si>
    <r>
      <rPr>
        <sz val="10"/>
        <rFont val="宋体"/>
        <charset val="134"/>
      </rPr>
      <t>北京盛玺置业有限公司</t>
    </r>
  </si>
  <si>
    <r>
      <rPr>
        <sz val="10"/>
        <rFont val="宋体"/>
        <charset val="134"/>
      </rPr>
      <t>金融街园中园</t>
    </r>
  </si>
  <si>
    <r>
      <rPr>
        <sz val="10"/>
        <rFont val="宋体"/>
        <charset val="134"/>
      </rPr>
      <t>金融街（北京）商务园置业有限公司</t>
    </r>
  </si>
  <si>
    <r>
      <rPr>
        <sz val="10"/>
        <rFont val="宋体"/>
        <charset val="134"/>
      </rPr>
      <t>北京保利营房地产开发有限公司</t>
    </r>
  </si>
  <si>
    <r>
      <rPr>
        <sz val="10"/>
        <rFont val="宋体"/>
        <charset val="134"/>
      </rPr>
      <t>融科橄榄城</t>
    </r>
  </si>
  <si>
    <r>
      <rPr>
        <sz val="10"/>
        <rFont val="宋体"/>
        <charset val="134"/>
      </rPr>
      <t>北京联想控股融科智地房地产有限公司</t>
    </r>
  </si>
  <si>
    <r>
      <rPr>
        <sz val="10"/>
        <rFont val="宋体"/>
        <charset val="134"/>
      </rPr>
      <t>上海绿地集团有限公司</t>
    </r>
  </si>
  <si>
    <r>
      <rPr>
        <sz val="10"/>
        <rFont val="宋体"/>
        <charset val="134"/>
      </rPr>
      <t>西山汇</t>
    </r>
  </si>
  <si>
    <r>
      <rPr>
        <sz val="10"/>
        <rFont val="宋体"/>
        <charset val="134"/>
      </rPr>
      <t>北京鼎轩房地产开发有限公司</t>
    </r>
  </si>
  <si>
    <r>
      <rPr>
        <sz val="10"/>
        <rFont val="宋体"/>
        <charset val="134"/>
      </rPr>
      <t>荣华国际</t>
    </r>
  </si>
  <si>
    <r>
      <rPr>
        <sz val="10"/>
        <rFont val="宋体"/>
        <charset val="134"/>
      </rPr>
      <t>北京中伽顺景置业有限公司</t>
    </r>
  </si>
  <si>
    <r>
      <rPr>
        <sz val="10"/>
        <rFont val="宋体"/>
        <charset val="134"/>
      </rPr>
      <t>金成中心</t>
    </r>
  </si>
  <si>
    <r>
      <rPr>
        <sz val="10"/>
        <rFont val="宋体"/>
        <charset val="134"/>
      </rPr>
      <t>北京金隅大成开发有限公司</t>
    </r>
  </si>
  <si>
    <r>
      <rPr>
        <sz val="10"/>
        <rFont val="宋体"/>
        <charset val="134"/>
      </rPr>
      <t>世贸天阶广场</t>
    </r>
  </si>
  <si>
    <r>
      <rPr>
        <sz val="10"/>
        <rFont val="宋体"/>
        <charset val="134"/>
      </rPr>
      <t>北京奥中基业房地产开发有限公司</t>
    </r>
  </si>
  <si>
    <r>
      <rPr>
        <sz val="10"/>
        <rFont val="宋体"/>
        <charset val="134"/>
      </rPr>
      <t>博雅</t>
    </r>
    <r>
      <rPr>
        <sz val="10"/>
        <rFont val="Calibri"/>
        <charset val="134"/>
      </rPr>
      <t>A5</t>
    </r>
  </si>
  <si>
    <r>
      <rPr>
        <sz val="10"/>
        <rFont val="宋体"/>
        <charset val="134"/>
      </rPr>
      <t>北京万顺达房地产开发有限公司</t>
    </r>
  </si>
  <si>
    <r>
      <rPr>
        <sz val="10"/>
        <rFont val="宋体"/>
        <charset val="134"/>
      </rPr>
      <t>韦伯豪</t>
    </r>
  </si>
  <si>
    <r>
      <rPr>
        <sz val="10"/>
        <rFont val="宋体"/>
        <charset val="134"/>
      </rPr>
      <t>北京魏公元鼎房地产开发有限责任公司</t>
    </r>
  </si>
  <si>
    <r>
      <rPr>
        <sz val="10"/>
        <rFont val="宋体"/>
        <charset val="134"/>
      </rPr>
      <t>丰联广场大厦</t>
    </r>
  </si>
  <si>
    <r>
      <rPr>
        <sz val="10"/>
        <rFont val="宋体"/>
        <charset val="134"/>
      </rPr>
      <t>北京丰联广场大厦有限公司</t>
    </r>
  </si>
  <si>
    <r>
      <rPr>
        <sz val="10"/>
        <rFont val="宋体"/>
        <charset val="134"/>
      </rPr>
      <t>中关村翠湖科技园云中心</t>
    </r>
  </si>
  <si>
    <r>
      <rPr>
        <sz val="10"/>
        <rFont val="宋体"/>
        <charset val="134"/>
      </rPr>
      <t>北京福泉投资有限公司</t>
    </r>
  </si>
  <si>
    <r>
      <rPr>
        <sz val="10"/>
        <rFont val="宋体"/>
        <charset val="134"/>
      </rPr>
      <t>工体三号</t>
    </r>
  </si>
  <si>
    <r>
      <rPr>
        <sz val="10"/>
        <rFont val="宋体"/>
        <charset val="134"/>
      </rPr>
      <t>北京世纪中基房地产开发有限公司</t>
    </r>
  </si>
  <si>
    <r>
      <rPr>
        <sz val="10"/>
        <rFont val="宋体"/>
        <charset val="134"/>
      </rPr>
      <t>中顺超科房地产开发有限公司</t>
    </r>
  </si>
  <si>
    <r>
      <rPr>
        <sz val="10"/>
        <rFont val="宋体"/>
        <charset val="134"/>
      </rPr>
      <t>旭辉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空港中心</t>
    </r>
  </si>
  <si>
    <r>
      <rPr>
        <sz val="10"/>
        <rFont val="宋体"/>
        <charset val="134"/>
      </rPr>
      <t>北京通瑞万华置业有限公司</t>
    </r>
  </si>
  <si>
    <r>
      <rPr>
        <sz val="10"/>
        <rFont val="宋体"/>
        <charset val="134"/>
      </rPr>
      <t>世纪财富中心</t>
    </r>
  </si>
  <si>
    <r>
      <rPr>
        <sz val="10"/>
        <rFont val="宋体"/>
        <charset val="134"/>
      </rPr>
      <t>北京世源光华房地产开发有限公司</t>
    </r>
  </si>
  <si>
    <r>
      <rPr>
        <sz val="10"/>
        <rFont val="宋体"/>
        <charset val="134"/>
      </rPr>
      <t>首科大厦</t>
    </r>
  </si>
  <si>
    <r>
      <rPr>
        <sz val="10"/>
        <rFont val="宋体"/>
        <charset val="134"/>
      </rPr>
      <t>北京林兴房地产开发有限公司</t>
    </r>
  </si>
  <si>
    <r>
      <rPr>
        <sz val="10"/>
        <rFont val="宋体"/>
        <charset val="134"/>
      </rPr>
      <t>联东</t>
    </r>
    <r>
      <rPr>
        <sz val="10"/>
        <rFont val="Calibri"/>
        <charset val="134"/>
      </rPr>
      <t>u</t>
    </r>
    <r>
      <rPr>
        <sz val="10"/>
        <rFont val="宋体"/>
        <charset val="134"/>
      </rPr>
      <t>谷</t>
    </r>
  </si>
  <si>
    <r>
      <rPr>
        <sz val="10"/>
        <rFont val="宋体"/>
        <charset val="134"/>
      </rPr>
      <t>北京联东投资（集团）有限公司</t>
    </r>
  </si>
  <si>
    <r>
      <rPr>
        <sz val="10"/>
        <rFont val="宋体"/>
        <charset val="134"/>
      </rPr>
      <t>乙级</t>
    </r>
  </si>
  <si>
    <r>
      <rPr>
        <sz val="10"/>
        <rFont val="宋体"/>
        <charset val="134"/>
      </rPr>
      <t>泰华龙旗广场</t>
    </r>
  </si>
  <si>
    <r>
      <rPr>
        <sz val="10"/>
        <rFont val="宋体"/>
        <charset val="134"/>
      </rPr>
      <t>富力信然</t>
    </r>
  </si>
  <si>
    <r>
      <rPr>
        <sz val="10"/>
        <rFont val="宋体"/>
        <charset val="134"/>
      </rPr>
      <t>北京富力城房地产开发有限公司</t>
    </r>
  </si>
  <si>
    <r>
      <rPr>
        <sz val="10"/>
        <rFont val="宋体"/>
        <charset val="134"/>
      </rPr>
      <t>科贸电子城</t>
    </r>
  </si>
  <si>
    <r>
      <rPr>
        <sz val="10"/>
        <rFont val="宋体"/>
        <charset val="134"/>
      </rPr>
      <t>北京中关村科技发展（控股）股份有限公司</t>
    </r>
  </si>
  <si>
    <r>
      <rPr>
        <sz val="10"/>
        <rFont val="宋体"/>
        <charset val="134"/>
      </rPr>
      <t>石龙高科大厦</t>
    </r>
  </si>
  <si>
    <r>
      <rPr>
        <sz val="10"/>
        <rFont val="宋体"/>
        <charset val="134"/>
      </rPr>
      <t>北京石龙经济开发区投资开发有限公司</t>
    </r>
  </si>
  <si>
    <r>
      <rPr>
        <sz val="10"/>
        <rFont val="宋体"/>
        <charset val="134"/>
      </rPr>
      <t>航城广场</t>
    </r>
  </si>
  <si>
    <r>
      <rPr>
        <sz val="10"/>
        <rFont val="宋体"/>
        <charset val="134"/>
      </rPr>
      <t>北京宏远航城房地产开发有限公司</t>
    </r>
  </si>
  <si>
    <r>
      <rPr>
        <sz val="10"/>
        <rFont val="宋体"/>
        <charset val="134"/>
      </rPr>
      <t>中粮地产投资（北京）有限公司</t>
    </r>
  </si>
  <si>
    <r>
      <rPr>
        <sz val="10"/>
        <rFont val="宋体"/>
        <charset val="134"/>
      </rPr>
      <t>大钟寺中坤广场</t>
    </r>
  </si>
  <si>
    <r>
      <rPr>
        <sz val="10"/>
        <rFont val="宋体"/>
        <charset val="134"/>
      </rPr>
      <t>北京中坤长业房地产开发有限公司</t>
    </r>
  </si>
  <si>
    <r>
      <rPr>
        <sz val="10"/>
        <rFont val="宋体"/>
        <charset val="134"/>
      </rPr>
      <t>北京</t>
    </r>
    <r>
      <rPr>
        <sz val="10"/>
        <rFont val="Calibri"/>
        <charset val="134"/>
      </rPr>
      <t>link</t>
    </r>
  </si>
  <si>
    <r>
      <rPr>
        <sz val="10"/>
        <rFont val="宋体"/>
        <charset val="134"/>
      </rPr>
      <t>北京国轩房地产开发有限公司</t>
    </r>
  </si>
  <si>
    <r>
      <rPr>
        <sz val="10"/>
        <rFont val="宋体"/>
        <charset val="134"/>
      </rPr>
      <t>霄云中心</t>
    </r>
  </si>
  <si>
    <r>
      <rPr>
        <sz val="10"/>
        <rFont val="宋体"/>
        <charset val="134"/>
      </rPr>
      <t>北京欣安房地产开发有限公司</t>
    </r>
  </si>
  <si>
    <r>
      <rPr>
        <sz val="10"/>
        <rFont val="宋体"/>
        <charset val="134"/>
      </rPr>
      <t>思创厚德商务中心</t>
    </r>
  </si>
  <si>
    <r>
      <rPr>
        <sz val="10"/>
        <rFont val="宋体"/>
        <charset val="134"/>
      </rPr>
      <t>北京嘉厚房地产开发有限公司</t>
    </r>
  </si>
  <si>
    <r>
      <rPr>
        <sz val="10"/>
        <rFont val="宋体"/>
        <charset val="134"/>
      </rPr>
      <t>西杉创意园</t>
    </r>
  </si>
  <si>
    <r>
      <rPr>
        <sz val="10"/>
        <rFont val="宋体"/>
        <charset val="134"/>
      </rPr>
      <t>北京西山产业投资有限公司</t>
    </r>
  </si>
  <si>
    <r>
      <rPr>
        <sz val="10"/>
        <rFont val="宋体"/>
        <charset val="134"/>
      </rPr>
      <t>中弘地产</t>
    </r>
    <r>
      <rPr>
        <sz val="10"/>
        <rFont val="Calibri"/>
        <charset val="134"/>
      </rPr>
      <t> </t>
    </r>
  </si>
  <si>
    <r>
      <rPr>
        <sz val="10"/>
        <rFont val="宋体"/>
        <charset val="134"/>
      </rPr>
      <t>银科大厦</t>
    </r>
  </si>
  <si>
    <r>
      <rPr>
        <sz val="10"/>
        <rFont val="宋体"/>
        <charset val="134"/>
      </rPr>
      <t>北京建银福商房地产开发有限公司</t>
    </r>
  </si>
  <si>
    <r>
      <rPr>
        <sz val="10"/>
        <rFont val="宋体"/>
        <charset val="134"/>
      </rPr>
      <t>住邦</t>
    </r>
    <r>
      <rPr>
        <sz val="10"/>
        <rFont val="Calibri"/>
        <charset val="134"/>
      </rPr>
      <t>2000</t>
    </r>
  </si>
  <si>
    <r>
      <rPr>
        <sz val="10"/>
        <rFont val="宋体"/>
        <charset val="134"/>
      </rPr>
      <t>北京市住邦房地产开发有限责任公司</t>
    </r>
  </si>
  <si>
    <r>
      <rPr>
        <sz val="10"/>
        <rFont val="宋体"/>
        <charset val="134"/>
      </rPr>
      <t>国兴家园</t>
    </r>
  </si>
  <si>
    <r>
      <rPr>
        <sz val="10"/>
        <rFont val="宋体"/>
        <charset val="134"/>
      </rPr>
      <t>北京能源房地产开发有限责任公</t>
    </r>
  </si>
  <si>
    <r>
      <rPr>
        <sz val="10"/>
        <rFont val="宋体"/>
        <charset val="134"/>
      </rPr>
      <t>亦城国际中心</t>
    </r>
  </si>
  <si>
    <r>
      <rPr>
        <sz val="10"/>
        <rFont val="宋体"/>
        <charset val="134"/>
      </rPr>
      <t>北京经济技术投资开发总公司</t>
    </r>
  </si>
  <si>
    <r>
      <rPr>
        <sz val="10"/>
        <rFont val="宋体"/>
        <charset val="134"/>
      </rPr>
      <t>佳汇国际中心</t>
    </r>
  </si>
  <si>
    <r>
      <rPr>
        <sz val="10"/>
        <rFont val="宋体"/>
        <charset val="134"/>
      </rPr>
      <t>北京佳汇房地产开发有限公司</t>
    </r>
  </si>
  <si>
    <r>
      <rPr>
        <sz val="10"/>
        <rFont val="宋体"/>
        <charset val="134"/>
      </rPr>
      <t>百富国际大厦</t>
    </r>
  </si>
  <si>
    <r>
      <rPr>
        <sz val="10"/>
        <rFont val="宋体"/>
        <charset val="134"/>
      </rPr>
      <t>北京恒富广场开发有限公司</t>
    </r>
  </si>
  <si>
    <r>
      <rPr>
        <sz val="10"/>
        <rFont val="宋体"/>
        <charset val="134"/>
      </rPr>
      <t>华远大厦</t>
    </r>
  </si>
  <si>
    <r>
      <rPr>
        <sz val="10"/>
        <rFont val="宋体"/>
        <charset val="134"/>
      </rPr>
      <t>北京首创集团</t>
    </r>
  </si>
  <si>
    <r>
      <rPr>
        <sz val="10"/>
        <rFont val="宋体"/>
        <charset val="134"/>
      </rPr>
      <t>中轴国际</t>
    </r>
  </si>
  <si>
    <r>
      <rPr>
        <sz val="10"/>
        <rFont val="宋体"/>
        <charset val="134"/>
      </rPr>
      <t>北京新恒基创业房地产开发有限责任公司</t>
    </r>
  </si>
  <si>
    <r>
      <rPr>
        <sz val="10"/>
        <rFont val="宋体"/>
        <charset val="134"/>
      </rPr>
      <t>东方银座</t>
    </r>
  </si>
  <si>
    <r>
      <rPr>
        <sz val="10"/>
        <rFont val="宋体"/>
        <charset val="134"/>
      </rPr>
      <t>东方银座广场有限公司</t>
    </r>
  </si>
  <si>
    <r>
      <rPr>
        <sz val="10"/>
        <rFont val="宋体"/>
        <charset val="134"/>
      </rPr>
      <t>朗琴园</t>
    </r>
  </si>
  <si>
    <r>
      <rPr>
        <sz val="10"/>
        <rFont val="宋体"/>
        <charset val="134"/>
      </rPr>
      <t>北京润博房地产开发有限公司</t>
    </r>
  </si>
  <si>
    <r>
      <rPr>
        <sz val="10"/>
        <rFont val="宋体"/>
        <charset val="134"/>
      </rPr>
      <t>国润大厦</t>
    </r>
  </si>
  <si>
    <r>
      <rPr>
        <sz val="10"/>
        <rFont val="宋体"/>
        <charset val="134"/>
      </rPr>
      <t>北京华树房地产开发有限公司</t>
    </r>
  </si>
  <si>
    <r>
      <rPr>
        <sz val="10"/>
        <rFont val="宋体"/>
        <charset val="134"/>
      </rPr>
      <t>华园饭店</t>
    </r>
  </si>
  <si>
    <r>
      <rPr>
        <sz val="10"/>
        <rFont val="宋体"/>
        <charset val="134"/>
      </rPr>
      <t>华园饭店股份有限公司</t>
    </r>
  </si>
  <si>
    <r>
      <rPr>
        <sz val="10"/>
        <rFont val="宋体"/>
        <charset val="134"/>
      </rPr>
      <t>国恒基业大厦</t>
    </r>
  </si>
  <si>
    <r>
      <rPr>
        <sz val="10"/>
        <rFont val="宋体"/>
        <charset val="134"/>
      </rPr>
      <t>北京顺桥房地产开发有限公司</t>
    </r>
  </si>
  <si>
    <r>
      <rPr>
        <sz val="10"/>
        <rFont val="宋体"/>
        <charset val="134"/>
      </rPr>
      <t>北环中心</t>
    </r>
  </si>
  <si>
    <r>
      <rPr>
        <sz val="10"/>
        <rFont val="宋体"/>
        <charset val="134"/>
      </rPr>
      <t>首创置业北京阳光金都置业有限公司</t>
    </r>
  </si>
  <si>
    <r>
      <rPr>
        <sz val="10"/>
        <rFont val="宋体"/>
        <charset val="134"/>
      </rPr>
      <t>名商大厦</t>
    </r>
  </si>
  <si>
    <r>
      <rPr>
        <sz val="10"/>
        <rFont val="宋体"/>
        <charset val="134"/>
      </rPr>
      <t>北京鸿卓房地产开发有限公司</t>
    </r>
  </si>
  <si>
    <r>
      <rPr>
        <sz val="10"/>
        <rFont val="宋体"/>
        <charset val="134"/>
      </rPr>
      <t>中冶置业有限责任公司</t>
    </r>
  </si>
  <si>
    <r>
      <rPr>
        <sz val="10"/>
        <rFont val="宋体"/>
        <charset val="134"/>
      </rPr>
      <t>碧水星阁</t>
    </r>
  </si>
  <si>
    <r>
      <rPr>
        <sz val="10"/>
        <rFont val="宋体"/>
        <charset val="134"/>
      </rPr>
      <t>北京京朝房地产开发有限公司</t>
    </r>
  </si>
  <si>
    <r>
      <rPr>
        <sz val="10"/>
        <rFont val="宋体"/>
        <charset val="134"/>
      </rPr>
      <t>华腾国际公寓</t>
    </r>
  </si>
  <si>
    <r>
      <rPr>
        <sz val="10"/>
        <rFont val="宋体"/>
        <charset val="134"/>
      </rPr>
      <t>北京北化房地产开发有限公司</t>
    </r>
  </si>
  <si>
    <r>
      <rPr>
        <sz val="10"/>
        <rFont val="宋体"/>
        <charset val="134"/>
      </rPr>
      <t>北方地产大厦</t>
    </r>
  </si>
  <si>
    <r>
      <rPr>
        <sz val="10"/>
        <rFont val="宋体"/>
        <charset val="134"/>
      </rPr>
      <t>北方房产地开发有限责任公司</t>
    </r>
  </si>
  <si>
    <r>
      <rPr>
        <sz val="10"/>
        <rFont val="宋体"/>
        <charset val="134"/>
      </rPr>
      <t>银河</t>
    </r>
    <r>
      <rPr>
        <sz val="10"/>
        <rFont val="Calibri"/>
        <charset val="134"/>
      </rPr>
      <t>SOHO</t>
    </r>
  </si>
  <si>
    <r>
      <rPr>
        <sz val="10"/>
        <rFont val="Calibri"/>
        <charset val="134"/>
      </rPr>
      <t>SOHO</t>
    </r>
    <r>
      <rPr>
        <sz val="10"/>
        <rFont val="宋体"/>
        <charset val="134"/>
      </rPr>
      <t>中国公司</t>
    </r>
  </si>
  <si>
    <r>
      <rPr>
        <sz val="10"/>
        <rFont val="宋体"/>
        <charset val="134"/>
      </rPr>
      <t>朝外</t>
    </r>
    <r>
      <rPr>
        <sz val="10"/>
        <rFont val="Calibri"/>
        <charset val="134"/>
      </rPr>
      <t>soho</t>
    </r>
  </si>
  <si>
    <r>
      <rPr>
        <sz val="10"/>
        <rFont val="宋体"/>
        <charset val="134"/>
      </rPr>
      <t>未来假日花园</t>
    </r>
  </si>
  <si>
    <r>
      <rPr>
        <sz val="10"/>
        <rFont val="宋体"/>
        <charset val="134"/>
      </rPr>
      <t>北京名流未来置业有限公司</t>
    </r>
  </si>
  <si>
    <r>
      <rPr>
        <sz val="10"/>
        <rFont val="宋体"/>
        <charset val="134"/>
      </rPr>
      <t>新成文化大厦</t>
    </r>
  </si>
  <si>
    <r>
      <rPr>
        <sz val="10"/>
        <rFont val="宋体"/>
        <charset val="134"/>
      </rPr>
      <t>北京崇裕房产开发有限公司</t>
    </r>
  </si>
  <si>
    <r>
      <rPr>
        <sz val="10"/>
        <rFont val="宋体"/>
        <charset val="134"/>
      </rPr>
      <t>丰台区莲花池南里</t>
    </r>
    <r>
      <rPr>
        <sz val="10"/>
        <rFont val="Calibri"/>
        <charset val="134"/>
      </rPr>
      <t>27</t>
    </r>
    <r>
      <rPr>
        <sz val="10"/>
        <rFont val="宋体"/>
        <charset val="134"/>
      </rPr>
      <t>号楼</t>
    </r>
  </si>
  <si>
    <r>
      <rPr>
        <sz val="10"/>
        <rFont val="宋体"/>
        <charset val="134"/>
      </rPr>
      <t>北京英图光彩置业有限责任公司</t>
    </r>
  </si>
  <si>
    <r>
      <rPr>
        <sz val="10"/>
        <rFont val="宋体"/>
        <charset val="134"/>
      </rPr>
      <t>北京住总房地产开发有限公司</t>
    </r>
  </si>
  <si>
    <r>
      <rPr>
        <sz val="10"/>
        <rFont val="宋体"/>
        <charset val="134"/>
      </rPr>
      <t>京泰大厦</t>
    </r>
  </si>
  <si>
    <r>
      <rPr>
        <sz val="10"/>
        <rFont val="宋体"/>
        <charset val="134"/>
      </rPr>
      <t>北京天鸿集团</t>
    </r>
  </si>
  <si>
    <r>
      <rPr>
        <sz val="10"/>
        <rFont val="宋体"/>
        <charset val="134"/>
      </rPr>
      <t>歌华大厦</t>
    </r>
  </si>
  <si>
    <r>
      <rPr>
        <sz val="10"/>
        <rFont val="宋体"/>
        <charset val="134"/>
      </rPr>
      <t>北京美光房地产开发有限公司</t>
    </r>
  </si>
  <si>
    <r>
      <rPr>
        <sz val="10"/>
        <rFont val="宋体"/>
        <charset val="134"/>
      </rPr>
      <t>工商联科技大厦</t>
    </r>
  </si>
  <si>
    <r>
      <rPr>
        <sz val="10"/>
        <rFont val="宋体"/>
        <charset val="134"/>
      </rPr>
      <t>北京金星房地产开发有限公司</t>
    </r>
  </si>
  <si>
    <r>
      <rPr>
        <sz val="10"/>
        <rFont val="宋体"/>
        <charset val="134"/>
      </rPr>
      <t>广益大厦</t>
    </r>
  </si>
  <si>
    <r>
      <rPr>
        <sz val="10"/>
        <rFont val="宋体"/>
        <charset val="134"/>
      </rPr>
      <t>北京宸京房地产开发有限公司</t>
    </r>
  </si>
  <si>
    <r>
      <rPr>
        <sz val="10"/>
        <rFont val="宋体"/>
        <charset val="134"/>
      </rPr>
      <t>北京华正房地产开发有限公司（韩建集团全资子公司）</t>
    </r>
  </si>
  <si>
    <r>
      <rPr>
        <sz val="10"/>
        <rFont val="宋体"/>
        <charset val="134"/>
      </rPr>
      <t>自在香山</t>
    </r>
  </si>
  <si>
    <r>
      <rPr>
        <sz val="10"/>
        <rFont val="宋体"/>
        <charset val="134"/>
      </rPr>
      <t>永泰房地产</t>
    </r>
    <r>
      <rPr>
        <sz val="10"/>
        <rFont val="Calibri"/>
        <charset val="134"/>
      </rPr>
      <t>(</t>
    </r>
    <r>
      <rPr>
        <sz val="10"/>
        <rFont val="宋体"/>
        <charset val="134"/>
      </rPr>
      <t>集团</t>
    </r>
    <r>
      <rPr>
        <sz val="10"/>
        <rFont val="Calibri"/>
        <charset val="134"/>
      </rPr>
      <t>)</t>
    </r>
    <r>
      <rPr>
        <sz val="10"/>
        <rFont val="宋体"/>
        <charset val="134"/>
      </rPr>
      <t>有限公司</t>
    </r>
  </si>
  <si>
    <r>
      <rPr>
        <sz val="10"/>
        <rFont val="宋体"/>
        <charset val="134"/>
      </rPr>
      <t>西环广场</t>
    </r>
  </si>
  <si>
    <r>
      <rPr>
        <sz val="10"/>
        <rFont val="宋体"/>
        <charset val="134"/>
      </rPr>
      <t>中铁蓉丰置业有限公司及中拓股份联合开发</t>
    </r>
  </si>
  <si>
    <r>
      <rPr>
        <sz val="10"/>
        <rFont val="宋体"/>
        <charset val="134"/>
      </rPr>
      <t>北京海天房地产开发有限公司</t>
    </r>
  </si>
  <si>
    <r>
      <rPr>
        <sz val="10"/>
        <rFont val="宋体"/>
        <charset val="134"/>
      </rPr>
      <t>北京经开投资开发股份有限公司</t>
    </r>
  </si>
  <si>
    <r>
      <rPr>
        <sz val="10"/>
        <rFont val="宋体"/>
        <charset val="134"/>
      </rPr>
      <t>兴康家园</t>
    </r>
  </si>
  <si>
    <r>
      <rPr>
        <sz val="10"/>
        <rFont val="宋体"/>
        <charset val="134"/>
      </rPr>
      <t>北京住总集团</t>
    </r>
  </si>
  <si>
    <r>
      <rPr>
        <sz val="10"/>
        <rFont val="宋体"/>
        <charset val="134"/>
      </rPr>
      <t>新华联集团</t>
    </r>
  </si>
  <si>
    <r>
      <rPr>
        <sz val="10"/>
        <rFont val="宋体"/>
        <charset val="134"/>
      </rPr>
      <t>依莲轩</t>
    </r>
  </si>
  <si>
    <r>
      <rPr>
        <sz val="10"/>
        <rFont val="宋体"/>
        <charset val="134"/>
      </rPr>
      <t>北京依莲轩房地产开发有限责任公司</t>
    </r>
  </si>
  <si>
    <r>
      <rPr>
        <sz val="10"/>
        <rFont val="宋体"/>
        <charset val="134"/>
      </rPr>
      <t>紫光发展大厦</t>
    </r>
  </si>
  <si>
    <r>
      <rPr>
        <sz val="10"/>
        <rFont val="宋体"/>
        <charset val="134"/>
      </rPr>
      <t>清华紫光房地产开发有限公司</t>
    </r>
  </si>
  <si>
    <r>
      <rPr>
        <sz val="10"/>
        <rFont val="宋体"/>
        <charset val="134"/>
      </rPr>
      <t>北京东方家园房地产开发有限公司</t>
    </r>
  </si>
  <si>
    <r>
      <rPr>
        <sz val="10"/>
        <rFont val="宋体"/>
        <charset val="134"/>
      </rPr>
      <t>紫金数码家园</t>
    </r>
  </si>
  <si>
    <r>
      <rPr>
        <sz val="10"/>
        <rFont val="宋体"/>
        <charset val="134"/>
      </rPr>
      <t>北京中关村科学城创业园有限公司</t>
    </r>
  </si>
  <si>
    <r>
      <rPr>
        <sz val="10"/>
        <rFont val="宋体"/>
        <charset val="134"/>
      </rPr>
      <t>保利</t>
    </r>
    <r>
      <rPr>
        <sz val="10"/>
        <rFont val="Calibri"/>
        <charset val="134"/>
      </rPr>
      <t>(</t>
    </r>
    <r>
      <rPr>
        <sz val="10"/>
        <rFont val="宋体"/>
        <charset val="134"/>
      </rPr>
      <t>北京</t>
    </r>
    <r>
      <rPr>
        <sz val="10"/>
        <rFont val="Calibri"/>
        <charset val="134"/>
      </rPr>
      <t>)</t>
    </r>
    <r>
      <rPr>
        <sz val="10"/>
        <rFont val="宋体"/>
        <charset val="134"/>
      </rPr>
      <t>房地产开发有限公司</t>
    </r>
  </si>
  <si>
    <r>
      <rPr>
        <sz val="10"/>
        <rFont val="宋体"/>
        <charset val="134"/>
      </rPr>
      <t>庄胜二期危改小区</t>
    </r>
  </si>
  <si>
    <r>
      <rPr>
        <sz val="10"/>
        <rFont val="宋体"/>
        <charset val="134"/>
      </rPr>
      <t>北京庄胜房地产开发有限公司</t>
    </r>
  </si>
  <si>
    <r>
      <rPr>
        <sz val="10"/>
        <rFont val="宋体"/>
        <charset val="134"/>
      </rPr>
      <t>东玖大厦</t>
    </r>
  </si>
  <si>
    <r>
      <rPr>
        <sz val="10"/>
        <rFont val="宋体"/>
        <charset val="134"/>
      </rPr>
      <t>北京兴隆置业有限公司</t>
    </r>
  </si>
  <si>
    <r>
      <rPr>
        <sz val="10"/>
        <rFont val="宋体"/>
        <charset val="134"/>
      </rPr>
      <t>西海国际中心</t>
    </r>
  </si>
  <si>
    <r>
      <rPr>
        <sz val="10"/>
        <rFont val="宋体"/>
        <charset val="134"/>
      </rPr>
      <t>北京中基宏源房地产开发公司</t>
    </r>
  </si>
  <si>
    <r>
      <rPr>
        <sz val="10"/>
        <rFont val="宋体"/>
        <charset val="134"/>
      </rPr>
      <t>时间国际皇马大道</t>
    </r>
  </si>
  <si>
    <r>
      <rPr>
        <sz val="10"/>
        <rFont val="宋体"/>
        <charset val="134"/>
      </rPr>
      <t>北京颐德房地产开发有限公司</t>
    </r>
  </si>
  <si>
    <r>
      <rPr>
        <sz val="10"/>
        <rFont val="宋体"/>
        <charset val="134"/>
      </rPr>
      <t>道乐蒙恩</t>
    </r>
  </si>
  <si>
    <r>
      <rPr>
        <sz val="10"/>
        <rFont val="宋体"/>
        <charset val="134"/>
      </rPr>
      <t>北京润佳房地产开发有限公司</t>
    </r>
  </si>
  <si>
    <r>
      <rPr>
        <sz val="10"/>
        <rFont val="宋体"/>
        <charset val="134"/>
      </rPr>
      <t>新材料创业大厦</t>
    </r>
  </si>
  <si>
    <r>
      <rPr>
        <sz val="10"/>
        <rFont val="宋体"/>
        <charset val="134"/>
      </rPr>
      <t>北京中关村永丰产业基地发展有限公司</t>
    </r>
  </si>
  <si>
    <r>
      <rPr>
        <sz val="10"/>
        <rFont val="宋体"/>
        <charset val="134"/>
      </rPr>
      <t>华声国际大厦</t>
    </r>
  </si>
  <si>
    <r>
      <rPr>
        <sz val="10"/>
        <rFont val="宋体"/>
        <charset val="134"/>
      </rPr>
      <t>北京天居房地产开发公司</t>
    </r>
  </si>
  <si>
    <r>
      <rPr>
        <sz val="10"/>
        <rFont val="宋体"/>
        <charset val="134"/>
      </rPr>
      <t>创业大厦</t>
    </r>
  </si>
  <si>
    <r>
      <rPr>
        <sz val="10"/>
        <rFont val="宋体"/>
        <charset val="134"/>
      </rPr>
      <t>观山小筑</t>
    </r>
  </si>
  <si>
    <r>
      <rPr>
        <sz val="10"/>
        <rFont val="宋体"/>
        <charset val="134"/>
      </rPr>
      <t>众鼎商务楼</t>
    </r>
  </si>
  <si>
    <r>
      <rPr>
        <sz val="10"/>
        <rFont val="宋体"/>
        <charset val="134"/>
      </rPr>
      <t>北京玉威置业有限公司</t>
    </r>
  </si>
  <si>
    <r>
      <rPr>
        <sz val="10"/>
        <rFont val="宋体"/>
        <charset val="134"/>
      </rPr>
      <t>佰嘉城</t>
    </r>
  </si>
  <si>
    <r>
      <rPr>
        <sz val="10"/>
        <rFont val="宋体"/>
        <charset val="134"/>
      </rPr>
      <t>北京天鸿集团公司</t>
    </r>
  </si>
  <si>
    <r>
      <rPr>
        <sz val="10"/>
        <rFont val="宋体"/>
        <charset val="134"/>
      </rPr>
      <t>卓悦大厦</t>
    </r>
  </si>
  <si>
    <r>
      <rPr>
        <sz val="10"/>
        <rFont val="宋体"/>
        <charset val="134"/>
      </rPr>
      <t>标黄的部分表示没有相关楼盘信息</t>
    </r>
  </si>
  <si>
    <r>
      <rPr>
        <sz val="10"/>
        <rFont val="宋体"/>
        <charset val="134"/>
      </rPr>
      <t>北京凤凰国际传媒中心</t>
    </r>
  </si>
  <si>
    <r>
      <rPr>
        <sz val="10"/>
        <rFont val="宋体"/>
        <charset val="134"/>
      </rPr>
      <t>凤凰东方</t>
    </r>
    <r>
      <rPr>
        <sz val="10"/>
        <rFont val="Calibri"/>
        <charset val="134"/>
      </rPr>
      <t>(</t>
    </r>
    <r>
      <rPr>
        <sz val="10"/>
        <rFont val="宋体"/>
        <charset val="134"/>
      </rPr>
      <t>北京</t>
    </r>
    <r>
      <rPr>
        <sz val="10"/>
        <rFont val="Calibri"/>
        <charset val="134"/>
      </rPr>
      <t>)</t>
    </r>
    <r>
      <rPr>
        <sz val="10"/>
        <rFont val="宋体"/>
        <charset val="134"/>
      </rPr>
      <t>置业有限公司</t>
    </r>
  </si>
  <si>
    <r>
      <rPr>
        <u/>
        <sz val="9"/>
        <color rgb="FF333333"/>
        <rFont val="宋体"/>
        <charset val="134"/>
      </rPr>
      <t>北京东方信远房地产开发有限公司</t>
    </r>
    <r>
      <rPr>
        <u/>
        <sz val="9"/>
        <color rgb="FF333333"/>
        <rFont val="Calibri"/>
        <charset val="134"/>
      </rPr>
      <t>,</t>
    </r>
    <r>
      <rPr>
        <u/>
        <sz val="9"/>
        <color rgb="FF333333"/>
        <rFont val="宋体"/>
        <charset val="134"/>
      </rPr>
      <t>北京信远筑诚房</t>
    </r>
  </si>
  <si>
    <r>
      <rPr>
        <sz val="10"/>
        <rFont val="宋体"/>
        <charset val="134"/>
      </rPr>
      <t>正华大厦</t>
    </r>
  </si>
  <si>
    <r>
      <rPr>
        <sz val="10"/>
        <rFont val="宋体"/>
        <charset val="134"/>
      </rPr>
      <t>北京正华永旺房地产开发有限公司</t>
    </r>
  </si>
  <si>
    <r>
      <rPr>
        <sz val="10"/>
        <rFont val="宋体"/>
        <charset val="134"/>
      </rPr>
      <t>北京冠城新泰房地产开发有限公司；北京冠城正业房地产开发有限公司</t>
    </r>
  </si>
  <si>
    <r>
      <rPr>
        <sz val="10"/>
        <rFont val="宋体"/>
        <charset val="134"/>
      </rPr>
      <t>上渡中心</t>
    </r>
  </si>
  <si>
    <r>
      <rPr>
        <sz val="10"/>
        <rFont val="宋体"/>
        <charset val="134"/>
      </rPr>
      <t>商业</t>
    </r>
  </si>
  <si>
    <r>
      <rPr>
        <sz val="10"/>
        <rFont val="宋体"/>
        <charset val="134"/>
      </rPr>
      <t>北京龙湖置业有限公司</t>
    </r>
  </si>
  <si>
    <r>
      <rPr>
        <sz val="10"/>
        <rFont val="宋体"/>
        <charset val="134"/>
      </rPr>
      <t>社区商业</t>
    </r>
  </si>
  <si>
    <r>
      <rPr>
        <sz val="10"/>
        <rFont val="宋体"/>
        <charset val="134"/>
      </rPr>
      <t>购物中心</t>
    </r>
    <r>
      <rPr>
        <sz val="10"/>
        <rFont val="Calibri"/>
        <charset val="134"/>
      </rPr>
      <t>+</t>
    </r>
    <r>
      <rPr>
        <sz val="10"/>
        <rFont val="宋体"/>
        <charset val="134"/>
      </rPr>
      <t>写字楼</t>
    </r>
  </si>
  <si>
    <r>
      <rPr>
        <sz val="10"/>
        <rFont val="宋体"/>
        <charset val="134"/>
      </rPr>
      <t>北京天鸿置业</t>
    </r>
  </si>
  <si>
    <r>
      <rPr>
        <sz val="10"/>
        <rFont val="宋体"/>
        <charset val="134"/>
      </rPr>
      <t>中海地产</t>
    </r>
  </si>
  <si>
    <r>
      <rPr>
        <sz val="10"/>
        <color rgb="FF333333"/>
        <rFont val="宋体"/>
        <charset val="134"/>
      </rPr>
      <t>永泰房地产（集团）有限公司</t>
    </r>
  </si>
  <si>
    <r>
      <rPr>
        <sz val="10"/>
        <color rgb="FF333333"/>
        <rFont val="宋体"/>
        <charset val="134"/>
      </rPr>
      <t>上海绿地集团</t>
    </r>
  </si>
  <si>
    <r>
      <rPr>
        <sz val="10"/>
        <color rgb="FF333333"/>
        <rFont val="宋体"/>
        <charset val="134"/>
      </rPr>
      <t>北京市泰华房地产开发集团有限公司</t>
    </r>
  </si>
  <si>
    <r>
      <rPr>
        <sz val="10"/>
        <rFont val="宋体"/>
        <charset val="134"/>
      </rPr>
      <t>弘善家园</t>
    </r>
  </si>
  <si>
    <r>
      <rPr>
        <sz val="10"/>
        <color rgb="FF333333"/>
        <rFont val="宋体"/>
        <charset val="134"/>
      </rPr>
      <t>北京市崇文区城市建设开发公司</t>
    </r>
  </si>
  <si>
    <r>
      <rPr>
        <sz val="10"/>
        <rFont val="宋体"/>
        <charset val="134"/>
      </rPr>
      <t>社区商业</t>
    </r>
    <r>
      <rPr>
        <sz val="10"/>
        <rFont val="Calibri"/>
        <charset val="134"/>
      </rPr>
      <t>+</t>
    </r>
    <r>
      <rPr>
        <sz val="10"/>
        <rFont val="宋体"/>
        <charset val="134"/>
      </rPr>
      <t>写字楼</t>
    </r>
  </si>
  <si>
    <r>
      <rPr>
        <sz val="10"/>
        <color rgb="FF333333"/>
        <rFont val="宋体"/>
        <charset val="134"/>
      </rPr>
      <t>首创置业股份有限公司</t>
    </r>
  </si>
  <si>
    <r>
      <rPr>
        <sz val="10"/>
        <color rgb="FF333333"/>
        <rFont val="宋体"/>
        <charset val="134"/>
      </rPr>
      <t>北京北辰房地产开发有限公司</t>
    </r>
  </si>
  <si>
    <r>
      <rPr>
        <sz val="10"/>
        <rFont val="宋体"/>
        <charset val="134"/>
      </rPr>
      <t>中铝大厦</t>
    </r>
  </si>
  <si>
    <r>
      <rPr>
        <sz val="10"/>
        <color rgb="FF333333"/>
        <rFont val="宋体"/>
        <charset val="134"/>
      </rPr>
      <t>北京新美房地产开发有限公司</t>
    </r>
  </si>
  <si>
    <r>
      <rPr>
        <sz val="10"/>
        <rFont val="宋体"/>
        <charset val="134"/>
      </rPr>
      <t>北京和裕房地产开发公司</t>
    </r>
  </si>
  <si>
    <r>
      <rPr>
        <sz val="10"/>
        <rFont val="宋体"/>
        <charset val="134"/>
      </rPr>
      <t>社区商业</t>
    </r>
    <r>
      <rPr>
        <sz val="10"/>
        <rFont val="Calibri"/>
        <charset val="134"/>
      </rPr>
      <t>+</t>
    </r>
    <r>
      <rPr>
        <sz val="10"/>
        <rFont val="宋体"/>
        <charset val="134"/>
      </rPr>
      <t>商业街</t>
    </r>
  </si>
  <si>
    <r>
      <rPr>
        <sz val="10"/>
        <rFont val="宋体"/>
        <charset val="134"/>
      </rPr>
      <t>顺天通房地产开发集团有限公司</t>
    </r>
  </si>
  <si>
    <r>
      <rPr>
        <sz val="10"/>
        <color rgb="FF333333"/>
        <rFont val="宋体"/>
        <charset val="134"/>
      </rPr>
      <t>北京科技园置地有限公司</t>
    </r>
  </si>
  <si>
    <r>
      <rPr>
        <sz val="10"/>
        <color rgb="FF333333"/>
        <rFont val="宋体"/>
        <charset val="134"/>
      </rPr>
      <t>北京新荣房地产开发有限公司</t>
    </r>
  </si>
  <si>
    <r>
      <rPr>
        <sz val="10"/>
        <rFont val="宋体"/>
        <charset val="134"/>
      </rPr>
      <t>北京香颂</t>
    </r>
  </si>
  <si>
    <r>
      <rPr>
        <sz val="10"/>
        <color rgb="FF333333"/>
        <rFont val="宋体"/>
        <charset val="134"/>
      </rPr>
      <t>北京世安住房股份有限公司</t>
    </r>
  </si>
  <si>
    <r>
      <rPr>
        <sz val="10"/>
        <color rgb="FF333333"/>
        <rFont val="宋体"/>
        <charset val="134"/>
      </rPr>
      <t>北京首开集团有限责任公司</t>
    </r>
  </si>
  <si>
    <r>
      <rPr>
        <sz val="10"/>
        <color rgb="FF333333"/>
        <rFont val="宋体"/>
        <charset val="134"/>
      </rPr>
      <t>北京实创房地产开发公司</t>
    </r>
  </si>
  <si>
    <r>
      <rPr>
        <sz val="10"/>
        <rFont val="宋体"/>
        <charset val="134"/>
      </rPr>
      <t>商业街</t>
    </r>
  </si>
  <si>
    <r>
      <rPr>
        <sz val="10"/>
        <color rgb="FF333333"/>
        <rFont val="宋体"/>
        <charset val="134"/>
      </rPr>
      <t>北京市福建产品市场有限公司</t>
    </r>
  </si>
  <si>
    <r>
      <rPr>
        <sz val="10"/>
        <color rgb="FF333333"/>
        <rFont val="宋体"/>
        <charset val="134"/>
      </rPr>
      <t>北京高盛房地产开发有限公司</t>
    </r>
  </si>
  <si>
    <r>
      <rPr>
        <sz val="10"/>
        <color rgb="FF333333"/>
        <rFont val="宋体"/>
        <charset val="134"/>
      </rPr>
      <t>北京合生北方房地产开发有限公司</t>
    </r>
  </si>
  <si>
    <r>
      <rPr>
        <sz val="10"/>
        <rFont val="宋体"/>
        <charset val="134"/>
      </rPr>
      <t>东亚望京中心</t>
    </r>
  </si>
  <si>
    <r>
      <rPr>
        <sz val="10"/>
        <color rgb="FF333333"/>
        <rFont val="宋体"/>
        <charset val="134"/>
      </rPr>
      <t>北京卓越创业房地产开发有限公司</t>
    </r>
  </si>
  <si>
    <r>
      <rPr>
        <sz val="10"/>
        <color rgb="FF000000"/>
        <rFont val="宋体"/>
        <charset val="134"/>
      </rPr>
      <t>北京鑫阳房地产</t>
    </r>
  </si>
  <si>
    <r>
      <rPr>
        <sz val="10"/>
        <rFont val="宋体"/>
        <charset val="134"/>
      </rPr>
      <t>富锦嘉园</t>
    </r>
  </si>
  <si>
    <r>
      <rPr>
        <sz val="10"/>
        <color rgb="FF333333"/>
        <rFont val="宋体"/>
        <charset val="134"/>
      </rPr>
      <t>北京市丰台区城市建设综合开发公司</t>
    </r>
  </si>
  <si>
    <r>
      <rPr>
        <sz val="10"/>
        <rFont val="宋体"/>
        <charset val="134"/>
      </rPr>
      <t>融科创意产业中心</t>
    </r>
  </si>
  <si>
    <r>
      <rPr>
        <sz val="10"/>
        <rFont val="宋体"/>
        <charset val="134"/>
      </rPr>
      <t>北京融科景元房地产开发有限公司</t>
    </r>
  </si>
  <si>
    <r>
      <rPr>
        <sz val="10"/>
        <rFont val="宋体"/>
        <charset val="134"/>
      </rPr>
      <t>总部园区</t>
    </r>
  </si>
  <si>
    <r>
      <rPr>
        <sz val="10"/>
        <rFont val="宋体"/>
        <charset val="134"/>
      </rPr>
      <t>东亚新华地产、北京金泰嘉业房地产开发有限公司</t>
    </r>
  </si>
  <si>
    <r>
      <rPr>
        <sz val="10"/>
        <rFont val="宋体"/>
        <charset val="134"/>
      </rPr>
      <t>北京华恩房地产开发有限公司</t>
    </r>
  </si>
  <si>
    <r>
      <rPr>
        <sz val="10"/>
        <color rgb="FF333333"/>
        <rFont val="宋体"/>
        <charset val="134"/>
      </rPr>
      <t>北京国华置业有限公司</t>
    </r>
  </si>
  <si>
    <r>
      <rPr>
        <sz val="10"/>
        <color rgb="FF333333"/>
        <rFont val="宋体"/>
        <charset val="134"/>
      </rPr>
      <t>北京诺德置业有限公司</t>
    </r>
  </si>
  <si>
    <r>
      <rPr>
        <sz val="10"/>
        <rFont val="宋体"/>
        <charset val="134"/>
      </rPr>
      <t>企业独栋</t>
    </r>
  </si>
  <si>
    <r>
      <rPr>
        <sz val="10"/>
        <color rgb="FF333333"/>
        <rFont val="宋体"/>
        <charset val="134"/>
      </rPr>
      <t>北京圣鹏房地产开发有限公司</t>
    </r>
  </si>
  <si>
    <r>
      <rPr>
        <sz val="10"/>
        <rFont val="宋体"/>
        <charset val="134"/>
      </rPr>
      <t>商业街</t>
    </r>
    <r>
      <rPr>
        <sz val="10"/>
        <rFont val="Calibri"/>
        <charset val="134"/>
      </rPr>
      <t>+</t>
    </r>
    <r>
      <rPr>
        <sz val="10"/>
        <rFont val="宋体"/>
        <charset val="134"/>
      </rPr>
      <t>写字楼</t>
    </r>
    <r>
      <rPr>
        <sz val="10"/>
        <rFont val="Calibri"/>
        <charset val="134"/>
      </rPr>
      <t>+</t>
    </r>
    <r>
      <rPr>
        <sz val="10"/>
        <rFont val="宋体"/>
        <charset val="134"/>
      </rPr>
      <t>社区商业</t>
    </r>
  </si>
  <si>
    <r>
      <rPr>
        <sz val="10"/>
        <color rgb="FF333333"/>
        <rFont val="宋体"/>
        <charset val="134"/>
      </rPr>
      <t>北京保利营房地产开发有限公司</t>
    </r>
  </si>
  <si>
    <r>
      <rPr>
        <sz val="10"/>
        <rFont val="宋体"/>
        <charset val="134"/>
      </rPr>
      <t>北京首开亿信置业有限股份公司</t>
    </r>
  </si>
  <si>
    <r>
      <rPr>
        <sz val="10"/>
        <color rgb="FF333333"/>
        <rFont val="宋体"/>
        <charset val="134"/>
      </rPr>
      <t>北京冠城正业房地产开发有限公司</t>
    </r>
    <r>
      <rPr>
        <sz val="10"/>
        <color rgb="FF333333"/>
        <rFont val="Calibri"/>
        <charset val="134"/>
      </rPr>
      <t xml:space="preserve"> , </t>
    </r>
    <r>
      <rPr>
        <sz val="10"/>
        <color rgb="FF333333"/>
        <rFont val="宋体"/>
        <charset val="134"/>
      </rPr>
      <t>北京冠城新泰房地产开发有限公司</t>
    </r>
  </si>
  <si>
    <r>
      <rPr>
        <sz val="10"/>
        <color rgb="FF333333"/>
        <rFont val="宋体"/>
        <charset val="134"/>
      </rPr>
      <t>中冶置业集团有限公司</t>
    </r>
  </si>
  <si>
    <r>
      <rPr>
        <sz val="10"/>
        <rFont val="宋体"/>
        <charset val="134"/>
      </rPr>
      <t>北辰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福第</t>
    </r>
  </si>
  <si>
    <r>
      <rPr>
        <sz val="10"/>
        <color rgb="FF333333"/>
        <rFont val="宋体"/>
        <charset val="134"/>
      </rPr>
      <t>北京北辰实业股份有限公司北辰置地分公司</t>
    </r>
  </si>
  <si>
    <r>
      <rPr>
        <sz val="10"/>
        <color rgb="FF333333"/>
        <rFont val="宋体"/>
        <charset val="134"/>
      </rPr>
      <t>北京万年花城房地产开发有限责任公司</t>
    </r>
  </si>
  <si>
    <r>
      <rPr>
        <sz val="10"/>
        <color rgb="FF333333"/>
        <rFont val="宋体"/>
        <charset val="134"/>
      </rPr>
      <t>中国房地产开发基金</t>
    </r>
  </si>
  <si>
    <r>
      <rPr>
        <sz val="10"/>
        <color rgb="FF333333"/>
        <rFont val="宋体"/>
        <charset val="134"/>
      </rPr>
      <t>北京顺义新城建设开发有限公司</t>
    </r>
  </si>
  <si>
    <r>
      <rPr>
        <sz val="10"/>
        <rFont val="宋体"/>
        <charset val="134"/>
      </rPr>
      <t>朝阳新城</t>
    </r>
  </si>
  <si>
    <r>
      <rPr>
        <sz val="10"/>
        <color rgb="FF333333"/>
        <rFont val="宋体"/>
        <charset val="134"/>
      </rPr>
      <t>北京金隅嘉业房地产开发有限公司</t>
    </r>
  </si>
  <si>
    <r>
      <rPr>
        <sz val="10"/>
        <color rgb="FF333333"/>
        <rFont val="宋体"/>
        <charset val="134"/>
      </rPr>
      <t>北京福城源房地产开发有限公司</t>
    </r>
  </si>
  <si>
    <r>
      <rPr>
        <sz val="10"/>
        <color rgb="FF333333"/>
        <rFont val="宋体"/>
        <charset val="134"/>
      </rPr>
      <t>北京科技园建设（集团）股份有限公司</t>
    </r>
  </si>
  <si>
    <r>
      <rPr>
        <sz val="10"/>
        <color rgb="FF333333"/>
        <rFont val="宋体"/>
        <charset val="134"/>
      </rPr>
      <t>北京国信房地产开发有限责任公司</t>
    </r>
  </si>
  <si>
    <r>
      <rPr>
        <sz val="10"/>
        <color rgb="FF000000"/>
        <rFont val="宋体"/>
        <charset val="134"/>
      </rPr>
      <t>北京顺桥房地产开发有限公司</t>
    </r>
  </si>
  <si>
    <r>
      <rPr>
        <sz val="10"/>
        <rFont val="宋体"/>
        <charset val="134"/>
      </rPr>
      <t>金泰丽富馨园</t>
    </r>
  </si>
  <si>
    <r>
      <rPr>
        <sz val="10"/>
        <color rgb="FF333333"/>
        <rFont val="宋体"/>
        <charset val="134"/>
      </rPr>
      <t>北京丽富房地产开发有限公司</t>
    </r>
  </si>
  <si>
    <r>
      <rPr>
        <sz val="10"/>
        <rFont val="Calibri"/>
        <charset val="134"/>
      </rPr>
      <t>SOHO</t>
    </r>
    <r>
      <rPr>
        <sz val="10"/>
        <color rgb="FF333333"/>
        <rFont val="宋体"/>
        <charset val="134"/>
      </rPr>
      <t>中国</t>
    </r>
  </si>
  <si>
    <r>
      <rPr>
        <sz val="10"/>
        <color rgb="FF333333"/>
        <rFont val="宋体"/>
        <charset val="134"/>
      </rPr>
      <t>北京正宏置业集团有限公司</t>
    </r>
  </si>
  <si>
    <r>
      <rPr>
        <sz val="10"/>
        <color rgb="FF333333"/>
        <rFont val="宋体"/>
        <charset val="134"/>
      </rPr>
      <t>北京力宝世纪置业有限公司</t>
    </r>
  </si>
  <si>
    <r>
      <rPr>
        <sz val="10"/>
        <color rgb="FF333333"/>
        <rFont val="宋体"/>
        <charset val="134"/>
      </rPr>
      <t>北京崇文</t>
    </r>
    <r>
      <rPr>
        <sz val="10"/>
        <color rgb="FF333333"/>
        <rFont val="Calibri"/>
        <charset val="134"/>
      </rPr>
      <t>·</t>
    </r>
    <r>
      <rPr>
        <sz val="10"/>
        <color rgb="FF333333"/>
        <rFont val="宋体"/>
        <charset val="134"/>
      </rPr>
      <t>新世界房地产发展有限公司</t>
    </r>
  </si>
  <si>
    <r>
      <rPr>
        <sz val="10"/>
        <color rgb="FF333333"/>
        <rFont val="宋体"/>
        <charset val="134"/>
      </rPr>
      <t>北京华成通房地产有限公司</t>
    </r>
  </si>
  <si>
    <r>
      <rPr>
        <sz val="10"/>
        <color rgb="FF2B2B2B"/>
        <rFont val="宋体"/>
        <charset val="134"/>
      </rPr>
      <t>北京万科企业有限公司</t>
    </r>
  </si>
  <si>
    <r>
      <rPr>
        <sz val="10"/>
        <color rgb="FF333333"/>
        <rFont val="宋体"/>
        <charset val="134"/>
      </rPr>
      <t>北京盛达兴业房地产开发有限公司</t>
    </r>
  </si>
  <si>
    <r>
      <rPr>
        <sz val="10"/>
        <color rgb="FF333333"/>
        <rFont val="宋体"/>
        <charset val="134"/>
      </rPr>
      <t>中建国际</t>
    </r>
  </si>
  <si>
    <r>
      <rPr>
        <sz val="10"/>
        <color rgb="FF333333"/>
        <rFont val="宋体"/>
        <charset val="134"/>
      </rPr>
      <t>中粮地产投资（北京）有限公司</t>
    </r>
  </si>
  <si>
    <r>
      <rPr>
        <sz val="10"/>
        <color rgb="FF333333"/>
        <rFont val="宋体"/>
        <charset val="134"/>
      </rPr>
      <t>北京东泽房地产开发有限公司</t>
    </r>
  </si>
  <si>
    <r>
      <rPr>
        <sz val="10"/>
        <rFont val="宋体"/>
        <charset val="134"/>
      </rPr>
      <t>云起时</t>
    </r>
  </si>
  <si>
    <r>
      <rPr>
        <sz val="10"/>
        <color rgb="FF333333"/>
        <rFont val="宋体"/>
        <charset val="134"/>
      </rPr>
      <t>华航</t>
    </r>
    <r>
      <rPr>
        <sz val="10"/>
        <color rgb="FF333333"/>
        <rFont val="Calibri"/>
        <charset val="134"/>
      </rPr>
      <t>·</t>
    </r>
    <r>
      <rPr>
        <sz val="10"/>
        <color rgb="FF333333"/>
        <rFont val="宋体"/>
        <charset val="134"/>
      </rPr>
      <t>云祥</t>
    </r>
    <r>
      <rPr>
        <sz val="10"/>
        <color rgb="FF333333"/>
        <rFont val="Calibri"/>
        <charset val="134"/>
      </rPr>
      <t>(</t>
    </r>
    <r>
      <rPr>
        <sz val="10"/>
        <color rgb="FF333333"/>
        <rFont val="宋体"/>
        <charset val="134"/>
      </rPr>
      <t>北京</t>
    </r>
    <r>
      <rPr>
        <sz val="10"/>
        <color rgb="FF333333"/>
        <rFont val="Calibri"/>
        <charset val="134"/>
      </rPr>
      <t>)</t>
    </r>
    <r>
      <rPr>
        <sz val="10"/>
        <color rgb="FF333333"/>
        <rFont val="宋体"/>
        <charset val="134"/>
      </rPr>
      <t>房地产开发有限公司</t>
    </r>
  </si>
  <si>
    <r>
      <rPr>
        <sz val="10"/>
        <rFont val="宋体"/>
        <charset val="134"/>
      </rPr>
      <t>定福家园</t>
    </r>
  </si>
  <si>
    <r>
      <rPr>
        <sz val="10"/>
        <color rgb="FF333333"/>
        <rFont val="宋体"/>
        <charset val="134"/>
      </rPr>
      <t>北京城建房地产开发有限公司</t>
    </r>
  </si>
  <si>
    <r>
      <rPr>
        <sz val="10"/>
        <rFont val="宋体"/>
        <charset val="134"/>
      </rPr>
      <t>昆仑公寓</t>
    </r>
  </si>
  <si>
    <r>
      <rPr>
        <sz val="10"/>
        <color rgb="FF333333"/>
        <rFont val="宋体"/>
        <charset val="134"/>
      </rPr>
      <t>北京市华远地产股份有限公司</t>
    </r>
  </si>
  <si>
    <r>
      <rPr>
        <sz val="10"/>
        <rFont val="宋体"/>
        <charset val="134"/>
      </rPr>
      <t>颐慧佳园</t>
    </r>
  </si>
  <si>
    <r>
      <rPr>
        <sz val="10"/>
        <color rgb="FF333333"/>
        <rFont val="宋体"/>
        <charset val="134"/>
      </rPr>
      <t>北京泽丰房地产有限公司</t>
    </r>
  </si>
  <si>
    <r>
      <rPr>
        <sz val="10"/>
        <color rgb="FF333333"/>
        <rFont val="宋体"/>
        <charset val="134"/>
      </rPr>
      <t>北京中坤长业房地产开发有限公司</t>
    </r>
  </si>
  <si>
    <r>
      <rPr>
        <sz val="10"/>
        <rFont val="宋体"/>
        <charset val="134"/>
      </rPr>
      <t>明天第一城</t>
    </r>
  </si>
  <si>
    <r>
      <rPr>
        <sz val="10"/>
        <color rgb="FF333333"/>
        <rFont val="宋体"/>
        <charset val="134"/>
      </rPr>
      <t>北京明天房地产开发有限公司</t>
    </r>
  </si>
  <si>
    <r>
      <rPr>
        <sz val="10"/>
        <color rgb="FF333333"/>
        <rFont val="宋体"/>
        <charset val="134"/>
      </rPr>
      <t>北京北方中惠房地产开发有限公司</t>
    </r>
  </si>
  <si>
    <r>
      <rPr>
        <sz val="10"/>
        <color rgb="FF333333"/>
        <rFont val="宋体"/>
        <charset val="134"/>
      </rPr>
      <t>北京金隅置地房地产开发有限公司</t>
    </r>
  </si>
  <si>
    <r>
      <rPr>
        <sz val="10"/>
        <color rgb="FF333333"/>
        <rFont val="宋体"/>
        <charset val="134"/>
      </rPr>
      <t>北京罗顿沙河建设发展有限公司</t>
    </r>
  </si>
  <si>
    <r>
      <rPr>
        <sz val="10"/>
        <color rgb="FF333333"/>
        <rFont val="宋体"/>
        <charset val="134"/>
      </rPr>
      <t>北京市昂力房地产开发有限公司</t>
    </r>
  </si>
  <si>
    <r>
      <rPr>
        <sz val="10"/>
        <color rgb="FF333333"/>
        <rFont val="宋体"/>
        <charset val="134"/>
      </rPr>
      <t>华瀚投资集团有限公司</t>
    </r>
  </si>
  <si>
    <r>
      <rPr>
        <sz val="10"/>
        <color rgb="FF333333"/>
        <rFont val="宋体"/>
        <charset val="134"/>
      </rPr>
      <t>北京世纪中基房地产开发有限公司</t>
    </r>
  </si>
  <si>
    <r>
      <rPr>
        <sz val="10"/>
        <color rgb="FF333333"/>
        <rFont val="宋体"/>
        <charset val="134"/>
      </rPr>
      <t>北京北化房地产开发有限公司</t>
    </r>
  </si>
  <si>
    <r>
      <rPr>
        <sz val="10"/>
        <rFont val="宋体"/>
        <charset val="134"/>
      </rPr>
      <t>盛嘉华苑</t>
    </r>
  </si>
  <si>
    <r>
      <rPr>
        <sz val="10"/>
        <color rgb="FF333333"/>
        <rFont val="宋体"/>
        <charset val="134"/>
      </rPr>
      <t>北京诚通圣邦房地产开发有限公司</t>
    </r>
  </si>
  <si>
    <r>
      <rPr>
        <sz val="10"/>
        <rFont val="宋体"/>
        <charset val="134"/>
      </rPr>
      <t>东润枫景</t>
    </r>
  </si>
  <si>
    <r>
      <rPr>
        <sz val="10"/>
        <color rgb="FF333333"/>
        <rFont val="宋体"/>
        <charset val="134"/>
      </rPr>
      <t>北京天鸿房地产开发有限责任公司</t>
    </r>
  </si>
  <si>
    <r>
      <rPr>
        <sz val="10"/>
        <color rgb="FF333333"/>
        <rFont val="宋体"/>
        <charset val="134"/>
      </rPr>
      <t>北京华园饭店有限公司</t>
    </r>
  </si>
  <si>
    <r>
      <rPr>
        <sz val="10"/>
        <color rgb="FF4B4B4B"/>
        <rFont val="宋体"/>
        <charset val="134"/>
      </rPr>
      <t>佰嘉置业有限公司</t>
    </r>
  </si>
  <si>
    <r>
      <rPr>
        <sz val="10"/>
        <color rgb="FF333333"/>
        <rFont val="宋体"/>
        <charset val="134"/>
      </rPr>
      <t>北京融创恒基地产有限公司</t>
    </r>
  </si>
  <si>
    <r>
      <rPr>
        <sz val="10"/>
        <color rgb="FF333333"/>
        <rFont val="宋体"/>
        <charset val="134"/>
      </rPr>
      <t>北京天鸿集团公司</t>
    </r>
  </si>
  <si>
    <r>
      <rPr>
        <sz val="10"/>
        <color rgb="FF333333"/>
        <rFont val="宋体"/>
        <charset val="134"/>
      </rPr>
      <t>北京丰泰新房地产开发有限责任公司</t>
    </r>
  </si>
  <si>
    <r>
      <rPr>
        <sz val="10"/>
        <color rgb="FF333333"/>
        <rFont val="宋体"/>
        <charset val="134"/>
      </rPr>
      <t>北京玺萌置业有限公司</t>
    </r>
  </si>
  <si>
    <r>
      <rPr>
        <sz val="10"/>
        <rFont val="宋体"/>
        <charset val="134"/>
      </rPr>
      <t>金隅滨河园</t>
    </r>
  </si>
  <si>
    <r>
      <rPr>
        <sz val="10"/>
        <color rgb="FF333333"/>
        <rFont val="宋体"/>
        <charset val="134"/>
      </rPr>
      <t>北京富源盛达房地产开发有限公司</t>
    </r>
  </si>
  <si>
    <r>
      <rPr>
        <sz val="10"/>
        <color rgb="FF333333"/>
        <rFont val="宋体"/>
        <charset val="134"/>
      </rPr>
      <t>北京京成远东房地产开发有限公司</t>
    </r>
  </si>
  <si>
    <r>
      <rPr>
        <sz val="10"/>
        <color rgb="FF333333"/>
        <rFont val="宋体"/>
        <charset val="134"/>
      </rPr>
      <t>北京富力城房地产开发有限公司</t>
    </r>
  </si>
  <si>
    <r>
      <rPr>
        <sz val="10"/>
        <color rgb="FF333333"/>
        <rFont val="宋体"/>
        <charset val="134"/>
      </rPr>
      <t>北京住总房地产开发有限责任公司</t>
    </r>
  </si>
  <si>
    <r>
      <rPr>
        <sz val="10"/>
        <color rgb="FF333333"/>
        <rFont val="宋体"/>
        <charset val="134"/>
      </rPr>
      <t>北京恒世同方房地产开发有限公司</t>
    </r>
  </si>
  <si>
    <r>
      <rPr>
        <sz val="10"/>
        <rFont val="Calibri"/>
        <charset val="134"/>
      </rPr>
      <t>MAX</t>
    </r>
    <r>
      <rPr>
        <sz val="10"/>
        <rFont val="宋体"/>
        <charset val="134"/>
      </rPr>
      <t>空港企业园</t>
    </r>
  </si>
  <si>
    <r>
      <rPr>
        <sz val="10"/>
        <color rgb="FF333333"/>
        <rFont val="宋体"/>
        <charset val="134"/>
      </rPr>
      <t>北京空港科技园区股份有限公司、北京空港天瑞置业投资</t>
    </r>
  </si>
  <si>
    <r>
      <rPr>
        <sz val="10"/>
        <color rgb="FF333333"/>
        <rFont val="宋体"/>
        <charset val="134"/>
      </rPr>
      <t>北京天石基业房地产开发有限公司</t>
    </r>
  </si>
  <si>
    <r>
      <rPr>
        <sz val="10"/>
        <rFont val="宋体"/>
        <charset val="134"/>
      </rPr>
      <t>北苑近邻</t>
    </r>
  </si>
  <si>
    <r>
      <rPr>
        <sz val="10"/>
        <color rgb="FF333333"/>
        <rFont val="宋体"/>
        <charset val="134"/>
      </rPr>
      <t>北京东方置地投资发展有限公司</t>
    </r>
  </si>
  <si>
    <r>
      <rPr>
        <sz val="10"/>
        <color rgb="FF333333"/>
        <rFont val="宋体"/>
        <charset val="134"/>
      </rPr>
      <t>保利</t>
    </r>
    <r>
      <rPr>
        <sz val="10"/>
        <color rgb="FF333333"/>
        <rFont val="Calibri"/>
        <charset val="134"/>
      </rPr>
      <t>(</t>
    </r>
    <r>
      <rPr>
        <sz val="10"/>
        <color rgb="FF333333"/>
        <rFont val="宋体"/>
        <charset val="134"/>
      </rPr>
      <t>北京</t>
    </r>
    <r>
      <rPr>
        <sz val="10"/>
        <color rgb="FF333333"/>
        <rFont val="Calibri"/>
        <charset val="134"/>
      </rPr>
      <t>)</t>
    </r>
    <r>
      <rPr>
        <sz val="10"/>
        <color rgb="FF333333"/>
        <rFont val="宋体"/>
        <charset val="134"/>
      </rPr>
      <t>房地产开发有限公司</t>
    </r>
  </si>
  <si>
    <r>
      <rPr>
        <sz val="10"/>
        <color rgb="FF333333"/>
        <rFont val="宋体"/>
        <charset val="134"/>
      </rPr>
      <t>北京亚奥绿城房地产开发有限公司</t>
    </r>
  </si>
  <si>
    <r>
      <rPr>
        <sz val="10"/>
        <color rgb="FF333333"/>
        <rFont val="宋体"/>
        <charset val="134"/>
      </rPr>
      <t>中铁房地产集团北京正达置业有限公司</t>
    </r>
  </si>
  <si>
    <r>
      <rPr>
        <sz val="10"/>
        <color rgb="FF333333"/>
        <rFont val="宋体"/>
        <charset val="134"/>
      </rPr>
      <t>北京首开仁信置业有限公司</t>
    </r>
  </si>
  <si>
    <r>
      <rPr>
        <sz val="10"/>
        <rFont val="宋体"/>
        <charset val="134"/>
      </rPr>
      <t>金隅康惠园</t>
    </r>
  </si>
  <si>
    <r>
      <rPr>
        <sz val="10"/>
        <color rgb="FF333333"/>
        <rFont val="宋体"/>
        <charset val="134"/>
      </rPr>
      <t>北京当代鸿运房地产经营开发有限公司</t>
    </r>
  </si>
  <si>
    <r>
      <rPr>
        <sz val="10"/>
        <rFont val="宋体"/>
        <charset val="134"/>
      </rPr>
      <t>西绒线</t>
    </r>
    <r>
      <rPr>
        <sz val="10"/>
        <rFont val="Calibri"/>
        <charset val="134"/>
      </rPr>
      <t>26</t>
    </r>
    <r>
      <rPr>
        <sz val="10"/>
        <rFont val="宋体"/>
        <charset val="134"/>
      </rPr>
      <t>号</t>
    </r>
  </si>
  <si>
    <r>
      <rPr>
        <sz val="10"/>
        <color rgb="FF333333"/>
        <rFont val="宋体"/>
        <charset val="134"/>
      </rPr>
      <t>北京西单佳慧房地产开发有限公司</t>
    </r>
  </si>
  <si>
    <r>
      <rPr>
        <sz val="10"/>
        <rFont val="宋体"/>
        <charset val="134"/>
      </rPr>
      <t>金隅悦和园</t>
    </r>
  </si>
  <si>
    <r>
      <rPr>
        <sz val="10"/>
        <color rgb="FF333333"/>
        <rFont val="宋体"/>
        <charset val="134"/>
      </rPr>
      <t>中海地产</t>
    </r>
  </si>
  <si>
    <r>
      <rPr>
        <sz val="10"/>
        <color rgb="FF333333"/>
        <rFont val="宋体"/>
        <charset val="134"/>
      </rPr>
      <t>北京金地融侨房地产开发有限公司</t>
    </r>
  </si>
  <si>
    <r>
      <rPr>
        <sz val="10"/>
        <color rgb="FF333333"/>
        <rFont val="宋体"/>
        <charset val="134"/>
      </rPr>
      <t>北京金秋莱太房地产开发有限公司</t>
    </r>
  </si>
  <si>
    <r>
      <rPr>
        <sz val="10"/>
        <color rgb="FF333333"/>
        <rFont val="宋体"/>
        <charset val="134"/>
      </rPr>
      <t>北京远洋基业物业管理有限公司</t>
    </r>
  </si>
  <si>
    <r>
      <rPr>
        <sz val="10"/>
        <color rgb="FF333333"/>
        <rFont val="宋体"/>
        <charset val="134"/>
      </rPr>
      <t>鹏丽国际公寓房地产开发公司</t>
    </r>
  </si>
  <si>
    <r>
      <rPr>
        <sz val="10"/>
        <color rgb="FF333333"/>
        <rFont val="宋体"/>
        <charset val="134"/>
      </rPr>
      <t>北京君合百年房地产开发有限公司</t>
    </r>
  </si>
  <si>
    <r>
      <rPr>
        <sz val="10"/>
        <rFont val="宋体"/>
        <charset val="134"/>
      </rPr>
      <t>富力城</t>
    </r>
  </si>
  <si>
    <r>
      <rPr>
        <sz val="10"/>
        <color rgb="FF333333"/>
        <rFont val="宋体"/>
        <charset val="134"/>
      </rPr>
      <t>北京恒富房地产开发有限公司</t>
    </r>
  </si>
  <si>
    <r>
      <rPr>
        <sz val="10"/>
        <color rgb="FF333333"/>
        <rFont val="宋体"/>
        <charset val="134"/>
      </rPr>
      <t>北京中粮万科假日风景房地产开发有限公司</t>
    </r>
  </si>
  <si>
    <r>
      <rPr>
        <sz val="10"/>
        <color rgb="FF333333"/>
        <rFont val="宋体"/>
        <charset val="134"/>
      </rPr>
      <t>阳光新业地产股份有限公司</t>
    </r>
  </si>
  <si>
    <r>
      <rPr>
        <sz val="10"/>
        <color rgb="FF333333"/>
        <rFont val="宋体"/>
        <charset val="134"/>
      </rPr>
      <t>北京腾昌兴房地产开发有限公司</t>
    </r>
  </si>
  <si>
    <r>
      <rPr>
        <sz val="10"/>
        <color rgb="FF333333"/>
        <rFont val="宋体"/>
        <charset val="134"/>
      </rPr>
      <t>北京京华都房地产开发有限公司</t>
    </r>
  </si>
  <si>
    <r>
      <rPr>
        <sz val="10"/>
        <color rgb="FF333333"/>
        <rFont val="宋体"/>
        <charset val="134"/>
      </rPr>
      <t>北京八大处房地产开发有限公司</t>
    </r>
  </si>
  <si>
    <r>
      <rPr>
        <sz val="10"/>
        <color rgb="FF333333"/>
        <rFont val="宋体"/>
        <charset val="134"/>
      </rPr>
      <t>北京创世愿景房地产开发有限公司</t>
    </r>
  </si>
  <si>
    <r>
      <rPr>
        <sz val="10"/>
        <color rgb="FF333333"/>
        <rFont val="宋体"/>
        <charset val="134"/>
      </rPr>
      <t>北京龙湖中佰置业有限公司</t>
    </r>
  </si>
  <si>
    <r>
      <rPr>
        <sz val="10"/>
        <rFont val="宋体"/>
        <charset val="134"/>
      </rPr>
      <t>翠成馨园</t>
    </r>
  </si>
  <si>
    <r>
      <rPr>
        <sz val="10"/>
        <color rgb="FF333333"/>
        <rFont val="宋体"/>
        <charset val="134"/>
      </rPr>
      <t>北京住总集团房地产</t>
    </r>
  </si>
  <si>
    <r>
      <rPr>
        <sz val="10"/>
        <color rgb="FF333333"/>
        <rFont val="宋体"/>
        <charset val="134"/>
      </rPr>
      <t>招商局地产</t>
    </r>
    <r>
      <rPr>
        <sz val="10"/>
        <color rgb="FF333333"/>
        <rFont val="Calibri"/>
        <charset val="134"/>
      </rPr>
      <t>(</t>
    </r>
    <r>
      <rPr>
        <sz val="10"/>
        <color rgb="FF333333"/>
        <rFont val="宋体"/>
        <charset val="134"/>
      </rPr>
      <t>北京</t>
    </r>
    <r>
      <rPr>
        <sz val="10"/>
        <color rgb="FF333333"/>
        <rFont val="Calibri"/>
        <charset val="134"/>
      </rPr>
      <t>)</t>
    </r>
    <r>
      <rPr>
        <sz val="10"/>
        <color rgb="FF333333"/>
        <rFont val="宋体"/>
        <charset val="134"/>
      </rPr>
      <t>有限公司</t>
    </r>
  </si>
  <si>
    <r>
      <rPr>
        <sz val="10"/>
        <color rgb="FF333333"/>
        <rFont val="宋体"/>
        <charset val="134"/>
      </rPr>
      <t>北京华怡房地产开发有限公司</t>
    </r>
  </si>
  <si>
    <r>
      <rPr>
        <sz val="10"/>
        <color rgb="FF333333"/>
        <rFont val="宋体"/>
        <charset val="134"/>
      </rPr>
      <t>北京金隅大成开发有限公司</t>
    </r>
  </si>
  <si>
    <r>
      <rPr>
        <sz val="10"/>
        <color rgb="FF333333"/>
        <rFont val="宋体"/>
        <charset val="134"/>
      </rPr>
      <t>北京荣丰房地产开发有限公司</t>
    </r>
  </si>
  <si>
    <r>
      <rPr>
        <sz val="10"/>
        <rFont val="宋体"/>
        <charset val="134"/>
      </rPr>
      <t>东方财富公寓</t>
    </r>
  </si>
  <si>
    <r>
      <rPr>
        <sz val="10"/>
        <color rgb="FF333333"/>
        <rFont val="宋体"/>
        <charset val="134"/>
      </rPr>
      <t>北京联立房地产开发有限责任公司</t>
    </r>
  </si>
  <si>
    <r>
      <rPr>
        <sz val="10"/>
        <color rgb="FF333333"/>
        <rFont val="宋体"/>
        <charset val="134"/>
      </rPr>
      <t>中铁嘉业（北京）投资有限公司</t>
    </r>
  </si>
  <si>
    <r>
      <rPr>
        <sz val="10"/>
        <color rgb="FF333333"/>
        <rFont val="宋体"/>
        <charset val="134"/>
      </rPr>
      <t>北京金科兴源置业有限公司</t>
    </r>
  </si>
  <si>
    <r>
      <rPr>
        <sz val="10"/>
        <rFont val="宋体"/>
        <charset val="134"/>
      </rPr>
      <t>欣艺景园</t>
    </r>
  </si>
  <si>
    <r>
      <rPr>
        <sz val="10"/>
        <color rgb="FF333333"/>
        <rFont val="宋体"/>
        <charset val="134"/>
      </rPr>
      <t>北京通州房地产开发有限责任公司</t>
    </r>
  </si>
  <si>
    <r>
      <rPr>
        <sz val="10"/>
        <color rgb="FF333333"/>
        <rFont val="宋体"/>
        <charset val="134"/>
      </rPr>
      <t>北京万科企业有限公司</t>
    </r>
  </si>
  <si>
    <r>
      <rPr>
        <sz val="10"/>
        <rFont val="宋体"/>
        <charset val="134"/>
      </rPr>
      <t>桃园二期危改小区</t>
    </r>
    <r>
      <rPr>
        <sz val="10"/>
        <rFont val="Calibri"/>
        <charset val="134"/>
      </rPr>
      <t>G1</t>
    </r>
    <r>
      <rPr>
        <sz val="10"/>
        <rFont val="宋体"/>
        <charset val="134"/>
      </rPr>
      <t>楼</t>
    </r>
  </si>
  <si>
    <r>
      <rPr>
        <sz val="10"/>
        <color rgb="FF000000"/>
        <rFont val="宋体"/>
        <charset val="134"/>
      </rPr>
      <t>北京西都地产发展有限公司</t>
    </r>
  </si>
  <si>
    <r>
      <rPr>
        <sz val="10"/>
        <rFont val="宋体"/>
        <charset val="134"/>
      </rPr>
      <t>华润置地（北京）股份有限公司</t>
    </r>
  </si>
  <si>
    <r>
      <rPr>
        <sz val="10"/>
        <color rgb="FF333333"/>
        <rFont val="宋体"/>
        <charset val="134"/>
      </rPr>
      <t>北京首开天成房地产开发有限公司</t>
    </r>
  </si>
  <si>
    <r>
      <rPr>
        <sz val="10"/>
        <rFont val="宋体"/>
        <charset val="134"/>
      </rPr>
      <t>珠江罗马嘉园</t>
    </r>
  </si>
  <si>
    <r>
      <rPr>
        <sz val="10"/>
        <color rgb="FF333333"/>
        <rFont val="宋体"/>
        <charset val="134"/>
      </rPr>
      <t>北京合生愉景房地产开发有限公司</t>
    </r>
  </si>
  <si>
    <r>
      <rPr>
        <sz val="10"/>
        <color rgb="FF333333"/>
        <rFont val="宋体"/>
        <charset val="134"/>
      </rPr>
      <t>北京鼎嘉恒房地产开发有限公司</t>
    </r>
  </si>
  <si>
    <r>
      <rPr>
        <sz val="10"/>
        <color rgb="FF333333"/>
        <rFont val="宋体"/>
        <charset val="134"/>
      </rPr>
      <t>北京雅宝房地产开发有限公司</t>
    </r>
  </si>
  <si>
    <r>
      <rPr>
        <sz val="10"/>
        <rFont val="宋体"/>
        <charset val="134"/>
      </rPr>
      <t>商业写字楼</t>
    </r>
  </si>
  <si>
    <r>
      <rPr>
        <sz val="10"/>
        <color rgb="FF333333"/>
        <rFont val="宋体"/>
        <charset val="134"/>
      </rPr>
      <t>香江国际中国地产有限公司</t>
    </r>
  </si>
  <si>
    <r>
      <rPr>
        <sz val="10"/>
        <rFont val="宋体"/>
        <charset val="134"/>
      </rPr>
      <t>新奥洋房</t>
    </r>
  </si>
  <si>
    <r>
      <rPr>
        <sz val="10"/>
        <color rgb="FF333333"/>
        <rFont val="宋体"/>
        <charset val="134"/>
      </rPr>
      <t>中冶置业（青岛）有限责任公司</t>
    </r>
  </si>
  <si>
    <r>
      <rPr>
        <sz val="10"/>
        <color rgb="FF333333"/>
        <rFont val="宋体"/>
        <charset val="134"/>
      </rPr>
      <t>北京智地顺达房地产开发有限公司</t>
    </r>
  </si>
  <si>
    <r>
      <rPr>
        <sz val="10"/>
        <rFont val="宋体"/>
        <charset val="134"/>
      </rPr>
      <t>凯景铭座</t>
    </r>
  </si>
  <si>
    <r>
      <rPr>
        <sz val="10"/>
        <color rgb="FF333333"/>
        <rFont val="宋体"/>
        <charset val="134"/>
      </rPr>
      <t>北京强佑房地产开发公司</t>
    </r>
  </si>
  <si>
    <r>
      <rPr>
        <sz val="10"/>
        <color rgb="FF333333"/>
        <rFont val="宋体"/>
        <charset val="134"/>
      </rPr>
      <t>北京市顺义大龙城乡建设开发总公司</t>
    </r>
  </si>
  <si>
    <r>
      <rPr>
        <sz val="10"/>
        <rFont val="宋体"/>
        <charset val="134"/>
      </rPr>
      <t>天鸿美域</t>
    </r>
  </si>
  <si>
    <r>
      <rPr>
        <sz val="10"/>
        <color rgb="FF333333"/>
        <rFont val="宋体"/>
        <charset val="134"/>
      </rPr>
      <t>北京天鸿安信房地产开发有限公司</t>
    </r>
  </si>
  <si>
    <r>
      <rPr>
        <sz val="10"/>
        <rFont val="宋体"/>
        <charset val="134"/>
      </rPr>
      <t>怡然家园</t>
    </r>
  </si>
  <si>
    <r>
      <rPr>
        <sz val="10"/>
        <color rgb="FF333333"/>
        <rFont val="宋体"/>
        <charset val="134"/>
      </rPr>
      <t>北京永安兴业房地产开发有限公司</t>
    </r>
  </si>
  <si>
    <r>
      <rPr>
        <sz val="10"/>
        <color rgb="FF333333"/>
        <rFont val="宋体"/>
        <charset val="134"/>
      </rPr>
      <t>北京华纺旺泰房地产开发有限公司</t>
    </r>
  </si>
  <si>
    <r>
      <rPr>
        <sz val="10"/>
        <rFont val="宋体"/>
        <charset val="134"/>
      </rPr>
      <t>三里屯</t>
    </r>
    <r>
      <rPr>
        <sz val="10"/>
        <rFont val="Calibri"/>
        <charset val="134"/>
      </rPr>
      <t>soho</t>
    </r>
  </si>
  <si>
    <r>
      <rPr>
        <sz val="10"/>
        <rFont val="宋体"/>
        <charset val="134"/>
      </rPr>
      <t>慧华苑</t>
    </r>
  </si>
  <si>
    <r>
      <rPr>
        <sz val="10"/>
        <color rgb="FF333333"/>
        <rFont val="宋体"/>
        <charset val="134"/>
      </rPr>
      <t>北京新华联伟业房地产有限公司</t>
    </r>
  </si>
  <si>
    <r>
      <rPr>
        <sz val="10"/>
        <color rgb="FF333333"/>
        <rFont val="宋体"/>
        <charset val="134"/>
      </rPr>
      <t>北京安瑞房地产开发有限公司</t>
    </r>
  </si>
  <si>
    <r>
      <rPr>
        <sz val="10"/>
        <rFont val="宋体"/>
        <charset val="134"/>
      </rPr>
      <t>北京北</t>
    </r>
  </si>
  <si>
    <r>
      <rPr>
        <sz val="10"/>
        <color rgb="FF333333"/>
        <rFont val="宋体"/>
        <charset val="134"/>
      </rPr>
      <t>北京新天麓房地产开发有限公司</t>
    </r>
  </si>
  <si>
    <r>
      <rPr>
        <sz val="10"/>
        <color rgb="FF333333"/>
        <rFont val="宋体"/>
        <charset val="134"/>
      </rPr>
      <t>北京金汉房地产开发有限公司</t>
    </r>
  </si>
  <si>
    <r>
      <rPr>
        <sz val="10"/>
        <color rgb="FF000000"/>
        <rFont val="宋体"/>
        <charset val="134"/>
      </rPr>
      <t>北京富力城房地产开发有限公司</t>
    </r>
  </si>
  <si>
    <r>
      <rPr>
        <sz val="10"/>
        <color rgb="FF000000"/>
        <rFont val="宋体"/>
        <charset val="134"/>
      </rPr>
      <t>中关村建设开发公司</t>
    </r>
  </si>
  <si>
    <r>
      <rPr>
        <sz val="10"/>
        <color rgb="FF333333"/>
        <rFont val="宋体"/>
        <charset val="134"/>
      </rPr>
      <t>北京银地房地产开发有限责任公司</t>
    </r>
  </si>
  <si>
    <r>
      <rPr>
        <sz val="10"/>
        <color rgb="FF333333"/>
        <rFont val="宋体"/>
        <charset val="134"/>
      </rPr>
      <t>北京安达房地产开发公司</t>
    </r>
  </si>
  <si>
    <r>
      <rPr>
        <sz val="10"/>
        <color rgb="FF2B2B2B"/>
        <rFont val="宋体"/>
        <charset val="134"/>
      </rPr>
      <t>北京宏济创业房地产开发有限公司</t>
    </r>
  </si>
  <si>
    <r>
      <rPr>
        <sz val="10"/>
        <color rgb="FF333333"/>
        <rFont val="宋体"/>
        <charset val="134"/>
      </rPr>
      <t>北京奇然房地产开发有限公司</t>
    </r>
  </si>
  <si>
    <r>
      <rPr>
        <sz val="10"/>
        <color rgb="FF333333"/>
        <rFont val="宋体"/>
        <charset val="134"/>
      </rPr>
      <t>纳帕地产开发集团有限公司</t>
    </r>
  </si>
  <si>
    <r>
      <rPr>
        <sz val="10"/>
        <rFont val="宋体"/>
        <charset val="134"/>
      </rPr>
      <t>方恒国际中心</t>
    </r>
  </si>
  <si>
    <r>
      <rPr>
        <sz val="10"/>
        <color rgb="FF333333"/>
        <rFont val="宋体"/>
        <charset val="134"/>
      </rPr>
      <t>北京方恒置业股份有限公司</t>
    </r>
  </si>
  <si>
    <r>
      <rPr>
        <sz val="10"/>
        <rFont val="Calibri"/>
        <charset val="134"/>
      </rPr>
      <t>a-ztown</t>
    </r>
    <r>
      <rPr>
        <sz val="10"/>
        <rFont val="宋体"/>
        <charset val="134"/>
      </rPr>
      <t>爱这城</t>
    </r>
  </si>
  <si>
    <r>
      <rPr>
        <sz val="10"/>
        <color rgb="FF333333"/>
        <rFont val="宋体"/>
        <charset val="134"/>
      </rPr>
      <t>北京首创新资置业有限公司</t>
    </r>
  </si>
  <si>
    <r>
      <rPr>
        <sz val="10"/>
        <rFont val="宋体"/>
        <charset val="134"/>
      </rPr>
      <t>炫特区</t>
    </r>
  </si>
  <si>
    <r>
      <rPr>
        <sz val="10"/>
        <color rgb="FF333333"/>
        <rFont val="宋体"/>
        <charset val="134"/>
      </rPr>
      <t>北京广厦京都置业有限公司</t>
    </r>
  </si>
  <si>
    <r>
      <rPr>
        <sz val="10"/>
        <rFont val="宋体"/>
        <charset val="134"/>
      </rPr>
      <t>金隅丽港城</t>
    </r>
  </si>
  <si>
    <r>
      <rPr>
        <sz val="10"/>
        <color rgb="FF333333"/>
        <rFont val="宋体"/>
        <charset val="134"/>
      </rPr>
      <t>北京顺兴广厦房地产有限公司</t>
    </r>
  </si>
  <si>
    <r>
      <rPr>
        <sz val="10"/>
        <color rgb="FF333333"/>
        <rFont val="宋体"/>
        <charset val="134"/>
      </rPr>
      <t>北京金隅万科房地产开发有限公司</t>
    </r>
  </si>
  <si>
    <r>
      <rPr>
        <sz val="10"/>
        <color rgb="FF333333"/>
        <rFont val="宋体"/>
        <charset val="134"/>
      </rPr>
      <t>北京天元广建房地产开发有限公司</t>
    </r>
  </si>
  <si>
    <r>
      <rPr>
        <sz val="10"/>
        <color rgb="FF333333"/>
        <rFont val="宋体"/>
        <charset val="134"/>
      </rPr>
      <t>北京山水绿洲房地产开发有限责任公司</t>
    </r>
  </si>
  <si>
    <r>
      <rPr>
        <sz val="10"/>
        <color rgb="FF333333"/>
        <rFont val="宋体"/>
        <charset val="134"/>
      </rPr>
      <t>北京京投置地房地产有限公司</t>
    </r>
  </si>
  <si>
    <r>
      <rPr>
        <sz val="10"/>
        <rFont val="宋体"/>
        <charset val="134"/>
      </rPr>
      <t>西苑好山居</t>
    </r>
  </si>
  <si>
    <r>
      <rPr>
        <sz val="10"/>
        <color rgb="FF2B2B2B"/>
        <rFont val="宋体"/>
        <charset val="134"/>
      </rPr>
      <t>北京龙湖置业有限公司</t>
    </r>
  </si>
  <si>
    <r>
      <rPr>
        <sz val="10"/>
        <color rgb="FF333333"/>
        <rFont val="宋体"/>
        <charset val="134"/>
      </rPr>
      <t>华润置地（北京）股份有限公司</t>
    </r>
  </si>
  <si>
    <r>
      <rPr>
        <sz val="10"/>
        <rFont val="宋体"/>
        <charset val="134"/>
      </rPr>
      <t>卡尔生活馆</t>
    </r>
  </si>
  <si>
    <r>
      <rPr>
        <sz val="10"/>
        <color rgb="FF333333"/>
        <rFont val="宋体"/>
        <charset val="134"/>
      </rPr>
      <t>北京亿城房地产开发有限公司</t>
    </r>
  </si>
  <si>
    <r>
      <rPr>
        <sz val="10"/>
        <color rgb="FF333333"/>
        <rFont val="宋体"/>
        <charset val="134"/>
      </rPr>
      <t>北京兆恒房地产开发有限公司</t>
    </r>
  </si>
  <si>
    <r>
      <rPr>
        <sz val="10"/>
        <rFont val="宋体"/>
        <charset val="134"/>
      </rPr>
      <t>绣江南</t>
    </r>
  </si>
  <si>
    <r>
      <rPr>
        <sz val="10"/>
        <color rgb="FF333333"/>
        <rFont val="宋体"/>
        <charset val="134"/>
      </rPr>
      <t>北京市欣达园房地产开发有限公司</t>
    </r>
  </si>
  <si>
    <r>
      <rPr>
        <sz val="10"/>
        <rFont val="宋体"/>
        <charset val="134"/>
      </rPr>
      <t>顺驰蓝调国际公馆</t>
    </r>
  </si>
  <si>
    <r>
      <rPr>
        <sz val="10"/>
        <color rgb="FF333333"/>
        <rFont val="宋体"/>
        <charset val="134"/>
      </rPr>
      <t>北京顺驰置地丰润房地产开发有限公司</t>
    </r>
  </si>
  <si>
    <r>
      <rPr>
        <sz val="10"/>
        <rFont val="宋体"/>
        <charset val="134"/>
      </rPr>
      <t>佳世苑</t>
    </r>
  </si>
  <si>
    <r>
      <rPr>
        <sz val="10"/>
        <color rgb="FF333333"/>
        <rFont val="宋体"/>
        <charset val="134"/>
      </rPr>
      <t>北京森阳房地产开发有限责任公司</t>
    </r>
  </si>
  <si>
    <r>
      <rPr>
        <sz val="10"/>
        <color rgb="FF333333"/>
        <rFont val="宋体"/>
        <charset val="134"/>
      </rPr>
      <t>恒盛合天和信（北京）房地产开发有限公司</t>
    </r>
  </si>
  <si>
    <r>
      <rPr>
        <sz val="10"/>
        <rFont val="宋体"/>
        <charset val="134"/>
      </rPr>
      <t>首开畅心园</t>
    </r>
  </si>
  <si>
    <r>
      <rPr>
        <sz val="10"/>
        <color rgb="FF333333"/>
        <rFont val="宋体"/>
        <charset val="134"/>
      </rPr>
      <t>北京城市开发集团有限责任公司</t>
    </r>
  </si>
  <si>
    <r>
      <rPr>
        <sz val="10"/>
        <color rgb="FF333333"/>
        <rFont val="宋体"/>
        <charset val="134"/>
      </rPr>
      <t>北京军建利司达房地产开发有限公司</t>
    </r>
  </si>
  <si>
    <r>
      <rPr>
        <sz val="10"/>
        <color rgb="FF333333"/>
        <rFont val="宋体"/>
        <charset val="134"/>
      </rPr>
      <t>北京麦金利房地产开发有限公司</t>
    </r>
  </si>
  <si>
    <r>
      <rPr>
        <sz val="10"/>
        <color rgb="FF333333"/>
        <rFont val="宋体"/>
        <charset val="134"/>
      </rPr>
      <t>首开股份</t>
    </r>
  </si>
  <si>
    <r>
      <rPr>
        <sz val="10"/>
        <color rgb="FF333333"/>
        <rFont val="宋体"/>
        <charset val="134"/>
      </rPr>
      <t>北京明日房地产开发有限公司</t>
    </r>
  </si>
  <si>
    <r>
      <rPr>
        <sz val="10"/>
        <rFont val="宋体"/>
        <charset val="134"/>
      </rPr>
      <t>西城晶华</t>
    </r>
  </si>
  <si>
    <r>
      <rPr>
        <sz val="10"/>
        <color rgb="FF333333"/>
        <rFont val="宋体"/>
        <charset val="134"/>
      </rPr>
      <t>新加坡国浩房地产集团</t>
    </r>
  </si>
  <si>
    <r>
      <rPr>
        <sz val="10"/>
        <color rgb="FF333333"/>
        <rFont val="宋体"/>
        <charset val="134"/>
      </rPr>
      <t>北京海城房地产开发公司</t>
    </r>
  </si>
  <si>
    <r>
      <rPr>
        <sz val="10"/>
        <color rgb="FF2B2B2B"/>
        <rFont val="宋体"/>
        <charset val="134"/>
      </rPr>
      <t>北京中卫房地产开发有限公司</t>
    </r>
  </si>
  <si>
    <r>
      <rPr>
        <sz val="10"/>
        <color rgb="FF333333"/>
        <rFont val="宋体"/>
        <charset val="134"/>
      </rPr>
      <t>北京甄氏集团</t>
    </r>
    <r>
      <rPr>
        <sz val="10"/>
        <color rgb="FF333333"/>
        <rFont val="Calibri"/>
        <charset val="134"/>
      </rPr>
      <t>•</t>
    </r>
    <r>
      <rPr>
        <sz val="10"/>
        <color rgb="FF333333"/>
        <rFont val="宋体"/>
        <charset val="134"/>
      </rPr>
      <t>北京新程愿景房地产开发有限公司</t>
    </r>
  </si>
  <si>
    <r>
      <rPr>
        <sz val="10"/>
        <color rgb="FF333333"/>
        <rFont val="宋体"/>
        <charset val="134"/>
      </rPr>
      <t>北京邦达房地产开发有限公司</t>
    </r>
  </si>
  <si>
    <r>
      <rPr>
        <sz val="10"/>
        <rFont val="宋体"/>
        <charset val="134"/>
      </rPr>
      <t>大城小镇</t>
    </r>
  </si>
  <si>
    <r>
      <rPr>
        <sz val="10"/>
        <color rgb="FF333333"/>
        <rFont val="宋体"/>
        <charset val="134"/>
      </rPr>
      <t>北京旺兴宫房地产开发有限公司</t>
    </r>
  </si>
  <si>
    <r>
      <rPr>
        <sz val="10"/>
        <color rgb="FF333333"/>
        <rFont val="宋体"/>
        <charset val="134"/>
      </rPr>
      <t>北京顶秀置业有限公司</t>
    </r>
  </si>
  <si>
    <r>
      <rPr>
        <sz val="10"/>
        <color rgb="FF000000"/>
        <rFont val="宋体"/>
        <charset val="134"/>
      </rPr>
      <t>北京方恒置业股份有限公司</t>
    </r>
  </si>
  <si>
    <r>
      <rPr>
        <sz val="10"/>
        <rFont val="宋体"/>
        <charset val="134"/>
      </rPr>
      <t>凯德华玺</t>
    </r>
  </si>
  <si>
    <r>
      <rPr>
        <sz val="10"/>
        <color rgb="FF333333"/>
        <rFont val="宋体"/>
        <charset val="134"/>
      </rPr>
      <t>凯德置地</t>
    </r>
  </si>
  <si>
    <r>
      <rPr>
        <sz val="10"/>
        <rFont val="宋体"/>
        <charset val="134"/>
      </rPr>
      <t>三环新城</t>
    </r>
  </si>
  <si>
    <r>
      <rPr>
        <sz val="10"/>
        <color rgb="FF333333"/>
        <rFont val="宋体"/>
        <charset val="134"/>
      </rPr>
      <t>北京懋源苑房地产开发公司</t>
    </r>
  </si>
  <si>
    <r>
      <rPr>
        <sz val="10"/>
        <color rgb="FF333333"/>
        <rFont val="宋体"/>
        <charset val="134"/>
      </rPr>
      <t>金隅（杭州）房地产开发有限公司</t>
    </r>
  </si>
  <si>
    <r>
      <rPr>
        <sz val="10"/>
        <rFont val="宋体"/>
        <charset val="134"/>
      </rPr>
      <t>左安漪园</t>
    </r>
  </si>
  <si>
    <r>
      <rPr>
        <sz val="10"/>
        <color rgb="FF333333"/>
        <rFont val="宋体"/>
        <charset val="134"/>
      </rPr>
      <t>北京崇开嘉信房地产开发有限公司</t>
    </r>
  </si>
  <si>
    <r>
      <rPr>
        <sz val="10"/>
        <color rgb="FF333333"/>
        <rFont val="宋体"/>
        <charset val="134"/>
      </rPr>
      <t>北京市开原房地产开发有限责任公司</t>
    </r>
  </si>
  <si>
    <r>
      <rPr>
        <sz val="10"/>
        <color rgb="FF333333"/>
        <rFont val="宋体"/>
        <charset val="134"/>
      </rPr>
      <t>北京旭辉顺欣置业有限公司</t>
    </r>
  </si>
  <si>
    <r>
      <rPr>
        <sz val="10"/>
        <rFont val="宋体"/>
        <charset val="134"/>
      </rPr>
      <t>明珠花园</t>
    </r>
  </si>
  <si>
    <r>
      <rPr>
        <sz val="10"/>
        <color rgb="FF333333"/>
        <rFont val="宋体"/>
        <charset val="134"/>
      </rPr>
      <t>北京祥云世纪房地产开发有限公司</t>
    </r>
  </si>
  <si>
    <r>
      <rPr>
        <sz val="10"/>
        <color rgb="FF333333"/>
        <rFont val="宋体"/>
        <charset val="134"/>
      </rPr>
      <t>北京国兴建业房地产开发有限公司</t>
    </r>
  </si>
  <si>
    <r>
      <rPr>
        <sz val="10"/>
        <color rgb="FF333333"/>
        <rFont val="宋体"/>
        <charset val="134"/>
      </rPr>
      <t>北京当代房地产开发有限责任公司</t>
    </r>
  </si>
  <si>
    <r>
      <rPr>
        <sz val="10"/>
        <color rgb="FF000000"/>
        <rFont val="宋体"/>
        <charset val="134"/>
      </rPr>
      <t>北京龙湖时代置业有限公司</t>
    </r>
  </si>
  <si>
    <r>
      <rPr>
        <sz val="10"/>
        <rFont val="宋体"/>
        <charset val="134"/>
      </rPr>
      <t>龙祥住宅小区</t>
    </r>
  </si>
  <si>
    <r>
      <rPr>
        <sz val="10"/>
        <color rgb="FF333333"/>
        <rFont val="宋体"/>
        <charset val="134"/>
      </rPr>
      <t>北京市龙鼎华源房地产开发有限责任公司</t>
    </r>
  </si>
  <si>
    <r>
      <rPr>
        <sz val="10"/>
        <color rgb="FF333333"/>
        <rFont val="宋体"/>
        <charset val="134"/>
      </rPr>
      <t>北京房开置业股份有限公司</t>
    </r>
  </si>
  <si>
    <r>
      <rPr>
        <sz val="10"/>
        <color rgb="FF333333"/>
        <rFont val="宋体"/>
        <charset val="134"/>
      </rPr>
      <t>北京瑞成达房地产开发有限公司</t>
    </r>
  </si>
  <si>
    <r>
      <rPr>
        <sz val="10"/>
        <rFont val="宋体"/>
        <charset val="134"/>
      </rPr>
      <t>京汉旭城</t>
    </r>
  </si>
  <si>
    <r>
      <rPr>
        <sz val="10"/>
        <color rgb="FF333333"/>
        <rFont val="宋体"/>
        <charset val="134"/>
      </rPr>
      <t>北京京汉房地产开发有限公司</t>
    </r>
  </si>
  <si>
    <r>
      <rPr>
        <sz val="10"/>
        <color rgb="FF333333"/>
        <rFont val="宋体"/>
        <charset val="134"/>
      </rPr>
      <t>北京博宏房地产开发有限公司</t>
    </r>
  </si>
  <si>
    <r>
      <rPr>
        <sz val="10"/>
        <color rgb="FF333333"/>
        <rFont val="宋体"/>
        <charset val="134"/>
      </rPr>
      <t>北京中关村开发建设股份有限公司</t>
    </r>
  </si>
  <si>
    <r>
      <rPr>
        <sz val="10"/>
        <color rgb="FF333333"/>
        <rFont val="宋体"/>
        <charset val="134"/>
      </rPr>
      <t>北京华瀛置业房地产开发有限公司</t>
    </r>
  </si>
  <si>
    <r>
      <rPr>
        <sz val="10"/>
        <color rgb="FF333333"/>
        <rFont val="宋体"/>
        <charset val="134"/>
      </rPr>
      <t>北京大成开发集团有限公司</t>
    </r>
  </si>
  <si>
    <r>
      <rPr>
        <sz val="10"/>
        <rFont val="宋体"/>
        <charset val="134"/>
      </rPr>
      <t>都市馨园</t>
    </r>
  </si>
  <si>
    <r>
      <rPr>
        <sz val="10"/>
        <color rgb="FF333333"/>
        <rFont val="宋体"/>
        <charset val="134"/>
      </rPr>
      <t>北京市兴隆房地产开发公司</t>
    </r>
  </si>
  <si>
    <r>
      <rPr>
        <sz val="10"/>
        <rFont val="宋体"/>
        <charset val="134"/>
      </rPr>
      <t>上庄三嘉信苑经济适用房</t>
    </r>
  </si>
  <si>
    <r>
      <rPr>
        <sz val="10"/>
        <color rgb="FF333333"/>
        <rFont val="宋体"/>
        <charset val="134"/>
      </rPr>
      <t>北京三元嘉业房地产开发有限公司</t>
    </r>
  </si>
  <si>
    <r>
      <rPr>
        <sz val="10"/>
        <rFont val="宋体"/>
        <charset val="134"/>
      </rPr>
      <t>建外</t>
    </r>
    <r>
      <rPr>
        <sz val="10"/>
        <rFont val="Calibri"/>
        <charset val="134"/>
      </rPr>
      <t>soho</t>
    </r>
  </si>
  <si>
    <r>
      <rPr>
        <sz val="10"/>
        <color rgb="FF000000"/>
        <rFont val="宋体"/>
        <charset val="134"/>
      </rPr>
      <t>北京世纪鸿房地产开发有限责任公司</t>
    </r>
  </si>
  <si>
    <r>
      <rPr>
        <sz val="10"/>
        <rFont val="宋体"/>
        <charset val="134"/>
      </rPr>
      <t>合立方</t>
    </r>
  </si>
  <si>
    <r>
      <rPr>
        <sz val="10"/>
        <color rgb="FF333333"/>
        <rFont val="宋体"/>
        <charset val="134"/>
      </rPr>
      <t>北京新城时代房地产开发有限公司</t>
    </r>
  </si>
  <si>
    <r>
      <rPr>
        <sz val="10"/>
        <color rgb="FF333333"/>
        <rFont val="宋体"/>
        <charset val="134"/>
      </rPr>
      <t>北京匠心置业有限公司</t>
    </r>
  </si>
  <si>
    <r>
      <rPr>
        <sz val="10"/>
        <rFont val="宋体"/>
        <charset val="134"/>
      </rPr>
      <t>康堡花园</t>
    </r>
  </si>
  <si>
    <r>
      <rPr>
        <sz val="10"/>
        <color rgb="FF333333"/>
        <rFont val="宋体"/>
        <charset val="134"/>
      </rPr>
      <t>北京百年房地产开发有限公司</t>
    </r>
  </si>
  <si>
    <r>
      <rPr>
        <sz val="10"/>
        <color rgb="FF333333"/>
        <rFont val="宋体"/>
        <charset val="134"/>
      </rPr>
      <t>北京兴港房地产有限公司</t>
    </r>
  </si>
  <si>
    <r>
      <rPr>
        <sz val="10"/>
        <rFont val="宋体"/>
        <charset val="134"/>
      </rPr>
      <t>海格国际大厦</t>
    </r>
  </si>
  <si>
    <r>
      <rPr>
        <sz val="10"/>
        <color rgb="FF333333"/>
        <rFont val="宋体"/>
        <charset val="134"/>
      </rPr>
      <t>北京大华一品置业有限公司</t>
    </r>
  </si>
  <si>
    <r>
      <rPr>
        <sz val="10"/>
        <color rgb="FF000000"/>
        <rFont val="宋体"/>
        <charset val="134"/>
      </rPr>
      <t>北京中铁润丰房地产开发有限公司</t>
    </r>
  </si>
  <si>
    <r>
      <rPr>
        <sz val="10"/>
        <color rgb="FF333333"/>
        <rFont val="宋体"/>
        <charset val="134"/>
      </rPr>
      <t>北京博成房地产有限公司</t>
    </r>
  </si>
  <si>
    <r>
      <rPr>
        <sz val="10"/>
        <rFont val="Calibri"/>
        <charset val="134"/>
      </rPr>
      <t>CRD</t>
    </r>
    <r>
      <rPr>
        <sz val="10"/>
        <rFont val="宋体"/>
        <charset val="134"/>
      </rPr>
      <t>银座</t>
    </r>
  </si>
  <si>
    <r>
      <rPr>
        <sz val="10"/>
        <color rgb="FF000000"/>
        <rFont val="宋体"/>
        <charset val="134"/>
      </rPr>
      <t>北京信远恒盈房地产开发有限公司</t>
    </r>
  </si>
  <si>
    <r>
      <rPr>
        <sz val="10"/>
        <rFont val="宋体"/>
        <charset val="134"/>
      </rPr>
      <t>建筑综合体</t>
    </r>
  </si>
  <si>
    <r>
      <rPr>
        <sz val="10"/>
        <color rgb="FF333333"/>
        <rFont val="宋体"/>
        <charset val="134"/>
      </rPr>
      <t>北京永泰房地产开发有限责任公司</t>
    </r>
  </si>
  <si>
    <r>
      <rPr>
        <sz val="10"/>
        <rFont val="宋体"/>
        <charset val="134"/>
      </rPr>
      <t>祥和经典</t>
    </r>
  </si>
  <si>
    <r>
      <rPr>
        <sz val="10"/>
        <color rgb="FF333333"/>
        <rFont val="宋体"/>
        <charset val="134"/>
      </rPr>
      <t>北京祥和智德房地产开发公司</t>
    </r>
  </si>
  <si>
    <r>
      <rPr>
        <sz val="10"/>
        <rFont val="宋体"/>
        <charset val="134"/>
      </rPr>
      <t>北京中鑫源房地产开发有限集团</t>
    </r>
  </si>
  <si>
    <r>
      <rPr>
        <sz val="10"/>
        <color rgb="FF2B2B2B"/>
        <rFont val="宋体"/>
        <charset val="134"/>
      </rPr>
      <t>北京嘉厚房地产开发有限公司</t>
    </r>
  </si>
  <si>
    <r>
      <rPr>
        <sz val="10"/>
        <rFont val="宋体"/>
        <charset val="134"/>
      </rPr>
      <t>商业中心</t>
    </r>
  </si>
  <si>
    <r>
      <rPr>
        <sz val="10"/>
        <color rgb="FF333333"/>
        <rFont val="宋体"/>
        <charset val="134"/>
      </rPr>
      <t>北京首都开发控股</t>
    </r>
    <r>
      <rPr>
        <sz val="10"/>
        <color rgb="FF333333"/>
        <rFont val="Calibri"/>
        <charset val="134"/>
      </rPr>
      <t>(</t>
    </r>
    <r>
      <rPr>
        <sz val="10"/>
        <color rgb="FF333333"/>
        <rFont val="宋体"/>
        <charset val="134"/>
      </rPr>
      <t>集团</t>
    </r>
    <r>
      <rPr>
        <sz val="10"/>
        <color rgb="FF333333"/>
        <rFont val="Calibri"/>
        <charset val="134"/>
      </rPr>
      <t>)</t>
    </r>
    <r>
      <rPr>
        <sz val="10"/>
        <color rgb="FF333333"/>
        <rFont val="宋体"/>
        <charset val="134"/>
      </rPr>
      <t>有限公司</t>
    </r>
  </si>
  <si>
    <r>
      <rPr>
        <sz val="10"/>
        <rFont val="宋体"/>
        <charset val="134"/>
      </rPr>
      <t>社区商业</t>
    </r>
    <r>
      <rPr>
        <sz val="10"/>
        <rFont val="Calibri"/>
        <charset val="134"/>
      </rPr>
      <t>+</t>
    </r>
    <r>
      <rPr>
        <sz val="10"/>
        <rFont val="宋体"/>
        <charset val="134"/>
      </rPr>
      <t>商业广场</t>
    </r>
  </si>
  <si>
    <r>
      <rPr>
        <sz val="10"/>
        <rFont val="宋体"/>
        <charset val="134"/>
      </rPr>
      <t>柳芳南里</t>
    </r>
  </si>
  <si>
    <r>
      <rPr>
        <sz val="10"/>
        <color rgb="FF333333"/>
        <rFont val="宋体"/>
        <charset val="134"/>
      </rPr>
      <t>北京亿方公司</t>
    </r>
  </si>
  <si>
    <r>
      <rPr>
        <sz val="10"/>
        <rFont val="宋体"/>
        <charset val="134"/>
      </rPr>
      <t>朝阳无限</t>
    </r>
  </si>
  <si>
    <r>
      <rPr>
        <sz val="10"/>
        <color rgb="FF333333"/>
        <rFont val="宋体"/>
        <charset val="134"/>
      </rPr>
      <t>北京华森房地产开发有限公司开发</t>
    </r>
  </si>
  <si>
    <r>
      <rPr>
        <sz val="10"/>
        <color rgb="FF333333"/>
        <rFont val="宋体"/>
        <charset val="134"/>
      </rPr>
      <t>首开仁信置业有限公司</t>
    </r>
  </si>
  <si>
    <r>
      <rPr>
        <sz val="10"/>
        <color rgb="FF333333"/>
        <rFont val="宋体"/>
        <charset val="134"/>
      </rPr>
      <t>北京强佑房地产开发有限公司</t>
    </r>
  </si>
  <si>
    <r>
      <rPr>
        <sz val="10"/>
        <color rgb="FF000000"/>
        <rFont val="宋体"/>
        <charset val="134"/>
      </rPr>
      <t>首创置业</t>
    </r>
  </si>
  <si>
    <r>
      <rPr>
        <sz val="10"/>
        <color rgb="FF000000"/>
        <rFont val="宋体"/>
        <charset val="134"/>
      </rPr>
      <t>北京中联置地房地产开发有限公司</t>
    </r>
  </si>
  <si>
    <r>
      <rPr>
        <sz val="10"/>
        <color rgb="FF000000"/>
        <rFont val="宋体"/>
        <charset val="134"/>
      </rPr>
      <t>北京英图光彩置业有限责任公司</t>
    </r>
  </si>
  <si>
    <r>
      <rPr>
        <sz val="10"/>
        <color rgb="FF000000"/>
        <rFont val="宋体"/>
        <charset val="134"/>
      </rPr>
      <t>北京德成兴业房地产开发有限公司</t>
    </r>
  </si>
  <si>
    <r>
      <rPr>
        <sz val="10"/>
        <rFont val="宋体"/>
        <charset val="134"/>
      </rPr>
      <t>博海阁</t>
    </r>
  </si>
  <si>
    <r>
      <rPr>
        <sz val="10"/>
        <color rgb="FF333333"/>
        <rFont val="宋体"/>
        <charset val="134"/>
      </rPr>
      <t>北京振海房地产开发有限责任公司</t>
    </r>
  </si>
  <si>
    <r>
      <rPr>
        <sz val="10"/>
        <color rgb="FF333333"/>
        <rFont val="宋体"/>
        <charset val="134"/>
      </rPr>
      <t>北京市朝阳万科房地产开发有限公司</t>
    </r>
  </si>
  <si>
    <r>
      <rPr>
        <sz val="10"/>
        <rFont val="宋体"/>
        <charset val="134"/>
      </rPr>
      <t>豪柏公寓</t>
    </r>
  </si>
  <si>
    <r>
      <rPr>
        <sz val="10"/>
        <color rgb="FF333333"/>
        <rFont val="宋体"/>
        <charset val="134"/>
      </rPr>
      <t>北京新松家园房地产开发有限公司</t>
    </r>
  </si>
  <si>
    <r>
      <rPr>
        <sz val="10"/>
        <rFont val="宋体"/>
        <charset val="134"/>
      </rPr>
      <t>国际财经中心</t>
    </r>
  </si>
  <si>
    <r>
      <rPr>
        <sz val="10"/>
        <color rgb="FF000000"/>
        <rFont val="宋体"/>
        <charset val="134"/>
      </rPr>
      <t>北京正华致远房地产投资有限公司</t>
    </r>
  </si>
  <si>
    <r>
      <rPr>
        <sz val="10"/>
        <rFont val="宋体"/>
        <charset val="134"/>
      </rPr>
      <t>华清嘉园</t>
    </r>
  </si>
  <si>
    <r>
      <rPr>
        <sz val="10"/>
        <rFont val="宋体"/>
        <charset val="134"/>
      </rPr>
      <t>西派国际公寓</t>
    </r>
  </si>
  <si>
    <r>
      <rPr>
        <sz val="10"/>
        <color rgb="FF333333"/>
        <rFont val="宋体"/>
        <charset val="134"/>
      </rPr>
      <t>北京天太金海置业有限公司</t>
    </r>
  </si>
  <si>
    <r>
      <rPr>
        <sz val="10"/>
        <color rgb="FF000000"/>
        <rFont val="宋体"/>
        <charset val="134"/>
      </rPr>
      <t>北京东亚信义国际会展有限公司</t>
    </r>
  </si>
  <si>
    <r>
      <rPr>
        <sz val="10"/>
        <rFont val="宋体"/>
        <charset val="134"/>
      </rPr>
      <t>北京青年城</t>
    </r>
  </si>
  <si>
    <r>
      <rPr>
        <sz val="10"/>
        <color rgb="FF333333"/>
        <rFont val="宋体"/>
        <charset val="134"/>
      </rPr>
      <t>北京新华联恒业房地产开发有限公司</t>
    </r>
  </si>
  <si>
    <r>
      <rPr>
        <sz val="10"/>
        <rFont val="宋体"/>
        <charset val="134"/>
      </rPr>
      <t>百环家园</t>
    </r>
  </si>
  <si>
    <r>
      <rPr>
        <sz val="10"/>
        <color rgb="FF333333"/>
        <rFont val="宋体"/>
        <charset val="134"/>
      </rPr>
      <t>北京百环房地产开发有限责任公司</t>
    </r>
  </si>
  <si>
    <r>
      <rPr>
        <sz val="10"/>
        <color rgb="FF000000"/>
        <rFont val="宋体"/>
        <charset val="134"/>
      </rPr>
      <t>北京盛玺置业有限公司</t>
    </r>
  </si>
  <si>
    <r>
      <rPr>
        <sz val="10"/>
        <rFont val="宋体"/>
        <charset val="134"/>
      </rPr>
      <t>写字楼</t>
    </r>
    <r>
      <rPr>
        <sz val="10"/>
        <rFont val="Calibri"/>
        <charset val="134"/>
      </rPr>
      <t>+</t>
    </r>
    <r>
      <rPr>
        <sz val="10"/>
        <rFont val="宋体"/>
        <charset val="134"/>
      </rPr>
      <t>商业街</t>
    </r>
  </si>
  <si>
    <r>
      <rPr>
        <sz val="10"/>
        <color rgb="FF2B2B2B"/>
        <rFont val="宋体"/>
        <charset val="134"/>
      </rPr>
      <t>北京庄子天运房地产开发有限公司</t>
    </r>
  </si>
  <si>
    <r>
      <rPr>
        <sz val="10"/>
        <color rgb="FF000000"/>
        <rFont val="宋体"/>
        <charset val="134"/>
      </rPr>
      <t>北京城市开发集团有限责任公司</t>
    </r>
  </si>
  <si>
    <r>
      <rPr>
        <sz val="10"/>
        <rFont val="宋体"/>
        <charset val="134"/>
      </rPr>
      <t>阿曼寓所</t>
    </r>
  </si>
  <si>
    <r>
      <rPr>
        <sz val="10"/>
        <color rgb="FF000000"/>
        <rFont val="宋体"/>
        <charset val="134"/>
      </rPr>
      <t>北京福源丽景房地产开发有限公司</t>
    </r>
  </si>
  <si>
    <r>
      <rPr>
        <sz val="10"/>
        <color rgb="FF333333"/>
        <rFont val="宋体"/>
        <charset val="134"/>
      </rPr>
      <t>住总</t>
    </r>
  </si>
  <si>
    <r>
      <rPr>
        <sz val="10"/>
        <rFont val="宋体"/>
        <charset val="134"/>
      </rPr>
      <t>民园小区</t>
    </r>
  </si>
  <si>
    <r>
      <rPr>
        <sz val="10"/>
        <color rgb="FF333333"/>
        <rFont val="宋体"/>
        <charset val="134"/>
      </rPr>
      <t>北京恒成行房地产顾问有限责任公司</t>
    </r>
  </si>
  <si>
    <r>
      <rPr>
        <sz val="10"/>
        <rFont val="宋体"/>
        <charset val="134"/>
      </rPr>
      <t>太和园</t>
    </r>
  </si>
  <si>
    <r>
      <rPr>
        <sz val="10"/>
        <color rgb="FF4B4B4B"/>
        <rFont val="宋体"/>
        <charset val="134"/>
      </rPr>
      <t>北京诚信瑞祥物业管理有限公司</t>
    </r>
  </si>
  <si>
    <r>
      <rPr>
        <sz val="10"/>
        <color rgb="FF000000"/>
        <rFont val="宋体"/>
        <charset val="134"/>
      </rPr>
      <t>北京凤桐祥瑞房地产开发有限公司</t>
    </r>
  </si>
  <si>
    <r>
      <rPr>
        <sz val="10"/>
        <rFont val="宋体"/>
        <charset val="134"/>
      </rPr>
      <t>龙泽苑</t>
    </r>
  </si>
  <si>
    <r>
      <rPr>
        <sz val="10"/>
        <color rgb="FF000000"/>
        <rFont val="宋体"/>
        <charset val="134"/>
      </rPr>
      <t>北京市嘉鸿房地产开发有限公司</t>
    </r>
  </si>
  <si>
    <r>
      <rPr>
        <sz val="10"/>
        <color rgb="FF333333"/>
        <rFont val="宋体"/>
        <charset val="134"/>
      </rPr>
      <t>北京市密云都城置业有限公司</t>
    </r>
  </si>
  <si>
    <r>
      <rPr>
        <sz val="10"/>
        <rFont val="宋体"/>
        <charset val="134"/>
      </rPr>
      <t>观筑庭园</t>
    </r>
  </si>
  <si>
    <r>
      <rPr>
        <sz val="10"/>
        <color rgb="FF000000"/>
        <rFont val="宋体"/>
        <charset val="134"/>
      </rPr>
      <t>北京中鼎基业房地产开发有限公司</t>
    </r>
  </si>
  <si>
    <r>
      <rPr>
        <sz val="10"/>
        <color rgb="FF2B2B2B"/>
        <rFont val="宋体"/>
        <charset val="134"/>
      </rPr>
      <t>北京东方家园房地产开发有限公司</t>
    </r>
  </si>
  <si>
    <r>
      <rPr>
        <sz val="10"/>
        <rFont val="宋体"/>
        <charset val="134"/>
      </rPr>
      <t>天美时尚名店</t>
    </r>
  </si>
  <si>
    <r>
      <rPr>
        <sz val="10"/>
        <color rgb="FF333333"/>
        <rFont val="宋体"/>
        <charset val="134"/>
      </rPr>
      <t>北京安兴房地产开发有限责任公司</t>
    </r>
  </si>
  <si>
    <r>
      <rPr>
        <sz val="10"/>
        <color rgb="FF000000"/>
        <rFont val="宋体"/>
        <charset val="134"/>
      </rPr>
      <t>安盛投资有限公司</t>
    </r>
  </si>
  <si>
    <r>
      <rPr>
        <sz val="10"/>
        <rFont val="宋体"/>
        <charset val="134"/>
      </rPr>
      <t>凯德品元</t>
    </r>
  </si>
  <si>
    <r>
      <rPr>
        <sz val="10"/>
        <color rgb="FF333333"/>
        <rFont val="宋体"/>
        <charset val="134"/>
      </rPr>
      <t>北京凯德品元房地产开发有限公司</t>
    </r>
  </si>
  <si>
    <r>
      <rPr>
        <sz val="10"/>
        <color rgb="FF000000"/>
        <rFont val="宋体"/>
        <charset val="134"/>
      </rPr>
      <t>北京京南住房开发有限责任公司</t>
    </r>
  </si>
  <si>
    <r>
      <rPr>
        <sz val="10"/>
        <rFont val="宋体"/>
        <charset val="134"/>
      </rPr>
      <t>幸福艺居</t>
    </r>
  </si>
  <si>
    <r>
      <rPr>
        <sz val="10"/>
        <color rgb="FF000000"/>
        <rFont val="宋体"/>
        <charset val="134"/>
      </rPr>
      <t>北京潞隆房地产开发有限责任公司</t>
    </r>
  </si>
  <si>
    <r>
      <rPr>
        <sz val="10"/>
        <rFont val="宋体"/>
        <charset val="134"/>
      </rPr>
      <t>长远天地</t>
    </r>
  </si>
  <si>
    <r>
      <rPr>
        <sz val="10"/>
        <color rgb="FF333333"/>
        <rFont val="宋体"/>
        <charset val="134"/>
      </rPr>
      <t>北京中房长远房地产开发有限责任公司</t>
    </r>
  </si>
  <si>
    <r>
      <rPr>
        <sz val="10"/>
        <color rgb="FF333333"/>
        <rFont val="宋体"/>
        <charset val="134"/>
      </rPr>
      <t>旭辉地产</t>
    </r>
  </si>
  <si>
    <r>
      <rPr>
        <sz val="10"/>
        <rFont val="宋体"/>
        <charset val="134"/>
      </rPr>
      <t>辰光嘉园</t>
    </r>
  </si>
  <si>
    <r>
      <rPr>
        <sz val="10"/>
        <color rgb="FF2B2B2B"/>
        <rFont val="宋体"/>
        <charset val="134"/>
      </rPr>
      <t>北京华隆昌房地产开发有限责任公司</t>
    </r>
  </si>
  <si>
    <r>
      <rPr>
        <sz val="10"/>
        <color rgb="FF000000"/>
        <rFont val="宋体"/>
        <charset val="134"/>
      </rPr>
      <t>智地中国</t>
    </r>
    <r>
      <rPr>
        <sz val="10"/>
        <color rgb="FF000000"/>
        <rFont val="Calibri"/>
        <charset val="134"/>
      </rPr>
      <t>·</t>
    </r>
    <r>
      <rPr>
        <sz val="10"/>
        <color rgb="FF000000"/>
        <rFont val="宋体"/>
        <charset val="134"/>
      </rPr>
      <t>北京汉唐建设</t>
    </r>
  </si>
  <si>
    <r>
      <rPr>
        <sz val="10"/>
        <color rgb="FF333333"/>
        <rFont val="宋体"/>
        <charset val="134"/>
      </rPr>
      <t>北京融金智强投资管理有限公司</t>
    </r>
  </si>
  <si>
    <r>
      <rPr>
        <sz val="10"/>
        <color rgb="FF333333"/>
        <rFont val="宋体"/>
        <charset val="134"/>
      </rPr>
      <t>北京市华强奇苑房地产开发有限责任公司</t>
    </r>
  </si>
  <si>
    <r>
      <rPr>
        <sz val="10"/>
        <rFont val="宋体"/>
        <charset val="134"/>
      </rPr>
      <t>合生国际花园</t>
    </r>
  </si>
  <si>
    <r>
      <rPr>
        <sz val="10"/>
        <color rgb="FF000000"/>
        <rFont val="宋体"/>
        <charset val="134"/>
      </rPr>
      <t>北京合生绿洲房地产开发有限公司</t>
    </r>
  </si>
  <si>
    <r>
      <rPr>
        <sz val="10"/>
        <color rgb="FF333333"/>
        <rFont val="宋体"/>
        <charset val="134"/>
      </rPr>
      <t>北京浙金都房地产开发有限公司</t>
    </r>
  </si>
  <si>
    <r>
      <rPr>
        <sz val="10"/>
        <color rgb="FF000000"/>
        <rFont val="宋体"/>
        <charset val="134"/>
      </rPr>
      <t>北京东安恒新房地产开发公司</t>
    </r>
  </si>
  <si>
    <r>
      <rPr>
        <sz val="10"/>
        <rFont val="宋体"/>
        <charset val="134"/>
      </rPr>
      <t>溪苑</t>
    </r>
  </si>
  <si>
    <r>
      <rPr>
        <sz val="10"/>
        <color rgb="FF4B4B4B"/>
        <rFont val="宋体"/>
        <charset val="134"/>
      </rPr>
      <t>北京海城房地产开发有限公司</t>
    </r>
  </si>
  <si>
    <r>
      <rPr>
        <sz val="10"/>
        <color rgb="FF000000"/>
        <rFont val="宋体"/>
        <charset val="134"/>
      </rPr>
      <t>北京首开亿信置业股份有限公司</t>
    </r>
  </si>
  <si>
    <r>
      <rPr>
        <sz val="10"/>
        <color rgb="FF333333"/>
        <rFont val="宋体"/>
        <charset val="134"/>
      </rPr>
      <t>北京韩村河房地产开发有限公司</t>
    </r>
  </si>
  <si>
    <r>
      <rPr>
        <sz val="10"/>
        <color rgb="FF000000"/>
        <rFont val="宋体"/>
        <charset val="134"/>
      </rPr>
      <t>新华联集团</t>
    </r>
  </si>
  <si>
    <r>
      <rPr>
        <sz val="10"/>
        <color rgb="FF333333"/>
        <rFont val="宋体"/>
        <charset val="134"/>
      </rPr>
      <t>华纺房地产开发公司</t>
    </r>
  </si>
  <si>
    <r>
      <rPr>
        <sz val="10"/>
        <color rgb="FF333333"/>
        <rFont val="宋体"/>
        <charset val="134"/>
      </rPr>
      <t>北京顺鑫佳宇房地产开发有限公司</t>
    </r>
  </si>
  <si>
    <r>
      <rPr>
        <sz val="10"/>
        <color rgb="FF333333"/>
        <rFont val="宋体"/>
        <charset val="134"/>
      </rPr>
      <t>北京亚宝世纪置业有限公司</t>
    </r>
  </si>
  <si>
    <r>
      <rPr>
        <sz val="10"/>
        <rFont val="宋体"/>
        <charset val="134"/>
      </rPr>
      <t>圣淘沙</t>
    </r>
  </si>
  <si>
    <r>
      <rPr>
        <sz val="10"/>
        <color rgb="FF333333"/>
        <rFont val="宋体"/>
        <charset val="134"/>
      </rPr>
      <t>北京军凯房地产开发有限公司</t>
    </r>
  </si>
  <si>
    <r>
      <rPr>
        <sz val="10"/>
        <color rgb="FF333333"/>
        <rFont val="宋体"/>
        <charset val="134"/>
      </rPr>
      <t>北京太阳城房地产开发公司</t>
    </r>
  </si>
  <si>
    <r>
      <rPr>
        <sz val="10"/>
        <rFont val="宋体"/>
        <charset val="134"/>
      </rPr>
      <t>府前街</t>
    </r>
    <r>
      <rPr>
        <sz val="10"/>
        <rFont val="Calibri"/>
        <charset val="134"/>
      </rPr>
      <t>3</t>
    </r>
    <r>
      <rPr>
        <sz val="10"/>
        <rFont val="宋体"/>
        <charset val="134"/>
      </rPr>
      <t>号综合楼</t>
    </r>
  </si>
  <si>
    <r>
      <rPr>
        <sz val="10"/>
        <rFont val="宋体"/>
        <charset val="134"/>
      </rPr>
      <t>北京天正海高房地产开发有限公司</t>
    </r>
  </si>
  <si>
    <r>
      <rPr>
        <sz val="10"/>
        <color rgb="FF333333"/>
        <rFont val="宋体"/>
        <charset val="134"/>
      </rPr>
      <t>北京高苑房地产开发有限公司</t>
    </r>
  </si>
  <si>
    <r>
      <rPr>
        <sz val="10"/>
        <rFont val="宋体"/>
        <charset val="134"/>
      </rPr>
      <t>融城园</t>
    </r>
  </si>
  <si>
    <r>
      <rPr>
        <sz val="10"/>
        <color rgb="FF2B2B2B"/>
        <rFont val="宋体"/>
        <charset val="134"/>
      </rPr>
      <t>北京天民房地产开发有限公司</t>
    </r>
  </si>
  <si>
    <r>
      <rPr>
        <sz val="10"/>
        <color rgb="FF333333"/>
        <rFont val="宋体"/>
        <charset val="134"/>
      </rPr>
      <t>北京龙庆房地产开发有限公司</t>
    </r>
  </si>
  <si>
    <r>
      <rPr>
        <sz val="10"/>
        <color rgb="FF333333"/>
        <rFont val="宋体"/>
        <charset val="134"/>
      </rPr>
      <t>北京安旺房地产开发有限责任公司</t>
    </r>
  </si>
  <si>
    <r>
      <rPr>
        <sz val="10"/>
        <rFont val="宋体"/>
        <charset val="134"/>
      </rPr>
      <t>家天下儒园</t>
    </r>
  </si>
  <si>
    <r>
      <rPr>
        <sz val="10"/>
        <color rgb="FF333333"/>
        <rFont val="宋体"/>
        <charset val="134"/>
      </rPr>
      <t>北京同方星城置业有限公司</t>
    </r>
  </si>
  <si>
    <r>
      <rPr>
        <sz val="10"/>
        <color rgb="FF000000"/>
        <rFont val="宋体"/>
        <charset val="134"/>
      </rPr>
      <t>北京昂内房地产开发有限公司</t>
    </r>
  </si>
  <si>
    <r>
      <rPr>
        <sz val="10"/>
        <rFont val="宋体"/>
        <charset val="134"/>
      </rPr>
      <t>尚都国际中心</t>
    </r>
  </si>
  <si>
    <r>
      <rPr>
        <sz val="10"/>
        <color rgb="FF333333"/>
        <rFont val="宋体"/>
        <charset val="134"/>
      </rPr>
      <t>北京华远房地产股份有限公司</t>
    </r>
  </si>
  <si>
    <r>
      <rPr>
        <sz val="10"/>
        <color rgb="FF000000"/>
        <rFont val="宋体"/>
        <charset val="134"/>
      </rPr>
      <t>北京夏都融侨贸易有限公司</t>
    </r>
  </si>
  <si>
    <r>
      <rPr>
        <sz val="10"/>
        <rFont val="宋体"/>
        <charset val="134"/>
      </rPr>
      <t>时代龙和大道</t>
    </r>
  </si>
  <si>
    <r>
      <rPr>
        <sz val="10"/>
        <color rgb="FF000000"/>
        <rFont val="宋体"/>
        <charset val="134"/>
      </rPr>
      <t>北京城市开发股份有限公司</t>
    </r>
  </si>
  <si>
    <r>
      <rPr>
        <sz val="10"/>
        <rFont val="宋体"/>
        <charset val="134"/>
      </rPr>
      <t>中房水木兰亭</t>
    </r>
  </si>
  <si>
    <r>
      <rPr>
        <sz val="10"/>
        <color rgb="FF333333"/>
        <rFont val="宋体"/>
        <charset val="134"/>
      </rPr>
      <t>中房大地林肯房地产开发有限公司</t>
    </r>
  </si>
  <si>
    <r>
      <rPr>
        <sz val="10"/>
        <rFont val="宋体"/>
        <charset val="134"/>
      </rPr>
      <t>枣营北里</t>
    </r>
    <r>
      <rPr>
        <sz val="10"/>
        <rFont val="Calibri"/>
        <charset val="134"/>
      </rPr>
      <t>3</t>
    </r>
    <r>
      <rPr>
        <sz val="10"/>
        <rFont val="宋体"/>
        <charset val="134"/>
      </rPr>
      <t>号楼</t>
    </r>
  </si>
  <si>
    <r>
      <rPr>
        <sz val="10"/>
        <rFont val="宋体"/>
        <charset val="134"/>
      </rPr>
      <t>茂华璟都会</t>
    </r>
  </si>
  <si>
    <r>
      <rPr>
        <sz val="10"/>
        <color rgb="FF000000"/>
        <rFont val="宋体"/>
        <charset val="134"/>
      </rPr>
      <t>茂华集团</t>
    </r>
  </si>
  <si>
    <r>
      <rPr>
        <sz val="10"/>
        <color rgb="FF000000"/>
        <rFont val="宋体"/>
        <charset val="134"/>
      </rPr>
      <t>北京鹏创置业有限责任公司</t>
    </r>
  </si>
  <si>
    <r>
      <rPr>
        <sz val="10"/>
        <rFont val="宋体"/>
        <charset val="134"/>
      </rPr>
      <t>兴谷园</t>
    </r>
  </si>
  <si>
    <r>
      <rPr>
        <sz val="10"/>
        <rFont val="宋体"/>
        <charset val="134"/>
      </rPr>
      <t>康安小区</t>
    </r>
  </si>
  <si>
    <r>
      <rPr>
        <sz val="10"/>
        <rFont val="宋体"/>
        <charset val="134"/>
      </rPr>
      <t>美利山</t>
    </r>
  </si>
  <si>
    <r>
      <rPr>
        <sz val="10"/>
        <rFont val="宋体"/>
        <charset val="134"/>
      </rPr>
      <t>都丽豪廷鼎基公寓</t>
    </r>
  </si>
  <si>
    <r>
      <rPr>
        <sz val="10"/>
        <color rgb="FF2B2B2B"/>
        <rFont val="宋体"/>
        <charset val="134"/>
      </rPr>
      <t>北京新昱昊海房地产开发有限公司</t>
    </r>
  </si>
  <si>
    <r>
      <rPr>
        <sz val="10"/>
        <color rgb="FF333333"/>
        <rFont val="宋体"/>
        <charset val="134"/>
      </rPr>
      <t>中远房地产开发有限公司</t>
    </r>
  </si>
  <si>
    <r>
      <rPr>
        <sz val="10"/>
        <rFont val="宋体"/>
        <charset val="134"/>
      </rPr>
      <t>浩庭花园</t>
    </r>
  </si>
  <si>
    <r>
      <rPr>
        <sz val="10"/>
        <color rgb="FF000000"/>
        <rFont val="宋体"/>
        <charset val="134"/>
      </rPr>
      <t>固安天和房地产开发有限公司</t>
    </r>
  </si>
  <si>
    <r>
      <rPr>
        <sz val="10"/>
        <color rgb="FF333333"/>
        <rFont val="宋体"/>
        <charset val="134"/>
      </rPr>
      <t>珠江房地产开发有限公司</t>
    </r>
  </si>
  <si>
    <r>
      <rPr>
        <sz val="10"/>
        <color rgb="FF333333"/>
        <rFont val="宋体"/>
        <charset val="134"/>
      </rPr>
      <t>北京日兴房地产发展有限公司</t>
    </r>
  </si>
  <si>
    <r>
      <rPr>
        <sz val="10"/>
        <rFont val="宋体"/>
        <charset val="134"/>
      </rPr>
      <t>金地格林小镇</t>
    </r>
    <r>
      <rPr>
        <sz val="10"/>
        <rFont val="Calibri"/>
        <charset val="134"/>
      </rPr>
      <t>6</t>
    </r>
  </si>
  <si>
    <r>
      <rPr>
        <sz val="10"/>
        <color rgb="FF000000"/>
        <rFont val="宋体"/>
        <charset val="134"/>
      </rPr>
      <t>北京金地兴业房地产有限公司</t>
    </r>
  </si>
  <si>
    <r>
      <rPr>
        <sz val="10"/>
        <rFont val="宋体"/>
        <charset val="134"/>
      </rPr>
      <t>上京新航线</t>
    </r>
  </si>
  <si>
    <r>
      <rPr>
        <sz val="10"/>
        <color rgb="FF333333"/>
        <rFont val="宋体"/>
        <charset val="134"/>
      </rPr>
      <t>北京住公房地产开发有限公司</t>
    </r>
  </si>
  <si>
    <r>
      <rPr>
        <sz val="10"/>
        <color rgb="FF333333"/>
        <rFont val="宋体"/>
        <charset val="134"/>
      </rPr>
      <t>北京祥辉房地产开发有限公司</t>
    </r>
  </si>
  <si>
    <r>
      <rPr>
        <sz val="10"/>
        <rFont val="宋体"/>
        <charset val="134"/>
      </rPr>
      <t>西山枫林</t>
    </r>
  </si>
  <si>
    <r>
      <rPr>
        <sz val="10"/>
        <color rgb="FF000000"/>
        <rFont val="宋体"/>
        <charset val="134"/>
      </rPr>
      <t>北京东和伟业房地产开发有限公司</t>
    </r>
  </si>
  <si>
    <r>
      <rPr>
        <sz val="10"/>
        <rFont val="宋体"/>
        <charset val="134"/>
      </rPr>
      <t>朝阳门</t>
    </r>
    <r>
      <rPr>
        <sz val="10"/>
        <rFont val="Calibri"/>
        <charset val="134"/>
      </rPr>
      <t>SOHO</t>
    </r>
  </si>
  <si>
    <r>
      <rPr>
        <sz val="10"/>
        <rFont val="宋体"/>
        <charset val="134"/>
      </rPr>
      <t>糖人街</t>
    </r>
  </si>
  <si>
    <r>
      <rPr>
        <sz val="10"/>
        <color rgb="FF333333"/>
        <rFont val="宋体"/>
        <charset val="134"/>
      </rPr>
      <t>北京华世房地产有限公司</t>
    </r>
  </si>
  <si>
    <r>
      <rPr>
        <sz val="10"/>
        <rFont val="宋体"/>
        <charset val="134"/>
      </rPr>
      <t>保利嘉园</t>
    </r>
  </si>
  <si>
    <r>
      <rPr>
        <sz val="10"/>
        <color rgb="FF000000"/>
        <rFont val="宋体"/>
        <charset val="134"/>
      </rPr>
      <t>北京运石建龙房地产开发有限责任公司</t>
    </r>
  </si>
  <si>
    <r>
      <rPr>
        <sz val="10"/>
        <rFont val="宋体"/>
        <charset val="134"/>
      </rPr>
      <t>美利新世界</t>
    </r>
  </si>
  <si>
    <r>
      <rPr>
        <sz val="10"/>
        <color rgb="FF000000"/>
        <rFont val="宋体"/>
        <charset val="134"/>
      </rPr>
      <t>北京美晟房地产开发有限责任公司</t>
    </r>
  </si>
  <si>
    <r>
      <rPr>
        <sz val="10"/>
        <rFont val="宋体"/>
        <charset val="134"/>
      </rPr>
      <t>时点新标家园</t>
    </r>
  </si>
  <si>
    <r>
      <rPr>
        <sz val="10"/>
        <color rgb="FF000000"/>
        <rFont val="宋体"/>
        <charset val="134"/>
      </rPr>
      <t>北京龙洋房地产开发有限责任公司</t>
    </r>
  </si>
  <si>
    <r>
      <rPr>
        <sz val="10"/>
        <rFont val="宋体"/>
        <charset val="134"/>
      </rPr>
      <t>金海国际花园</t>
    </r>
  </si>
  <si>
    <r>
      <rPr>
        <sz val="10"/>
        <color rgb="FF000000"/>
        <rFont val="宋体"/>
        <charset val="134"/>
      </rPr>
      <t>北京义会嘉置业有限公司</t>
    </r>
  </si>
  <si>
    <r>
      <rPr>
        <sz val="10"/>
        <color rgb="FF000000"/>
        <rFont val="宋体"/>
        <charset val="134"/>
      </rPr>
      <t>金地地产</t>
    </r>
  </si>
  <si>
    <r>
      <rPr>
        <sz val="10"/>
        <color rgb="FF000000"/>
        <rFont val="宋体"/>
        <charset val="134"/>
      </rPr>
      <t>北京金隅佳业房地产开发公司</t>
    </r>
  </si>
  <si>
    <r>
      <rPr>
        <sz val="10"/>
        <color rgb="FF000000"/>
        <rFont val="宋体"/>
        <charset val="134"/>
      </rPr>
      <t>北京三九建业房地产开发有限公司</t>
    </r>
  </si>
  <si>
    <r>
      <rPr>
        <sz val="10"/>
        <color rgb="FF333333"/>
        <rFont val="宋体"/>
        <charset val="134"/>
      </rPr>
      <t>北京海科房地产开发有限公司</t>
    </r>
  </si>
  <si>
    <r>
      <rPr>
        <sz val="10"/>
        <color rgb="FF333333"/>
        <rFont val="宋体"/>
        <charset val="134"/>
      </rPr>
      <t>北京乾元开发有限公司</t>
    </r>
  </si>
  <si>
    <r>
      <rPr>
        <sz val="10"/>
        <color rgb="FF333333"/>
        <rFont val="宋体"/>
        <charset val="134"/>
      </rPr>
      <t>北京金源鸿大房地产有限公司</t>
    </r>
  </si>
  <si>
    <r>
      <rPr>
        <sz val="10"/>
        <color rgb="FF000000"/>
        <rFont val="宋体"/>
        <charset val="134"/>
      </rPr>
      <t>合景泰富集团</t>
    </r>
  </si>
  <si>
    <r>
      <rPr>
        <sz val="10"/>
        <rFont val="宋体"/>
        <charset val="134"/>
      </rPr>
      <t>枫泽园</t>
    </r>
  </si>
  <si>
    <r>
      <rPr>
        <sz val="10"/>
        <color rgb="FF2B2B2B"/>
        <rFont val="宋体"/>
        <charset val="134"/>
      </rPr>
      <t>北京其汇房产建设有限公司</t>
    </r>
  </si>
  <si>
    <r>
      <rPr>
        <sz val="10"/>
        <color rgb="FF000000"/>
        <rFont val="宋体"/>
        <charset val="134"/>
      </rPr>
      <t>北京德福祥房地产开发有限公司</t>
    </r>
  </si>
  <si>
    <r>
      <rPr>
        <sz val="10"/>
        <rFont val="宋体"/>
        <charset val="134"/>
      </rPr>
      <t>保利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百合花园</t>
    </r>
  </si>
  <si>
    <r>
      <rPr>
        <sz val="10"/>
        <rFont val="宋体"/>
        <charset val="134"/>
      </rPr>
      <t>隆盛园</t>
    </r>
  </si>
  <si>
    <r>
      <rPr>
        <sz val="10"/>
        <color rgb="FF333333"/>
        <rFont val="宋体"/>
        <charset val="134"/>
      </rPr>
      <t>北京宏展房地产开发有限公司</t>
    </r>
  </si>
  <si>
    <r>
      <rPr>
        <sz val="10"/>
        <rFont val="宋体"/>
        <charset val="134"/>
      </rPr>
      <t>长安新城</t>
    </r>
  </si>
  <si>
    <r>
      <rPr>
        <sz val="10"/>
        <color rgb="FF000000"/>
        <rFont val="宋体"/>
        <charset val="134"/>
      </rPr>
      <t>北京大成开发集团有限公司</t>
    </r>
  </si>
  <si>
    <r>
      <rPr>
        <sz val="10"/>
        <color rgb="FF000000"/>
        <rFont val="宋体"/>
        <charset val="134"/>
      </rPr>
      <t>北京市天叶房地产开发公司</t>
    </r>
  </si>
  <si>
    <r>
      <rPr>
        <sz val="10"/>
        <color rgb="FF000000"/>
        <rFont val="宋体"/>
        <charset val="134"/>
      </rPr>
      <t>北京林河兴业房地产开发有限公司</t>
    </r>
  </si>
  <si>
    <r>
      <rPr>
        <sz val="10"/>
        <rFont val="宋体"/>
        <charset val="134"/>
      </rPr>
      <t>绿舟馨源商业城</t>
    </r>
  </si>
  <si>
    <r>
      <rPr>
        <sz val="10"/>
        <color rgb="FF000000"/>
        <rFont val="宋体"/>
        <charset val="134"/>
      </rPr>
      <t>北京建雄房地产开发有限责任公司</t>
    </r>
  </si>
  <si>
    <r>
      <rPr>
        <sz val="10"/>
        <rFont val="宋体"/>
        <charset val="134"/>
      </rPr>
      <t>智地钻河公馆</t>
    </r>
  </si>
  <si>
    <r>
      <rPr>
        <sz val="10"/>
        <color rgb="FF000000"/>
        <rFont val="宋体"/>
        <charset val="134"/>
      </rPr>
      <t>智地中国</t>
    </r>
    <r>
      <rPr>
        <sz val="10"/>
        <color rgb="FF000000"/>
        <rFont val="Calibri"/>
        <charset val="134"/>
      </rPr>
      <t>·</t>
    </r>
    <r>
      <rPr>
        <sz val="10"/>
        <color rgb="FF000000"/>
        <rFont val="宋体"/>
        <charset val="134"/>
      </rPr>
      <t>北京焯桥房地产开发有限公司</t>
    </r>
  </si>
  <si>
    <r>
      <rPr>
        <sz val="10"/>
        <color rgb="FF000000"/>
        <rFont val="宋体"/>
        <charset val="134"/>
      </rPr>
      <t>北京城建房地产开发有限公司</t>
    </r>
  </si>
  <si>
    <r>
      <rPr>
        <sz val="10"/>
        <rFont val="宋体"/>
        <charset val="134"/>
      </rPr>
      <t>东亚</t>
    </r>
    <r>
      <rPr>
        <sz val="10"/>
        <rFont val="Calibri"/>
        <charset val="134"/>
      </rPr>
      <t>·</t>
    </r>
    <r>
      <rPr>
        <sz val="10"/>
        <rFont val="宋体"/>
        <charset val="134"/>
      </rPr>
      <t>瑞晶苑</t>
    </r>
  </si>
  <si>
    <r>
      <rPr>
        <sz val="10"/>
        <color rgb="FF333333"/>
        <rFont val="宋体"/>
        <charset val="134"/>
      </rPr>
      <t>北京鸿高置业发展有限公司</t>
    </r>
  </si>
  <si>
    <r>
      <rPr>
        <sz val="10"/>
        <color rgb="FF000000"/>
        <rFont val="宋体"/>
        <charset val="134"/>
      </rPr>
      <t>北京天恒房地产股份有限公司</t>
    </r>
  </si>
  <si>
    <r>
      <rPr>
        <sz val="10"/>
        <rFont val="宋体"/>
        <charset val="134"/>
      </rPr>
      <t>通惠家园</t>
    </r>
  </si>
  <si>
    <r>
      <rPr>
        <sz val="10"/>
        <rFont val="宋体"/>
        <charset val="134"/>
      </rPr>
      <t>泰悦豪庭</t>
    </r>
  </si>
  <si>
    <r>
      <rPr>
        <sz val="10"/>
        <color rgb="FF333333"/>
        <rFont val="宋体"/>
        <charset val="134"/>
      </rPr>
      <t>银泰置地</t>
    </r>
  </si>
  <si>
    <r>
      <rPr>
        <sz val="10"/>
        <color rgb="FF333333"/>
        <rFont val="宋体"/>
        <charset val="134"/>
      </rPr>
      <t>融科智地北京公司</t>
    </r>
  </si>
  <si>
    <r>
      <rPr>
        <sz val="10"/>
        <color rgb="FF333333"/>
        <rFont val="宋体"/>
        <charset val="134"/>
      </rPr>
      <t>北京东升房地产开发有限公司</t>
    </r>
  </si>
  <si>
    <r>
      <rPr>
        <sz val="10"/>
        <color rgb="FF333333"/>
        <rFont val="宋体"/>
        <charset val="134"/>
      </rPr>
      <t>北京慧友房地产开发有限责任公司</t>
    </r>
  </si>
  <si>
    <r>
      <rPr>
        <sz val="10"/>
        <rFont val="宋体"/>
        <charset val="134"/>
      </rPr>
      <t>东亚奥北中心</t>
    </r>
  </si>
  <si>
    <r>
      <rPr>
        <sz val="10"/>
        <color rgb="FF333333"/>
        <rFont val="宋体"/>
        <charset val="134"/>
      </rPr>
      <t>北京田家园房地产开发有限公司</t>
    </r>
  </si>
  <si>
    <r>
      <rPr>
        <sz val="10"/>
        <rFont val="宋体"/>
        <charset val="134"/>
      </rPr>
      <t>国融国际</t>
    </r>
  </si>
  <si>
    <r>
      <rPr>
        <sz val="10"/>
        <color rgb="FF333333"/>
        <rFont val="宋体"/>
        <charset val="134"/>
      </rPr>
      <t>国融置业有限公司</t>
    </r>
  </si>
  <si>
    <r>
      <rPr>
        <sz val="10"/>
        <color rgb="FF333333"/>
        <rFont val="宋体"/>
        <charset val="134"/>
      </rPr>
      <t>北京安盛华泰房地产开发有限公司</t>
    </r>
  </si>
  <si>
    <r>
      <rPr>
        <sz val="10"/>
        <color rgb="FF333333"/>
        <rFont val="宋体"/>
        <charset val="134"/>
      </rPr>
      <t>北京鸿安兴业房地产开发有限公司</t>
    </r>
  </si>
  <si>
    <r>
      <rPr>
        <sz val="10"/>
        <color rgb="FF000000"/>
        <rFont val="宋体"/>
        <charset val="134"/>
      </rPr>
      <t>北京香江兴利房地产开发有限公司</t>
    </r>
  </si>
  <si>
    <r>
      <rPr>
        <sz val="10"/>
        <rFont val="宋体"/>
        <charset val="134"/>
      </rPr>
      <t>鸿泽园</t>
    </r>
  </si>
  <si>
    <r>
      <rPr>
        <sz val="10"/>
        <color rgb="FF333333"/>
        <rFont val="宋体"/>
        <charset val="134"/>
      </rPr>
      <t>北京佳景置地房地产开发有限公司</t>
    </r>
  </si>
  <si>
    <r>
      <rPr>
        <sz val="10"/>
        <rFont val="宋体"/>
        <charset val="134"/>
      </rPr>
      <t>国美第一城</t>
    </r>
  </si>
  <si>
    <r>
      <rPr>
        <sz val="10"/>
        <color rgb="FF333333"/>
        <rFont val="宋体"/>
        <charset val="134"/>
      </rPr>
      <t>北京鹏润地产开发有限责任公司</t>
    </r>
  </si>
  <si>
    <r>
      <rPr>
        <sz val="10"/>
        <color rgb="FF333333"/>
        <rFont val="宋体"/>
        <charset val="134"/>
      </rPr>
      <t>北京中北长城房地产开发有限公司</t>
    </r>
  </si>
  <si>
    <r>
      <rPr>
        <sz val="10"/>
        <rFont val="宋体"/>
        <charset val="134"/>
      </rPr>
      <t>财满街</t>
    </r>
  </si>
  <si>
    <r>
      <rPr>
        <sz val="10"/>
        <color rgb="FF000000"/>
        <rFont val="宋体"/>
        <charset val="134"/>
      </rPr>
      <t>国锐集团</t>
    </r>
  </si>
  <si>
    <r>
      <rPr>
        <sz val="10"/>
        <rFont val="宋体"/>
        <charset val="134"/>
      </rPr>
      <t>华人一品阁</t>
    </r>
  </si>
  <si>
    <r>
      <rPr>
        <sz val="10"/>
        <color rgb="FF000000"/>
        <rFont val="宋体"/>
        <charset val="134"/>
      </rPr>
      <t>北京中联亚房地产开发有限公司</t>
    </r>
  </si>
  <si>
    <r>
      <rPr>
        <sz val="10"/>
        <color rgb="FF333333"/>
        <rFont val="宋体"/>
        <charset val="134"/>
      </rPr>
      <t>首创置业北京阳光金都置业有限公司</t>
    </r>
  </si>
  <si>
    <r>
      <rPr>
        <sz val="10"/>
        <rFont val="宋体"/>
        <charset val="134"/>
      </rPr>
      <t>中国铁建</t>
    </r>
  </si>
  <si>
    <r>
      <rPr>
        <sz val="10"/>
        <color rgb="FF000000"/>
        <rFont val="宋体"/>
        <charset val="134"/>
      </rPr>
      <t>北京经开工大投资管理有限公司</t>
    </r>
  </si>
  <si>
    <r>
      <rPr>
        <sz val="10"/>
        <color rgb="FF333333"/>
        <rFont val="宋体"/>
        <charset val="134"/>
      </rPr>
      <t>北京中海豪景房地产开发有限公司</t>
    </r>
  </si>
  <si>
    <r>
      <rPr>
        <sz val="10"/>
        <color rgb="FF000000"/>
        <rFont val="宋体"/>
        <charset val="134"/>
      </rPr>
      <t>北京金隅大成开发有限公司</t>
    </r>
  </si>
  <si>
    <r>
      <rPr>
        <sz val="10"/>
        <color rgb="FF000000"/>
        <rFont val="宋体"/>
        <charset val="134"/>
      </rPr>
      <t>北京中投创展置业有限公司</t>
    </r>
  </si>
  <si>
    <r>
      <rPr>
        <sz val="10"/>
        <color rgb="FF000000"/>
        <rFont val="宋体"/>
        <charset val="134"/>
      </rPr>
      <t>北京龙熙顺景房地产开发有限公司</t>
    </r>
  </si>
  <si>
    <r>
      <rPr>
        <sz val="10"/>
        <color rgb="FF000000"/>
        <rFont val="宋体"/>
        <charset val="134"/>
      </rPr>
      <t>北京富源盛达房地产开发有限公司</t>
    </r>
  </si>
  <si>
    <r>
      <rPr>
        <sz val="10"/>
        <rFont val="宋体"/>
        <charset val="134"/>
      </rPr>
      <t>彩虹嘉园南里</t>
    </r>
  </si>
  <si>
    <r>
      <rPr>
        <sz val="10"/>
        <color rgb="FF333333"/>
        <rFont val="宋体"/>
        <charset val="134"/>
      </rPr>
      <t>北京和泓置地有限公司</t>
    </r>
  </si>
  <si>
    <r>
      <rPr>
        <sz val="10"/>
        <color rgb="FF333333"/>
        <rFont val="宋体"/>
        <charset val="134"/>
      </rPr>
      <t>北京宏远航城房地产开发有限公司</t>
    </r>
  </si>
  <si>
    <r>
      <rPr>
        <sz val="10"/>
        <rFont val="宋体"/>
        <charset val="134"/>
      </rPr>
      <t>大万商业中心</t>
    </r>
  </si>
  <si>
    <r>
      <rPr>
        <sz val="10"/>
        <color rgb="FF333333"/>
        <rFont val="宋体"/>
        <charset val="134"/>
      </rPr>
      <t>北京宇达房地产开发有限公司</t>
    </r>
  </si>
  <si>
    <r>
      <rPr>
        <sz val="10"/>
        <rFont val="宋体"/>
        <charset val="134"/>
      </rPr>
      <t>金地集团</t>
    </r>
  </si>
  <si>
    <r>
      <rPr>
        <sz val="10"/>
        <color rgb="FF333333"/>
        <rFont val="宋体"/>
        <charset val="134"/>
      </rPr>
      <t>北京世纪鸿房地产开发有限责任公司</t>
    </r>
  </si>
  <si>
    <r>
      <rPr>
        <sz val="10"/>
        <color rgb="FF000000"/>
        <rFont val="宋体"/>
        <charset val="134"/>
      </rPr>
      <t>北京正华永旺房地产开发有限公司</t>
    </r>
  </si>
  <si>
    <r>
      <rPr>
        <sz val="10"/>
        <color rgb="FF000000"/>
        <rFont val="宋体"/>
        <charset val="134"/>
      </rPr>
      <t>北京新领域房地产开发有限公司</t>
    </r>
  </si>
  <si>
    <r>
      <rPr>
        <sz val="10"/>
        <color rgb="FF000000"/>
        <rFont val="宋体"/>
        <charset val="134"/>
      </rPr>
      <t>北京盛达兴业房地产开发有限公司</t>
    </r>
  </si>
  <si>
    <t>板块</t>
  </si>
  <si>
    <t>CBD东区板块</t>
  </si>
  <si>
    <t>四环-五环</t>
  </si>
  <si>
    <t>CBD核心板块</t>
  </si>
  <si>
    <t>三环-四环</t>
  </si>
  <si>
    <t>CBD南区板块</t>
  </si>
  <si>
    <t>三环-五环</t>
  </si>
  <si>
    <t>北朝阳板块</t>
  </si>
  <si>
    <t>五环-六环</t>
  </si>
  <si>
    <t>北通州板块</t>
  </si>
  <si>
    <t>昌平板块</t>
  </si>
  <si>
    <t>朝阳公园板块</t>
  </si>
  <si>
    <t>崇文板块</t>
  </si>
  <si>
    <t>二环-三环</t>
  </si>
  <si>
    <t>东城板块</t>
  </si>
  <si>
    <t>二环内</t>
  </si>
  <si>
    <t>东通州板块</t>
  </si>
  <si>
    <t>六环外</t>
  </si>
  <si>
    <t>泛亦庄板块</t>
  </si>
  <si>
    <t>方庄板块</t>
  </si>
  <si>
    <t>房山板块</t>
  </si>
  <si>
    <t>怀柔板块</t>
  </si>
  <si>
    <t>黄村板块</t>
  </si>
  <si>
    <t>京沈沿线板块</t>
  </si>
  <si>
    <t>京通沿线板块</t>
  </si>
  <si>
    <t>旧宫板块</t>
  </si>
  <si>
    <t>昆玉河板块</t>
  </si>
  <si>
    <t>丽泽板块</t>
  </si>
  <si>
    <t>门头沟板块</t>
  </si>
  <si>
    <t>密云板块</t>
  </si>
  <si>
    <t>南通州板块</t>
  </si>
  <si>
    <t>平谷板块</t>
  </si>
  <si>
    <t>上地板块</t>
  </si>
  <si>
    <t>石景山板块</t>
  </si>
  <si>
    <t>四环-六环</t>
  </si>
  <si>
    <t>使馆区板块</t>
  </si>
  <si>
    <t>顺义板块</t>
  </si>
  <si>
    <t>太阳宫板块</t>
  </si>
  <si>
    <t>外丰台板块</t>
  </si>
  <si>
    <t>望京板块</t>
  </si>
  <si>
    <t>西城板块</t>
  </si>
  <si>
    <t>西山板块</t>
  </si>
  <si>
    <t>西外板块</t>
  </si>
  <si>
    <t>新华大街板块</t>
  </si>
  <si>
    <t>宣武板块</t>
  </si>
  <si>
    <t>学院路板块</t>
  </si>
  <si>
    <t>亚奥板块</t>
  </si>
  <si>
    <t>延庆板块</t>
  </si>
  <si>
    <t>洋桥板块</t>
  </si>
  <si>
    <t>亦庄板块</t>
  </si>
  <si>
    <t>长辛店板块</t>
  </si>
  <si>
    <t>中关村板块</t>
  </si>
  <si>
    <t>#</t>
  </si>
  <si>
    <r>
      <rPr>
        <b/>
        <sz val="10"/>
        <color theme="1"/>
        <rFont val="华文楷体"/>
        <charset val="134"/>
      </rPr>
      <t>开发公司名称</t>
    </r>
  </si>
  <si>
    <r>
      <rPr>
        <b/>
        <sz val="10"/>
        <color theme="1"/>
        <rFont val="华文楷体"/>
        <charset val="134"/>
      </rPr>
      <t>标签</t>
    </r>
  </si>
  <si>
    <r>
      <rPr>
        <b/>
        <sz val="10"/>
        <color theme="1"/>
        <rFont val="华文楷体"/>
        <charset val="134"/>
      </rPr>
      <t>开发集团名称</t>
    </r>
  </si>
  <si>
    <t>Owner</t>
  </si>
  <si>
    <r>
      <rPr>
        <b/>
        <sz val="10"/>
        <color theme="1"/>
        <rFont val="华文楷体"/>
        <charset val="134"/>
      </rPr>
      <t>批次</t>
    </r>
  </si>
  <si>
    <r>
      <rPr>
        <sz val="11"/>
        <color theme="1"/>
        <rFont val="华文楷体"/>
        <charset val="134"/>
      </rPr>
      <t>保利地产</t>
    </r>
  </si>
  <si>
    <r>
      <rPr>
        <sz val="11"/>
        <color theme="1"/>
        <rFont val="华文楷体"/>
        <charset val="134"/>
      </rPr>
      <t>住宅开发商</t>
    </r>
  </si>
  <si>
    <r>
      <rPr>
        <sz val="11"/>
        <color theme="1"/>
        <rFont val="华文楷体"/>
        <charset val="134"/>
      </rPr>
      <t>保利</t>
    </r>
  </si>
  <si>
    <t>Vivian</t>
  </si>
  <si>
    <t>1-R+A</t>
  </si>
  <si>
    <r>
      <rPr>
        <sz val="11"/>
        <color theme="1"/>
        <rFont val="华文楷体"/>
        <charset val="134"/>
      </rPr>
      <t>北方物业开发有限公司</t>
    </r>
  </si>
  <si>
    <t>1-v</t>
  </si>
  <si>
    <r>
      <rPr>
        <sz val="11"/>
        <color theme="1"/>
        <rFont val="华文楷体"/>
        <charset val="134"/>
      </rPr>
      <t>北京安宝房地产开发有限公司</t>
    </r>
  </si>
  <si>
    <r>
      <rPr>
        <sz val="11"/>
        <color theme="1"/>
        <rFont val="华文楷体"/>
        <charset val="134"/>
      </rPr>
      <t>北京奥林匹克置业投资有限公司</t>
    </r>
  </si>
  <si>
    <r>
      <rPr>
        <sz val="11"/>
        <color theme="1"/>
        <rFont val="华文楷体"/>
        <charset val="134"/>
      </rPr>
      <t>北京邦达房地产开发有限公司</t>
    </r>
  </si>
  <si>
    <r>
      <rPr>
        <sz val="10"/>
        <rFont val="华文楷体"/>
        <charset val="134"/>
      </rPr>
      <t>北京北辰实业股份有限公司</t>
    </r>
  </si>
  <si>
    <r>
      <rPr>
        <sz val="10"/>
        <rFont val="华文楷体"/>
        <charset val="134"/>
      </rPr>
      <t>住宅开发商</t>
    </r>
  </si>
  <si>
    <r>
      <rPr>
        <sz val="10"/>
        <rFont val="华文楷体"/>
        <charset val="134"/>
      </rPr>
      <t>北辰</t>
    </r>
  </si>
  <si>
    <r>
      <rPr>
        <sz val="11"/>
        <color theme="1"/>
        <rFont val="华文楷体"/>
        <charset val="134"/>
      </rPr>
      <t>北京博大兴房地产开发有限公司</t>
    </r>
  </si>
  <si>
    <r>
      <rPr>
        <sz val="11"/>
        <color theme="1"/>
        <rFont val="华文楷体"/>
        <charset val="134"/>
      </rPr>
      <t>北京城建兴泰房地产开发有限公司</t>
    </r>
  </si>
  <si>
    <r>
      <rPr>
        <sz val="10"/>
        <rFont val="华文楷体"/>
        <charset val="134"/>
      </rPr>
      <t>北京春光置地房地产开发有限公司</t>
    </r>
  </si>
  <si>
    <r>
      <rPr>
        <sz val="11"/>
        <color theme="1"/>
        <rFont val="华文楷体"/>
        <charset val="134"/>
      </rPr>
      <t>北京东方家园</t>
    </r>
  </si>
  <si>
    <r>
      <rPr>
        <sz val="11"/>
        <color theme="1"/>
        <rFont val="华文楷体"/>
        <charset val="134"/>
      </rPr>
      <t>北京东方双龙时代置业有限公司</t>
    </r>
  </si>
  <si>
    <r>
      <rPr>
        <sz val="11"/>
        <color theme="1"/>
        <rFont val="华文楷体"/>
        <charset val="134"/>
      </rPr>
      <t>北京东方信远房地产开发有限公司</t>
    </r>
    <r>
      <rPr>
        <sz val="11"/>
        <color theme="1"/>
        <rFont val="Calibri"/>
        <charset val="134"/>
      </rPr>
      <t>,</t>
    </r>
    <r>
      <rPr>
        <sz val="11"/>
        <color theme="1"/>
        <rFont val="华文楷体"/>
        <charset val="134"/>
      </rPr>
      <t>北京信远筑诚房</t>
    </r>
  </si>
  <si>
    <r>
      <rPr>
        <sz val="11"/>
        <color theme="1"/>
        <rFont val="华文楷体"/>
        <charset val="134"/>
      </rPr>
      <t>北京东亚新华投资有限公司</t>
    </r>
  </si>
  <si>
    <r>
      <rPr>
        <sz val="11"/>
        <color theme="1"/>
        <rFont val="华文楷体"/>
        <charset val="134"/>
      </rPr>
      <t>东亚新华</t>
    </r>
  </si>
  <si>
    <r>
      <rPr>
        <sz val="11"/>
        <color theme="1"/>
        <rFont val="华文楷体"/>
        <charset val="134"/>
      </rPr>
      <t>北京东亚信元国际会展中心有限公司</t>
    </r>
  </si>
  <si>
    <r>
      <rPr>
        <sz val="11"/>
        <color theme="1"/>
        <rFont val="华文楷体"/>
        <charset val="134"/>
      </rPr>
      <t>北京方兴融创房地产开发有限公司</t>
    </r>
  </si>
  <si>
    <r>
      <rPr>
        <sz val="11"/>
        <color theme="1"/>
        <rFont val="华文楷体"/>
        <charset val="134"/>
      </rPr>
      <t>方兴</t>
    </r>
  </si>
  <si>
    <r>
      <rPr>
        <sz val="11"/>
        <color theme="1"/>
        <rFont val="华文楷体"/>
        <charset val="134"/>
      </rPr>
      <t>北京枫树置业有限公司</t>
    </r>
  </si>
  <si>
    <r>
      <rPr>
        <sz val="11"/>
        <color theme="1"/>
        <rFont val="华文楷体"/>
        <charset val="134"/>
      </rPr>
      <t>首创</t>
    </r>
  </si>
  <si>
    <r>
      <rPr>
        <sz val="11"/>
        <color theme="1"/>
        <rFont val="华文楷体"/>
        <charset val="134"/>
      </rPr>
      <t>北京冠城新泰房地产开发有限公司；北京冠城正业房地产开发有限公司</t>
    </r>
  </si>
  <si>
    <r>
      <rPr>
        <sz val="11"/>
        <color theme="1"/>
        <rFont val="华文楷体"/>
        <charset val="134"/>
      </rPr>
      <t>北京广厦富城置业有限公司</t>
    </r>
  </si>
  <si>
    <r>
      <rPr>
        <sz val="11"/>
        <color theme="1"/>
        <rFont val="华文楷体"/>
        <charset val="134"/>
      </rPr>
      <t>北京国华置业有限公司</t>
    </r>
  </si>
  <si>
    <r>
      <rPr>
        <sz val="11"/>
        <color theme="1"/>
        <rFont val="华文楷体"/>
        <charset val="134"/>
      </rPr>
      <t>北京国投方诚资产管理有限公司</t>
    </r>
  </si>
  <si>
    <r>
      <rPr>
        <sz val="11"/>
        <color theme="1"/>
        <rFont val="华文楷体"/>
        <charset val="134"/>
      </rPr>
      <t>北京海天</t>
    </r>
  </si>
  <si>
    <r>
      <rPr>
        <sz val="11"/>
        <color theme="1"/>
        <rFont val="华文楷体"/>
        <charset val="134"/>
      </rPr>
      <t>北京海意联房地产开发有限公司</t>
    </r>
  </si>
  <si>
    <r>
      <rPr>
        <sz val="11"/>
        <color theme="1"/>
        <rFont val="华文楷体"/>
        <charset val="134"/>
      </rPr>
      <t>北京合天和信房地产开发有限公司</t>
    </r>
  </si>
  <si>
    <r>
      <rPr>
        <sz val="11"/>
        <color theme="1"/>
        <rFont val="华文楷体"/>
        <charset val="134"/>
      </rPr>
      <t>北京和裕房地产开发有限公司</t>
    </r>
  </si>
  <si>
    <r>
      <rPr>
        <sz val="11"/>
        <color theme="1"/>
        <rFont val="华文楷体"/>
        <charset val="134"/>
      </rPr>
      <t>北京恒兆置业有限公司</t>
    </r>
  </si>
  <si>
    <r>
      <rPr>
        <sz val="11"/>
        <color theme="1"/>
        <rFont val="华文楷体"/>
        <charset val="134"/>
      </rPr>
      <t>北京宏旭超房地产开发有限公司</t>
    </r>
  </si>
  <si>
    <r>
      <rPr>
        <sz val="11"/>
        <color theme="1"/>
        <rFont val="华文楷体"/>
        <charset val="134"/>
      </rPr>
      <t>北京鸿坤伟业房地产开发有限公司</t>
    </r>
  </si>
  <si>
    <r>
      <rPr>
        <sz val="11"/>
        <color theme="1"/>
        <rFont val="华文楷体"/>
        <charset val="134"/>
      </rPr>
      <t>北京鸿润成业房地产开发有限责任公司</t>
    </r>
  </si>
  <si>
    <r>
      <rPr>
        <sz val="11"/>
        <color theme="1"/>
        <rFont val="华文楷体"/>
        <charset val="134"/>
      </rPr>
      <t>北京华正</t>
    </r>
  </si>
  <si>
    <r>
      <rPr>
        <sz val="11"/>
        <color theme="1"/>
        <rFont val="华文楷体"/>
        <charset val="134"/>
      </rPr>
      <t>北京建工长阳房地产开发有限公司</t>
    </r>
  </si>
  <si>
    <r>
      <rPr>
        <sz val="11"/>
        <color theme="1"/>
        <rFont val="华文楷体"/>
        <charset val="134"/>
      </rPr>
      <t>北京建工</t>
    </r>
  </si>
  <si>
    <r>
      <rPr>
        <sz val="11"/>
        <color theme="1"/>
        <rFont val="华文楷体"/>
        <charset val="134"/>
      </rPr>
      <t>北京金兰甫房地产开发有限公司</t>
    </r>
  </si>
  <si>
    <r>
      <rPr>
        <sz val="11"/>
        <color theme="1"/>
        <rFont val="华文楷体"/>
        <charset val="134"/>
      </rPr>
      <t>北京京北双龙房地产开发有限公司</t>
    </r>
  </si>
  <si>
    <r>
      <rPr>
        <sz val="11"/>
        <color theme="1"/>
        <rFont val="华文楷体"/>
        <charset val="134"/>
      </rPr>
      <t>京西北</t>
    </r>
  </si>
  <si>
    <r>
      <rPr>
        <sz val="11"/>
        <color theme="1"/>
        <rFont val="华文楷体"/>
        <charset val="134"/>
      </rPr>
      <t>北京京大昆仑房地产开发有限公司</t>
    </r>
  </si>
  <si>
    <r>
      <rPr>
        <sz val="11"/>
        <color theme="1"/>
        <rFont val="华文楷体"/>
        <charset val="134"/>
      </rPr>
      <t>北京京泰同成置业有限公司</t>
    </r>
  </si>
  <si>
    <r>
      <rPr>
        <sz val="11"/>
        <color theme="1"/>
        <rFont val="华文楷体"/>
        <charset val="134"/>
      </rPr>
      <t>北京经开</t>
    </r>
  </si>
  <si>
    <r>
      <rPr>
        <sz val="11"/>
        <color theme="1"/>
        <rFont val="华文楷体"/>
        <charset val="134"/>
      </rPr>
      <t>北京经开投资开发股份有限公司</t>
    </r>
  </si>
  <si>
    <r>
      <rPr>
        <sz val="11"/>
        <color theme="1"/>
        <rFont val="华文楷体"/>
        <charset val="134"/>
      </rPr>
      <t>北京君合百年房地产开发有限公司</t>
    </r>
  </si>
  <si>
    <r>
      <rPr>
        <sz val="11"/>
        <color theme="1"/>
        <rFont val="华文楷体"/>
        <charset val="134"/>
      </rPr>
      <t>北京联港置业有限公司</t>
    </r>
  </si>
  <si>
    <r>
      <rPr>
        <sz val="11"/>
        <color theme="1"/>
        <rFont val="华文楷体"/>
        <charset val="134"/>
      </rPr>
      <t>北京龙庆房地产开发有限公司</t>
    </r>
  </si>
  <si>
    <r>
      <rPr>
        <sz val="11"/>
        <color theme="1"/>
        <rFont val="华文楷体"/>
        <charset val="134"/>
      </rPr>
      <t>北京罗顿沙河建设发展有限公司</t>
    </r>
  </si>
  <si>
    <r>
      <rPr>
        <sz val="11"/>
        <color theme="1"/>
        <rFont val="华文楷体"/>
        <charset val="134"/>
      </rPr>
      <t>北京麦金利房地产开发有限公司</t>
    </r>
  </si>
  <si>
    <r>
      <rPr>
        <sz val="11"/>
        <color theme="1"/>
        <rFont val="华文楷体"/>
        <charset val="134"/>
      </rPr>
      <t>华美地产</t>
    </r>
  </si>
  <si>
    <r>
      <rPr>
        <sz val="11"/>
        <color theme="1"/>
        <rFont val="华文楷体"/>
        <charset val="134"/>
      </rPr>
      <t>北京轻工房地产开发有限公司</t>
    </r>
  </si>
  <si>
    <r>
      <rPr>
        <sz val="11"/>
        <color theme="1"/>
        <rFont val="华文楷体"/>
        <charset val="134"/>
      </rPr>
      <t>北京融创基业地产有限公司</t>
    </r>
  </si>
  <si>
    <r>
      <rPr>
        <sz val="11"/>
        <color theme="1"/>
        <rFont val="华文楷体"/>
        <charset val="134"/>
      </rPr>
      <t>融创</t>
    </r>
  </si>
  <si>
    <r>
      <rPr>
        <sz val="11"/>
        <color theme="1"/>
        <rFont val="华文楷体"/>
        <charset val="134"/>
      </rPr>
      <t>北京融科卓越房地产开发有限公司</t>
    </r>
  </si>
  <si>
    <r>
      <rPr>
        <sz val="11"/>
        <color theme="1"/>
        <rFont val="华文楷体"/>
        <charset val="134"/>
      </rPr>
      <t>北京瑞雪春堂房地产有限公司</t>
    </r>
  </si>
  <si>
    <r>
      <rPr>
        <sz val="11"/>
        <color theme="1"/>
        <rFont val="华文楷体"/>
        <charset val="134"/>
      </rPr>
      <t>北京润泽庄苑房地产开发有限公司</t>
    </r>
  </si>
  <si>
    <r>
      <rPr>
        <sz val="11"/>
        <color theme="1"/>
        <rFont val="华文楷体"/>
        <charset val="134"/>
      </rPr>
      <t>北京实创房地产开发公司</t>
    </r>
  </si>
  <si>
    <r>
      <rPr>
        <sz val="11"/>
        <color theme="1"/>
        <rFont val="华文楷体"/>
        <charset val="134"/>
      </rPr>
      <t>北京世纪鸿城置业有限公司</t>
    </r>
  </si>
  <si>
    <r>
      <rPr>
        <sz val="11"/>
        <color theme="1"/>
        <rFont val="华文楷体"/>
        <charset val="134"/>
      </rPr>
      <t>北京世纪鸿房地产有限责任公司</t>
    </r>
  </si>
  <si>
    <r>
      <rPr>
        <sz val="11"/>
        <color theme="1"/>
        <rFont val="华文楷体"/>
        <charset val="134"/>
      </rPr>
      <t>北京市东湖房地产有限公司</t>
    </r>
  </si>
  <si>
    <r>
      <rPr>
        <sz val="11"/>
        <color theme="1"/>
        <rFont val="华文楷体"/>
        <charset val="134"/>
      </rPr>
      <t>北京市福建产品市场有限公司</t>
    </r>
  </si>
  <si>
    <r>
      <rPr>
        <sz val="11"/>
        <color theme="1"/>
        <rFont val="华文楷体"/>
        <charset val="134"/>
      </rPr>
      <t>北京首城置业有限公司</t>
    </r>
  </si>
  <si>
    <r>
      <rPr>
        <sz val="11"/>
        <color theme="1"/>
        <rFont val="华文楷体"/>
        <charset val="134"/>
      </rPr>
      <t>首开</t>
    </r>
  </si>
  <si>
    <r>
      <rPr>
        <sz val="11"/>
        <color theme="1"/>
        <rFont val="华文楷体"/>
        <charset val="134"/>
      </rPr>
      <t>北京首开亿信置业股份有限公司</t>
    </r>
  </si>
  <si>
    <r>
      <rPr>
        <sz val="11"/>
        <color theme="1"/>
        <rFont val="华文楷体"/>
        <charset val="134"/>
      </rPr>
      <t>北京顺桥</t>
    </r>
  </si>
  <si>
    <r>
      <rPr>
        <sz val="11"/>
        <color theme="1"/>
        <rFont val="华文楷体"/>
        <charset val="134"/>
      </rPr>
      <t>北京顺义新城建设开发有限公司</t>
    </r>
  </si>
  <si>
    <r>
      <rPr>
        <sz val="11"/>
        <color theme="1"/>
        <rFont val="华文楷体"/>
        <charset val="134"/>
      </rPr>
      <t>北京天恒房地产股份有限公司</t>
    </r>
  </si>
  <si>
    <r>
      <rPr>
        <sz val="11"/>
        <color theme="1"/>
        <rFont val="华文楷体"/>
        <charset val="134"/>
      </rPr>
      <t>北京天时房地产开发有限公司</t>
    </r>
  </si>
  <si>
    <r>
      <rPr>
        <sz val="11"/>
        <color theme="1"/>
        <rFont val="华文楷体"/>
        <charset val="134"/>
      </rPr>
      <t>北京天旭运河房地产开发有限责任公司</t>
    </r>
  </si>
  <si>
    <r>
      <rPr>
        <sz val="11"/>
        <color theme="1"/>
        <rFont val="华文楷体"/>
        <charset val="134"/>
      </rPr>
      <t>北京万年基业房地产开发有限公司</t>
    </r>
  </si>
  <si>
    <r>
      <rPr>
        <sz val="11"/>
        <color theme="1"/>
        <rFont val="华文楷体"/>
        <charset val="134"/>
      </rPr>
      <t>北京万通龙山天地置业有限公司</t>
    </r>
  </si>
  <si>
    <r>
      <rPr>
        <sz val="11"/>
        <color theme="1"/>
        <rFont val="华文楷体"/>
        <charset val="134"/>
      </rPr>
      <t>北京万维润地房地产开发有限公司</t>
    </r>
  </si>
  <si>
    <r>
      <rPr>
        <sz val="11"/>
        <color theme="1"/>
        <rFont val="华文楷体"/>
        <charset val="134"/>
      </rPr>
      <t>北京新城兴业房地产开发有限公司</t>
    </r>
  </si>
  <si>
    <r>
      <rPr>
        <sz val="11"/>
        <color theme="1"/>
        <rFont val="华文楷体"/>
        <charset val="134"/>
      </rPr>
      <t>北京新华联伟业房地产有限公司</t>
    </r>
  </si>
  <si>
    <r>
      <rPr>
        <sz val="11"/>
        <color theme="1"/>
        <rFont val="华文楷体"/>
        <charset val="134"/>
      </rPr>
      <t>新华联</t>
    </r>
  </si>
  <si>
    <r>
      <rPr>
        <sz val="11"/>
        <color theme="1"/>
        <rFont val="华文楷体"/>
        <charset val="134"/>
      </rPr>
      <t>北京新领域房地产开发有限公司</t>
    </r>
  </si>
  <si>
    <r>
      <rPr>
        <sz val="11"/>
        <color theme="1"/>
        <rFont val="华文楷体"/>
        <charset val="134"/>
      </rPr>
      <t>北京新龙房地产开发有限公司</t>
    </r>
  </si>
  <si>
    <r>
      <rPr>
        <sz val="11"/>
        <color theme="1"/>
        <rFont val="华文楷体"/>
        <charset val="134"/>
      </rPr>
      <t>北京新通致远房地产开发有限公司</t>
    </r>
  </si>
  <si>
    <r>
      <rPr>
        <sz val="11"/>
        <color theme="1"/>
        <rFont val="华文楷体"/>
        <charset val="134"/>
      </rPr>
      <t>北京鑫阳房地产</t>
    </r>
  </si>
  <si>
    <r>
      <rPr>
        <sz val="11"/>
        <color theme="1"/>
        <rFont val="华文楷体"/>
        <charset val="134"/>
      </rPr>
      <t>北京信远时代房地产开发有限公司</t>
    </r>
  </si>
  <si>
    <r>
      <rPr>
        <sz val="11"/>
        <color theme="1"/>
        <rFont val="华文楷体"/>
        <charset val="134"/>
      </rPr>
      <t>北京旭辉兴腾置业有限公司</t>
    </r>
  </si>
  <si>
    <r>
      <rPr>
        <sz val="11"/>
        <color theme="1"/>
        <rFont val="华文楷体"/>
        <charset val="134"/>
      </rPr>
      <t>北京雅宝房地产开发有限公司</t>
    </r>
  </si>
  <si>
    <r>
      <rPr>
        <sz val="11"/>
        <color theme="1"/>
        <rFont val="华文楷体"/>
        <charset val="134"/>
      </rPr>
      <t>北京银座合智房地产开发有限公司</t>
    </r>
  </si>
  <si>
    <r>
      <rPr>
        <sz val="11"/>
        <color theme="1"/>
        <rFont val="华文楷体"/>
        <charset val="134"/>
      </rPr>
      <t>北京裕鑫房地产开发公司</t>
    </r>
  </si>
  <si>
    <r>
      <rPr>
        <sz val="11"/>
        <color theme="1"/>
        <rFont val="华文楷体"/>
        <charset val="134"/>
      </rPr>
      <t>北京远豪置业有限公司</t>
    </r>
  </si>
  <si>
    <r>
      <rPr>
        <sz val="11"/>
        <color theme="1"/>
        <rFont val="华文楷体"/>
        <charset val="134"/>
      </rPr>
      <t>远洋</t>
    </r>
  </si>
  <si>
    <r>
      <rPr>
        <sz val="11"/>
        <color theme="1"/>
        <rFont val="华文楷体"/>
        <charset val="134"/>
      </rPr>
      <t>北京运通博远房地产开发有限公司</t>
    </r>
  </si>
  <si>
    <r>
      <rPr>
        <sz val="11"/>
        <color theme="1"/>
        <rFont val="华文楷体"/>
        <charset val="134"/>
      </rPr>
      <t>北京正宏置业集团有限公司</t>
    </r>
  </si>
  <si>
    <r>
      <rPr>
        <sz val="11"/>
        <color theme="1"/>
        <rFont val="华文楷体"/>
        <charset val="134"/>
      </rPr>
      <t>北京智地顺达房地产开发有限公司</t>
    </r>
  </si>
  <si>
    <r>
      <rPr>
        <sz val="11"/>
        <color theme="1"/>
        <rFont val="华文楷体"/>
        <charset val="134"/>
      </rPr>
      <t>北京中加恒业房地产开发有限公司</t>
    </r>
  </si>
  <si>
    <r>
      <rPr>
        <sz val="11"/>
        <color theme="1"/>
        <rFont val="华文楷体"/>
        <charset val="134"/>
      </rPr>
      <t>北京中坤锦绣房地产开发有限公司</t>
    </r>
  </si>
  <si>
    <r>
      <rPr>
        <sz val="11"/>
        <color theme="1"/>
        <rFont val="华文楷体"/>
        <charset val="134"/>
      </rPr>
      <t>北京中联置地房地产开发有限公司</t>
    </r>
  </si>
  <si>
    <r>
      <rPr>
        <sz val="11"/>
        <color theme="1"/>
        <rFont val="华文楷体"/>
        <charset val="134"/>
      </rPr>
      <t>北京中天华瑞科技发展有限公司</t>
    </r>
  </si>
  <si>
    <r>
      <rPr>
        <sz val="11"/>
        <color theme="1"/>
        <rFont val="华文楷体"/>
        <charset val="134"/>
      </rPr>
      <t>北京中投创展置业有限公司</t>
    </r>
  </si>
  <si>
    <r>
      <rPr>
        <sz val="11"/>
        <color theme="1"/>
        <rFont val="华文楷体"/>
        <charset val="134"/>
      </rPr>
      <t>北京中卫房地产开发有限公司</t>
    </r>
  </si>
  <si>
    <r>
      <rPr>
        <sz val="11"/>
        <color theme="1"/>
        <rFont val="华文楷体"/>
        <charset val="134"/>
      </rPr>
      <t>北京住总</t>
    </r>
  </si>
  <si>
    <r>
      <rPr>
        <sz val="11"/>
        <color theme="1"/>
        <rFont val="华文楷体"/>
        <charset val="134"/>
      </rPr>
      <t>住总</t>
    </r>
  </si>
  <si>
    <r>
      <rPr>
        <sz val="11"/>
        <color theme="1"/>
        <rFont val="华文楷体"/>
        <charset val="134"/>
      </rPr>
      <t>北亚华欣置业公司</t>
    </r>
  </si>
  <si>
    <r>
      <rPr>
        <sz val="11"/>
        <color theme="1"/>
        <rFont val="华文楷体"/>
        <charset val="134"/>
      </rPr>
      <t>成都信蓉投资有限公司</t>
    </r>
  </si>
  <si>
    <r>
      <rPr>
        <sz val="11"/>
        <color theme="1"/>
        <rFont val="华文楷体"/>
        <charset val="134"/>
      </rPr>
      <t>大连乐百年置业有限公司</t>
    </r>
  </si>
  <si>
    <r>
      <rPr>
        <sz val="11"/>
        <color theme="1"/>
        <rFont val="华文楷体"/>
        <charset val="134"/>
      </rPr>
      <t>东方巴黎房地产开发（北京）有限公司</t>
    </r>
  </si>
  <si>
    <r>
      <rPr>
        <sz val="11"/>
        <color theme="1"/>
        <rFont val="华文楷体"/>
        <charset val="134"/>
      </rPr>
      <t>东亚新华地产</t>
    </r>
    <r>
      <rPr>
        <sz val="11"/>
        <color theme="1"/>
        <rFont val="Calibri"/>
        <charset val="134"/>
      </rPr>
      <t>,</t>
    </r>
    <r>
      <rPr>
        <sz val="11"/>
        <color theme="1"/>
        <rFont val="华文楷体"/>
        <charset val="134"/>
      </rPr>
      <t>北京金泰嘉业房地产开发有限公司</t>
    </r>
  </si>
  <si>
    <r>
      <rPr>
        <sz val="11"/>
        <color theme="1"/>
        <rFont val="华文楷体"/>
        <charset val="134"/>
      </rPr>
      <t>富力地产</t>
    </r>
  </si>
  <si>
    <r>
      <rPr>
        <sz val="11"/>
        <color theme="1"/>
        <rFont val="华文楷体"/>
        <charset val="134"/>
      </rPr>
      <t>富力</t>
    </r>
  </si>
  <si>
    <r>
      <rPr>
        <sz val="11"/>
        <color theme="1"/>
        <rFont val="华文楷体"/>
        <charset val="134"/>
      </rPr>
      <t>合景泰富集团</t>
    </r>
  </si>
  <si>
    <r>
      <rPr>
        <sz val="11"/>
        <color theme="1"/>
        <rFont val="华文楷体"/>
        <charset val="134"/>
      </rPr>
      <t>合生地产</t>
    </r>
  </si>
  <si>
    <r>
      <rPr>
        <sz val="11"/>
        <color theme="1"/>
        <rFont val="华文楷体"/>
        <charset val="134"/>
      </rPr>
      <t>合生</t>
    </r>
  </si>
  <si>
    <r>
      <rPr>
        <sz val="11"/>
        <color theme="1"/>
        <rFont val="华文楷体"/>
        <charset val="134"/>
      </rPr>
      <t>和记黄埔地产（西安）有限公司</t>
    </r>
  </si>
  <si>
    <r>
      <rPr>
        <sz val="11"/>
        <color theme="1"/>
        <rFont val="华文楷体"/>
        <charset val="134"/>
      </rPr>
      <t>华润置地</t>
    </r>
  </si>
  <si>
    <r>
      <rPr>
        <sz val="11"/>
        <color theme="1"/>
        <rFont val="华文楷体"/>
        <charset val="134"/>
      </rPr>
      <t>华润</t>
    </r>
  </si>
  <si>
    <r>
      <rPr>
        <sz val="11"/>
        <color theme="1"/>
        <rFont val="华文楷体"/>
        <charset val="134"/>
      </rPr>
      <t>华润置地（北京）股份有限公司</t>
    </r>
  </si>
  <si>
    <r>
      <rPr>
        <sz val="11"/>
        <color theme="1"/>
        <rFont val="华文楷体"/>
        <charset val="134"/>
      </rPr>
      <t>华润置地发展（北京）有限公司</t>
    </r>
  </si>
  <si>
    <r>
      <rPr>
        <sz val="11"/>
        <color theme="1"/>
        <rFont val="华文楷体"/>
        <charset val="134"/>
      </rPr>
      <t>金地地产</t>
    </r>
  </si>
  <si>
    <r>
      <rPr>
        <sz val="11"/>
        <color theme="1"/>
        <rFont val="华文楷体"/>
        <charset val="134"/>
      </rPr>
      <t>金地</t>
    </r>
  </si>
  <si>
    <r>
      <rPr>
        <sz val="11"/>
        <color theme="1"/>
        <rFont val="华文楷体"/>
        <charset val="134"/>
      </rPr>
      <t>金桥地产</t>
    </r>
  </si>
  <si>
    <r>
      <rPr>
        <sz val="11"/>
        <color theme="1"/>
        <rFont val="华文楷体"/>
        <charset val="134"/>
      </rPr>
      <t>金融街控股</t>
    </r>
  </si>
  <si>
    <r>
      <rPr>
        <sz val="11"/>
        <color theme="1"/>
        <rFont val="华文楷体"/>
        <charset val="134"/>
      </rPr>
      <t>金融街</t>
    </r>
  </si>
  <si>
    <r>
      <rPr>
        <sz val="11"/>
        <color theme="1"/>
        <rFont val="华文楷体"/>
        <charset val="134"/>
      </rPr>
      <t>金隅</t>
    </r>
  </si>
  <si>
    <r>
      <rPr>
        <sz val="11"/>
        <color theme="1"/>
        <rFont val="华文楷体"/>
        <charset val="134"/>
      </rPr>
      <t>金隅、万科</t>
    </r>
  </si>
  <si>
    <r>
      <rPr>
        <sz val="11"/>
        <color theme="1"/>
        <rFont val="华文楷体"/>
        <charset val="134"/>
      </rPr>
      <t>进宇地产</t>
    </r>
  </si>
  <si>
    <r>
      <rPr>
        <sz val="11"/>
        <color theme="1"/>
        <rFont val="华文楷体"/>
        <charset val="134"/>
      </rPr>
      <t>京港物业管理有限责任公司</t>
    </r>
  </si>
  <si>
    <r>
      <rPr>
        <sz val="11"/>
        <color theme="1"/>
        <rFont val="华文楷体"/>
        <charset val="134"/>
      </rPr>
      <t>京投、万科</t>
    </r>
  </si>
  <si>
    <r>
      <rPr>
        <sz val="11"/>
        <color theme="1"/>
        <rFont val="华文楷体"/>
        <charset val="134"/>
      </rPr>
      <t>力宝复兴房地产开发公司</t>
    </r>
  </si>
  <si>
    <r>
      <rPr>
        <sz val="11"/>
        <color theme="1"/>
        <rFont val="华文楷体"/>
        <charset val="134"/>
      </rPr>
      <t>龙湖地产</t>
    </r>
  </si>
  <si>
    <r>
      <rPr>
        <sz val="11"/>
        <color theme="1"/>
        <rFont val="华文楷体"/>
        <charset val="134"/>
      </rPr>
      <t>龙湖</t>
    </r>
  </si>
  <si>
    <r>
      <rPr>
        <sz val="11"/>
        <color theme="1"/>
        <rFont val="华文楷体"/>
        <charset val="134"/>
      </rPr>
      <t>绿地集团</t>
    </r>
  </si>
  <si>
    <r>
      <rPr>
        <sz val="11"/>
        <color theme="1"/>
        <rFont val="华文楷体"/>
        <charset val="134"/>
      </rPr>
      <t>绿地</t>
    </r>
  </si>
  <si>
    <r>
      <rPr>
        <sz val="11"/>
        <color theme="1"/>
        <rFont val="华文楷体"/>
        <charset val="134"/>
      </rPr>
      <t>融创恒基</t>
    </r>
  </si>
  <si>
    <r>
      <rPr>
        <sz val="11"/>
        <color theme="1"/>
        <rFont val="华文楷体"/>
        <charset val="134"/>
      </rPr>
      <t>润枫地产</t>
    </r>
  </si>
  <si>
    <r>
      <rPr>
        <sz val="11"/>
        <color theme="1"/>
        <rFont val="华文楷体"/>
        <charset val="134"/>
      </rPr>
      <t>首创地产</t>
    </r>
  </si>
  <si>
    <r>
      <rPr>
        <sz val="11"/>
        <color theme="1"/>
        <rFont val="华文楷体"/>
        <charset val="134"/>
      </rPr>
      <t>首开</t>
    </r>
    <r>
      <rPr>
        <sz val="11"/>
        <color theme="1"/>
        <rFont val="Calibri"/>
        <charset val="134"/>
      </rPr>
      <t>·</t>
    </r>
    <r>
      <rPr>
        <sz val="11"/>
        <color theme="1"/>
        <rFont val="华文楷体"/>
        <charset val="134"/>
      </rPr>
      <t>天鸿</t>
    </r>
  </si>
  <si>
    <r>
      <rPr>
        <sz val="11"/>
        <color theme="1"/>
        <rFont val="华文楷体"/>
        <charset val="134"/>
      </rPr>
      <t>顺天通房地产开发集团有限公司</t>
    </r>
  </si>
  <si>
    <r>
      <rPr>
        <sz val="11"/>
        <color theme="1"/>
        <rFont val="华文楷体"/>
        <charset val="134"/>
      </rPr>
      <t>天津顺驰地产有限公司</t>
    </r>
  </si>
  <si>
    <r>
      <rPr>
        <sz val="11"/>
        <color theme="1"/>
        <rFont val="华文楷体"/>
        <charset val="134"/>
      </rPr>
      <t>万科</t>
    </r>
  </si>
  <si>
    <r>
      <rPr>
        <sz val="11"/>
        <color theme="1"/>
        <rFont val="华文楷体"/>
        <charset val="134"/>
      </rPr>
      <t>万科、中粮</t>
    </r>
  </si>
  <si>
    <r>
      <rPr>
        <sz val="11"/>
        <color theme="1"/>
        <rFont val="华文楷体"/>
        <charset val="134"/>
      </rPr>
      <t>吴江金科扬子置业发展有限公司</t>
    </r>
  </si>
  <si>
    <r>
      <rPr>
        <sz val="11"/>
        <color theme="1"/>
        <rFont val="华文楷体"/>
        <charset val="134"/>
      </rPr>
      <t>五矿、万科</t>
    </r>
  </si>
  <si>
    <r>
      <rPr>
        <sz val="11"/>
        <color theme="1"/>
        <rFont val="华文楷体"/>
        <charset val="134"/>
      </rPr>
      <t>新华联集团</t>
    </r>
  </si>
  <si>
    <r>
      <rPr>
        <sz val="11"/>
        <color theme="1"/>
        <rFont val="华文楷体"/>
        <charset val="134"/>
      </rPr>
      <t>亿城地产</t>
    </r>
  </si>
  <si>
    <r>
      <rPr>
        <sz val="11"/>
        <color theme="1"/>
        <rFont val="华文楷体"/>
        <charset val="134"/>
      </rPr>
      <t>远洋地产</t>
    </r>
  </si>
  <si>
    <r>
      <rPr>
        <sz val="11"/>
        <color theme="1"/>
        <rFont val="华文楷体"/>
        <charset val="134"/>
      </rPr>
      <t>长江实业</t>
    </r>
  </si>
  <si>
    <r>
      <rPr>
        <sz val="11"/>
        <color theme="1"/>
        <rFont val="华文楷体"/>
        <charset val="134"/>
      </rPr>
      <t>招商局地产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</si>
  <si>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招商局嘉铭</t>
    </r>
  </si>
  <si>
    <r>
      <rPr>
        <sz val="11"/>
        <color theme="1"/>
        <rFont val="华文楷体"/>
        <charset val="134"/>
      </rPr>
      <t>正源地产</t>
    </r>
  </si>
  <si>
    <r>
      <rPr>
        <sz val="11"/>
        <color theme="1"/>
        <rFont val="华文楷体"/>
        <charset val="134"/>
      </rPr>
      <t>正源房地产开发有限公司</t>
    </r>
  </si>
  <si>
    <r>
      <rPr>
        <sz val="11"/>
        <color theme="1"/>
        <rFont val="华文楷体"/>
        <charset val="134"/>
      </rPr>
      <t>中国铁建</t>
    </r>
  </si>
  <si>
    <r>
      <rPr>
        <sz val="11"/>
        <color theme="1"/>
        <rFont val="华文楷体"/>
        <charset val="134"/>
      </rPr>
      <t>中海地产</t>
    </r>
  </si>
  <si>
    <r>
      <rPr>
        <sz val="11"/>
        <color theme="1"/>
        <rFont val="华文楷体"/>
        <charset val="134"/>
      </rPr>
      <t>中海</t>
    </r>
  </si>
  <si>
    <r>
      <rPr>
        <sz val="11"/>
        <color theme="1"/>
        <rFont val="华文楷体"/>
        <charset val="134"/>
      </rPr>
      <t>中弘地产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</si>
  <si>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中化方兴</t>
    </r>
  </si>
  <si>
    <r>
      <rPr>
        <sz val="11"/>
        <color theme="1"/>
        <rFont val="华文楷体"/>
        <charset val="134"/>
      </rPr>
      <t>中建地产</t>
    </r>
  </si>
  <si>
    <r>
      <rPr>
        <sz val="11"/>
        <color theme="1"/>
        <rFont val="华文楷体"/>
        <charset val="134"/>
      </rPr>
      <t>中建</t>
    </r>
  </si>
  <si>
    <r>
      <rPr>
        <sz val="11"/>
        <color theme="1"/>
        <rFont val="华文楷体"/>
        <charset val="134"/>
      </rPr>
      <t>中粮、万科</t>
    </r>
  </si>
  <si>
    <r>
      <rPr>
        <sz val="11"/>
        <color theme="1"/>
        <rFont val="华文楷体"/>
        <charset val="134"/>
      </rPr>
      <t>中粮</t>
    </r>
  </si>
  <si>
    <r>
      <rPr>
        <sz val="11"/>
        <color theme="1"/>
        <rFont val="华文楷体"/>
        <charset val="134"/>
      </rPr>
      <t>中粮地产</t>
    </r>
  </si>
  <si>
    <r>
      <rPr>
        <sz val="11"/>
        <color theme="1"/>
        <rFont val="华文楷体"/>
        <charset val="134"/>
      </rPr>
      <t>中顺超科房地产开发有限公司</t>
    </r>
  </si>
  <si>
    <r>
      <rPr>
        <sz val="11"/>
        <color theme="1"/>
        <rFont val="华文楷体"/>
        <charset val="134"/>
      </rPr>
      <t>中信地产</t>
    </r>
  </si>
  <si>
    <r>
      <rPr>
        <sz val="11"/>
        <color theme="1"/>
        <rFont val="华文楷体"/>
        <charset val="134"/>
      </rPr>
      <t>中冶置业</t>
    </r>
  </si>
  <si>
    <r>
      <rPr>
        <sz val="11"/>
        <color theme="1"/>
        <rFont val="华文楷体"/>
        <charset val="134"/>
      </rPr>
      <t>珠光集团</t>
    </r>
  </si>
  <si>
    <r>
      <rPr>
        <sz val="11"/>
        <color theme="1"/>
        <rFont val="华文楷体"/>
        <charset val="134"/>
      </rPr>
      <t>珠江地产</t>
    </r>
  </si>
  <si>
    <r>
      <rPr>
        <sz val="11"/>
        <color theme="1"/>
        <rFont val="华文楷体"/>
        <charset val="134"/>
      </rPr>
      <t>住总</t>
    </r>
    <r>
      <rPr>
        <sz val="11"/>
        <color theme="1"/>
        <rFont val="Calibri"/>
        <charset val="134"/>
      </rPr>
      <t>,</t>
    </r>
    <r>
      <rPr>
        <sz val="11"/>
        <color theme="1"/>
        <rFont val="华文楷体"/>
        <charset val="134"/>
      </rPr>
      <t>万科</t>
    </r>
  </si>
  <si>
    <r>
      <rPr>
        <sz val="11"/>
        <color theme="1"/>
        <rFont val="华文楷体"/>
        <charset val="134"/>
      </rPr>
      <t>住总、万科</t>
    </r>
  </si>
  <si>
    <r>
      <rPr>
        <sz val="11"/>
        <color theme="1"/>
        <rFont val="Calibri"/>
        <charset val="134"/>
      </rPr>
      <t>SOHO</t>
    </r>
    <r>
      <rPr>
        <sz val="11"/>
        <color theme="1"/>
        <rFont val="华文楷体"/>
        <charset val="134"/>
      </rPr>
      <t>中国</t>
    </r>
  </si>
  <si>
    <r>
      <rPr>
        <sz val="11"/>
        <color theme="1"/>
        <rFont val="华文楷体"/>
        <charset val="134"/>
      </rPr>
      <t>写字楼开发商</t>
    </r>
  </si>
  <si>
    <t>SOHO</t>
  </si>
  <si>
    <r>
      <rPr>
        <sz val="11"/>
        <color theme="1"/>
        <rFont val="Calibri"/>
        <charset val="134"/>
      </rPr>
      <t>SOHO</t>
    </r>
    <r>
      <rPr>
        <sz val="11"/>
        <color theme="1"/>
        <rFont val="华文楷体"/>
        <charset val="134"/>
      </rPr>
      <t>中国公司</t>
    </r>
  </si>
  <si>
    <r>
      <rPr>
        <sz val="11"/>
        <color theme="1"/>
        <rFont val="华文楷体"/>
        <charset val="134"/>
      </rPr>
      <t>保利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房地产开发有限公司</t>
    </r>
  </si>
  <si>
    <r>
      <rPr>
        <sz val="11"/>
        <color theme="1"/>
        <rFont val="华文楷体"/>
        <charset val="134"/>
      </rPr>
      <t>北方房产地开发有限责任公司</t>
    </r>
  </si>
  <si>
    <r>
      <rPr>
        <sz val="11"/>
        <color theme="1"/>
        <rFont val="华文楷体"/>
        <charset val="134"/>
      </rPr>
      <t>北京奥中基业房地产开发有限公司</t>
    </r>
  </si>
  <si>
    <r>
      <rPr>
        <sz val="11"/>
        <color theme="1"/>
        <rFont val="华文楷体"/>
        <charset val="134"/>
      </rPr>
      <t>北京保利营房地产开发有限公司</t>
    </r>
  </si>
  <si>
    <r>
      <rPr>
        <sz val="11"/>
        <color theme="1"/>
        <rFont val="华文楷体"/>
        <charset val="134"/>
      </rPr>
      <t>北京北辰实业股份有限公司</t>
    </r>
  </si>
  <si>
    <r>
      <rPr>
        <sz val="11"/>
        <color theme="1"/>
        <rFont val="华文楷体"/>
        <charset val="134"/>
      </rPr>
      <t>北辰</t>
    </r>
  </si>
  <si>
    <r>
      <rPr>
        <sz val="11"/>
        <color theme="1"/>
        <rFont val="华文楷体"/>
        <charset val="134"/>
      </rPr>
      <t>北京北化房地产开发有限公司</t>
    </r>
  </si>
  <si>
    <r>
      <rPr>
        <sz val="11"/>
        <color theme="1"/>
        <rFont val="华文楷体"/>
        <charset val="134"/>
      </rPr>
      <t>北京宸京房地产开发有限公司</t>
    </r>
  </si>
  <si>
    <r>
      <rPr>
        <sz val="11"/>
        <color theme="1"/>
        <rFont val="华文楷体"/>
        <charset val="134"/>
      </rPr>
      <t>北京崇裕房产开发有限公司</t>
    </r>
  </si>
  <si>
    <r>
      <rPr>
        <sz val="11"/>
        <color theme="1"/>
        <rFont val="华文楷体"/>
        <charset val="134"/>
      </rPr>
      <t>北京鼎轩房地产开发有限公司</t>
    </r>
  </si>
  <si>
    <r>
      <rPr>
        <sz val="11"/>
        <color theme="1"/>
        <rFont val="华文楷体"/>
        <charset val="134"/>
      </rPr>
      <t>北京东方家园房地产开发有限公司</t>
    </r>
  </si>
  <si>
    <r>
      <rPr>
        <sz val="11"/>
        <color theme="1"/>
        <rFont val="华文楷体"/>
        <charset val="134"/>
      </rPr>
      <t>北京丰联广场大厦有限公司</t>
    </r>
  </si>
  <si>
    <r>
      <rPr>
        <sz val="11"/>
        <color theme="1"/>
        <rFont val="华文楷体"/>
        <charset val="134"/>
      </rPr>
      <t>北京福泉投资有限公司</t>
    </r>
  </si>
  <si>
    <r>
      <rPr>
        <sz val="11"/>
        <color theme="1"/>
        <rFont val="华文楷体"/>
        <charset val="134"/>
      </rPr>
      <t>北京富力城房地产开发有限公司</t>
    </r>
  </si>
  <si>
    <r>
      <rPr>
        <sz val="11"/>
        <color theme="1"/>
        <rFont val="华文楷体"/>
        <charset val="134"/>
      </rPr>
      <t>北京国轩房地产开发有限公司</t>
    </r>
  </si>
  <si>
    <r>
      <rPr>
        <sz val="11"/>
        <color theme="1"/>
        <rFont val="华文楷体"/>
        <charset val="134"/>
      </rPr>
      <t>北京海天房地产开发有限公司</t>
    </r>
  </si>
  <si>
    <r>
      <rPr>
        <sz val="11"/>
        <color theme="1"/>
        <rFont val="华文楷体"/>
        <charset val="134"/>
      </rPr>
      <t>北京恒富广场开发有限公司</t>
    </r>
  </si>
  <si>
    <r>
      <rPr>
        <sz val="11"/>
        <color theme="1"/>
        <rFont val="华文楷体"/>
        <charset val="134"/>
      </rPr>
      <t>北京宏远航城房地产开发有限公司</t>
    </r>
  </si>
  <si>
    <r>
      <rPr>
        <sz val="11"/>
        <color theme="1"/>
        <rFont val="华文楷体"/>
        <charset val="134"/>
      </rPr>
      <t>北京鸿卓房地产开发有限公司</t>
    </r>
  </si>
  <si>
    <r>
      <rPr>
        <sz val="11"/>
        <color theme="1"/>
        <rFont val="华文楷体"/>
        <charset val="134"/>
      </rPr>
      <t>北京华树房地产开发有限公司</t>
    </r>
  </si>
  <si>
    <r>
      <rPr>
        <sz val="11"/>
        <color theme="1"/>
        <rFont val="华文楷体"/>
        <charset val="134"/>
      </rPr>
      <t>北京华正房地产开发有限公司（韩建集团全资子公司）</t>
    </r>
  </si>
  <si>
    <r>
      <rPr>
        <sz val="11"/>
        <color theme="1"/>
        <rFont val="华文楷体"/>
        <charset val="134"/>
      </rPr>
      <t>北京慧友房地产开发有限责任公司</t>
    </r>
  </si>
  <si>
    <r>
      <rPr>
        <sz val="11"/>
        <color theme="1"/>
        <rFont val="华文楷体"/>
        <charset val="134"/>
      </rPr>
      <t>北京佳汇房地产开发有限公司</t>
    </r>
  </si>
  <si>
    <r>
      <rPr>
        <sz val="11"/>
        <color theme="1"/>
        <rFont val="华文楷体"/>
        <charset val="134"/>
      </rPr>
      <t>北京嘉厚房地产开发有限公司</t>
    </r>
  </si>
  <si>
    <r>
      <rPr>
        <sz val="11"/>
        <color theme="1"/>
        <rFont val="华文楷体"/>
        <charset val="134"/>
      </rPr>
      <t>北京建银福商房地产开发有限公司</t>
    </r>
  </si>
  <si>
    <r>
      <rPr>
        <sz val="11"/>
        <color theme="1"/>
        <rFont val="华文楷体"/>
        <charset val="134"/>
      </rPr>
      <t>北京金星房地产开发有限公司</t>
    </r>
  </si>
  <si>
    <r>
      <rPr>
        <sz val="11"/>
        <color theme="1"/>
        <rFont val="华文楷体"/>
        <charset val="134"/>
      </rPr>
      <t>北京金隅大成开发有限公司</t>
    </r>
  </si>
  <si>
    <r>
      <rPr>
        <sz val="11"/>
        <color theme="1"/>
        <rFont val="华文楷体"/>
        <charset val="134"/>
      </rPr>
      <t>北京京朝房地产开发有限公司</t>
    </r>
  </si>
  <si>
    <r>
      <rPr>
        <sz val="11"/>
        <color theme="1"/>
        <rFont val="华文楷体"/>
        <charset val="134"/>
      </rPr>
      <t>北京京隆房地产开发公司</t>
    </r>
  </si>
  <si>
    <r>
      <rPr>
        <sz val="11"/>
        <color theme="1"/>
        <rFont val="华文楷体"/>
        <charset val="134"/>
      </rPr>
      <t>北京经济技术投资开发总公司</t>
    </r>
  </si>
  <si>
    <r>
      <rPr>
        <sz val="11"/>
        <color theme="1"/>
        <rFont val="华文楷体"/>
        <charset val="134"/>
      </rPr>
      <t>北京联东投资（集团）有限公司</t>
    </r>
  </si>
  <si>
    <r>
      <rPr>
        <sz val="11"/>
        <color theme="1"/>
        <rFont val="华文楷体"/>
        <charset val="134"/>
      </rPr>
      <t>北京联想控股融科智地房地产有限公司</t>
    </r>
  </si>
  <si>
    <r>
      <rPr>
        <sz val="11"/>
        <color theme="1"/>
        <rFont val="华文楷体"/>
        <charset val="134"/>
      </rPr>
      <t>北京林兴房地产开发有限公司</t>
    </r>
  </si>
  <si>
    <r>
      <rPr>
        <sz val="11"/>
        <color theme="1"/>
        <rFont val="华文楷体"/>
        <charset val="134"/>
      </rPr>
      <t>北京美光房地产开发有限公司</t>
    </r>
  </si>
  <si>
    <r>
      <rPr>
        <sz val="11"/>
        <color theme="1"/>
        <rFont val="华文楷体"/>
        <charset val="134"/>
      </rPr>
      <t>北京名流未来置业有限公司</t>
    </r>
  </si>
  <si>
    <r>
      <rPr>
        <sz val="11"/>
        <color theme="1"/>
        <rFont val="华文楷体"/>
        <charset val="134"/>
      </rPr>
      <t>北京能源房地产开发有限责任公</t>
    </r>
  </si>
  <si>
    <r>
      <rPr>
        <sz val="11"/>
        <color theme="1"/>
        <rFont val="华文楷体"/>
        <charset val="134"/>
      </rPr>
      <t>北京盘古氏投资有限公司</t>
    </r>
  </si>
  <si>
    <r>
      <rPr>
        <sz val="11"/>
        <color theme="1"/>
        <rFont val="华文楷体"/>
        <charset val="134"/>
      </rPr>
      <t>北京润博房地产开发有限公司</t>
    </r>
  </si>
  <si>
    <r>
      <rPr>
        <sz val="11"/>
        <color theme="1"/>
        <rFont val="华文楷体"/>
        <charset val="134"/>
      </rPr>
      <t>北京润佳房地产开发有限公司</t>
    </r>
  </si>
  <si>
    <r>
      <rPr>
        <sz val="11"/>
        <color theme="1"/>
        <rFont val="华文楷体"/>
        <charset val="134"/>
      </rPr>
      <t>北京盛玺置业有限公司</t>
    </r>
  </si>
  <si>
    <r>
      <rPr>
        <sz val="11"/>
        <color theme="1"/>
        <rFont val="华文楷体"/>
        <charset val="134"/>
      </rPr>
      <t>北京石龙经济开发区投资开发有限公司</t>
    </r>
  </si>
  <si>
    <r>
      <rPr>
        <sz val="11"/>
        <color theme="1"/>
        <rFont val="华文楷体"/>
        <charset val="134"/>
      </rPr>
      <t>北京世纪中基房地产开发有限公司</t>
    </r>
  </si>
  <si>
    <r>
      <rPr>
        <sz val="11"/>
        <color theme="1"/>
        <rFont val="华文楷体"/>
        <charset val="134"/>
      </rPr>
      <t>北京世源光华房地产开发有限公司</t>
    </r>
  </si>
  <si>
    <r>
      <rPr>
        <sz val="11"/>
        <color theme="1"/>
        <rFont val="华文楷体"/>
        <charset val="134"/>
      </rPr>
      <t>北京市泰华房地产开发集团有限公司</t>
    </r>
  </si>
  <si>
    <r>
      <rPr>
        <sz val="11"/>
        <color theme="1"/>
        <rFont val="华文楷体"/>
        <charset val="134"/>
      </rPr>
      <t>北京市住邦房地产开发有限责任公司</t>
    </r>
  </si>
  <si>
    <r>
      <rPr>
        <sz val="11"/>
        <color theme="1"/>
        <rFont val="华文楷体"/>
        <charset val="134"/>
      </rPr>
      <t>北京首创集团</t>
    </r>
  </si>
  <si>
    <r>
      <rPr>
        <sz val="11"/>
        <color theme="1"/>
        <rFont val="华文楷体"/>
        <charset val="134"/>
      </rPr>
      <t>北京顺桥房地产开发有限公司</t>
    </r>
  </si>
  <si>
    <r>
      <rPr>
        <sz val="11"/>
        <color theme="1"/>
        <rFont val="华文楷体"/>
        <charset val="134"/>
      </rPr>
      <t>北京天鸿集团</t>
    </r>
  </si>
  <si>
    <r>
      <rPr>
        <sz val="11"/>
        <color theme="1"/>
        <rFont val="华文楷体"/>
        <charset val="134"/>
      </rPr>
      <t>北京天鸿集团公司</t>
    </r>
  </si>
  <si>
    <r>
      <rPr>
        <sz val="11"/>
        <color theme="1"/>
        <rFont val="华文楷体"/>
        <charset val="134"/>
      </rPr>
      <t>北京天居房地产开发公司</t>
    </r>
  </si>
  <si>
    <r>
      <rPr>
        <sz val="11"/>
        <color theme="1"/>
        <rFont val="华文楷体"/>
        <charset val="134"/>
      </rPr>
      <t>北京通瑞万华置业有限公司</t>
    </r>
  </si>
  <si>
    <r>
      <rPr>
        <sz val="11"/>
        <color theme="1"/>
        <rFont val="华文楷体"/>
        <charset val="134"/>
      </rPr>
      <t>北京万顺达房地产开发有限公司</t>
    </r>
  </si>
  <si>
    <r>
      <rPr>
        <sz val="11"/>
        <color theme="1"/>
        <rFont val="华文楷体"/>
        <charset val="134"/>
      </rPr>
      <t>北京魏公元鼎房地产开发有限责任公司</t>
    </r>
  </si>
  <si>
    <r>
      <rPr>
        <sz val="11"/>
        <color theme="1"/>
        <rFont val="华文楷体"/>
        <charset val="134"/>
      </rPr>
      <t>北京西山产业投资有限公司</t>
    </r>
  </si>
  <si>
    <r>
      <rPr>
        <sz val="11"/>
        <color theme="1"/>
        <rFont val="华文楷体"/>
        <charset val="134"/>
      </rPr>
      <t>北京欣安房地产开发有限公司</t>
    </r>
  </si>
  <si>
    <r>
      <rPr>
        <sz val="11"/>
        <color theme="1"/>
        <rFont val="华文楷体"/>
        <charset val="134"/>
      </rPr>
      <t>北京新恒基创业房地产开发有限责任公司</t>
    </r>
  </si>
  <si>
    <r>
      <rPr>
        <sz val="11"/>
        <color theme="1"/>
        <rFont val="华文楷体"/>
        <charset val="134"/>
      </rPr>
      <t>北京兴隆置业有限公司</t>
    </r>
  </si>
  <si>
    <r>
      <rPr>
        <sz val="11"/>
        <color theme="1"/>
        <rFont val="华文楷体"/>
        <charset val="134"/>
      </rPr>
      <t>北京依莲轩房地产开发有限责任公司</t>
    </r>
  </si>
  <si>
    <r>
      <rPr>
        <sz val="11"/>
        <color theme="1"/>
        <rFont val="华文楷体"/>
        <charset val="134"/>
      </rPr>
      <t>北京颐德房地产开发有限公司</t>
    </r>
  </si>
  <si>
    <r>
      <rPr>
        <sz val="11"/>
        <color theme="1"/>
        <rFont val="华文楷体"/>
        <charset val="134"/>
      </rPr>
      <t>北京英图光彩置业有限责任公司</t>
    </r>
  </si>
  <si>
    <r>
      <rPr>
        <sz val="11"/>
        <color theme="1"/>
        <rFont val="华文楷体"/>
        <charset val="134"/>
      </rPr>
      <t>北京玉威置业有限公司</t>
    </r>
  </si>
  <si>
    <r>
      <rPr>
        <sz val="11"/>
        <color theme="1"/>
        <rFont val="华文楷体"/>
        <charset val="134"/>
      </rPr>
      <t>北京正华永旺房地产开发有限公司</t>
    </r>
  </si>
  <si>
    <r>
      <rPr>
        <sz val="11"/>
        <color theme="1"/>
        <rFont val="华文楷体"/>
        <charset val="134"/>
      </rPr>
      <t>北京中佰龙置业有限公司</t>
    </r>
  </si>
  <si>
    <r>
      <rPr>
        <sz val="11"/>
        <color theme="1"/>
        <rFont val="华文楷体"/>
        <charset val="134"/>
      </rPr>
      <t>北京中北长城房地产开发有限公司</t>
    </r>
  </si>
  <si>
    <r>
      <rPr>
        <sz val="11"/>
        <color theme="1"/>
        <rFont val="华文楷体"/>
        <charset val="134"/>
      </rPr>
      <t>北京中伽顺景置业有限公司</t>
    </r>
  </si>
  <si>
    <r>
      <rPr>
        <sz val="11"/>
        <color theme="1"/>
        <rFont val="华文楷体"/>
        <charset val="134"/>
      </rPr>
      <t>北京中关村科技发展（控股）股份有限公司</t>
    </r>
  </si>
  <si>
    <r>
      <rPr>
        <sz val="11"/>
        <color theme="1"/>
        <rFont val="华文楷体"/>
        <charset val="134"/>
      </rPr>
      <t>北京中关村科学城创业园有限公司</t>
    </r>
  </si>
  <si>
    <r>
      <rPr>
        <sz val="11"/>
        <color theme="1"/>
        <rFont val="华文楷体"/>
        <charset val="134"/>
      </rPr>
      <t>北京中关村永丰产业基地发展有限公司</t>
    </r>
  </si>
  <si>
    <r>
      <rPr>
        <sz val="11"/>
        <color theme="1"/>
        <rFont val="华文楷体"/>
        <charset val="134"/>
      </rPr>
      <t>北京中基宏源房地产开发公司</t>
    </r>
  </si>
  <si>
    <r>
      <rPr>
        <sz val="11"/>
        <color theme="1"/>
        <rFont val="华文楷体"/>
        <charset val="134"/>
      </rPr>
      <t>北京中坤长业房地产开发有限公司</t>
    </r>
  </si>
  <si>
    <r>
      <rPr>
        <sz val="11"/>
        <color theme="1"/>
        <rFont val="华文楷体"/>
        <charset val="134"/>
      </rPr>
      <t>北京珠江房地产开发有限公司</t>
    </r>
  </si>
  <si>
    <r>
      <rPr>
        <sz val="11"/>
        <color theme="1"/>
        <rFont val="华文楷体"/>
        <charset val="134"/>
      </rPr>
      <t>北京住总房地产开发有限公司</t>
    </r>
  </si>
  <si>
    <r>
      <rPr>
        <sz val="11"/>
        <color theme="1"/>
        <rFont val="华文楷体"/>
        <charset val="134"/>
      </rPr>
      <t>北京住总集团</t>
    </r>
  </si>
  <si>
    <r>
      <rPr>
        <sz val="11"/>
        <color theme="1"/>
        <rFont val="华文楷体"/>
        <charset val="134"/>
      </rPr>
      <t>北京庄胜房地产开发有限公司</t>
    </r>
  </si>
  <si>
    <r>
      <rPr>
        <sz val="11"/>
        <color theme="1"/>
        <rFont val="华文楷体"/>
        <charset val="134"/>
      </rPr>
      <t>标黄的部分表示没有相关楼盘信息</t>
    </r>
  </si>
  <si>
    <r>
      <rPr>
        <sz val="11"/>
        <color theme="1"/>
        <rFont val="华文楷体"/>
        <charset val="134"/>
      </rPr>
      <t>东方银座广场有限公司</t>
    </r>
  </si>
  <si>
    <r>
      <rPr>
        <sz val="11"/>
        <color theme="1"/>
        <rFont val="华文楷体"/>
        <charset val="134"/>
      </rPr>
      <t>凤凰东方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置业有限公司</t>
    </r>
  </si>
  <si>
    <r>
      <rPr>
        <sz val="11"/>
        <color theme="1"/>
        <rFont val="华文楷体"/>
        <charset val="134"/>
      </rPr>
      <t>华园饭店股份有限公司</t>
    </r>
  </si>
  <si>
    <r>
      <rPr>
        <sz val="11"/>
        <color theme="1"/>
        <rFont val="华文楷体"/>
        <charset val="134"/>
      </rPr>
      <t>金融街（北京）商务园置业有限公司</t>
    </r>
  </si>
  <si>
    <r>
      <rPr>
        <sz val="11"/>
        <color theme="1"/>
        <rFont val="华文楷体"/>
        <charset val="134"/>
      </rPr>
      <t>清华紫光房地产开发有限公司</t>
    </r>
  </si>
  <si>
    <r>
      <rPr>
        <sz val="11"/>
        <color theme="1"/>
        <rFont val="华文楷体"/>
        <charset val="134"/>
      </rPr>
      <t>上海绿地集团有限公司</t>
    </r>
  </si>
  <si>
    <r>
      <rPr>
        <sz val="11"/>
        <color theme="1"/>
        <rFont val="华文楷体"/>
        <charset val="134"/>
      </rPr>
      <t>首创置业北京阳光金都置业有限公司</t>
    </r>
  </si>
  <si>
    <r>
      <rPr>
        <sz val="11"/>
        <color theme="1"/>
        <rFont val="华文楷体"/>
        <charset val="134"/>
      </rPr>
      <t>旭辉地产</t>
    </r>
  </si>
  <si>
    <r>
      <rPr>
        <sz val="11"/>
        <color theme="1"/>
        <rFont val="华文楷体"/>
        <charset val="134"/>
      </rPr>
      <t>永泰房地产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集团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</si>
  <si>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中粮地产投资（北京）有限公司</t>
    </r>
  </si>
  <si>
    <r>
      <rPr>
        <sz val="11"/>
        <color theme="1"/>
        <rFont val="华文楷体"/>
        <charset val="134"/>
      </rPr>
      <t>中铁建工集团</t>
    </r>
  </si>
  <si>
    <r>
      <rPr>
        <sz val="11"/>
        <color theme="1"/>
        <rFont val="华文楷体"/>
        <charset val="134"/>
      </rPr>
      <t>中铁</t>
    </r>
  </si>
  <si>
    <r>
      <rPr>
        <sz val="11"/>
        <color theme="1"/>
        <rFont val="华文楷体"/>
        <charset val="134"/>
      </rPr>
      <t>中铁蓉丰置业有限公司及中拓股份联合开发</t>
    </r>
  </si>
  <si>
    <r>
      <rPr>
        <sz val="11"/>
        <color theme="1"/>
        <rFont val="华文楷体"/>
        <charset val="134"/>
      </rPr>
      <t>中冶置业有限责任公司</t>
    </r>
  </si>
  <si>
    <r>
      <rPr>
        <sz val="11"/>
        <color theme="1"/>
        <rFont val="华文楷体"/>
        <charset val="134"/>
      </rPr>
      <t>商业地产开发商</t>
    </r>
  </si>
  <si>
    <r>
      <rPr>
        <sz val="11"/>
        <color theme="1"/>
        <rFont val="华文楷体"/>
        <charset val="134"/>
      </rPr>
      <t>佰嘉置业有限公司</t>
    </r>
  </si>
  <si>
    <r>
      <rPr>
        <sz val="11"/>
        <color theme="1"/>
        <rFont val="华文楷体"/>
        <charset val="134"/>
      </rPr>
      <t>北京安达房地产开发公司</t>
    </r>
  </si>
  <si>
    <r>
      <rPr>
        <sz val="11"/>
        <color theme="1"/>
        <rFont val="华文楷体"/>
        <charset val="134"/>
      </rPr>
      <t>北京八大处房地产开发有限公司</t>
    </r>
  </si>
  <si>
    <r>
      <rPr>
        <sz val="11"/>
        <color theme="1"/>
        <rFont val="华文楷体"/>
        <charset val="134"/>
      </rPr>
      <t>北京百年房地产开发有限公司</t>
    </r>
  </si>
  <si>
    <r>
      <rPr>
        <sz val="11"/>
        <color theme="1"/>
        <rFont val="华文楷体"/>
        <charset val="134"/>
      </rPr>
      <t>北京北辰房地产开发有限公司</t>
    </r>
  </si>
  <si>
    <r>
      <rPr>
        <sz val="11"/>
        <color theme="1"/>
        <rFont val="华文楷体"/>
        <charset val="134"/>
      </rPr>
      <t>北京北辰实业股份有限公司北辰置地分公司</t>
    </r>
  </si>
  <si>
    <r>
      <rPr>
        <sz val="11"/>
        <color theme="1"/>
        <rFont val="华文楷体"/>
        <charset val="134"/>
      </rPr>
      <t>北京北方中惠房地产开发有限公司</t>
    </r>
  </si>
  <si>
    <r>
      <rPr>
        <sz val="11"/>
        <color theme="1"/>
        <rFont val="华文楷体"/>
        <charset val="134"/>
      </rPr>
      <t>北京博宏房地产开发有限公司</t>
    </r>
  </si>
  <si>
    <r>
      <rPr>
        <sz val="11"/>
        <color theme="1"/>
        <rFont val="华文楷体"/>
        <charset val="134"/>
      </rPr>
      <t>北京诚通圣邦房地产开发有限公司</t>
    </r>
  </si>
  <si>
    <r>
      <rPr>
        <sz val="11"/>
        <color theme="1"/>
        <rFont val="华文楷体"/>
        <charset val="134"/>
      </rPr>
      <t>北京城建房地产开发有限公司</t>
    </r>
  </si>
  <si>
    <r>
      <rPr>
        <sz val="11"/>
        <color theme="1"/>
        <rFont val="华文楷体"/>
        <charset val="134"/>
      </rPr>
      <t>北京城市开发集团有限责任公司</t>
    </r>
  </si>
  <si>
    <r>
      <rPr>
        <sz val="11"/>
        <color theme="1"/>
        <rFont val="华文楷体"/>
        <charset val="134"/>
      </rPr>
      <t>北京崇开嘉信房地产开发有限公司</t>
    </r>
  </si>
  <si>
    <r>
      <rPr>
        <sz val="11"/>
        <color theme="1"/>
        <rFont val="华文楷体"/>
        <charset val="134"/>
      </rPr>
      <t>北京崇文</t>
    </r>
    <r>
      <rPr>
        <sz val="11"/>
        <color theme="1"/>
        <rFont val="Calibri"/>
        <charset val="134"/>
      </rPr>
      <t>·</t>
    </r>
    <r>
      <rPr>
        <sz val="11"/>
        <color theme="1"/>
        <rFont val="华文楷体"/>
        <charset val="134"/>
      </rPr>
      <t>新世界房地产发展有限公司</t>
    </r>
  </si>
  <si>
    <r>
      <rPr>
        <sz val="11"/>
        <color theme="1"/>
        <rFont val="华文楷体"/>
        <charset val="134"/>
      </rPr>
      <t>北京创世愿景房地产开发有限公司</t>
    </r>
  </si>
  <si>
    <r>
      <rPr>
        <sz val="11"/>
        <color theme="1"/>
        <rFont val="华文楷体"/>
        <charset val="134"/>
      </rPr>
      <t>北京大华一品置业有限公司</t>
    </r>
  </si>
  <si>
    <r>
      <rPr>
        <sz val="11"/>
        <color theme="1"/>
        <rFont val="华文楷体"/>
        <charset val="134"/>
      </rPr>
      <t>北京当代鸿运房地产经营开发有限公司</t>
    </r>
  </si>
  <si>
    <r>
      <rPr>
        <sz val="11"/>
        <color theme="1"/>
        <rFont val="华文楷体"/>
        <charset val="134"/>
      </rPr>
      <t>北京顶秀置业有限公司</t>
    </r>
  </si>
  <si>
    <r>
      <rPr>
        <sz val="11"/>
        <color theme="1"/>
        <rFont val="华文楷体"/>
        <charset val="134"/>
      </rPr>
      <t>北京鼎嘉恒房地产开发有限公司</t>
    </r>
  </si>
  <si>
    <r>
      <rPr>
        <sz val="11"/>
        <color theme="1"/>
        <rFont val="华文楷体"/>
        <charset val="134"/>
      </rPr>
      <t>北京东方置地投资发展有限公司</t>
    </r>
  </si>
  <si>
    <r>
      <rPr>
        <sz val="11"/>
        <color theme="1"/>
        <rFont val="华文楷体"/>
        <charset val="134"/>
      </rPr>
      <t>北京东泽房地产开发有限公司</t>
    </r>
  </si>
  <si>
    <r>
      <rPr>
        <sz val="11"/>
        <color theme="1"/>
        <rFont val="华文楷体"/>
        <charset val="134"/>
      </rPr>
      <t>北京方恒置业股份有限公司</t>
    </r>
  </si>
  <si>
    <r>
      <rPr>
        <sz val="11"/>
        <color theme="1"/>
        <rFont val="华文楷体"/>
        <charset val="134"/>
      </rPr>
      <t>北京房开置业股份有限公司</t>
    </r>
  </si>
  <si>
    <r>
      <rPr>
        <sz val="11"/>
        <color theme="1"/>
        <rFont val="华文楷体"/>
        <charset val="134"/>
      </rPr>
      <t>北京丰泰新房地产开发有限责任公司</t>
    </r>
  </si>
  <si>
    <r>
      <rPr>
        <sz val="11"/>
        <color theme="1"/>
        <rFont val="华文楷体"/>
        <charset val="134"/>
      </rPr>
      <t>北京福城源房地产开发有限公司</t>
    </r>
  </si>
  <si>
    <r>
      <rPr>
        <sz val="11"/>
        <color theme="1"/>
        <rFont val="华文楷体"/>
        <charset val="134"/>
      </rPr>
      <t>北京富源盛达房地产开发有限公司</t>
    </r>
  </si>
  <si>
    <r>
      <rPr>
        <sz val="11"/>
        <color theme="1"/>
        <rFont val="华文楷体"/>
        <charset val="134"/>
      </rPr>
      <t>北京高盛房地产开发有限公司</t>
    </r>
  </si>
  <si>
    <r>
      <rPr>
        <sz val="11"/>
        <color theme="1"/>
        <rFont val="华文楷体"/>
        <charset val="134"/>
      </rPr>
      <t>北京冠城正业房地产开发有限公司</t>
    </r>
    <r>
      <rPr>
        <sz val="11"/>
        <color theme="1"/>
        <rFont val="Calibri"/>
        <charset val="134"/>
      </rPr>
      <t xml:space="preserve"> , </t>
    </r>
    <r>
      <rPr>
        <sz val="11"/>
        <color theme="1"/>
        <rFont val="华文楷体"/>
        <charset val="134"/>
      </rPr>
      <t>北京冠城新泰房地产开发有限公司</t>
    </r>
  </si>
  <si>
    <r>
      <rPr>
        <sz val="11"/>
        <color theme="1"/>
        <rFont val="华文楷体"/>
        <charset val="134"/>
      </rPr>
      <t>北京广厦京都置业有限公司</t>
    </r>
  </si>
  <si>
    <r>
      <rPr>
        <sz val="11"/>
        <color theme="1"/>
        <rFont val="华文楷体"/>
        <charset val="134"/>
      </rPr>
      <t>北京国信房地产开发有限责任公司</t>
    </r>
  </si>
  <si>
    <r>
      <rPr>
        <sz val="11"/>
        <color theme="1"/>
        <rFont val="华文楷体"/>
        <charset val="134"/>
      </rPr>
      <t>北京国兴建业房地产开发有限公司</t>
    </r>
  </si>
  <si>
    <r>
      <rPr>
        <sz val="11"/>
        <color theme="1"/>
        <rFont val="华文楷体"/>
        <charset val="134"/>
      </rPr>
      <t>北京海城房地产开发公司</t>
    </r>
  </si>
  <si>
    <r>
      <rPr>
        <sz val="11"/>
        <color theme="1"/>
        <rFont val="华文楷体"/>
        <charset val="134"/>
      </rPr>
      <t>北京海城房地产开发有限公司</t>
    </r>
  </si>
  <si>
    <r>
      <rPr>
        <sz val="11"/>
        <color theme="1"/>
        <rFont val="华文楷体"/>
        <charset val="134"/>
      </rPr>
      <t>北京合生北方房地产开发有限公司</t>
    </r>
  </si>
  <si>
    <r>
      <rPr>
        <sz val="11"/>
        <color theme="1"/>
        <rFont val="华文楷体"/>
        <charset val="134"/>
      </rPr>
      <t>北京合生愉景房地产开发有限公司</t>
    </r>
  </si>
  <si>
    <r>
      <rPr>
        <sz val="11"/>
        <color theme="1"/>
        <rFont val="华文楷体"/>
        <charset val="134"/>
      </rPr>
      <t>北京和裕房地产开发公司</t>
    </r>
  </si>
  <si>
    <r>
      <rPr>
        <sz val="11"/>
        <color theme="1"/>
        <rFont val="华文楷体"/>
        <charset val="134"/>
      </rPr>
      <t>北京恒成行房地产顾问有限责任公司</t>
    </r>
  </si>
  <si>
    <r>
      <rPr>
        <sz val="11"/>
        <color theme="1"/>
        <rFont val="华文楷体"/>
        <charset val="134"/>
      </rPr>
      <t>北京恒富房地产开发有限公司</t>
    </r>
  </si>
  <si>
    <r>
      <rPr>
        <sz val="11"/>
        <color theme="1"/>
        <rFont val="华文楷体"/>
        <charset val="134"/>
      </rPr>
      <t>北京恒世同方房地产开发有限公司</t>
    </r>
  </si>
  <si>
    <r>
      <rPr>
        <sz val="11"/>
        <color theme="1"/>
        <rFont val="华文楷体"/>
        <charset val="134"/>
      </rPr>
      <t>北京宏济创业房地产开发有限公司</t>
    </r>
  </si>
  <si>
    <r>
      <rPr>
        <sz val="11"/>
        <color theme="1"/>
        <rFont val="华文楷体"/>
        <charset val="134"/>
      </rPr>
      <t>北京华成通房地产有限公司</t>
    </r>
  </si>
  <si>
    <r>
      <rPr>
        <sz val="11"/>
        <color theme="1"/>
        <rFont val="华文楷体"/>
        <charset val="134"/>
      </rPr>
      <t>北京华恩房地产开发有限公司</t>
    </r>
  </si>
  <si>
    <r>
      <rPr>
        <sz val="11"/>
        <color theme="1"/>
        <rFont val="华文楷体"/>
        <charset val="134"/>
      </rPr>
      <t>北京华怡房地产开发有限公司</t>
    </r>
  </si>
  <si>
    <r>
      <rPr>
        <sz val="11"/>
        <color theme="1"/>
        <rFont val="华文楷体"/>
        <charset val="134"/>
      </rPr>
      <t>北京华瀛置业房地产开发有限公司</t>
    </r>
  </si>
  <si>
    <r>
      <rPr>
        <sz val="11"/>
        <color theme="1"/>
        <rFont val="华文楷体"/>
        <charset val="134"/>
      </rPr>
      <t>北京华园饭店有限公司</t>
    </r>
  </si>
  <si>
    <r>
      <rPr>
        <sz val="11"/>
        <color theme="1"/>
        <rFont val="华文楷体"/>
        <charset val="134"/>
      </rPr>
      <t>北京金地融侨房地产开发有限公司</t>
    </r>
  </si>
  <si>
    <r>
      <rPr>
        <sz val="11"/>
        <color theme="1"/>
        <rFont val="华文楷体"/>
        <charset val="134"/>
      </rPr>
      <t>北京金汉房地产开发有限公司</t>
    </r>
  </si>
  <si>
    <r>
      <rPr>
        <sz val="11"/>
        <color theme="1"/>
        <rFont val="华文楷体"/>
        <charset val="134"/>
      </rPr>
      <t>北京金科兴源置业有限公司</t>
    </r>
  </si>
  <si>
    <r>
      <rPr>
        <sz val="11"/>
        <color theme="1"/>
        <rFont val="华文楷体"/>
        <charset val="134"/>
      </rPr>
      <t>北京金秋莱太房地产开发有限公司</t>
    </r>
  </si>
  <si>
    <r>
      <rPr>
        <sz val="11"/>
        <color theme="1"/>
        <rFont val="华文楷体"/>
        <charset val="134"/>
      </rPr>
      <t>北京金隅嘉业房地产开发有限公司</t>
    </r>
  </si>
  <si>
    <r>
      <rPr>
        <sz val="11"/>
        <color theme="1"/>
        <rFont val="华文楷体"/>
        <charset val="134"/>
      </rPr>
      <t>北京金隅万科房地产开发有限公司</t>
    </r>
  </si>
  <si>
    <r>
      <rPr>
        <sz val="11"/>
        <color theme="1"/>
        <rFont val="华文楷体"/>
        <charset val="134"/>
      </rPr>
      <t>北京金隅置地房地产开发有限公司</t>
    </r>
  </si>
  <si>
    <r>
      <rPr>
        <sz val="11"/>
        <color theme="1"/>
        <rFont val="华文楷体"/>
        <charset val="134"/>
      </rPr>
      <t>北京京成远东房地产开发有限公司</t>
    </r>
  </si>
  <si>
    <r>
      <rPr>
        <sz val="11"/>
        <color theme="1"/>
        <rFont val="华文楷体"/>
        <charset val="134"/>
      </rPr>
      <t>北京京汉房地产开发有限公司</t>
    </r>
  </si>
  <si>
    <r>
      <rPr>
        <sz val="11"/>
        <color theme="1"/>
        <rFont val="华文楷体"/>
        <charset val="134"/>
      </rPr>
      <t>北京京华都房地产开发有限公司</t>
    </r>
  </si>
  <si>
    <r>
      <rPr>
        <sz val="11"/>
        <color theme="1"/>
        <rFont val="华文楷体"/>
        <charset val="134"/>
      </rPr>
      <t>北京京投置地房地产有限公司</t>
    </r>
  </si>
  <si>
    <r>
      <rPr>
        <sz val="11"/>
        <color theme="1"/>
        <rFont val="华文楷体"/>
        <charset val="134"/>
      </rPr>
      <t>北京军建利司达房地产开发有限公司</t>
    </r>
  </si>
  <si>
    <r>
      <rPr>
        <sz val="11"/>
        <color theme="1"/>
        <rFont val="华文楷体"/>
        <charset val="134"/>
      </rPr>
      <t>北京科技园建设（集团）股份有限公司</t>
    </r>
  </si>
  <si>
    <r>
      <rPr>
        <sz val="11"/>
        <color theme="1"/>
        <rFont val="华文楷体"/>
        <charset val="134"/>
      </rPr>
      <t>北京科技园置地有限公司</t>
    </r>
  </si>
  <si>
    <r>
      <rPr>
        <sz val="11"/>
        <color theme="1"/>
        <rFont val="华文楷体"/>
        <charset val="134"/>
      </rPr>
      <t>北京空港科技园区股份有限公司、北京空港天瑞置业投资</t>
    </r>
  </si>
  <si>
    <r>
      <rPr>
        <sz val="11"/>
        <color theme="1"/>
        <rFont val="华文楷体"/>
        <charset val="134"/>
      </rPr>
      <t>北京力宝世纪置业有限公司</t>
    </r>
  </si>
  <si>
    <r>
      <rPr>
        <sz val="11"/>
        <color theme="1"/>
        <rFont val="华文楷体"/>
        <charset val="134"/>
      </rPr>
      <t>北京丽富房地产开发有限公司</t>
    </r>
  </si>
  <si>
    <r>
      <rPr>
        <sz val="11"/>
        <color theme="1"/>
        <rFont val="华文楷体"/>
        <charset val="134"/>
      </rPr>
      <t>北京联立房地产开发有限责任公司</t>
    </r>
  </si>
  <si>
    <r>
      <rPr>
        <sz val="11"/>
        <color theme="1"/>
        <rFont val="华文楷体"/>
        <charset val="134"/>
      </rPr>
      <t>北京龙湖置业有限公司</t>
    </r>
  </si>
  <si>
    <r>
      <rPr>
        <sz val="11"/>
        <color theme="1"/>
        <rFont val="华文楷体"/>
        <charset val="134"/>
      </rPr>
      <t>北京龙湖中佰置业有限公司</t>
    </r>
  </si>
  <si>
    <r>
      <rPr>
        <sz val="11"/>
        <color theme="1"/>
        <rFont val="华文楷体"/>
        <charset val="134"/>
      </rPr>
      <t>北京懋源苑房地产开发公司</t>
    </r>
  </si>
  <si>
    <r>
      <rPr>
        <sz val="11"/>
        <color theme="1"/>
        <rFont val="华文楷体"/>
        <charset val="134"/>
      </rPr>
      <t>北京明日房地产开发有限公司</t>
    </r>
  </si>
  <si>
    <r>
      <rPr>
        <sz val="11"/>
        <color theme="1"/>
        <rFont val="华文楷体"/>
        <charset val="134"/>
      </rPr>
      <t>北京明天房地产开发有限公司</t>
    </r>
  </si>
  <si>
    <r>
      <rPr>
        <sz val="11"/>
        <color theme="1"/>
        <rFont val="华文楷体"/>
        <charset val="134"/>
      </rPr>
      <t>北京诺德置业有限公司</t>
    </r>
  </si>
  <si>
    <r>
      <rPr>
        <sz val="11"/>
        <color theme="1"/>
        <rFont val="华文楷体"/>
        <charset val="134"/>
      </rPr>
      <t>北京奇然房地产开发有限公司</t>
    </r>
  </si>
  <si>
    <r>
      <rPr>
        <sz val="11"/>
        <color theme="1"/>
        <rFont val="华文楷体"/>
        <charset val="134"/>
      </rPr>
      <t>北京强佑房地产开发公司</t>
    </r>
  </si>
  <si>
    <r>
      <rPr>
        <sz val="11"/>
        <color theme="1"/>
        <rFont val="华文楷体"/>
        <charset val="134"/>
      </rPr>
      <t>北京荣丰房地产开发有限公司</t>
    </r>
  </si>
  <si>
    <r>
      <rPr>
        <sz val="11"/>
        <color theme="1"/>
        <rFont val="华文楷体"/>
        <charset val="134"/>
      </rPr>
      <t>北京融创恒基地产有限公司</t>
    </r>
  </si>
  <si>
    <r>
      <rPr>
        <sz val="11"/>
        <color theme="1"/>
        <rFont val="华文楷体"/>
        <charset val="134"/>
      </rPr>
      <t>北京融科景元房地产开发有限公司</t>
    </r>
  </si>
  <si>
    <r>
      <rPr>
        <sz val="11"/>
        <color theme="1"/>
        <rFont val="华文楷体"/>
        <charset val="134"/>
      </rPr>
      <t>北京森阳房地产开发有限责任公司</t>
    </r>
  </si>
  <si>
    <r>
      <rPr>
        <sz val="11"/>
        <color theme="1"/>
        <rFont val="华文楷体"/>
        <charset val="134"/>
      </rPr>
      <t>北京圣鹏房地产开发有限公司</t>
    </r>
  </si>
  <si>
    <r>
      <rPr>
        <sz val="11"/>
        <color theme="1"/>
        <rFont val="华文楷体"/>
        <charset val="134"/>
      </rPr>
      <t>北京盛达兴业房地产开发有限公司</t>
    </r>
  </si>
  <si>
    <r>
      <rPr>
        <sz val="11"/>
        <color theme="1"/>
        <rFont val="华文楷体"/>
        <charset val="134"/>
      </rPr>
      <t>北京世安住房股份有限公司</t>
    </r>
  </si>
  <si>
    <r>
      <rPr>
        <sz val="11"/>
        <color theme="1"/>
        <rFont val="华文楷体"/>
        <charset val="134"/>
      </rPr>
      <t>北京市昂力房地产开发有限公司</t>
    </r>
  </si>
  <si>
    <r>
      <rPr>
        <sz val="11"/>
        <color theme="1"/>
        <rFont val="华文楷体"/>
        <charset val="134"/>
      </rPr>
      <t>北京市崇文区城市建设开发公司</t>
    </r>
  </si>
  <si>
    <r>
      <rPr>
        <sz val="11"/>
        <color theme="1"/>
        <rFont val="华文楷体"/>
        <charset val="134"/>
      </rPr>
      <t>北京市丰台区城市建设综合开发公司</t>
    </r>
  </si>
  <si>
    <r>
      <rPr>
        <sz val="11"/>
        <color theme="1"/>
        <rFont val="华文楷体"/>
        <charset val="134"/>
      </rPr>
      <t>北京市华远地产股份有限公司</t>
    </r>
  </si>
  <si>
    <r>
      <rPr>
        <sz val="11"/>
        <color theme="1"/>
        <rFont val="华文楷体"/>
        <charset val="134"/>
      </rPr>
      <t>北京市开原房地产开发有限责任公司</t>
    </r>
  </si>
  <si>
    <r>
      <rPr>
        <sz val="11"/>
        <color theme="1"/>
        <rFont val="华文楷体"/>
        <charset val="134"/>
      </rPr>
      <t>北京市顺义大龙城乡建设开发总公司</t>
    </r>
  </si>
  <si>
    <r>
      <rPr>
        <sz val="11"/>
        <color theme="1"/>
        <rFont val="华文楷体"/>
        <charset val="134"/>
      </rPr>
      <t>北京市欣达园房地产开发有限公司</t>
    </r>
  </si>
  <si>
    <r>
      <rPr>
        <sz val="11"/>
        <color theme="1"/>
        <rFont val="华文楷体"/>
        <charset val="134"/>
      </rPr>
      <t>北京市兴隆房地产开发公司</t>
    </r>
  </si>
  <si>
    <r>
      <rPr>
        <sz val="11"/>
        <color theme="1"/>
        <rFont val="华文楷体"/>
        <charset val="134"/>
      </rPr>
      <t>北京首创新资置业有限公司</t>
    </r>
  </si>
  <si>
    <r>
      <rPr>
        <sz val="11"/>
        <color theme="1"/>
        <rFont val="华文楷体"/>
        <charset val="134"/>
      </rPr>
      <t>北京首都开发控股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集团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</si>
  <si>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北京首开集团有限责任公司</t>
    </r>
  </si>
  <si>
    <r>
      <rPr>
        <sz val="11"/>
        <color theme="1"/>
        <rFont val="华文楷体"/>
        <charset val="134"/>
      </rPr>
      <t>北京首开仁信置业有限公司</t>
    </r>
  </si>
  <si>
    <r>
      <rPr>
        <sz val="11"/>
        <color theme="1"/>
        <rFont val="华文楷体"/>
        <charset val="134"/>
      </rPr>
      <t>北京首开天成房地产开发有限公司</t>
    </r>
  </si>
  <si>
    <r>
      <rPr>
        <sz val="11"/>
        <color theme="1"/>
        <rFont val="华文楷体"/>
        <charset val="134"/>
      </rPr>
      <t>北京首开亿信置业有限股份公司</t>
    </r>
  </si>
  <si>
    <r>
      <rPr>
        <sz val="11"/>
        <color theme="1"/>
        <rFont val="华文楷体"/>
        <charset val="134"/>
      </rPr>
      <t>北京顺驰置地丰润房地产开发有限公司</t>
    </r>
  </si>
  <si>
    <r>
      <rPr>
        <sz val="11"/>
        <color theme="1"/>
        <rFont val="华文楷体"/>
        <charset val="134"/>
      </rPr>
      <t>北京顺鑫佳宇房地产开发有限公司</t>
    </r>
  </si>
  <si>
    <r>
      <rPr>
        <sz val="11"/>
        <color theme="1"/>
        <rFont val="华文楷体"/>
        <charset val="134"/>
      </rPr>
      <t>北京顺兴广厦房地产有限公司</t>
    </r>
  </si>
  <si>
    <r>
      <rPr>
        <sz val="11"/>
        <color theme="1"/>
        <rFont val="华文楷体"/>
        <charset val="134"/>
      </rPr>
      <t>北京腾昌兴房地产开发有限公司</t>
    </r>
  </si>
  <si>
    <r>
      <rPr>
        <sz val="11"/>
        <color theme="1"/>
        <rFont val="华文楷体"/>
        <charset val="134"/>
      </rPr>
      <t>北京天鸿安信房地产开发有限公司</t>
    </r>
  </si>
  <si>
    <r>
      <rPr>
        <sz val="11"/>
        <color theme="1"/>
        <rFont val="华文楷体"/>
        <charset val="134"/>
      </rPr>
      <t>北京天鸿房地产开发有限责任公司</t>
    </r>
  </si>
  <si>
    <r>
      <rPr>
        <sz val="11"/>
        <color theme="1"/>
        <rFont val="华文楷体"/>
        <charset val="134"/>
      </rPr>
      <t>北京天鸿置业</t>
    </r>
  </si>
  <si>
    <r>
      <rPr>
        <sz val="11"/>
        <color theme="1"/>
        <rFont val="华文楷体"/>
        <charset val="134"/>
      </rPr>
      <t>北京天石基业房地产开发有限公司</t>
    </r>
  </si>
  <si>
    <r>
      <rPr>
        <sz val="11"/>
        <color theme="1"/>
        <rFont val="华文楷体"/>
        <charset val="134"/>
      </rPr>
      <t>北京天元广建房地产开发有限公司</t>
    </r>
  </si>
  <si>
    <r>
      <rPr>
        <sz val="11"/>
        <color theme="1"/>
        <rFont val="华文楷体"/>
        <charset val="134"/>
      </rPr>
      <t>北京通州房地产开发有限责任公司</t>
    </r>
  </si>
  <si>
    <r>
      <rPr>
        <sz val="11"/>
        <color theme="1"/>
        <rFont val="华文楷体"/>
        <charset val="134"/>
      </rPr>
      <t>北京同方星城置业有限公司</t>
    </r>
  </si>
  <si>
    <r>
      <rPr>
        <sz val="11"/>
        <color theme="1"/>
        <rFont val="华文楷体"/>
        <charset val="134"/>
      </rPr>
      <t>北京万科企业有限公司</t>
    </r>
  </si>
  <si>
    <r>
      <rPr>
        <sz val="11"/>
        <color theme="1"/>
        <rFont val="华文楷体"/>
        <charset val="134"/>
      </rPr>
      <t>北京万年花城房地产开发有限责任公司</t>
    </r>
  </si>
  <si>
    <r>
      <rPr>
        <sz val="11"/>
        <color theme="1"/>
        <rFont val="华文楷体"/>
        <charset val="134"/>
      </rPr>
      <t>北京旺兴宫房地产开发有限公司</t>
    </r>
  </si>
  <si>
    <r>
      <rPr>
        <sz val="11"/>
        <color theme="1"/>
        <rFont val="华文楷体"/>
        <charset val="134"/>
      </rPr>
      <t>北京西单佳慧房地产开发有限公司</t>
    </r>
  </si>
  <si>
    <r>
      <rPr>
        <sz val="11"/>
        <color theme="1"/>
        <rFont val="华文楷体"/>
        <charset val="134"/>
      </rPr>
      <t>北京西都地产发展有限公司</t>
    </r>
  </si>
  <si>
    <r>
      <rPr>
        <sz val="11"/>
        <color theme="1"/>
        <rFont val="华文楷体"/>
        <charset val="134"/>
      </rPr>
      <t>北京玺萌置业有限公司</t>
    </r>
  </si>
  <si>
    <r>
      <rPr>
        <sz val="11"/>
        <color theme="1"/>
        <rFont val="华文楷体"/>
        <charset val="134"/>
      </rPr>
      <t>北京祥和智德房地产开发公司</t>
    </r>
  </si>
  <si>
    <r>
      <rPr>
        <sz val="11"/>
        <color theme="1"/>
        <rFont val="华文楷体"/>
        <charset val="134"/>
      </rPr>
      <t>北京祥云世纪房地产开发有限公司</t>
    </r>
  </si>
  <si>
    <r>
      <rPr>
        <sz val="11"/>
        <color theme="1"/>
        <rFont val="华文楷体"/>
        <charset val="134"/>
      </rPr>
      <t>北京新美房地产开发有限公司</t>
    </r>
  </si>
  <si>
    <r>
      <rPr>
        <sz val="11"/>
        <color theme="1"/>
        <rFont val="华文楷体"/>
        <charset val="134"/>
      </rPr>
      <t>北京新荣房地产开发有限公司</t>
    </r>
  </si>
  <si>
    <r>
      <rPr>
        <sz val="11"/>
        <color theme="1"/>
        <rFont val="华文楷体"/>
        <charset val="134"/>
      </rPr>
      <t>北京新松家园房地产开发有限公司</t>
    </r>
  </si>
  <si>
    <r>
      <rPr>
        <sz val="11"/>
        <color theme="1"/>
        <rFont val="华文楷体"/>
        <charset val="134"/>
      </rPr>
      <t>北京新天麓房地产开发有限公司</t>
    </r>
  </si>
  <si>
    <r>
      <rPr>
        <sz val="11"/>
        <color theme="1"/>
        <rFont val="华文楷体"/>
        <charset val="134"/>
      </rPr>
      <t>北京兴港房地产有限公司</t>
    </r>
  </si>
  <si>
    <r>
      <rPr>
        <sz val="11"/>
        <color theme="1"/>
        <rFont val="华文楷体"/>
        <charset val="134"/>
      </rPr>
      <t>北京亚奥绿城房地产开发有限公司</t>
    </r>
  </si>
  <si>
    <r>
      <rPr>
        <sz val="11"/>
        <color theme="1"/>
        <rFont val="华文楷体"/>
        <charset val="134"/>
      </rPr>
      <t>绿城</t>
    </r>
  </si>
  <si>
    <r>
      <rPr>
        <sz val="11"/>
        <color theme="1"/>
        <rFont val="华文楷体"/>
        <charset val="134"/>
      </rPr>
      <t>北京阳光绿城房地产开发有限公司</t>
    </r>
  </si>
  <si>
    <r>
      <rPr>
        <sz val="11"/>
        <color theme="1"/>
        <rFont val="华文楷体"/>
        <charset val="134"/>
      </rPr>
      <t>北京亿城房地产开发有限公司</t>
    </r>
  </si>
  <si>
    <r>
      <rPr>
        <sz val="11"/>
        <color theme="1"/>
        <rFont val="华文楷体"/>
        <charset val="134"/>
      </rPr>
      <t>北京银地房地产开发有限责任公司</t>
    </r>
  </si>
  <si>
    <r>
      <rPr>
        <sz val="11"/>
        <color theme="1"/>
        <rFont val="华文楷体"/>
        <charset val="134"/>
      </rPr>
      <t>北京永安兴业房地产开发有限公司</t>
    </r>
  </si>
  <si>
    <r>
      <rPr>
        <sz val="11"/>
        <color theme="1"/>
        <rFont val="华文楷体"/>
        <charset val="134"/>
      </rPr>
      <t>北京永兴达房地产开发有限公司</t>
    </r>
  </si>
  <si>
    <r>
      <rPr>
        <sz val="11"/>
        <color theme="1"/>
        <rFont val="华文楷体"/>
        <charset val="134"/>
      </rPr>
      <t>北京远洋基业物业管理有限公司</t>
    </r>
  </si>
  <si>
    <r>
      <rPr>
        <sz val="11"/>
        <color theme="1"/>
        <rFont val="华文楷体"/>
        <charset val="134"/>
      </rPr>
      <t>北京泽丰房地产有限公司</t>
    </r>
  </si>
  <si>
    <r>
      <rPr>
        <sz val="11"/>
        <color theme="1"/>
        <rFont val="华文楷体"/>
        <charset val="134"/>
      </rPr>
      <t>北京兆恒房地产开发有限公司</t>
    </r>
  </si>
  <si>
    <r>
      <rPr>
        <sz val="11"/>
        <color theme="1"/>
        <rFont val="华文楷体"/>
        <charset val="134"/>
      </rPr>
      <t>北京浙金都房地产开发有限公司</t>
    </r>
  </si>
  <si>
    <r>
      <rPr>
        <sz val="11"/>
        <color theme="1"/>
        <rFont val="华文楷体"/>
        <charset val="134"/>
      </rPr>
      <t>北京甄氏集团</t>
    </r>
    <r>
      <rPr>
        <sz val="11"/>
        <color theme="1"/>
        <rFont val="Calibri"/>
        <charset val="134"/>
      </rPr>
      <t>•</t>
    </r>
    <r>
      <rPr>
        <sz val="11"/>
        <color theme="1"/>
        <rFont val="华文楷体"/>
        <charset val="134"/>
      </rPr>
      <t>北京新程愿景房地产开发有限公司</t>
    </r>
  </si>
  <si>
    <r>
      <rPr>
        <sz val="11"/>
        <color theme="1"/>
        <rFont val="华文楷体"/>
        <charset val="134"/>
      </rPr>
      <t>北京振海房地产开发有限责任公司</t>
    </r>
  </si>
  <si>
    <r>
      <rPr>
        <sz val="11"/>
        <color theme="1"/>
        <rFont val="华文楷体"/>
        <charset val="134"/>
      </rPr>
      <t>北京智地卓越房地产开发有限公司</t>
    </r>
  </si>
  <si>
    <r>
      <rPr>
        <sz val="11"/>
        <color theme="1"/>
        <rFont val="华文楷体"/>
        <charset val="134"/>
      </rPr>
      <t>北京中粮万科假日风景房地产开发有限公司</t>
    </r>
  </si>
  <si>
    <r>
      <rPr>
        <sz val="11"/>
        <color theme="1"/>
        <rFont val="华文楷体"/>
        <charset val="134"/>
      </rPr>
      <t>北京住总房地产开发有限责任公司</t>
    </r>
  </si>
  <si>
    <r>
      <rPr>
        <sz val="11"/>
        <color theme="1"/>
        <rFont val="华文楷体"/>
        <charset val="134"/>
      </rPr>
      <t>北京住总集团房地产</t>
    </r>
  </si>
  <si>
    <r>
      <rPr>
        <sz val="11"/>
        <color theme="1"/>
        <rFont val="华文楷体"/>
        <charset val="134"/>
      </rPr>
      <t>北京庄子天运房地产开发有限公司</t>
    </r>
  </si>
  <si>
    <r>
      <rPr>
        <sz val="11"/>
        <color theme="1"/>
        <rFont val="华文楷体"/>
        <charset val="134"/>
      </rPr>
      <t>北京卓越创业房地产开发有限公司</t>
    </r>
  </si>
  <si>
    <r>
      <rPr>
        <sz val="11"/>
        <color theme="1"/>
        <rFont val="华文楷体"/>
        <charset val="134"/>
      </rPr>
      <t>东亚新华地产、北京金泰嘉业房地产开发有限公司</t>
    </r>
  </si>
  <si>
    <r>
      <rPr>
        <sz val="11"/>
        <color theme="1"/>
        <rFont val="华文楷体"/>
        <charset val="134"/>
      </rPr>
      <t>恒盛合天和信（北京）房地产开发有限公司</t>
    </r>
  </si>
  <si>
    <r>
      <rPr>
        <sz val="11"/>
        <color theme="1"/>
        <rFont val="华文楷体"/>
        <charset val="134"/>
      </rPr>
      <t>华瀚投资集团有限公司</t>
    </r>
  </si>
  <si>
    <r>
      <rPr>
        <sz val="11"/>
        <color theme="1"/>
        <rFont val="华文楷体"/>
        <charset val="134"/>
      </rPr>
      <t>华航</t>
    </r>
    <r>
      <rPr>
        <sz val="11"/>
        <color theme="1"/>
        <rFont val="Calibri"/>
        <charset val="134"/>
      </rPr>
      <t>·</t>
    </r>
    <r>
      <rPr>
        <sz val="11"/>
        <color theme="1"/>
        <rFont val="华文楷体"/>
        <charset val="134"/>
      </rPr>
      <t>云祥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房地产开发有限公司</t>
    </r>
  </si>
  <si>
    <r>
      <rPr>
        <sz val="11"/>
        <color theme="1"/>
        <rFont val="华文楷体"/>
        <charset val="134"/>
      </rPr>
      <t>金隅（杭州）房地产开发有限公司</t>
    </r>
  </si>
  <si>
    <r>
      <rPr>
        <sz val="11"/>
        <color theme="1"/>
        <rFont val="华文楷体"/>
        <charset val="134"/>
      </rPr>
      <t>凯德置地</t>
    </r>
  </si>
  <si>
    <r>
      <rPr>
        <sz val="11"/>
        <color theme="1"/>
        <rFont val="华文楷体"/>
        <charset val="134"/>
      </rPr>
      <t>凯德</t>
    </r>
  </si>
  <si>
    <r>
      <rPr>
        <sz val="11"/>
        <color theme="1"/>
        <rFont val="华文楷体"/>
        <charset val="134"/>
      </rPr>
      <t>龙德置地有限公司</t>
    </r>
  </si>
  <si>
    <r>
      <rPr>
        <sz val="11"/>
        <color theme="1"/>
        <rFont val="华文楷体"/>
        <charset val="134"/>
      </rPr>
      <t>纳帕地产开发集团有限公司</t>
    </r>
  </si>
  <si>
    <r>
      <rPr>
        <sz val="11"/>
        <color theme="1"/>
        <rFont val="华文楷体"/>
        <charset val="134"/>
      </rPr>
      <t>上海绿地集团</t>
    </r>
  </si>
  <si>
    <r>
      <rPr>
        <sz val="11"/>
        <color theme="1"/>
        <rFont val="华文楷体"/>
        <charset val="134"/>
      </rPr>
      <t>首创置业股份有限公司</t>
    </r>
  </si>
  <si>
    <r>
      <rPr>
        <sz val="11"/>
        <color theme="1"/>
        <rFont val="华文楷体"/>
        <charset val="134"/>
      </rPr>
      <t>首开股份</t>
    </r>
  </si>
  <si>
    <r>
      <rPr>
        <sz val="11"/>
        <color theme="1"/>
        <rFont val="华文楷体"/>
        <charset val="134"/>
      </rPr>
      <t>香江国际中国地产有限公司</t>
    </r>
  </si>
  <si>
    <r>
      <rPr>
        <sz val="11"/>
        <color theme="1"/>
        <rFont val="华文楷体"/>
        <charset val="134"/>
      </rPr>
      <t>阳光新业地产股份有限公司</t>
    </r>
  </si>
  <si>
    <r>
      <rPr>
        <sz val="11"/>
        <color theme="1"/>
        <rFont val="华文楷体"/>
        <charset val="134"/>
      </rPr>
      <t>永泰房地产（集团）有限公司</t>
    </r>
  </si>
  <si>
    <r>
      <rPr>
        <sz val="11"/>
        <color theme="1"/>
        <rFont val="华文楷体"/>
        <charset val="134"/>
      </rPr>
      <t>中房大地林肯房地产开发有限公司</t>
    </r>
  </si>
  <si>
    <r>
      <rPr>
        <sz val="11"/>
        <color theme="1"/>
        <rFont val="华文楷体"/>
        <charset val="134"/>
      </rPr>
      <t>中关村建设开发公司</t>
    </r>
  </si>
  <si>
    <r>
      <rPr>
        <sz val="11"/>
        <color theme="1"/>
        <rFont val="华文楷体"/>
        <charset val="134"/>
      </rPr>
      <t>中国房地产开发基金</t>
    </r>
  </si>
  <si>
    <r>
      <rPr>
        <sz val="11"/>
        <color theme="1"/>
        <rFont val="华文楷体"/>
        <charset val="134"/>
      </rPr>
      <t>中建国际</t>
    </r>
  </si>
  <si>
    <r>
      <rPr>
        <sz val="11"/>
        <color theme="1"/>
        <rFont val="华文楷体"/>
        <charset val="134"/>
      </rPr>
      <t>中铁房地产集团北京正达置业有限公司</t>
    </r>
  </si>
  <si>
    <r>
      <rPr>
        <sz val="11"/>
        <color theme="1"/>
        <rFont val="华文楷体"/>
        <charset val="134"/>
      </rPr>
      <t>中铁嘉业（北京）投资有限公司</t>
    </r>
  </si>
  <si>
    <r>
      <rPr>
        <sz val="11"/>
        <color theme="1"/>
        <rFont val="华文楷体"/>
        <charset val="134"/>
      </rPr>
      <t>中冶置业（青岛）有限责任公司</t>
    </r>
  </si>
  <si>
    <r>
      <rPr>
        <sz val="11"/>
        <color theme="1"/>
        <rFont val="华文楷体"/>
        <charset val="134"/>
      </rPr>
      <t>中冶置业集团有限公司</t>
    </r>
  </si>
  <si>
    <r>
      <rPr>
        <sz val="11"/>
        <color theme="1"/>
        <rFont val="华文楷体"/>
        <charset val="134"/>
      </rPr>
      <t>安盛投资有限公司</t>
    </r>
  </si>
  <si>
    <t>2-R</t>
  </si>
  <si>
    <r>
      <rPr>
        <sz val="11"/>
        <color theme="1"/>
        <rFont val="华文楷体"/>
        <charset val="134"/>
      </rPr>
      <t>荣辉</t>
    </r>
  </si>
  <si>
    <t>2-A</t>
  </si>
  <si>
    <t>保利</t>
  </si>
  <si>
    <r>
      <rPr>
        <sz val="11"/>
        <color theme="1"/>
        <rFont val="华文楷体"/>
        <charset val="134"/>
      </rPr>
      <t>北京安瑞房地产开发有限公司</t>
    </r>
  </si>
  <si>
    <r>
      <rPr>
        <sz val="11"/>
        <color theme="1"/>
        <rFont val="华文楷体"/>
        <charset val="134"/>
      </rPr>
      <t>北京安盛华泰房地产开发有限公司</t>
    </r>
  </si>
  <si>
    <r>
      <rPr>
        <sz val="11"/>
        <color theme="1"/>
        <rFont val="华文楷体"/>
        <charset val="134"/>
      </rPr>
      <t>北京安旺房地产开发有限责任公司</t>
    </r>
  </si>
  <si>
    <r>
      <rPr>
        <sz val="11"/>
        <color theme="1"/>
        <rFont val="华文楷体"/>
        <charset val="134"/>
      </rPr>
      <t>北京安兴房地产开发有限责任公司</t>
    </r>
  </si>
  <si>
    <r>
      <rPr>
        <sz val="11"/>
        <color theme="1"/>
        <rFont val="华文楷体"/>
        <charset val="134"/>
      </rPr>
      <t>北京昂内房地产开发有限公司</t>
    </r>
  </si>
  <si>
    <r>
      <rPr>
        <sz val="11"/>
        <color theme="1"/>
        <rFont val="华文楷体"/>
        <charset val="134"/>
      </rPr>
      <t>北京百环房地产开发有限责任公司</t>
    </r>
  </si>
  <si>
    <r>
      <rPr>
        <sz val="11"/>
        <color theme="1"/>
        <rFont val="华文楷体"/>
        <charset val="134"/>
      </rPr>
      <t>北京博成房地产有限公司</t>
    </r>
  </si>
  <si>
    <r>
      <rPr>
        <sz val="11"/>
        <color theme="1"/>
        <rFont val="华文楷体"/>
        <charset val="134"/>
      </rPr>
      <t>北京诚信瑞祥物业管理有限公司</t>
    </r>
  </si>
  <si>
    <r>
      <rPr>
        <sz val="11"/>
        <color theme="1"/>
        <rFont val="华文楷体"/>
        <charset val="134"/>
      </rPr>
      <t>北京城市开发股份有限公司</t>
    </r>
  </si>
  <si>
    <t>首开</t>
  </si>
  <si>
    <r>
      <rPr>
        <sz val="11"/>
        <color theme="1"/>
        <rFont val="华文楷体"/>
        <charset val="134"/>
      </rPr>
      <t>北京大成开发集团有限公司</t>
    </r>
  </si>
  <si>
    <r>
      <rPr>
        <sz val="11"/>
        <color theme="1"/>
        <rFont val="华文楷体"/>
        <charset val="134"/>
      </rPr>
      <t>北京当代房地产开发有限责任公司</t>
    </r>
  </si>
  <si>
    <r>
      <rPr>
        <sz val="11"/>
        <color theme="1"/>
        <rFont val="华文楷体"/>
        <charset val="134"/>
      </rPr>
      <t>北京德成兴业房地产开发有限公司</t>
    </r>
  </si>
  <si>
    <r>
      <rPr>
        <sz val="11"/>
        <color theme="1"/>
        <rFont val="华文楷体"/>
        <charset val="134"/>
      </rPr>
      <t>北京德福祥房地产开发有限公司</t>
    </r>
  </si>
  <si>
    <r>
      <rPr>
        <sz val="11"/>
        <color theme="1"/>
        <rFont val="华文楷体"/>
        <charset val="134"/>
      </rPr>
      <t>北京东安恒新房地产开发公司</t>
    </r>
  </si>
  <si>
    <r>
      <rPr>
        <sz val="11"/>
        <color theme="1"/>
        <rFont val="华文楷体"/>
        <charset val="134"/>
      </rPr>
      <t>北京东和伟业房地产开发有限公司</t>
    </r>
  </si>
  <si>
    <r>
      <rPr>
        <sz val="11"/>
        <color theme="1"/>
        <rFont val="华文楷体"/>
        <charset val="134"/>
      </rPr>
      <t>北京东升房地产开发有限公司</t>
    </r>
  </si>
  <si>
    <r>
      <rPr>
        <sz val="11"/>
        <color theme="1"/>
        <rFont val="华文楷体"/>
        <charset val="134"/>
      </rPr>
      <t>北京东亚信义国际会展有限公司</t>
    </r>
  </si>
  <si>
    <r>
      <rPr>
        <sz val="11"/>
        <color theme="1"/>
        <rFont val="华文楷体"/>
        <charset val="134"/>
      </rPr>
      <t>北京凤桐祥瑞房地产开发有限公司</t>
    </r>
  </si>
  <si>
    <r>
      <rPr>
        <sz val="11"/>
        <color theme="1"/>
        <rFont val="华文楷体"/>
        <charset val="134"/>
      </rPr>
      <t>北京福源丽景房地产开发有限公司</t>
    </r>
  </si>
  <si>
    <r>
      <rPr>
        <sz val="11"/>
        <color theme="1"/>
        <rFont val="华文楷体"/>
        <charset val="134"/>
      </rPr>
      <t>北京高苑房地产开发有限公司</t>
    </r>
  </si>
  <si>
    <r>
      <rPr>
        <sz val="11"/>
        <color theme="1"/>
        <rFont val="华文楷体"/>
        <charset val="134"/>
      </rPr>
      <t>北京海科房地产开发有限公司</t>
    </r>
  </si>
  <si>
    <r>
      <rPr>
        <sz val="11"/>
        <color theme="1"/>
        <rFont val="华文楷体"/>
        <charset val="134"/>
      </rPr>
      <t>北京韩村河房地产开发有限公司</t>
    </r>
  </si>
  <si>
    <r>
      <rPr>
        <sz val="11"/>
        <color theme="1"/>
        <rFont val="华文楷体"/>
        <charset val="134"/>
      </rPr>
      <t>北京合生绿洲房地产开发有限公司</t>
    </r>
  </si>
  <si>
    <r>
      <rPr>
        <sz val="11"/>
        <color theme="1"/>
        <rFont val="华文楷体"/>
        <charset val="134"/>
      </rPr>
      <t>北京和泓置地有限公司</t>
    </r>
  </si>
  <si>
    <r>
      <rPr>
        <sz val="11"/>
        <color theme="1"/>
        <rFont val="华文楷体"/>
        <charset val="134"/>
      </rPr>
      <t>北京宏展房地产开发有限公司</t>
    </r>
  </si>
  <si>
    <r>
      <rPr>
        <sz val="11"/>
        <color theme="1"/>
        <rFont val="华文楷体"/>
        <charset val="134"/>
      </rPr>
      <t>北京鸿安兴业房地产开发有限公司</t>
    </r>
  </si>
  <si>
    <r>
      <rPr>
        <sz val="11"/>
        <color theme="1"/>
        <rFont val="华文楷体"/>
        <charset val="134"/>
      </rPr>
      <t>北京鸿高置业发展有限公司</t>
    </r>
  </si>
  <si>
    <r>
      <rPr>
        <sz val="11"/>
        <color theme="1"/>
        <rFont val="华文楷体"/>
        <charset val="134"/>
      </rPr>
      <t>北京华纺旺泰房地产开发有限公司</t>
    </r>
  </si>
  <si>
    <r>
      <rPr>
        <sz val="11"/>
        <color theme="1"/>
        <rFont val="华文楷体"/>
        <charset val="134"/>
      </rPr>
      <t>北京华隆昌房地产开发有限责任公司</t>
    </r>
  </si>
  <si>
    <r>
      <rPr>
        <sz val="11"/>
        <color theme="1"/>
        <rFont val="华文楷体"/>
        <charset val="134"/>
      </rPr>
      <t>北京华森房地产开发有限公司开发</t>
    </r>
  </si>
  <si>
    <r>
      <rPr>
        <sz val="11"/>
        <color theme="1"/>
        <rFont val="华文楷体"/>
        <charset val="134"/>
      </rPr>
      <t>北京华世房地产有限公司</t>
    </r>
  </si>
  <si>
    <r>
      <rPr>
        <sz val="11"/>
        <color theme="1"/>
        <rFont val="华文楷体"/>
        <charset val="134"/>
      </rPr>
      <t>北京华远房地产股份有限公司</t>
    </r>
  </si>
  <si>
    <r>
      <rPr>
        <sz val="11"/>
        <color theme="1"/>
        <rFont val="华文楷体"/>
        <charset val="134"/>
      </rPr>
      <t>北京佳景置地房地产开发有限公司</t>
    </r>
  </si>
  <si>
    <r>
      <rPr>
        <sz val="11"/>
        <color theme="1"/>
        <rFont val="华文楷体"/>
        <charset val="134"/>
      </rPr>
      <t>北京建雄房地产开发有限责任公司</t>
    </r>
  </si>
  <si>
    <r>
      <rPr>
        <sz val="11"/>
        <color theme="1"/>
        <rFont val="华文楷体"/>
        <charset val="134"/>
      </rPr>
      <t>北京匠心置业有限公司</t>
    </r>
  </si>
  <si>
    <r>
      <rPr>
        <sz val="11"/>
        <color theme="1"/>
        <rFont val="华文楷体"/>
        <charset val="134"/>
      </rPr>
      <t>北京金地兴业房地产有限公司</t>
    </r>
  </si>
  <si>
    <r>
      <rPr>
        <sz val="11"/>
        <color theme="1"/>
        <rFont val="华文楷体"/>
        <charset val="134"/>
      </rPr>
      <t>北京金隅佳业房地产开发公司</t>
    </r>
  </si>
  <si>
    <t>金隅</t>
  </si>
  <si>
    <r>
      <rPr>
        <sz val="11"/>
        <color theme="1"/>
        <rFont val="华文楷体"/>
        <charset val="134"/>
      </rPr>
      <t>北京金源鸿大房地产有限公司</t>
    </r>
  </si>
  <si>
    <r>
      <rPr>
        <sz val="11"/>
        <color theme="1"/>
        <rFont val="华文楷体"/>
        <charset val="134"/>
      </rPr>
      <t>北京京南住房开发有限责任公司</t>
    </r>
  </si>
  <si>
    <r>
      <rPr>
        <sz val="11"/>
        <color theme="1"/>
        <rFont val="华文楷体"/>
        <charset val="134"/>
      </rPr>
      <t>北京经开工大投资管理有限公司</t>
    </r>
  </si>
  <si>
    <r>
      <rPr>
        <sz val="11"/>
        <color theme="1"/>
        <rFont val="华文楷体"/>
        <charset val="134"/>
      </rPr>
      <t>北京军凯房地产开发有限公司</t>
    </r>
  </si>
  <si>
    <r>
      <rPr>
        <sz val="11"/>
        <color theme="1"/>
        <rFont val="华文楷体"/>
        <charset val="134"/>
      </rPr>
      <t>北京凯德品元房地产开发有限公司</t>
    </r>
  </si>
  <si>
    <r>
      <rPr>
        <sz val="11"/>
        <color theme="1"/>
        <rFont val="华文楷体"/>
        <charset val="134"/>
      </rPr>
      <t>北京林河兴业房地产开发有限公司</t>
    </r>
  </si>
  <si>
    <r>
      <rPr>
        <sz val="11"/>
        <color theme="1"/>
        <rFont val="华文楷体"/>
        <charset val="134"/>
      </rPr>
      <t>北京龙湖时代置业有限公司</t>
    </r>
  </si>
  <si>
    <r>
      <rPr>
        <sz val="11"/>
        <color theme="1"/>
        <rFont val="华文楷体"/>
        <charset val="134"/>
      </rPr>
      <t>北京龙熙顺景房地产开发有限公司</t>
    </r>
  </si>
  <si>
    <r>
      <rPr>
        <sz val="11"/>
        <color theme="1"/>
        <rFont val="华文楷体"/>
        <charset val="134"/>
      </rPr>
      <t>北京龙洋房地产开发有限责任公司</t>
    </r>
  </si>
  <si>
    <r>
      <rPr>
        <sz val="11"/>
        <color theme="1"/>
        <rFont val="华文楷体"/>
        <charset val="134"/>
      </rPr>
      <t>北京潞隆房地产开发有限责任公司</t>
    </r>
  </si>
  <si>
    <r>
      <rPr>
        <sz val="11"/>
        <color theme="1"/>
        <rFont val="华文楷体"/>
        <charset val="134"/>
      </rPr>
      <t>北京美晟房地产开发有限责任公司</t>
    </r>
  </si>
  <si>
    <r>
      <rPr>
        <sz val="11"/>
        <color theme="1"/>
        <rFont val="华文楷体"/>
        <charset val="134"/>
      </rPr>
      <t>北京鹏创置业有限责任公司</t>
    </r>
  </si>
  <si>
    <r>
      <rPr>
        <sz val="11"/>
        <color theme="1"/>
        <rFont val="华文楷体"/>
        <charset val="134"/>
      </rPr>
      <t>北京鹏润地产开发有限责任公司</t>
    </r>
  </si>
  <si>
    <r>
      <rPr>
        <sz val="11"/>
        <color theme="1"/>
        <rFont val="华文楷体"/>
        <charset val="134"/>
      </rPr>
      <t>北京其汇房产建设有限公司</t>
    </r>
  </si>
  <si>
    <r>
      <rPr>
        <sz val="11"/>
        <color theme="1"/>
        <rFont val="华文楷体"/>
        <charset val="134"/>
      </rPr>
      <t>北京乾元开发有限公司</t>
    </r>
  </si>
  <si>
    <r>
      <rPr>
        <sz val="11"/>
        <color theme="1"/>
        <rFont val="华文楷体"/>
        <charset val="134"/>
      </rPr>
      <t>北京强佑房地产开发有限公司</t>
    </r>
  </si>
  <si>
    <r>
      <rPr>
        <sz val="11"/>
        <color theme="1"/>
        <rFont val="华文楷体"/>
        <charset val="134"/>
      </rPr>
      <t>北京日兴房地产发展有限公司</t>
    </r>
  </si>
  <si>
    <r>
      <rPr>
        <sz val="11"/>
        <color theme="1"/>
        <rFont val="华文楷体"/>
        <charset val="134"/>
      </rPr>
      <t>北京融金智强投资管理有限公司</t>
    </r>
  </si>
  <si>
    <r>
      <rPr>
        <sz val="11"/>
        <color theme="1"/>
        <rFont val="华文楷体"/>
        <charset val="134"/>
      </rPr>
      <t>北京瑞成达房地产开发有限公司</t>
    </r>
  </si>
  <si>
    <r>
      <rPr>
        <sz val="11"/>
        <color theme="1"/>
        <rFont val="华文楷体"/>
        <charset val="134"/>
      </rPr>
      <t>北京三九建业房地产开发有限公司</t>
    </r>
  </si>
  <si>
    <r>
      <rPr>
        <sz val="11"/>
        <color theme="1"/>
        <rFont val="华文楷体"/>
        <charset val="134"/>
      </rPr>
      <t>北京三元嘉业房地产开发有限公司</t>
    </r>
  </si>
  <si>
    <r>
      <rPr>
        <sz val="11"/>
        <color theme="1"/>
        <rFont val="华文楷体"/>
        <charset val="134"/>
      </rPr>
      <t>北京山水绿洲房地产开发有限责任公司</t>
    </r>
  </si>
  <si>
    <r>
      <rPr>
        <sz val="11"/>
        <color theme="1"/>
        <rFont val="华文楷体"/>
        <charset val="134"/>
      </rPr>
      <t>北京世纪鸿房地产开发有限责任公司</t>
    </r>
  </si>
  <si>
    <r>
      <rPr>
        <sz val="11"/>
        <color theme="1"/>
        <rFont val="华文楷体"/>
        <charset val="134"/>
      </rPr>
      <t>北京市朝阳万科房地产开发有限公司</t>
    </r>
  </si>
  <si>
    <r>
      <rPr>
        <sz val="11"/>
        <color theme="1"/>
        <rFont val="华文楷体"/>
        <charset val="134"/>
      </rPr>
      <t>北京市华强奇苑房地产开发有限责任公司</t>
    </r>
  </si>
  <si>
    <r>
      <rPr>
        <sz val="11"/>
        <color theme="1"/>
        <rFont val="华文楷体"/>
        <charset val="134"/>
      </rPr>
      <t>北京市嘉鸿房地产开发有限公司</t>
    </r>
  </si>
  <si>
    <r>
      <rPr>
        <sz val="11"/>
        <color theme="1"/>
        <rFont val="华文楷体"/>
        <charset val="134"/>
      </rPr>
      <t>北京市龙鼎华源房地产开发有限责任公司</t>
    </r>
  </si>
  <si>
    <r>
      <rPr>
        <sz val="11"/>
        <color theme="1"/>
        <rFont val="华文楷体"/>
        <charset val="134"/>
      </rPr>
      <t>北京市密云都城置业有限公司</t>
    </r>
  </si>
  <si>
    <r>
      <rPr>
        <sz val="11"/>
        <color theme="1"/>
        <rFont val="华文楷体"/>
        <charset val="134"/>
      </rPr>
      <t>北京市天叶房地产开发公司</t>
    </r>
  </si>
  <si>
    <r>
      <rPr>
        <sz val="11"/>
        <color theme="1"/>
        <rFont val="华文楷体"/>
        <charset val="134"/>
      </rPr>
      <t>北京太阳城房地产开发公司</t>
    </r>
  </si>
  <si>
    <r>
      <rPr>
        <sz val="11"/>
        <color theme="1"/>
        <rFont val="华文楷体"/>
        <charset val="134"/>
      </rPr>
      <t>北京天民房地产开发有限公司</t>
    </r>
  </si>
  <si>
    <r>
      <rPr>
        <sz val="11"/>
        <color theme="1"/>
        <rFont val="华文楷体"/>
        <charset val="134"/>
      </rPr>
      <t>北京天太金海置业有限公司</t>
    </r>
  </si>
  <si>
    <r>
      <rPr>
        <sz val="11"/>
        <color theme="1"/>
        <rFont val="华文楷体"/>
        <charset val="134"/>
      </rPr>
      <t>北京天正海高房地产开发有限公司</t>
    </r>
  </si>
  <si>
    <r>
      <rPr>
        <sz val="11"/>
        <color theme="1"/>
        <rFont val="华文楷体"/>
        <charset val="134"/>
      </rPr>
      <t>北京田家园房地产开发有限公司</t>
    </r>
  </si>
  <si>
    <r>
      <rPr>
        <sz val="11"/>
        <color theme="1"/>
        <rFont val="华文楷体"/>
        <charset val="134"/>
      </rPr>
      <t>北京夏都融侨贸易有限公司</t>
    </r>
  </si>
  <si>
    <r>
      <rPr>
        <sz val="11"/>
        <color theme="1"/>
        <rFont val="华文楷体"/>
        <charset val="134"/>
      </rPr>
      <t>北京香江兴利房地产开发有限公司</t>
    </r>
  </si>
  <si>
    <r>
      <rPr>
        <sz val="11"/>
        <color theme="1"/>
        <rFont val="华文楷体"/>
        <charset val="134"/>
      </rPr>
      <t>北京祥辉房地产开发有限公司</t>
    </r>
  </si>
  <si>
    <r>
      <rPr>
        <sz val="11"/>
        <color theme="1"/>
        <rFont val="华文楷体"/>
        <charset val="134"/>
      </rPr>
      <t>北京新城时代房地产开发有限公司</t>
    </r>
  </si>
  <si>
    <r>
      <rPr>
        <sz val="11"/>
        <color theme="1"/>
        <rFont val="华文楷体"/>
        <charset val="134"/>
      </rPr>
      <t>北京新华联恒业房地产开发有限公司</t>
    </r>
  </si>
  <si>
    <r>
      <rPr>
        <sz val="11"/>
        <color theme="1"/>
        <rFont val="华文楷体"/>
        <charset val="134"/>
      </rPr>
      <t>北京新昱昊海房地产开发有限公司</t>
    </r>
  </si>
  <si>
    <r>
      <rPr>
        <sz val="11"/>
        <color theme="1"/>
        <rFont val="华文楷体"/>
        <charset val="134"/>
      </rPr>
      <t>北京信远恒盈房地产开发有限公司</t>
    </r>
  </si>
  <si>
    <r>
      <rPr>
        <sz val="11"/>
        <color theme="1"/>
        <rFont val="华文楷体"/>
        <charset val="134"/>
      </rPr>
      <t>北京旭辉顺欣置业有限公司</t>
    </r>
  </si>
  <si>
    <r>
      <rPr>
        <sz val="11"/>
        <color theme="1"/>
        <rFont val="华文楷体"/>
        <charset val="134"/>
      </rPr>
      <t>北京亚宝世纪置业有限公司</t>
    </r>
  </si>
  <si>
    <r>
      <rPr>
        <sz val="11"/>
        <color theme="1"/>
        <rFont val="华文楷体"/>
        <charset val="134"/>
      </rPr>
      <t>北京亿方公司</t>
    </r>
  </si>
  <si>
    <r>
      <rPr>
        <sz val="11"/>
        <color theme="1"/>
        <rFont val="华文楷体"/>
        <charset val="134"/>
      </rPr>
      <t>北京义会嘉置业有限公司</t>
    </r>
  </si>
  <si>
    <r>
      <rPr>
        <sz val="11"/>
        <color theme="1"/>
        <rFont val="华文楷体"/>
        <charset val="134"/>
      </rPr>
      <t>北京永泰房地产开发有限责任公司</t>
    </r>
  </si>
  <si>
    <r>
      <rPr>
        <sz val="11"/>
        <color theme="1"/>
        <rFont val="华文楷体"/>
        <charset val="134"/>
      </rPr>
      <t>北京宇达房地产开发有限公司</t>
    </r>
  </si>
  <si>
    <r>
      <rPr>
        <sz val="11"/>
        <color theme="1"/>
        <rFont val="华文楷体"/>
        <charset val="134"/>
      </rPr>
      <t>北京运石建龙房地产开发有限责任公司</t>
    </r>
  </si>
  <si>
    <r>
      <rPr>
        <sz val="11"/>
        <color theme="1"/>
        <rFont val="华文楷体"/>
        <charset val="134"/>
      </rPr>
      <t>北京正华致远房地产投资有限公司</t>
    </r>
  </si>
  <si>
    <r>
      <rPr>
        <sz val="11"/>
        <color theme="1"/>
        <rFont val="华文楷体"/>
        <charset val="134"/>
      </rPr>
      <t>北京中鼎基业房地产开发有限公司</t>
    </r>
  </si>
  <si>
    <r>
      <rPr>
        <sz val="11"/>
        <color theme="1"/>
        <rFont val="华文楷体"/>
        <charset val="134"/>
      </rPr>
      <t>北京中房长远房地产开发有限责任公司</t>
    </r>
  </si>
  <si>
    <r>
      <rPr>
        <sz val="11"/>
        <color theme="1"/>
        <rFont val="华文楷体"/>
        <charset val="134"/>
      </rPr>
      <t>北京中关村开发建设股份有限公司</t>
    </r>
  </si>
  <si>
    <r>
      <rPr>
        <sz val="11"/>
        <color theme="1"/>
        <rFont val="华文楷体"/>
        <charset val="134"/>
      </rPr>
      <t>北京中海豪景房地产开发有限公司</t>
    </r>
  </si>
  <si>
    <r>
      <rPr>
        <sz val="11"/>
        <color theme="1"/>
        <rFont val="华文楷体"/>
        <charset val="134"/>
      </rPr>
      <t>北京中联亚房地产开发有限公司</t>
    </r>
  </si>
  <si>
    <r>
      <rPr>
        <sz val="11"/>
        <color theme="1"/>
        <rFont val="华文楷体"/>
        <charset val="134"/>
      </rPr>
      <t>北京中铁润丰房地产开发有限公司</t>
    </r>
  </si>
  <si>
    <r>
      <rPr>
        <sz val="11"/>
        <color theme="1"/>
        <rFont val="华文楷体"/>
        <charset val="134"/>
      </rPr>
      <t>北京中鑫源房地产开发有限集团</t>
    </r>
  </si>
  <si>
    <r>
      <rPr>
        <sz val="11"/>
        <color theme="1"/>
        <rFont val="华文楷体"/>
        <charset val="134"/>
      </rPr>
      <t>北京住公房地产开发有限公司</t>
    </r>
  </si>
  <si>
    <r>
      <rPr>
        <sz val="11"/>
        <color theme="1"/>
        <rFont val="华文楷体"/>
        <charset val="134"/>
      </rPr>
      <t>丰台区莲花池南里</t>
    </r>
    <r>
      <rPr>
        <sz val="11"/>
        <color theme="1"/>
        <rFont val="Calibri"/>
        <charset val="134"/>
      </rPr>
      <t>27</t>
    </r>
    <r>
      <rPr>
        <sz val="11"/>
        <color theme="1"/>
        <rFont val="华文楷体"/>
        <charset val="134"/>
      </rPr>
      <t>号楼</t>
    </r>
  </si>
  <si>
    <r>
      <rPr>
        <sz val="11"/>
        <color theme="1"/>
        <rFont val="华文楷体"/>
        <charset val="134"/>
      </rPr>
      <t>固安天和房地产开发有限公司</t>
    </r>
  </si>
  <si>
    <r>
      <rPr>
        <sz val="11"/>
        <color theme="1"/>
        <rFont val="华文楷体"/>
        <charset val="134"/>
      </rPr>
      <t>国融置业有限公司</t>
    </r>
  </si>
  <si>
    <r>
      <rPr>
        <sz val="11"/>
        <color theme="1"/>
        <rFont val="华文楷体"/>
        <charset val="134"/>
      </rPr>
      <t>国锐集团</t>
    </r>
  </si>
  <si>
    <r>
      <rPr>
        <sz val="11"/>
        <color theme="1"/>
        <rFont val="华文楷体"/>
        <charset val="134"/>
      </rPr>
      <t>华纺房地产开发公司</t>
    </r>
  </si>
  <si>
    <t>金地</t>
  </si>
  <si>
    <r>
      <rPr>
        <sz val="11"/>
        <color theme="1"/>
        <rFont val="华文楷体"/>
        <charset val="134"/>
      </rPr>
      <t>金地集团</t>
    </r>
  </si>
  <si>
    <r>
      <rPr>
        <sz val="11"/>
        <color theme="1"/>
        <rFont val="华文楷体"/>
        <charset val="134"/>
      </rPr>
      <t>茂华集团</t>
    </r>
  </si>
  <si>
    <r>
      <rPr>
        <sz val="11"/>
        <color theme="1"/>
        <rFont val="华文楷体"/>
        <charset val="134"/>
      </rPr>
      <t>鹏丽国际公寓房地产开发公司</t>
    </r>
  </si>
  <si>
    <r>
      <rPr>
        <sz val="11"/>
        <color theme="1"/>
        <rFont val="华文楷体"/>
        <charset val="134"/>
      </rPr>
      <t>其他</t>
    </r>
  </si>
  <si>
    <r>
      <rPr>
        <sz val="11"/>
        <color theme="1"/>
        <rFont val="华文楷体"/>
        <charset val="134"/>
      </rPr>
      <t>融科智地北京公司</t>
    </r>
  </si>
  <si>
    <r>
      <rPr>
        <sz val="11"/>
        <color theme="1"/>
        <rFont val="华文楷体"/>
        <charset val="134"/>
      </rPr>
      <t>首创置业</t>
    </r>
  </si>
  <si>
    <t>首创</t>
  </si>
  <si>
    <r>
      <rPr>
        <sz val="11"/>
        <color theme="1"/>
        <rFont val="华文楷体"/>
        <charset val="134"/>
      </rPr>
      <t>首开仁信置业有限公司</t>
    </r>
  </si>
  <si>
    <r>
      <rPr>
        <sz val="11"/>
        <color theme="1"/>
        <rFont val="华文楷体"/>
        <charset val="134"/>
      </rPr>
      <t>新加坡国浩房地产集团</t>
    </r>
  </si>
  <si>
    <r>
      <rPr>
        <sz val="11"/>
        <color theme="1"/>
        <rFont val="华文楷体"/>
        <charset val="134"/>
      </rPr>
      <t>银泰置地</t>
    </r>
  </si>
  <si>
    <r>
      <rPr>
        <sz val="11"/>
        <color theme="1"/>
        <rFont val="华文楷体"/>
        <charset val="134"/>
      </rPr>
      <t>智地中国</t>
    </r>
    <r>
      <rPr>
        <sz val="11"/>
        <color theme="1"/>
        <rFont val="Calibri"/>
        <charset val="134"/>
      </rPr>
      <t>·</t>
    </r>
    <r>
      <rPr>
        <sz val="11"/>
        <color theme="1"/>
        <rFont val="华文楷体"/>
        <charset val="134"/>
      </rPr>
      <t>北京焯桥房地产开发有限公司</t>
    </r>
  </si>
  <si>
    <r>
      <rPr>
        <sz val="11"/>
        <color theme="1"/>
        <rFont val="华文楷体"/>
        <charset val="134"/>
      </rPr>
      <t>智地中国</t>
    </r>
    <r>
      <rPr>
        <sz val="11"/>
        <color theme="1"/>
        <rFont val="Calibri"/>
        <charset val="134"/>
      </rPr>
      <t>·</t>
    </r>
    <r>
      <rPr>
        <sz val="11"/>
        <color theme="1"/>
        <rFont val="华文楷体"/>
        <charset val="134"/>
      </rPr>
      <t>北京汉唐建设</t>
    </r>
  </si>
  <si>
    <t>中铁</t>
  </si>
  <si>
    <r>
      <rPr>
        <sz val="11"/>
        <color theme="1"/>
        <rFont val="华文楷体"/>
        <charset val="134"/>
      </rPr>
      <t>中远房地产开发有限公司</t>
    </r>
  </si>
  <si>
    <r>
      <rPr>
        <sz val="11"/>
        <color theme="1"/>
        <rFont val="华文楷体"/>
        <charset val="134"/>
      </rPr>
      <t>珠江房地产开发有限公司</t>
    </r>
  </si>
  <si>
    <r>
      <rPr>
        <sz val="11"/>
        <color theme="1"/>
        <rFont val="Calibri"/>
        <charset val="134"/>
      </rPr>
      <t> </t>
    </r>
    <r>
      <rPr>
        <sz val="11"/>
        <color theme="1"/>
        <rFont val="华文楷体"/>
        <charset val="134"/>
      </rPr>
      <t>北京东亚信中国际会展中心有限公司</t>
    </r>
  </si>
  <si>
    <t>2-R+L</t>
  </si>
  <si>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天鸿集团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北京宝晟住房股份有限公司</t>
    </r>
  </si>
  <si>
    <t>天鸿</t>
  </si>
  <si>
    <r>
      <rPr>
        <sz val="11"/>
        <color theme="1"/>
        <rFont val="Calibri"/>
        <charset val="134"/>
      </rPr>
      <t>K2</t>
    </r>
    <r>
      <rPr>
        <sz val="11"/>
        <color theme="1"/>
        <rFont val="华文楷体"/>
        <charset val="134"/>
      </rPr>
      <t>地产</t>
    </r>
  </si>
  <si>
    <r>
      <rPr>
        <sz val="11"/>
        <color theme="1"/>
        <rFont val="华文楷体"/>
        <charset val="134"/>
      </rPr>
      <t>邦达</t>
    </r>
  </si>
  <si>
    <r>
      <rPr>
        <sz val="11"/>
        <color theme="1"/>
        <rFont val="华文楷体"/>
        <charset val="134"/>
      </rPr>
      <t>北京安德信房地产有限公司</t>
    </r>
  </si>
  <si>
    <r>
      <rPr>
        <sz val="11"/>
        <color theme="1"/>
        <rFont val="华文楷体"/>
        <charset val="134"/>
      </rPr>
      <t>北京安石房地产开发有限公司</t>
    </r>
  </si>
  <si>
    <r>
      <rPr>
        <sz val="11"/>
        <color theme="1"/>
        <rFont val="华文楷体"/>
        <charset val="134"/>
      </rPr>
      <t>北京奥德房地产开发有限公司</t>
    </r>
  </si>
  <si>
    <r>
      <rPr>
        <sz val="11"/>
        <color theme="1"/>
        <rFont val="华文楷体"/>
        <charset val="134"/>
      </rPr>
      <t>北京奥尼斯特房地产开发有限公司</t>
    </r>
  </si>
  <si>
    <r>
      <rPr>
        <sz val="11"/>
        <color theme="1"/>
        <rFont val="华文楷体"/>
        <charset val="134"/>
      </rPr>
      <t>北京奥竺房地产开发有限公司</t>
    </r>
  </si>
  <si>
    <r>
      <rPr>
        <sz val="11"/>
        <color theme="1"/>
        <rFont val="华文楷体"/>
        <charset val="134"/>
      </rPr>
      <t>北京澳金园置业发展有限公司</t>
    </r>
  </si>
  <si>
    <r>
      <rPr>
        <sz val="11"/>
        <color theme="1"/>
        <rFont val="华文楷体"/>
        <charset val="134"/>
      </rPr>
      <t>北京澳柯玛中嘉房地产开发有限公司</t>
    </r>
  </si>
  <si>
    <r>
      <rPr>
        <sz val="11"/>
        <color theme="1"/>
        <rFont val="华文楷体"/>
        <charset val="134"/>
      </rPr>
      <t>北京八达岭海洋巨龙房地产开发有限公司</t>
    </r>
  </si>
  <si>
    <r>
      <rPr>
        <sz val="11"/>
        <color theme="1"/>
        <rFont val="华文楷体"/>
        <charset val="134"/>
      </rPr>
      <t>北京白金房地产开发有限公司</t>
    </r>
  </si>
  <si>
    <r>
      <rPr>
        <sz val="11"/>
        <color theme="1"/>
        <rFont val="华文楷体"/>
        <charset val="134"/>
      </rPr>
      <t>北京百顺达房地产开发有限公司</t>
    </r>
  </si>
  <si>
    <r>
      <rPr>
        <sz val="11"/>
        <color theme="1"/>
        <rFont val="华文楷体"/>
        <charset val="134"/>
      </rPr>
      <t>北京柏宏房地产开发有限公司</t>
    </r>
  </si>
  <si>
    <r>
      <rPr>
        <sz val="11"/>
        <color theme="1"/>
        <rFont val="华文楷体"/>
        <charset val="134"/>
      </rPr>
      <t>北京宝龙蓝德房地产开发有限公司</t>
    </r>
  </si>
  <si>
    <r>
      <rPr>
        <sz val="11"/>
        <color theme="1"/>
        <rFont val="华文楷体"/>
        <charset val="134"/>
      </rPr>
      <t>北京宝星置业有限公司</t>
    </r>
  </si>
  <si>
    <r>
      <rPr>
        <sz val="11"/>
        <color theme="1"/>
        <rFont val="华文楷体"/>
        <charset val="134"/>
      </rPr>
      <t>北京必胜房地产开发有限公司</t>
    </r>
  </si>
  <si>
    <r>
      <rPr>
        <sz val="11"/>
        <color theme="1"/>
        <rFont val="华文楷体"/>
        <charset val="134"/>
      </rPr>
      <t>北京碧水源房地产开发有限公司</t>
    </r>
  </si>
  <si>
    <r>
      <rPr>
        <sz val="11"/>
        <color theme="1"/>
        <rFont val="华文楷体"/>
        <charset val="134"/>
      </rPr>
      <t>北京博雅苑置业有限公司</t>
    </r>
  </si>
  <si>
    <r>
      <rPr>
        <sz val="11"/>
        <color theme="1"/>
        <rFont val="华文楷体"/>
        <charset val="134"/>
      </rPr>
      <t>北京财富花园房地产开发有限公司</t>
    </r>
  </si>
  <si>
    <r>
      <rPr>
        <sz val="11"/>
        <color theme="1"/>
        <rFont val="华文楷体"/>
        <charset val="134"/>
      </rPr>
      <t>北京昌信回龙园别墅有限公司</t>
    </r>
  </si>
  <si>
    <r>
      <rPr>
        <sz val="11"/>
        <color theme="1"/>
        <rFont val="华文楷体"/>
        <charset val="134"/>
      </rPr>
      <t>北京晨昱泰和房地产开发有限公司</t>
    </r>
  </si>
  <si>
    <r>
      <rPr>
        <sz val="11"/>
        <color theme="1"/>
        <rFont val="华文楷体"/>
        <charset val="134"/>
      </rPr>
      <t>北京成远房地产开发有限公司</t>
    </r>
  </si>
  <si>
    <r>
      <rPr>
        <sz val="11"/>
        <color theme="1"/>
        <rFont val="华文楷体"/>
        <charset val="134"/>
      </rPr>
      <t>北京城和房地产开发有限责任公司</t>
    </r>
  </si>
  <si>
    <r>
      <rPr>
        <sz val="11"/>
        <color theme="1"/>
        <rFont val="华文楷体"/>
        <charset val="134"/>
      </rPr>
      <t>北京城建和泰房地产开发有限责任公司</t>
    </r>
  </si>
  <si>
    <r>
      <rPr>
        <sz val="11"/>
        <color theme="1"/>
        <rFont val="华文楷体"/>
        <charset val="134"/>
      </rPr>
      <t>北京城建兴华地产有限公司</t>
    </r>
  </si>
  <si>
    <r>
      <rPr>
        <sz val="11"/>
        <color theme="1"/>
        <rFont val="华文楷体"/>
        <charset val="134"/>
      </rPr>
      <t>北京城市开发集团有限责任公司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</si>
  <si>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北京创为泉房地产开发有限公司</t>
    </r>
  </si>
  <si>
    <r>
      <rPr>
        <sz val="11"/>
        <color theme="1"/>
        <rFont val="华文楷体"/>
        <charset val="134"/>
      </rPr>
      <t>北京达义兴业房地产开发公司</t>
    </r>
  </si>
  <si>
    <r>
      <rPr>
        <sz val="11"/>
        <color theme="1"/>
        <rFont val="华文楷体"/>
        <charset val="134"/>
      </rPr>
      <t>北京大成房地产开发总公司</t>
    </r>
  </si>
  <si>
    <r>
      <rPr>
        <sz val="11"/>
        <color theme="1"/>
        <rFont val="华文楷体"/>
        <charset val="134"/>
      </rPr>
      <t>北京大龙伟业房地产开发股份有限公司</t>
    </r>
  </si>
  <si>
    <r>
      <rPr>
        <sz val="11"/>
        <color theme="1"/>
        <rFont val="华文楷体"/>
        <charset val="134"/>
      </rPr>
      <t>北京大正梅花工贸有限公司</t>
    </r>
  </si>
  <si>
    <r>
      <rPr>
        <sz val="11"/>
        <color theme="1"/>
        <rFont val="华文楷体"/>
        <charset val="134"/>
      </rPr>
      <t>北京丹阳房产开发有限公司</t>
    </r>
  </si>
  <si>
    <r>
      <rPr>
        <sz val="11"/>
        <color theme="1"/>
        <rFont val="华文楷体"/>
        <charset val="134"/>
      </rPr>
      <t>北京德隆泰房地产开发有限公司</t>
    </r>
  </si>
  <si>
    <r>
      <rPr>
        <sz val="11"/>
        <color theme="1"/>
        <rFont val="华文楷体"/>
        <charset val="134"/>
      </rPr>
      <t>北京地铁房地产开发经营公司</t>
    </r>
  </si>
  <si>
    <r>
      <rPr>
        <sz val="11"/>
        <color theme="1"/>
        <rFont val="华文楷体"/>
        <charset val="134"/>
      </rPr>
      <t>北京鼎铭物业管理有限公司</t>
    </r>
  </si>
  <si>
    <r>
      <rPr>
        <sz val="11"/>
        <color theme="1"/>
        <rFont val="华文楷体"/>
        <charset val="134"/>
      </rPr>
      <t>北京东方鸿铭房地产开发有限公司</t>
    </r>
  </si>
  <si>
    <r>
      <rPr>
        <sz val="11"/>
        <color theme="1"/>
        <rFont val="华文楷体"/>
        <charset val="134"/>
      </rPr>
      <t>北京东方太阳城房地产开发有限责任公司</t>
    </r>
  </si>
  <si>
    <r>
      <rPr>
        <sz val="11"/>
        <color theme="1"/>
        <rFont val="华文楷体"/>
        <charset val="134"/>
      </rPr>
      <t>北京东方天成房地产开发限公司</t>
    </r>
  </si>
  <si>
    <r>
      <rPr>
        <sz val="11"/>
        <color theme="1"/>
        <rFont val="华文楷体"/>
        <charset val="134"/>
      </rPr>
      <t>北京东海民德房地产开发有限公司</t>
    </r>
  </si>
  <si>
    <r>
      <rPr>
        <sz val="11"/>
        <color theme="1"/>
        <rFont val="华文楷体"/>
        <charset val="134"/>
      </rPr>
      <t>北京东杰房地产开发有限公司</t>
    </r>
  </si>
  <si>
    <r>
      <rPr>
        <sz val="11"/>
        <color theme="1"/>
        <rFont val="华文楷体"/>
        <charset val="134"/>
      </rPr>
      <t>北京东君房地产开发有限公司</t>
    </r>
  </si>
  <si>
    <r>
      <rPr>
        <sz val="11"/>
        <color theme="1"/>
        <rFont val="华文楷体"/>
        <charset val="134"/>
      </rPr>
      <t>可瑞</t>
    </r>
  </si>
  <si>
    <r>
      <rPr>
        <sz val="11"/>
        <color theme="1"/>
        <rFont val="华文楷体"/>
        <charset val="134"/>
      </rPr>
      <t>北京东兴联房地产开发有限责任公司</t>
    </r>
  </si>
  <si>
    <r>
      <rPr>
        <sz val="11"/>
        <color theme="1"/>
        <rFont val="华文楷体"/>
        <charset val="134"/>
      </rPr>
      <t>北京东亚信鸿国际会展中心有限公司</t>
    </r>
  </si>
  <si>
    <t>东亚新华</t>
  </si>
  <si>
    <r>
      <rPr>
        <sz val="11"/>
        <color theme="1"/>
        <rFont val="华文楷体"/>
        <charset val="134"/>
      </rPr>
      <t>北京都市房地产开发有限责任公司</t>
    </r>
  </si>
  <si>
    <r>
      <rPr>
        <sz val="11"/>
        <color theme="1"/>
        <rFont val="华文楷体"/>
        <charset val="134"/>
      </rPr>
      <t>北京都市岳华房地产开发有限公司</t>
    </r>
  </si>
  <si>
    <r>
      <rPr>
        <sz val="11"/>
        <color theme="1"/>
        <rFont val="华文楷体"/>
        <charset val="134"/>
      </rPr>
      <t>北京二建房地产开发有限公司</t>
    </r>
  </si>
  <si>
    <r>
      <rPr>
        <sz val="11"/>
        <color theme="1"/>
        <rFont val="华文楷体"/>
        <charset val="134"/>
      </rPr>
      <t>北京泛海信华置业有限公司</t>
    </r>
  </si>
  <si>
    <r>
      <rPr>
        <sz val="11"/>
        <color theme="1"/>
        <rFont val="华文楷体"/>
        <charset val="134"/>
      </rPr>
      <t>北京方晟房地产开发有限责任公司</t>
    </r>
  </si>
  <si>
    <r>
      <rPr>
        <sz val="11"/>
        <color theme="1"/>
        <rFont val="华文楷体"/>
        <charset val="134"/>
      </rPr>
      <t>北京丰联房地产开发经营有限公司</t>
    </r>
  </si>
  <si>
    <r>
      <rPr>
        <sz val="11"/>
        <color theme="1"/>
        <rFont val="华文楷体"/>
        <charset val="134"/>
      </rPr>
      <t>北京丰源祥房地产开发有限公司</t>
    </r>
  </si>
  <si>
    <r>
      <rPr>
        <sz val="11"/>
        <color theme="1"/>
        <rFont val="华文楷体"/>
        <charset val="134"/>
      </rPr>
      <t>北京枫嘉房地产开发有限公司</t>
    </r>
  </si>
  <si>
    <r>
      <rPr>
        <sz val="11"/>
        <color theme="1"/>
        <rFont val="华文楷体"/>
        <charset val="134"/>
      </rPr>
      <t>北京福发房地产开发有限公司</t>
    </r>
  </si>
  <si>
    <r>
      <rPr>
        <sz val="11"/>
        <color theme="1"/>
        <rFont val="华文楷体"/>
        <charset val="134"/>
      </rPr>
      <t>北京富阳物业发展有限公司</t>
    </r>
  </si>
  <si>
    <r>
      <rPr>
        <sz val="11"/>
        <color theme="1"/>
        <rFont val="华文楷体"/>
        <charset val="134"/>
      </rPr>
      <t>北京富亿通房地产开发有限责任公司</t>
    </r>
  </si>
  <si>
    <r>
      <rPr>
        <sz val="11"/>
        <color theme="1"/>
        <rFont val="华文楷体"/>
        <charset val="134"/>
      </rPr>
      <t>北京古城房地产开发有限公司</t>
    </r>
  </si>
  <si>
    <r>
      <rPr>
        <sz val="11"/>
        <color theme="1"/>
        <rFont val="华文楷体"/>
        <charset val="134"/>
      </rPr>
      <t>北京光彩置业有限公司</t>
    </r>
  </si>
  <si>
    <r>
      <rPr>
        <sz val="11"/>
        <color theme="1"/>
        <rFont val="华文楷体"/>
        <charset val="134"/>
      </rPr>
      <t>北京国际信托投资公司</t>
    </r>
  </si>
  <si>
    <r>
      <rPr>
        <sz val="11"/>
        <color theme="1"/>
        <rFont val="华文楷体"/>
        <charset val="134"/>
      </rPr>
      <t>北京国瑞兴业地产股份有限公司</t>
    </r>
  </si>
  <si>
    <r>
      <rPr>
        <sz val="11"/>
        <color theme="1"/>
        <rFont val="华文楷体"/>
        <charset val="134"/>
      </rPr>
      <t>北京国瑞兴业地产有限公司</t>
    </r>
  </si>
  <si>
    <r>
      <rPr>
        <sz val="11"/>
        <color theme="1"/>
        <rFont val="华文楷体"/>
        <charset val="134"/>
      </rPr>
      <t>北京海赋兴业房地产开发有限公司</t>
    </r>
  </si>
  <si>
    <r>
      <rPr>
        <sz val="11"/>
        <color theme="1"/>
        <rFont val="华文楷体"/>
        <charset val="134"/>
      </rPr>
      <t>北京海港房地产开发有限公司</t>
    </r>
  </si>
  <si>
    <r>
      <rPr>
        <sz val="11"/>
        <color theme="1"/>
        <rFont val="华文楷体"/>
        <charset val="134"/>
      </rPr>
      <t>北京海开房地产集团公司</t>
    </r>
  </si>
  <si>
    <r>
      <rPr>
        <sz val="11"/>
        <color theme="1"/>
        <rFont val="华文楷体"/>
        <charset val="134"/>
      </rPr>
      <t>北京海欣方舟房地产开发有限公司</t>
    </r>
  </si>
  <si>
    <r>
      <rPr>
        <sz val="11"/>
        <color theme="1"/>
        <rFont val="华文楷体"/>
        <charset val="134"/>
      </rPr>
      <t>北京韩建集团有限公司</t>
    </r>
  </si>
  <si>
    <r>
      <rPr>
        <sz val="11"/>
        <color theme="1"/>
        <rFont val="华文楷体"/>
        <charset val="134"/>
      </rPr>
      <t>北京翰宏基业房地产开发有限公司</t>
    </r>
  </si>
  <si>
    <r>
      <rPr>
        <sz val="11"/>
        <color theme="1"/>
        <rFont val="华文楷体"/>
        <charset val="134"/>
      </rPr>
      <t>北京豪光房地产开发有限公司</t>
    </r>
  </si>
  <si>
    <r>
      <rPr>
        <sz val="11"/>
        <color theme="1"/>
        <rFont val="华文楷体"/>
        <charset val="134"/>
      </rPr>
      <t>北京昊坤嘉业房地产开发有限公司</t>
    </r>
  </si>
  <si>
    <r>
      <rPr>
        <sz val="11"/>
        <color theme="1"/>
        <rFont val="华文楷体"/>
        <charset val="134"/>
      </rPr>
      <t>北京禾祥置业发展有限公司</t>
    </r>
  </si>
  <si>
    <r>
      <rPr>
        <sz val="11"/>
        <color theme="1"/>
        <rFont val="华文楷体"/>
        <charset val="134"/>
      </rPr>
      <t>北京和庚房地产开发有限公司</t>
    </r>
  </si>
  <si>
    <r>
      <rPr>
        <sz val="11"/>
        <color theme="1"/>
        <rFont val="华文楷体"/>
        <charset val="134"/>
      </rPr>
      <t>北京和骏投资有限责任公司</t>
    </r>
  </si>
  <si>
    <r>
      <rPr>
        <sz val="11"/>
        <color theme="1"/>
        <rFont val="华文楷体"/>
        <charset val="134"/>
      </rPr>
      <t>北京恒世基业房地产开发有限公司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</si>
  <si>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北京鸿达房地产有限公司</t>
    </r>
  </si>
  <si>
    <r>
      <rPr>
        <sz val="11"/>
        <color theme="1"/>
        <rFont val="华文楷体"/>
        <charset val="134"/>
      </rPr>
      <t>北京鸿坤新业房地产开发有限公司</t>
    </r>
  </si>
  <si>
    <r>
      <rPr>
        <sz val="11"/>
        <color theme="1"/>
        <rFont val="华文楷体"/>
        <charset val="134"/>
      </rPr>
      <t>北京华风腾龙房地产开发有限公司</t>
    </r>
  </si>
  <si>
    <r>
      <rPr>
        <sz val="11"/>
        <color theme="1"/>
        <rFont val="华文楷体"/>
        <charset val="134"/>
      </rPr>
      <t>北京华海金宝房地产开发有限公司</t>
    </r>
  </si>
  <si>
    <r>
      <rPr>
        <sz val="11"/>
        <color theme="1"/>
        <rFont val="华文楷体"/>
        <charset val="134"/>
      </rPr>
      <t>北京华建房地产有限公司</t>
    </r>
  </si>
  <si>
    <r>
      <rPr>
        <sz val="11"/>
        <color theme="1"/>
        <rFont val="华文楷体"/>
        <charset val="134"/>
      </rPr>
      <t>北京华经房地产开发有限公司</t>
    </r>
  </si>
  <si>
    <r>
      <rPr>
        <sz val="11"/>
        <color theme="1"/>
        <rFont val="华文楷体"/>
        <charset val="134"/>
      </rPr>
      <t>北京华瑞兴业房地产开发有限公司</t>
    </r>
  </si>
  <si>
    <r>
      <rPr>
        <sz val="11"/>
        <color theme="1"/>
        <rFont val="华文楷体"/>
        <charset val="134"/>
      </rPr>
      <t>北京华松房地产开发有限责任公司</t>
    </r>
  </si>
  <si>
    <r>
      <rPr>
        <sz val="11"/>
        <color theme="1"/>
        <rFont val="华文楷体"/>
        <charset val="134"/>
      </rPr>
      <t>北京华业通置业有限公司</t>
    </r>
  </si>
  <si>
    <r>
      <rPr>
        <sz val="11"/>
        <color theme="1"/>
        <rFont val="华文楷体"/>
        <charset val="134"/>
      </rPr>
      <t>北京华忆园房地产开发有限公司</t>
    </r>
  </si>
  <si>
    <r>
      <rPr>
        <sz val="11"/>
        <color theme="1"/>
        <rFont val="华文楷体"/>
        <charset val="134"/>
      </rPr>
      <t>北京辉煌益境房地产开发有限公司</t>
    </r>
  </si>
  <si>
    <r>
      <rPr>
        <sz val="11"/>
        <color theme="1"/>
        <rFont val="华文楷体"/>
        <charset val="134"/>
      </rPr>
      <t>北京汇超房地产开发有限公司</t>
    </r>
  </si>
  <si>
    <r>
      <rPr>
        <sz val="11"/>
        <color theme="1"/>
        <rFont val="华文楷体"/>
        <charset val="134"/>
      </rPr>
      <t>北京汇德甫房地产开发有限公司</t>
    </r>
  </si>
  <si>
    <r>
      <rPr>
        <sz val="11"/>
        <color theme="1"/>
        <rFont val="华文楷体"/>
        <charset val="134"/>
      </rPr>
      <t>北京汇豪房地产开发有限公司</t>
    </r>
  </si>
  <si>
    <r>
      <rPr>
        <sz val="11"/>
        <color theme="1"/>
        <rFont val="华文楷体"/>
        <charset val="134"/>
      </rPr>
      <t>北京慧诚房地产有限公司</t>
    </r>
  </si>
  <si>
    <r>
      <rPr>
        <sz val="11"/>
        <color theme="1"/>
        <rFont val="华文楷体"/>
        <charset val="134"/>
      </rPr>
      <t>北京集达房地产开发公司</t>
    </r>
  </si>
  <si>
    <r>
      <rPr>
        <sz val="11"/>
        <color theme="1"/>
        <rFont val="华文楷体"/>
        <charset val="134"/>
      </rPr>
      <t>北京嘉里华远房地产开发有限公司</t>
    </r>
  </si>
  <si>
    <r>
      <rPr>
        <sz val="11"/>
        <color theme="1"/>
        <rFont val="华文楷体"/>
        <charset val="134"/>
      </rPr>
      <t>北京嘉特美房地产开发有限公司</t>
    </r>
  </si>
  <si>
    <r>
      <rPr>
        <sz val="11"/>
        <color theme="1"/>
        <rFont val="华文楷体"/>
        <charset val="134"/>
      </rPr>
      <t>北京嘉云发房地产开发有限责任公司</t>
    </r>
  </si>
  <si>
    <r>
      <rPr>
        <sz val="11"/>
        <color theme="1"/>
        <rFont val="华文楷体"/>
        <charset val="134"/>
      </rPr>
      <t>北京建工地产</t>
    </r>
  </si>
  <si>
    <r>
      <rPr>
        <sz val="11"/>
        <color theme="1"/>
        <rFont val="华文楷体"/>
        <charset val="134"/>
      </rPr>
      <t>北京建工集团有限责任公司</t>
    </r>
  </si>
  <si>
    <r>
      <rPr>
        <sz val="11"/>
        <color theme="1"/>
        <rFont val="华文楷体"/>
        <charset val="134"/>
      </rPr>
      <t>北京建工集团有限责任公司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</si>
  <si>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北京建工集团总公司</t>
    </r>
  </si>
  <si>
    <r>
      <rPr>
        <sz val="11"/>
        <color theme="1"/>
        <rFont val="华文楷体"/>
        <charset val="134"/>
      </rPr>
      <t>北京建升房地产公司</t>
    </r>
  </si>
  <si>
    <r>
      <rPr>
        <sz val="11"/>
        <color theme="1"/>
        <rFont val="华文楷体"/>
        <charset val="134"/>
      </rPr>
      <t>北京江南集团</t>
    </r>
  </si>
  <si>
    <r>
      <rPr>
        <sz val="11"/>
        <color theme="1"/>
        <rFont val="华文楷体"/>
        <charset val="134"/>
      </rPr>
      <t>北京江南绿城房地产开发有限公司</t>
    </r>
  </si>
  <si>
    <r>
      <rPr>
        <sz val="11"/>
        <color theme="1"/>
        <rFont val="华文楷体"/>
        <charset val="134"/>
      </rPr>
      <t>北京将台房地产开发有限公司</t>
    </r>
  </si>
  <si>
    <r>
      <rPr>
        <sz val="11"/>
        <color theme="1"/>
        <rFont val="华文楷体"/>
        <charset val="134"/>
      </rPr>
      <t>北京姜庄湖园林别墅开发有限公司</t>
    </r>
  </si>
  <si>
    <r>
      <rPr>
        <sz val="11"/>
        <color theme="1"/>
        <rFont val="华文楷体"/>
        <charset val="134"/>
      </rPr>
      <t>北京金宝房地产开发有限公司</t>
    </r>
  </si>
  <si>
    <r>
      <rPr>
        <sz val="11"/>
        <color theme="1"/>
        <rFont val="华文楷体"/>
        <charset val="134"/>
      </rPr>
      <t>北京金第房地产开发有限责任公司</t>
    </r>
  </si>
  <si>
    <r>
      <rPr>
        <sz val="11"/>
        <color theme="1"/>
        <rFont val="华文楷体"/>
        <charset val="134"/>
      </rPr>
      <t>北京金房房地产开发有限公司</t>
    </r>
  </si>
  <si>
    <r>
      <rPr>
        <sz val="11"/>
        <color theme="1"/>
        <rFont val="华文楷体"/>
        <charset val="134"/>
      </rPr>
      <t>北京金冠达房地产开发有限公司</t>
    </r>
  </si>
  <si>
    <r>
      <rPr>
        <sz val="11"/>
        <color theme="1"/>
        <rFont val="华文楷体"/>
        <charset val="134"/>
      </rPr>
      <t>北京金科纳帕置业有限公司</t>
    </r>
  </si>
  <si>
    <r>
      <rPr>
        <sz val="11"/>
        <color theme="1"/>
        <rFont val="华文楷体"/>
        <charset val="134"/>
      </rPr>
      <t>北京金马长城房产建设有限公司</t>
    </r>
  </si>
  <si>
    <r>
      <rPr>
        <sz val="11"/>
        <color theme="1"/>
        <rFont val="华文楷体"/>
        <charset val="134"/>
      </rPr>
      <t>北京金泰房地产开发有限责任公司</t>
    </r>
  </si>
  <si>
    <r>
      <rPr>
        <sz val="11"/>
        <color theme="1"/>
        <rFont val="华文楷体"/>
        <charset val="134"/>
      </rPr>
      <t>北京金泰恒业有限责任公司</t>
    </r>
  </si>
  <si>
    <r>
      <rPr>
        <sz val="11"/>
        <color theme="1"/>
        <rFont val="华文楷体"/>
        <charset val="134"/>
      </rPr>
      <t>北京锦绣大地房地产开发有限公司</t>
    </r>
  </si>
  <si>
    <r>
      <rPr>
        <sz val="11"/>
        <color theme="1"/>
        <rFont val="华文楷体"/>
        <charset val="134"/>
      </rPr>
      <t>北京锦绣花园投资发展有限公司</t>
    </r>
  </si>
  <si>
    <r>
      <rPr>
        <sz val="11"/>
        <color theme="1"/>
        <rFont val="华文楷体"/>
        <charset val="134"/>
      </rPr>
      <t>北京京辰房地产开发有限公司</t>
    </r>
  </si>
  <si>
    <r>
      <rPr>
        <sz val="11"/>
        <color theme="1"/>
        <rFont val="华文楷体"/>
        <charset val="134"/>
      </rPr>
      <t>北京京德顺房地产开发公司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</si>
  <si>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北京京电房地产开发经营公司</t>
    </r>
  </si>
  <si>
    <r>
      <rPr>
        <sz val="11"/>
        <color theme="1"/>
        <rFont val="华文楷体"/>
        <charset val="134"/>
      </rPr>
      <t>北京京港物业发展有限公司</t>
    </r>
  </si>
  <si>
    <r>
      <rPr>
        <sz val="11"/>
        <color theme="1"/>
        <rFont val="华文楷体"/>
        <charset val="134"/>
      </rPr>
      <t>北京京基房地产开发有限公司</t>
    </r>
  </si>
  <si>
    <r>
      <rPr>
        <sz val="11"/>
        <color theme="1"/>
        <rFont val="华文楷体"/>
        <charset val="134"/>
      </rPr>
      <t>北京京茂房地产开发有限公司</t>
    </r>
  </si>
  <si>
    <r>
      <rPr>
        <sz val="11"/>
        <color theme="1"/>
        <rFont val="华文楷体"/>
        <charset val="134"/>
      </rPr>
      <t>北京京师大房地产有限公司</t>
    </r>
  </si>
  <si>
    <r>
      <rPr>
        <sz val="11"/>
        <color theme="1"/>
        <rFont val="华文楷体"/>
        <charset val="134"/>
      </rPr>
      <t>北京景旭房地产开发有限公司</t>
    </r>
  </si>
  <si>
    <r>
      <rPr>
        <sz val="11"/>
        <color theme="1"/>
        <rFont val="华文楷体"/>
        <charset val="134"/>
      </rPr>
      <t>北京靖夏仲清房地产开发有限公司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</si>
  <si>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北京静水园房地产开发有限公司</t>
    </r>
  </si>
  <si>
    <r>
      <rPr>
        <sz val="11"/>
        <color theme="1"/>
        <rFont val="华文楷体"/>
        <charset val="134"/>
      </rPr>
      <t>北京九燕龙房地产开发有限公司</t>
    </r>
  </si>
  <si>
    <r>
      <rPr>
        <sz val="11"/>
        <color theme="1"/>
        <rFont val="华文楷体"/>
        <charset val="134"/>
      </rPr>
      <t>北京久润房地产开发有限公司</t>
    </r>
  </si>
  <si>
    <r>
      <rPr>
        <sz val="11"/>
        <color theme="1"/>
        <rFont val="华文楷体"/>
        <charset val="134"/>
      </rPr>
      <t>北京久长房地产开发有限公司</t>
    </r>
  </si>
  <si>
    <r>
      <rPr>
        <sz val="11"/>
        <color theme="1"/>
        <rFont val="华文楷体"/>
        <charset val="134"/>
      </rPr>
      <t>北京巨安金润房地产开发有限公司</t>
    </r>
  </si>
  <si>
    <r>
      <rPr>
        <sz val="11"/>
        <color theme="1"/>
        <rFont val="华文楷体"/>
        <charset val="134"/>
      </rPr>
      <t>北京军建育龙房地产开发公司</t>
    </r>
  </si>
  <si>
    <r>
      <rPr>
        <sz val="11"/>
        <color theme="1"/>
        <rFont val="华文楷体"/>
        <charset val="134"/>
      </rPr>
      <t>北京峻成房地产开发有限公司</t>
    </r>
  </si>
  <si>
    <r>
      <rPr>
        <sz val="11"/>
        <color theme="1"/>
        <rFont val="华文楷体"/>
        <charset val="134"/>
      </rPr>
      <t>北京凯迪宝房地产开发有限公司</t>
    </r>
  </si>
  <si>
    <r>
      <rPr>
        <sz val="11"/>
        <color theme="1"/>
        <rFont val="华文楷体"/>
        <charset val="134"/>
      </rPr>
      <t>北京凯瑞房地产开发有限公司</t>
    </r>
  </si>
  <si>
    <r>
      <rPr>
        <sz val="11"/>
        <color theme="1"/>
        <rFont val="华文楷体"/>
        <charset val="134"/>
      </rPr>
      <t>北京康堡房地产开发有限公司</t>
    </r>
  </si>
  <si>
    <r>
      <rPr>
        <sz val="11"/>
        <color theme="1"/>
        <rFont val="华文楷体"/>
        <charset val="134"/>
      </rPr>
      <t>北京科技园建设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集团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股份有限公司</t>
    </r>
  </si>
  <si>
    <r>
      <rPr>
        <sz val="11"/>
        <color theme="1"/>
        <rFont val="华文楷体"/>
        <charset val="134"/>
      </rPr>
      <t>北京兰华房地产开发有限公司</t>
    </r>
  </si>
  <si>
    <r>
      <rPr>
        <sz val="11"/>
        <color theme="1"/>
        <rFont val="华文楷体"/>
        <charset val="134"/>
      </rPr>
      <t>北京力维斯凯亚房地产开发有限公司</t>
    </r>
  </si>
  <si>
    <r>
      <rPr>
        <sz val="11"/>
        <color theme="1"/>
        <rFont val="华文楷体"/>
        <charset val="134"/>
      </rPr>
      <t>北京力迅房地产开发有限公司</t>
    </r>
  </si>
  <si>
    <r>
      <rPr>
        <sz val="11"/>
        <color theme="1"/>
        <rFont val="华文楷体"/>
        <charset val="134"/>
      </rPr>
      <t>北京丽高房地产开发有限公司</t>
    </r>
  </si>
  <si>
    <r>
      <rPr>
        <sz val="11"/>
        <color theme="1"/>
        <rFont val="华文楷体"/>
        <charset val="134"/>
      </rPr>
      <t>北京丽来房地产开发有限公司</t>
    </r>
  </si>
  <si>
    <r>
      <rPr>
        <sz val="11"/>
        <color theme="1"/>
        <rFont val="华文楷体"/>
        <charset val="134"/>
      </rPr>
      <t>北京丽水嘉园房地产开发中心</t>
    </r>
  </si>
  <si>
    <r>
      <rPr>
        <sz val="11"/>
        <color theme="1"/>
        <rFont val="华文楷体"/>
        <charset val="134"/>
      </rPr>
      <t>北京利晖房地产开发公司</t>
    </r>
  </si>
  <si>
    <r>
      <rPr>
        <sz val="11"/>
        <color theme="1"/>
        <rFont val="华文楷体"/>
        <charset val="134"/>
      </rPr>
      <t>北京利山房地产开发有限公司</t>
    </r>
  </si>
  <si>
    <r>
      <rPr>
        <sz val="11"/>
        <color theme="1"/>
        <rFont val="华文楷体"/>
        <charset val="134"/>
      </rPr>
      <t>北京良工房地产开发有限公司</t>
    </r>
  </si>
  <si>
    <r>
      <rPr>
        <sz val="11"/>
        <color theme="1"/>
        <rFont val="华文楷体"/>
        <charset val="134"/>
      </rPr>
      <t>北京麟骁房地产开发有限公司</t>
    </r>
  </si>
  <si>
    <r>
      <rPr>
        <sz val="11"/>
        <color theme="1"/>
        <rFont val="华文楷体"/>
        <charset val="134"/>
      </rPr>
      <t>北京凌志房地产开发有限责任公司</t>
    </r>
  </si>
  <si>
    <r>
      <rPr>
        <sz val="11"/>
        <color theme="1"/>
        <rFont val="华文楷体"/>
        <charset val="134"/>
      </rPr>
      <t>北京柳芳苑房地产开发有限公司</t>
    </r>
  </si>
  <si>
    <r>
      <rPr>
        <sz val="11"/>
        <color theme="1"/>
        <rFont val="华文楷体"/>
        <charset val="134"/>
      </rPr>
      <t>北京龙头房地产开发有限公司</t>
    </r>
  </si>
  <si>
    <r>
      <rPr>
        <sz val="11"/>
        <color theme="1"/>
        <rFont val="华文楷体"/>
        <charset val="134"/>
      </rPr>
      <t>北京龙乡房地产开发有限责任公司</t>
    </r>
  </si>
  <si>
    <r>
      <rPr>
        <sz val="11"/>
        <color theme="1"/>
        <rFont val="华文楷体"/>
        <charset val="134"/>
      </rPr>
      <t>北京龙鑫房地产开发公司</t>
    </r>
  </si>
  <si>
    <r>
      <rPr>
        <sz val="11"/>
        <color theme="1"/>
        <rFont val="华文楷体"/>
        <charset val="134"/>
      </rPr>
      <t>北京龙洋房地产开发有限公司</t>
    </r>
  </si>
  <si>
    <r>
      <rPr>
        <sz val="11"/>
        <color theme="1"/>
        <rFont val="华文楷体"/>
        <charset val="134"/>
      </rPr>
      <t>北京隆华广厦房地产开发有限公司</t>
    </r>
  </si>
  <si>
    <r>
      <rPr>
        <sz val="11"/>
        <color theme="1"/>
        <rFont val="华文楷体"/>
        <charset val="134"/>
      </rPr>
      <t>北京隆源建业房地产开发有限公司</t>
    </r>
  </si>
  <si>
    <r>
      <rPr>
        <sz val="11"/>
        <color theme="1"/>
        <rFont val="华文楷体"/>
        <charset val="134"/>
      </rPr>
      <t>北京路劲隽御房地产开发有限公司</t>
    </r>
    <r>
      <rPr>
        <sz val="11"/>
        <color theme="1"/>
        <rFont val="Calibri"/>
        <charset val="134"/>
      </rPr>
      <t> </t>
    </r>
  </si>
  <si>
    <r>
      <rPr>
        <sz val="11"/>
        <color theme="1"/>
        <rFont val="华文楷体"/>
        <charset val="134"/>
      </rPr>
      <t>北京懋源置业</t>
    </r>
  </si>
  <si>
    <r>
      <rPr>
        <sz val="11"/>
        <color theme="1"/>
        <rFont val="华文楷体"/>
        <charset val="134"/>
      </rPr>
      <t>北京密狮房地产开发有限责任公司</t>
    </r>
  </si>
  <si>
    <r>
      <rPr>
        <sz val="11"/>
        <color theme="1"/>
        <rFont val="华文楷体"/>
        <charset val="134"/>
      </rPr>
      <t>北京明达房地产开发有限公司</t>
    </r>
  </si>
  <si>
    <r>
      <rPr>
        <sz val="11"/>
        <color theme="1"/>
        <rFont val="华文楷体"/>
        <charset val="134"/>
      </rPr>
      <t>北京明力华房地产开发有限公司</t>
    </r>
  </si>
  <si>
    <r>
      <rPr>
        <sz val="11"/>
        <color theme="1"/>
        <rFont val="华文楷体"/>
        <charset val="134"/>
      </rPr>
      <t>北京奈伦房地产开发有限责任公司</t>
    </r>
  </si>
  <si>
    <r>
      <rPr>
        <sz val="11"/>
        <color theme="1"/>
        <rFont val="华文楷体"/>
        <charset val="134"/>
      </rPr>
      <t>北京南宫恒业房地产开发有限公司</t>
    </r>
  </si>
  <si>
    <r>
      <rPr>
        <sz val="11"/>
        <color theme="1"/>
        <rFont val="华文楷体"/>
        <charset val="134"/>
      </rPr>
      <t>北京牛栏山房地产开发有限责任公司</t>
    </r>
  </si>
  <si>
    <r>
      <rPr>
        <sz val="11"/>
        <color theme="1"/>
        <rFont val="华文楷体"/>
        <charset val="134"/>
      </rPr>
      <t>北京鹏丽花园房地产发展有限公司</t>
    </r>
  </si>
  <si>
    <r>
      <rPr>
        <sz val="11"/>
        <color theme="1"/>
        <rFont val="华文楷体"/>
        <charset val="134"/>
      </rPr>
      <t>北京鹏睿房地产开发有限公司</t>
    </r>
  </si>
  <si>
    <r>
      <rPr>
        <sz val="11"/>
        <color theme="1"/>
        <rFont val="华文楷体"/>
        <charset val="134"/>
      </rPr>
      <t>北京祈连房地产开发有限公司</t>
    </r>
  </si>
  <si>
    <r>
      <rPr>
        <sz val="11"/>
        <color theme="1"/>
        <rFont val="华文楷体"/>
        <charset val="134"/>
      </rPr>
      <t>北京启夏房地产开发有限公司</t>
    </r>
  </si>
  <si>
    <r>
      <rPr>
        <sz val="11"/>
        <color theme="1"/>
        <rFont val="华文楷体"/>
        <charset val="134"/>
      </rPr>
      <t>北京乾元房地产开发有限公司</t>
    </r>
  </si>
  <si>
    <r>
      <rPr>
        <sz val="11"/>
        <color theme="1"/>
        <rFont val="华文楷体"/>
        <charset val="134"/>
      </rPr>
      <t>北京乔波冰雪家园置业有限公司</t>
    </r>
  </si>
  <si>
    <r>
      <rPr>
        <sz val="11"/>
        <color theme="1"/>
        <rFont val="华文楷体"/>
        <charset val="134"/>
      </rPr>
      <t>北京日月房地产开发有限公司</t>
    </r>
  </si>
  <si>
    <r>
      <rPr>
        <sz val="11"/>
        <color theme="1"/>
        <rFont val="华文楷体"/>
        <charset val="134"/>
      </rPr>
      <t>北京日月星房地产开发有限责任公司</t>
    </r>
  </si>
  <si>
    <r>
      <rPr>
        <sz val="11"/>
        <color theme="1"/>
        <rFont val="华文楷体"/>
        <charset val="134"/>
      </rPr>
      <t>北京荣丰房地产开发公司</t>
    </r>
  </si>
  <si>
    <r>
      <rPr>
        <sz val="11"/>
        <color theme="1"/>
        <rFont val="华文楷体"/>
        <charset val="134"/>
      </rPr>
      <t>北京融科阳光房地产开发有限公司</t>
    </r>
  </si>
  <si>
    <r>
      <rPr>
        <sz val="11"/>
        <color theme="1"/>
        <rFont val="华文楷体"/>
        <charset val="134"/>
      </rPr>
      <t>北京瑞丰恒泰房地产开发有限公司</t>
    </r>
  </si>
  <si>
    <r>
      <rPr>
        <sz val="11"/>
        <color theme="1"/>
        <rFont val="华文楷体"/>
        <charset val="134"/>
      </rPr>
      <t>北京瑞景房地产开发有限公司</t>
    </r>
  </si>
  <si>
    <r>
      <rPr>
        <sz val="11"/>
        <color theme="1"/>
        <rFont val="华文楷体"/>
        <charset val="134"/>
      </rPr>
      <t>北京瑞坤置业有限责任公司</t>
    </r>
  </si>
  <si>
    <r>
      <rPr>
        <sz val="11"/>
        <color theme="1"/>
        <rFont val="华文楷体"/>
        <charset val="134"/>
      </rPr>
      <t>北京润地房地产综合开发有限公司</t>
    </r>
  </si>
  <si>
    <r>
      <rPr>
        <sz val="11"/>
        <color theme="1"/>
        <rFont val="华文楷体"/>
        <charset val="134"/>
      </rPr>
      <t>北京三能达置业有限公司</t>
    </r>
  </si>
  <si>
    <r>
      <rPr>
        <sz val="11"/>
        <color theme="1"/>
        <rFont val="华文楷体"/>
        <charset val="134"/>
      </rPr>
      <t>北京三峡大厦房地产有限公司</t>
    </r>
  </si>
  <si>
    <r>
      <rPr>
        <sz val="11"/>
        <color theme="1"/>
        <rFont val="华文楷体"/>
        <charset val="134"/>
      </rPr>
      <t>北京山水绿洲房地产有限公司</t>
    </r>
  </si>
  <si>
    <r>
      <rPr>
        <sz val="11"/>
        <color theme="1"/>
        <rFont val="华文楷体"/>
        <charset val="134"/>
      </rPr>
      <t>北京山天置业有限公司</t>
    </r>
  </si>
  <si>
    <r>
      <rPr>
        <sz val="11"/>
        <color theme="1"/>
        <rFont val="华文楷体"/>
        <charset val="134"/>
      </rPr>
      <t>北京上地房地产开发有限责任公司</t>
    </r>
  </si>
  <si>
    <r>
      <rPr>
        <sz val="11"/>
        <color theme="1"/>
        <rFont val="华文楷体"/>
        <charset val="134"/>
      </rPr>
      <t>北京圣运通达房地产开发有限公司</t>
    </r>
  </si>
  <si>
    <r>
      <rPr>
        <sz val="11"/>
        <color theme="1"/>
        <rFont val="华文楷体"/>
        <charset val="134"/>
      </rPr>
      <t>北京盛和发房地产开发有限公司</t>
    </r>
  </si>
  <si>
    <r>
      <rPr>
        <sz val="11"/>
        <color theme="1"/>
        <rFont val="华文楷体"/>
        <charset val="134"/>
      </rPr>
      <t>北京盛荣房地产有限公司</t>
    </r>
  </si>
  <si>
    <r>
      <rPr>
        <sz val="11"/>
        <color theme="1"/>
        <rFont val="华文楷体"/>
        <charset val="134"/>
      </rPr>
      <t>北京盛世原华房地产开发有限公司</t>
    </r>
  </si>
  <si>
    <r>
      <rPr>
        <sz val="11"/>
        <color theme="1"/>
        <rFont val="华文楷体"/>
        <charset val="134"/>
      </rPr>
      <t>北京盛兴建通房地产开发有限公司</t>
    </r>
  </si>
  <si>
    <r>
      <rPr>
        <sz val="11"/>
        <color theme="1"/>
        <rFont val="华文楷体"/>
        <charset val="134"/>
      </rPr>
      <t>北京实地房地产开发有限责任公司</t>
    </r>
  </si>
  <si>
    <r>
      <rPr>
        <sz val="11"/>
        <color theme="1"/>
        <rFont val="华文楷体"/>
        <charset val="134"/>
      </rPr>
      <t>北京实兴腾飞置业发展公司</t>
    </r>
  </si>
  <si>
    <r>
      <rPr>
        <sz val="11"/>
        <color theme="1"/>
        <rFont val="华文楷体"/>
        <charset val="134"/>
      </rPr>
      <t>北京世纪朝阳房地产开发有限公司</t>
    </r>
  </si>
  <si>
    <r>
      <rPr>
        <sz val="11"/>
        <color theme="1"/>
        <rFont val="华文楷体"/>
        <charset val="134"/>
      </rPr>
      <t>北京世纪光华房地产开发有限公司</t>
    </r>
  </si>
  <si>
    <r>
      <rPr>
        <sz val="11"/>
        <color theme="1"/>
        <rFont val="华文楷体"/>
        <charset val="134"/>
      </rPr>
      <t>北京世纪华侨城实业有限公司</t>
    </r>
  </si>
  <si>
    <r>
      <rPr>
        <sz val="11"/>
        <color theme="1"/>
        <rFont val="华文楷体"/>
        <charset val="134"/>
      </rPr>
      <t>北京世纪今创房地产开发有限公司</t>
    </r>
  </si>
  <si>
    <r>
      <rPr>
        <sz val="11"/>
        <color theme="1"/>
        <rFont val="华文楷体"/>
        <charset val="134"/>
      </rPr>
      <t>北京世桥房地产开发有限公司</t>
    </r>
  </si>
  <si>
    <r>
      <rPr>
        <sz val="11"/>
        <color theme="1"/>
        <rFont val="华文楷体"/>
        <charset val="134"/>
      </rPr>
      <t>北京市八仙房地产开发有限责任公司</t>
    </r>
  </si>
  <si>
    <r>
      <rPr>
        <sz val="11"/>
        <color theme="1"/>
        <rFont val="华文楷体"/>
        <charset val="134"/>
      </rPr>
      <t>北京市昌平房地产开发总公司</t>
    </r>
  </si>
  <si>
    <r>
      <rPr>
        <sz val="11"/>
        <color theme="1"/>
        <rFont val="华文楷体"/>
        <charset val="134"/>
      </rPr>
      <t>北京市城乡房屋建设开发有限责任公司</t>
    </r>
  </si>
  <si>
    <r>
      <rPr>
        <sz val="11"/>
        <color theme="1"/>
        <rFont val="华文楷体"/>
        <charset val="134"/>
      </rPr>
      <t>北京市大龙房地产开发有限公司</t>
    </r>
  </si>
  <si>
    <r>
      <rPr>
        <sz val="11"/>
        <color theme="1"/>
        <rFont val="华文楷体"/>
        <charset val="134"/>
      </rPr>
      <t>北京市大兴城镇建设综合开发集团公司</t>
    </r>
    <r>
      <rPr>
        <sz val="11"/>
        <color theme="1"/>
        <rFont val="Calibri"/>
        <charset val="134"/>
      </rPr>
      <t>   </t>
    </r>
  </si>
  <si>
    <r>
      <rPr>
        <sz val="11"/>
        <color theme="1"/>
        <rFont val="华文楷体"/>
        <charset val="134"/>
      </rPr>
      <t>北京市电子城开发有限公司</t>
    </r>
  </si>
  <si>
    <r>
      <rPr>
        <sz val="11"/>
        <color theme="1"/>
        <rFont val="华文楷体"/>
        <charset val="134"/>
      </rPr>
      <t>北京市东兴联房地产开发有限责任公司</t>
    </r>
  </si>
  <si>
    <r>
      <rPr>
        <sz val="11"/>
        <color theme="1"/>
        <rFont val="华文楷体"/>
        <charset val="134"/>
      </rPr>
      <t>北京市房山房地产开发总公司</t>
    </r>
  </si>
  <si>
    <r>
      <rPr>
        <sz val="11"/>
        <color theme="1"/>
        <rFont val="华文楷体"/>
        <charset val="134"/>
      </rPr>
      <t>北京市华城房地产开发公司</t>
    </r>
  </si>
  <si>
    <r>
      <rPr>
        <sz val="11"/>
        <color theme="1"/>
        <rFont val="华文楷体"/>
        <charset val="134"/>
      </rPr>
      <t>北京市开元盛世物业开发有限公司</t>
    </r>
  </si>
  <si>
    <r>
      <rPr>
        <sz val="11"/>
        <color theme="1"/>
        <rFont val="华文楷体"/>
        <charset val="134"/>
      </rPr>
      <t>北京市凌云宇阳房地产开发有限公司</t>
    </r>
  </si>
  <si>
    <r>
      <rPr>
        <sz val="11"/>
        <color theme="1"/>
        <rFont val="华文楷体"/>
        <charset val="134"/>
      </rPr>
      <t>北京市鲁艺房地产开发有限责任公司</t>
    </r>
    <r>
      <rPr>
        <sz val="11"/>
        <color theme="1"/>
        <rFont val="Calibri"/>
        <charset val="134"/>
      </rPr>
      <t> </t>
    </r>
  </si>
  <si>
    <t>August</t>
  </si>
  <si>
    <r>
      <rPr>
        <sz val="11"/>
        <color theme="1"/>
        <rFont val="华文楷体"/>
        <charset val="134"/>
      </rPr>
      <t>北京市密云县房地产开发总公司</t>
    </r>
  </si>
  <si>
    <r>
      <rPr>
        <sz val="11"/>
        <color theme="1"/>
        <rFont val="华文楷体"/>
        <charset val="134"/>
      </rPr>
      <t>北京市民望房地产开发有限责任公司</t>
    </r>
  </si>
  <si>
    <r>
      <rPr>
        <sz val="11"/>
        <color theme="1"/>
        <rFont val="华文楷体"/>
        <charset val="134"/>
      </rPr>
      <t>北京市双建房地产开发有限公司</t>
    </r>
  </si>
  <si>
    <r>
      <rPr>
        <sz val="11"/>
        <color theme="1"/>
        <rFont val="华文楷体"/>
        <charset val="134"/>
      </rPr>
      <t>北京市天鸿基业房地产开发有限公司</t>
    </r>
  </si>
  <si>
    <r>
      <rPr>
        <sz val="11"/>
        <color theme="1"/>
        <rFont val="华文楷体"/>
        <charset val="134"/>
      </rPr>
      <t>北京市永联房地产开发有限责任公司</t>
    </r>
  </si>
  <si>
    <r>
      <rPr>
        <sz val="11"/>
        <color theme="1"/>
        <rFont val="华文楷体"/>
        <charset val="134"/>
      </rPr>
      <t>北京市永顺房地产开发有限公司</t>
    </r>
  </si>
  <si>
    <r>
      <rPr>
        <sz val="11"/>
        <color theme="1"/>
        <rFont val="华文楷体"/>
        <charset val="134"/>
      </rPr>
      <t>北京市御水苑房地产开发有限责任公司</t>
    </r>
  </si>
  <si>
    <r>
      <rPr>
        <sz val="11"/>
        <color theme="1"/>
        <rFont val="华文楷体"/>
        <charset val="134"/>
      </rPr>
      <t>北京市裕发房地产开发集团</t>
    </r>
  </si>
  <si>
    <r>
      <rPr>
        <sz val="11"/>
        <color theme="1"/>
        <rFont val="华文楷体"/>
        <charset val="134"/>
      </rPr>
      <t>北京顺驰置地达兴房地产开发公司</t>
    </r>
  </si>
  <si>
    <r>
      <rPr>
        <sz val="11"/>
        <color theme="1"/>
        <rFont val="华文楷体"/>
        <charset val="134"/>
      </rPr>
      <t>北京顺华投资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集团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</si>
  <si>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北京顺兴广厦房地产开发有限公司</t>
    </r>
  </si>
  <si>
    <r>
      <rPr>
        <sz val="11"/>
        <color theme="1"/>
        <rFont val="华文楷体"/>
        <charset val="134"/>
      </rPr>
      <t>北京硕和房地产开发有限公司</t>
    </r>
  </si>
  <si>
    <r>
      <rPr>
        <sz val="11"/>
        <color theme="1"/>
        <rFont val="华文楷体"/>
        <charset val="134"/>
      </rPr>
      <t>北京硕日新宇投资有限公司</t>
    </r>
  </si>
  <si>
    <r>
      <rPr>
        <sz val="11"/>
        <color theme="1"/>
        <rFont val="华文楷体"/>
        <charset val="134"/>
      </rPr>
      <t>北京太合龙脉房地产开发有限责任公司</t>
    </r>
  </si>
  <si>
    <r>
      <rPr>
        <sz val="11"/>
        <color theme="1"/>
        <rFont val="华文楷体"/>
        <charset val="134"/>
      </rPr>
      <t>北京太和保兴房地产开发有限公司</t>
    </r>
  </si>
  <si>
    <r>
      <rPr>
        <sz val="11"/>
        <color theme="1"/>
        <rFont val="华文楷体"/>
        <charset val="134"/>
      </rPr>
      <t>北京太阳城房地产开发有限公司</t>
    </r>
  </si>
  <si>
    <r>
      <rPr>
        <sz val="11"/>
        <color theme="1"/>
        <rFont val="华文楷体"/>
        <charset val="134"/>
      </rPr>
      <t>北京泰格经济开发公司</t>
    </r>
  </si>
  <si>
    <r>
      <rPr>
        <sz val="11"/>
        <color theme="1"/>
        <rFont val="华文楷体"/>
        <charset val="134"/>
      </rPr>
      <t>北京泰禾房地产开发有限公司</t>
    </r>
  </si>
  <si>
    <r>
      <rPr>
        <sz val="11"/>
        <color theme="1"/>
        <rFont val="华文楷体"/>
        <charset val="134"/>
      </rPr>
      <t>北京泰乐房地产开发有限公司</t>
    </r>
  </si>
  <si>
    <r>
      <rPr>
        <sz val="11"/>
        <color theme="1"/>
        <rFont val="华文楷体"/>
        <charset val="134"/>
      </rPr>
      <t>北京泰跃房地产开发有限责任公司</t>
    </r>
  </si>
  <si>
    <r>
      <rPr>
        <sz val="11"/>
        <color theme="1"/>
        <rFont val="华文楷体"/>
        <charset val="134"/>
      </rPr>
      <t>北京潭墅苑房地产开发有限公司</t>
    </r>
  </si>
  <si>
    <r>
      <rPr>
        <sz val="11"/>
        <color theme="1"/>
        <rFont val="华文楷体"/>
        <charset val="134"/>
      </rPr>
      <t>北京檀营房地产开发有限公司</t>
    </r>
  </si>
  <si>
    <r>
      <rPr>
        <sz val="11"/>
        <color theme="1"/>
        <rFont val="华文楷体"/>
        <charset val="134"/>
      </rPr>
      <t>北京檀州房地产开发有限公司</t>
    </r>
  </si>
  <si>
    <r>
      <rPr>
        <sz val="11"/>
        <color theme="1"/>
        <rFont val="华文楷体"/>
        <charset val="134"/>
      </rPr>
      <t>北京腾龙嘉华房地产开发有限公司</t>
    </r>
  </si>
  <si>
    <r>
      <rPr>
        <sz val="11"/>
        <color theme="1"/>
        <rFont val="华文楷体"/>
        <charset val="134"/>
      </rPr>
      <t>北京天安天地房地产开发有限公司</t>
    </r>
  </si>
  <si>
    <r>
      <rPr>
        <sz val="11"/>
        <color theme="1"/>
        <rFont val="华文楷体"/>
        <charset val="134"/>
      </rPr>
      <t>北京天地嘉禾房地产开发有限公司</t>
    </r>
  </si>
  <si>
    <r>
      <rPr>
        <sz val="11"/>
        <color theme="1"/>
        <rFont val="华文楷体"/>
        <charset val="134"/>
      </rPr>
      <t>北京天宏国发房地产开发有限公司</t>
    </r>
  </si>
  <si>
    <r>
      <rPr>
        <sz val="11"/>
        <color theme="1"/>
        <rFont val="华文楷体"/>
        <charset val="134"/>
      </rPr>
      <t>北京天景泰房地产开发有限公司</t>
    </r>
  </si>
  <si>
    <r>
      <rPr>
        <sz val="11"/>
        <color theme="1"/>
        <rFont val="华文楷体"/>
        <charset val="134"/>
      </rPr>
      <t>北京天润诚泽房地产开发有限公司</t>
    </r>
  </si>
  <si>
    <r>
      <rPr>
        <sz val="11"/>
        <color theme="1"/>
        <rFont val="华文楷体"/>
        <charset val="134"/>
      </rPr>
      <t>北京天润置地集团</t>
    </r>
  </si>
  <si>
    <r>
      <rPr>
        <sz val="11"/>
        <color theme="1"/>
        <rFont val="华文楷体"/>
        <charset val="134"/>
      </rPr>
      <t>北京天洋志普房地产开发有限公司</t>
    </r>
  </si>
  <si>
    <r>
      <rPr>
        <sz val="11"/>
        <color theme="1"/>
        <rFont val="华文楷体"/>
        <charset val="134"/>
      </rPr>
      <t>北京天正华特房地产开发有限公司</t>
    </r>
  </si>
  <si>
    <r>
      <rPr>
        <sz val="11"/>
        <color theme="1"/>
        <rFont val="华文楷体"/>
        <charset val="134"/>
      </rPr>
      <t>北京天正中广置业有限公司</t>
    </r>
  </si>
  <si>
    <r>
      <rPr>
        <sz val="11"/>
        <color theme="1"/>
        <rFont val="华文楷体"/>
        <charset val="134"/>
      </rPr>
      <t>北京宛平房地产开发有限公司</t>
    </r>
  </si>
  <si>
    <r>
      <rPr>
        <sz val="11"/>
        <color theme="1"/>
        <rFont val="华文楷体"/>
        <charset val="134"/>
      </rPr>
      <t>北京万方源房地产开发有限公司</t>
    </r>
  </si>
  <si>
    <r>
      <rPr>
        <sz val="11"/>
        <color theme="1"/>
        <rFont val="华文楷体"/>
        <charset val="134"/>
      </rPr>
      <t>北京万通龙山置业有限公司</t>
    </r>
  </si>
  <si>
    <r>
      <rPr>
        <sz val="11"/>
        <color theme="1"/>
        <rFont val="华文楷体"/>
        <charset val="134"/>
      </rPr>
      <t>北京万通先锋置业股份有限公司</t>
    </r>
  </si>
  <si>
    <r>
      <rPr>
        <sz val="11"/>
        <color theme="1"/>
        <rFont val="华文楷体"/>
        <charset val="134"/>
      </rPr>
      <t>北京万筑房地产开发有限责任公司</t>
    </r>
  </si>
  <si>
    <r>
      <rPr>
        <sz val="11"/>
        <color theme="1"/>
        <rFont val="华文楷体"/>
        <charset val="134"/>
      </rPr>
      <t>北京温碧源住宅有限公司</t>
    </r>
  </si>
  <si>
    <r>
      <rPr>
        <sz val="11"/>
        <color theme="1"/>
        <rFont val="华文楷体"/>
        <charset val="134"/>
      </rPr>
      <t>北京西达房地产开发有限公司</t>
    </r>
  </si>
  <si>
    <r>
      <rPr>
        <sz val="11"/>
        <color theme="1"/>
        <rFont val="华文楷体"/>
        <charset val="134"/>
      </rPr>
      <t>北京西海龙湖置业有限公司</t>
    </r>
  </si>
  <si>
    <r>
      <rPr>
        <sz val="11"/>
        <color theme="1"/>
        <rFont val="华文楷体"/>
        <charset val="134"/>
      </rPr>
      <t>北京香海会展房地产开发有限公司</t>
    </r>
  </si>
  <si>
    <r>
      <rPr>
        <sz val="11"/>
        <color theme="1"/>
        <rFont val="华文楷体"/>
        <charset val="134"/>
      </rPr>
      <t>北京祥业房地产有限公司</t>
    </r>
  </si>
  <si>
    <r>
      <rPr>
        <sz val="11"/>
        <color theme="1"/>
        <rFont val="华文楷体"/>
        <charset val="134"/>
      </rPr>
      <t>北京翔鸣房地产开发有限公司</t>
    </r>
  </si>
  <si>
    <r>
      <rPr>
        <sz val="11"/>
        <color theme="1"/>
        <rFont val="华文楷体"/>
        <charset val="134"/>
      </rPr>
      <t>北京新凤凰城房地产开发有限公司</t>
    </r>
  </si>
  <si>
    <r>
      <rPr>
        <sz val="11"/>
        <color theme="1"/>
        <rFont val="华文楷体"/>
        <charset val="134"/>
      </rPr>
      <t>北京新能国际房地产开发公司</t>
    </r>
  </si>
  <si>
    <r>
      <rPr>
        <sz val="11"/>
        <color theme="1"/>
        <rFont val="华文楷体"/>
        <charset val="134"/>
      </rPr>
      <t>北京新荣房地产开发公司</t>
    </r>
  </si>
  <si>
    <r>
      <rPr>
        <sz val="11"/>
        <color theme="1"/>
        <rFont val="华文楷体"/>
        <charset val="134"/>
      </rPr>
      <t>北京新天朝来房地产开发有限公司</t>
    </r>
  </si>
  <si>
    <r>
      <rPr>
        <sz val="11"/>
        <color theme="1"/>
        <rFont val="华文楷体"/>
        <charset val="134"/>
      </rPr>
      <t>北京新亚福房地产开发有限责任公司</t>
    </r>
  </si>
  <si>
    <r>
      <rPr>
        <sz val="11"/>
        <color theme="1"/>
        <rFont val="华文楷体"/>
        <charset val="134"/>
      </rPr>
      <t>北京鑫丰信德房地产开发有限公司</t>
    </r>
  </si>
  <si>
    <r>
      <rPr>
        <sz val="11"/>
        <color theme="1"/>
        <rFont val="华文楷体"/>
        <charset val="134"/>
      </rPr>
      <t>北京鑫福海房地产开发有限公司</t>
    </r>
  </si>
  <si>
    <r>
      <rPr>
        <sz val="11"/>
        <color theme="1"/>
        <rFont val="华文楷体"/>
        <charset val="134"/>
      </rPr>
      <t>北京信立德房地产开发有限公司</t>
    </r>
  </si>
  <si>
    <r>
      <rPr>
        <sz val="11"/>
        <color theme="1"/>
        <rFont val="华文楷体"/>
        <charset val="134"/>
      </rPr>
      <t>北京信宜房地产开发有限公司</t>
    </r>
  </si>
  <si>
    <r>
      <rPr>
        <sz val="11"/>
        <color theme="1"/>
        <rFont val="华文楷体"/>
        <charset val="134"/>
      </rPr>
      <t>北京信远置业有限公司</t>
    </r>
  </si>
  <si>
    <r>
      <rPr>
        <sz val="11"/>
        <color theme="1"/>
        <rFont val="华文楷体"/>
        <charset val="134"/>
      </rPr>
      <t>北京兴昌达博房地产开发有限公司</t>
    </r>
  </si>
  <si>
    <r>
      <rPr>
        <sz val="11"/>
        <color theme="1"/>
        <rFont val="华文楷体"/>
        <charset val="134"/>
      </rPr>
      <t>北京兴创投资有限公司</t>
    </r>
  </si>
  <si>
    <r>
      <rPr>
        <sz val="11"/>
        <color theme="1"/>
        <rFont val="华文楷体"/>
        <charset val="134"/>
      </rPr>
      <t>北京兴广厦房地产开发有限责任公司</t>
    </r>
  </si>
  <si>
    <r>
      <rPr>
        <sz val="11"/>
        <color theme="1"/>
        <rFont val="华文楷体"/>
        <charset val="134"/>
      </rPr>
      <t>北京兴广厦房地产有限公司</t>
    </r>
  </si>
  <si>
    <r>
      <rPr>
        <sz val="11"/>
        <color theme="1"/>
        <rFont val="华文楷体"/>
        <charset val="134"/>
      </rPr>
      <t>北京兴集房地产开发有限公司</t>
    </r>
  </si>
  <si>
    <r>
      <rPr>
        <sz val="11"/>
        <color theme="1"/>
        <rFont val="华文楷体"/>
        <charset val="134"/>
      </rPr>
      <t>北京兴业万发房地产开发有限公司</t>
    </r>
  </si>
  <si>
    <r>
      <rPr>
        <sz val="11"/>
        <color theme="1"/>
        <rFont val="华文楷体"/>
        <charset val="134"/>
      </rPr>
      <t>北京旭日房地产开发有限责任公司</t>
    </r>
  </si>
  <si>
    <r>
      <rPr>
        <sz val="11"/>
        <color theme="1"/>
        <rFont val="华文楷体"/>
        <charset val="134"/>
      </rPr>
      <t>北京宣兴房地产股份有限公司</t>
    </r>
  </si>
  <si>
    <r>
      <rPr>
        <sz val="11"/>
        <color theme="1"/>
        <rFont val="华文楷体"/>
        <charset val="134"/>
      </rPr>
      <t>北京宣兴房地产开发建设有限责任公司</t>
    </r>
  </si>
  <si>
    <r>
      <rPr>
        <sz val="11"/>
        <color theme="1"/>
        <rFont val="华文楷体"/>
        <charset val="134"/>
      </rPr>
      <t>北京亚奥先科房地产开发有限公司</t>
    </r>
  </si>
  <si>
    <r>
      <rPr>
        <sz val="11"/>
        <color theme="1"/>
        <rFont val="华文楷体"/>
        <charset val="134"/>
      </rPr>
      <t>北京亚胜置业有限公司</t>
    </r>
  </si>
  <si>
    <r>
      <rPr>
        <sz val="11"/>
        <color theme="1"/>
        <rFont val="华文楷体"/>
        <charset val="134"/>
      </rPr>
      <t>北京怡景城房地产开发</t>
    </r>
  </si>
  <si>
    <r>
      <rPr>
        <sz val="11"/>
        <color theme="1"/>
        <rFont val="华文楷体"/>
        <charset val="134"/>
      </rPr>
      <t>北京亿来置业有限公司</t>
    </r>
  </si>
  <si>
    <r>
      <rPr>
        <sz val="11"/>
        <color theme="1"/>
        <rFont val="华文楷体"/>
        <charset val="134"/>
      </rPr>
      <t>北京艺苑房地产开发有限责任公司</t>
    </r>
  </si>
  <si>
    <r>
      <rPr>
        <sz val="11"/>
        <color theme="1"/>
        <rFont val="华文楷体"/>
        <charset val="134"/>
      </rPr>
      <t>北京银海房地产有限公司</t>
    </r>
  </si>
  <si>
    <r>
      <rPr>
        <sz val="11"/>
        <color theme="1"/>
        <rFont val="华文楷体"/>
        <charset val="134"/>
      </rPr>
      <t>北京英才房地产开发有限公司</t>
    </r>
  </si>
  <si>
    <r>
      <rPr>
        <sz val="11"/>
        <color theme="1"/>
        <rFont val="华文楷体"/>
        <charset val="134"/>
      </rPr>
      <t>北京永翌置业有限公司</t>
    </r>
  </si>
  <si>
    <r>
      <rPr>
        <sz val="11"/>
        <color theme="1"/>
        <rFont val="华文楷体"/>
        <charset val="134"/>
      </rPr>
      <t>北京优龙国际旅游度假村投资有限公司</t>
    </r>
  </si>
  <si>
    <r>
      <rPr>
        <sz val="11"/>
        <color theme="1"/>
        <rFont val="华文楷体"/>
        <charset val="134"/>
      </rPr>
      <t>北京雨硕房地产开发有限公司</t>
    </r>
  </si>
  <si>
    <r>
      <rPr>
        <sz val="11"/>
        <color theme="1"/>
        <rFont val="华文楷体"/>
        <charset val="134"/>
      </rPr>
      <t>北京玉亭房地产开发有限公司</t>
    </r>
  </si>
  <si>
    <r>
      <rPr>
        <sz val="11"/>
        <color theme="1"/>
        <rFont val="华文楷体"/>
        <charset val="134"/>
      </rPr>
      <t>北京原创住业房地产开发有限公司</t>
    </r>
  </si>
  <si>
    <r>
      <rPr>
        <sz val="11"/>
        <color theme="1"/>
        <rFont val="华文楷体"/>
        <charset val="134"/>
      </rPr>
      <t>北京远通房地产开发有限公司</t>
    </r>
  </si>
  <si>
    <r>
      <rPr>
        <sz val="11"/>
        <color theme="1"/>
        <rFont val="华文楷体"/>
        <charset val="134"/>
      </rPr>
      <t>北京运达通汇文化产业有限公司</t>
    </r>
  </si>
  <si>
    <r>
      <rPr>
        <sz val="11"/>
        <color theme="1"/>
        <rFont val="华文楷体"/>
        <charset val="134"/>
      </rPr>
      <t>北京兆泰房地产开发有限责任公司</t>
    </r>
  </si>
  <si>
    <r>
      <rPr>
        <sz val="11"/>
        <color theme="1"/>
        <rFont val="华文楷体"/>
        <charset val="134"/>
      </rPr>
      <t>北京兆泰置地（集团）股份有限公司</t>
    </r>
  </si>
  <si>
    <r>
      <rPr>
        <sz val="11"/>
        <color theme="1"/>
        <rFont val="华文楷体"/>
        <charset val="134"/>
      </rPr>
      <t>北京震环房地产开发有限公司</t>
    </r>
  </si>
  <si>
    <r>
      <rPr>
        <sz val="11"/>
        <color theme="1"/>
        <rFont val="华文楷体"/>
        <charset val="134"/>
      </rPr>
      <t>北京正华永嘉房地产开发有限公司</t>
    </r>
  </si>
  <si>
    <r>
      <rPr>
        <sz val="11"/>
        <color theme="1"/>
        <rFont val="华文楷体"/>
        <charset val="134"/>
      </rPr>
      <t>北京正华永欣房地产开发有限公司</t>
    </r>
  </si>
  <si>
    <r>
      <rPr>
        <sz val="11"/>
        <color theme="1"/>
        <rFont val="华文楷体"/>
        <charset val="134"/>
      </rPr>
      <t>北京正华永兴房地产开发有限公司</t>
    </r>
  </si>
  <si>
    <r>
      <rPr>
        <sz val="11"/>
        <color theme="1"/>
        <rFont val="华文楷体"/>
        <charset val="134"/>
      </rPr>
      <t>北京正鹏房地产开发有限公司</t>
    </r>
  </si>
  <si>
    <r>
      <rPr>
        <sz val="11"/>
        <color theme="1"/>
        <rFont val="华文楷体"/>
        <charset val="134"/>
      </rPr>
      <t>北京中宸房地产有限公司</t>
    </r>
  </si>
  <si>
    <r>
      <rPr>
        <sz val="11"/>
        <color theme="1"/>
        <rFont val="华文楷体"/>
        <charset val="134"/>
      </rPr>
      <t>北京中鸿房地产开发有限公司</t>
    </r>
  </si>
  <si>
    <r>
      <rPr>
        <sz val="11"/>
        <color theme="1"/>
        <rFont val="华文楷体"/>
        <charset val="134"/>
      </rPr>
      <t>北京中集宏达房地产公司</t>
    </r>
  </si>
  <si>
    <r>
      <rPr>
        <sz val="11"/>
        <color theme="1"/>
        <rFont val="华文楷体"/>
        <charset val="134"/>
      </rPr>
      <t>北京中加伟业房地产开发有限公司</t>
    </r>
  </si>
  <si>
    <r>
      <rPr>
        <sz val="11"/>
        <color theme="1"/>
        <rFont val="华文楷体"/>
        <charset val="134"/>
      </rPr>
      <t>北京中骏房地产开发有限公司</t>
    </r>
  </si>
  <si>
    <r>
      <rPr>
        <sz val="11"/>
        <color theme="1"/>
        <rFont val="华文楷体"/>
        <charset val="134"/>
      </rPr>
      <t>北京中力房地产开发有限公司</t>
    </r>
  </si>
  <si>
    <r>
      <rPr>
        <sz val="11"/>
        <color theme="1"/>
        <rFont val="华文楷体"/>
        <charset val="134"/>
      </rPr>
      <t>北京中民信房地产开发有限公司</t>
    </r>
  </si>
  <si>
    <r>
      <rPr>
        <sz val="11"/>
        <color theme="1"/>
        <rFont val="华文楷体"/>
        <charset val="134"/>
      </rPr>
      <t>北京中物信和房地产开发有限公司</t>
    </r>
  </si>
  <si>
    <r>
      <rPr>
        <sz val="11"/>
        <color theme="1"/>
        <rFont val="华文楷体"/>
        <charset val="134"/>
      </rPr>
      <t>北京中鑫源房地产开发集团有限公司</t>
    </r>
  </si>
  <si>
    <r>
      <rPr>
        <sz val="11"/>
        <color theme="1"/>
        <rFont val="华文楷体"/>
        <charset val="134"/>
      </rPr>
      <t>北京中雅房地产开发有限公司</t>
    </r>
  </si>
  <si>
    <r>
      <rPr>
        <sz val="11"/>
        <color theme="1"/>
        <rFont val="华文楷体"/>
        <charset val="134"/>
      </rPr>
      <t>北京中泽房地产开发有限公司</t>
    </r>
  </si>
  <si>
    <r>
      <rPr>
        <sz val="11"/>
        <color theme="1"/>
        <rFont val="华文楷体"/>
        <charset val="134"/>
      </rPr>
      <t>北京众智房地产开发有限公司</t>
    </r>
  </si>
  <si>
    <r>
      <rPr>
        <sz val="11"/>
        <color theme="1"/>
        <rFont val="华文楷体"/>
        <charset val="134"/>
      </rPr>
      <t>北京庄维房地产开发有限责任公司</t>
    </r>
  </si>
  <si>
    <r>
      <rPr>
        <sz val="11"/>
        <color theme="1"/>
        <rFont val="华文楷体"/>
        <charset val="134"/>
      </rPr>
      <t>北京卓越房地产开发有限公司</t>
    </r>
  </si>
  <si>
    <r>
      <rPr>
        <sz val="11"/>
        <color theme="1"/>
        <rFont val="华文楷体"/>
        <charset val="134"/>
      </rPr>
      <t>北京紫金世纪置业有限责任公司</t>
    </r>
  </si>
  <si>
    <r>
      <rPr>
        <sz val="11"/>
        <color theme="1"/>
        <rFont val="华文楷体"/>
        <charset val="134"/>
      </rPr>
      <t>北京紫金长宁房地产开发有限责任公司</t>
    </r>
  </si>
  <si>
    <r>
      <rPr>
        <sz val="11"/>
        <color theme="1"/>
        <rFont val="华文楷体"/>
        <charset val="134"/>
      </rPr>
      <t>北京紫玉山庄房地产开发有限公司</t>
    </r>
  </si>
  <si>
    <r>
      <rPr>
        <sz val="11"/>
        <color theme="1"/>
        <rFont val="华文楷体"/>
        <charset val="134"/>
      </rPr>
      <t>碧桂园</t>
    </r>
  </si>
  <si>
    <r>
      <rPr>
        <sz val="11"/>
        <color theme="1"/>
        <rFont val="华文楷体"/>
        <charset val="134"/>
      </rPr>
      <t>城建</t>
    </r>
  </si>
  <si>
    <r>
      <rPr>
        <sz val="11"/>
        <color theme="1"/>
        <rFont val="华文楷体"/>
        <charset val="134"/>
      </rPr>
      <t>春晖园投资有限公司</t>
    </r>
  </si>
  <si>
    <r>
      <rPr>
        <sz val="11"/>
        <color theme="1"/>
        <rFont val="华文楷体"/>
        <charset val="134"/>
      </rPr>
      <t>大龙地产</t>
    </r>
  </si>
  <si>
    <r>
      <rPr>
        <sz val="11"/>
        <color theme="1"/>
        <rFont val="华文楷体"/>
        <charset val="134"/>
      </rPr>
      <t>当代置业</t>
    </r>
  </si>
  <si>
    <r>
      <rPr>
        <sz val="11"/>
        <color theme="1"/>
        <rFont val="华文楷体"/>
        <charset val="134"/>
      </rPr>
      <t>东方旺盛</t>
    </r>
  </si>
  <si>
    <r>
      <rPr>
        <sz val="11"/>
        <color theme="1"/>
        <rFont val="华文楷体"/>
        <charset val="134"/>
      </rPr>
      <t>东亚新华地产</t>
    </r>
  </si>
  <si>
    <r>
      <rPr>
        <sz val="11"/>
        <color theme="1"/>
        <rFont val="华文楷体"/>
        <charset val="134"/>
      </rPr>
      <t>方兴、融创</t>
    </r>
  </si>
  <si>
    <r>
      <rPr>
        <sz val="11"/>
        <color theme="1"/>
        <rFont val="华文楷体"/>
        <charset val="134"/>
      </rPr>
      <t>丰台区城市建设综合开发公司</t>
    </r>
  </si>
  <si>
    <r>
      <rPr>
        <sz val="11"/>
        <color theme="1"/>
        <rFont val="华文楷体"/>
        <charset val="134"/>
      </rPr>
      <t>锋创科技发展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</si>
  <si>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冠城</t>
    </r>
  </si>
  <si>
    <r>
      <rPr>
        <sz val="11"/>
        <color theme="1"/>
        <rFont val="华文楷体"/>
        <charset val="134"/>
      </rPr>
      <t>国奥投资发展有限公司</t>
    </r>
  </si>
  <si>
    <r>
      <rPr>
        <sz val="11"/>
        <color theme="1"/>
        <rFont val="华文楷体"/>
        <charset val="134"/>
      </rPr>
      <t>国家单位福利分房</t>
    </r>
  </si>
  <si>
    <r>
      <rPr>
        <sz val="11"/>
        <color theme="1"/>
        <rFont val="华文楷体"/>
        <charset val="134"/>
      </rPr>
      <t>国融</t>
    </r>
  </si>
  <si>
    <r>
      <rPr>
        <sz val="11"/>
        <color theme="1"/>
        <rFont val="华文楷体"/>
        <charset val="134"/>
      </rPr>
      <t>海阔地产</t>
    </r>
  </si>
  <si>
    <r>
      <rPr>
        <sz val="11"/>
        <color theme="1"/>
        <rFont val="华文楷体"/>
        <charset val="134"/>
      </rPr>
      <t>合成</t>
    </r>
  </si>
  <si>
    <r>
      <rPr>
        <sz val="11"/>
        <color theme="1"/>
        <rFont val="华文楷体"/>
        <charset val="134"/>
      </rPr>
      <t>宏华房地产公司物业</t>
    </r>
  </si>
  <si>
    <r>
      <rPr>
        <sz val="11"/>
        <color theme="1"/>
        <rFont val="华文楷体"/>
        <charset val="134"/>
      </rPr>
      <t>宏宇集团</t>
    </r>
  </si>
  <si>
    <r>
      <rPr>
        <sz val="11"/>
        <color theme="1"/>
        <rFont val="华文楷体"/>
        <charset val="134"/>
      </rPr>
      <t>鸿翔房地产公司</t>
    </r>
  </si>
  <si>
    <r>
      <rPr>
        <sz val="11"/>
        <color theme="1"/>
        <rFont val="华文楷体"/>
        <charset val="134"/>
      </rPr>
      <t>华龙置业房地产开发有限公司</t>
    </r>
  </si>
  <si>
    <r>
      <rPr>
        <sz val="11"/>
        <color theme="1"/>
        <rFont val="华文楷体"/>
        <charset val="134"/>
      </rPr>
      <t>建升房产有限公司</t>
    </r>
  </si>
  <si>
    <r>
      <rPr>
        <sz val="11"/>
        <color theme="1"/>
        <rFont val="华文楷体"/>
        <charset val="134"/>
      </rPr>
      <t>今典鸿运房地产开发有限公司</t>
    </r>
  </si>
  <si>
    <r>
      <rPr>
        <sz val="11"/>
        <color theme="1"/>
        <rFont val="华文楷体"/>
        <charset val="134"/>
      </rPr>
      <t>金力地产</t>
    </r>
  </si>
  <si>
    <r>
      <rPr>
        <sz val="11"/>
        <color theme="1"/>
        <rFont val="华文楷体"/>
        <charset val="134"/>
      </rPr>
      <t>金梦圆房地产开发有限公司</t>
    </r>
  </si>
  <si>
    <r>
      <rPr>
        <sz val="11"/>
        <color theme="1"/>
        <rFont val="华文楷体"/>
        <charset val="134"/>
      </rPr>
      <t>金桥</t>
    </r>
  </si>
  <si>
    <r>
      <rPr>
        <sz val="11"/>
        <color theme="1"/>
        <rFont val="华文楷体"/>
        <charset val="134"/>
      </rPr>
      <t>京奥港地产</t>
    </r>
    <r>
      <rPr>
        <sz val="11"/>
        <color theme="1"/>
        <rFont val="Calibri"/>
        <charset val="134"/>
      </rPr>
      <t> </t>
    </r>
    <r>
      <rPr>
        <sz val="11"/>
        <color theme="1"/>
        <rFont val="华文楷体"/>
        <charset val="134"/>
      </rPr>
      <t>北京嘉禾远东置业有限公司</t>
    </r>
  </si>
  <si>
    <r>
      <rPr>
        <sz val="11"/>
        <color theme="1"/>
        <rFont val="华文楷体"/>
        <charset val="134"/>
      </rPr>
      <t>京能置业股份有限公司</t>
    </r>
  </si>
  <si>
    <r>
      <rPr>
        <sz val="11"/>
        <color theme="1"/>
        <rFont val="华文楷体"/>
        <charset val="134"/>
      </rPr>
      <t>京投</t>
    </r>
  </si>
  <si>
    <r>
      <rPr>
        <sz val="11"/>
        <color theme="1"/>
        <rFont val="华文楷体"/>
        <charset val="134"/>
      </rPr>
      <t>景欣世纪房地产开发有限公司</t>
    </r>
  </si>
  <si>
    <r>
      <rPr>
        <sz val="11"/>
        <color theme="1"/>
        <rFont val="华文楷体"/>
        <charset val="134"/>
      </rPr>
      <t>龙熙地产</t>
    </r>
  </si>
  <si>
    <r>
      <rPr>
        <sz val="11"/>
        <color theme="1"/>
        <rFont val="华文楷体"/>
        <charset val="134"/>
      </rPr>
      <t>曼城置业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</si>
  <si>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纳帕地产开发有限公司</t>
    </r>
  </si>
  <si>
    <r>
      <rPr>
        <sz val="11"/>
        <color theme="1"/>
        <rFont val="华文楷体"/>
        <charset val="134"/>
      </rPr>
      <t>润枫</t>
    </r>
  </si>
  <si>
    <r>
      <rPr>
        <sz val="11"/>
        <color theme="1"/>
        <rFont val="华文楷体"/>
        <charset val="134"/>
      </rPr>
      <t>善美房地产开发公司</t>
    </r>
  </si>
  <si>
    <r>
      <rPr>
        <sz val="11"/>
        <color theme="1"/>
        <rFont val="华文楷体"/>
        <charset val="134"/>
      </rPr>
      <t>盛东阳投资飞勇恒基置业</t>
    </r>
  </si>
  <si>
    <r>
      <rPr>
        <sz val="11"/>
        <color theme="1"/>
        <rFont val="华文楷体"/>
        <charset val="134"/>
      </rPr>
      <t>顺驰置地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房地产开发有限公司</t>
    </r>
  </si>
  <si>
    <r>
      <rPr>
        <sz val="11"/>
        <color theme="1"/>
        <rFont val="华文楷体"/>
        <charset val="134"/>
      </rPr>
      <t>天鸿</t>
    </r>
  </si>
  <si>
    <r>
      <rPr>
        <sz val="11"/>
        <color theme="1"/>
        <rFont val="华文楷体"/>
        <charset val="134"/>
      </rPr>
      <t>天时</t>
    </r>
  </si>
  <si>
    <r>
      <rPr>
        <sz val="11"/>
        <color theme="1"/>
        <rFont val="华文楷体"/>
        <charset val="134"/>
      </rPr>
      <t>同马房地产开发有限公司</t>
    </r>
  </si>
  <si>
    <r>
      <rPr>
        <sz val="11"/>
        <color theme="1"/>
        <rFont val="华文楷体"/>
        <charset val="134"/>
      </rPr>
      <t>物华置业股份有限公司</t>
    </r>
  </si>
  <si>
    <r>
      <rPr>
        <sz val="11"/>
        <color theme="1"/>
        <rFont val="华文楷体"/>
        <charset val="134"/>
      </rPr>
      <t>香港恒盛地产北京阳光鑫地置业有限公司</t>
    </r>
  </si>
  <si>
    <r>
      <rPr>
        <sz val="11"/>
        <color theme="1"/>
        <rFont val="华文楷体"/>
        <charset val="134"/>
      </rPr>
      <t>香山双新房地产公司</t>
    </r>
  </si>
  <si>
    <r>
      <rPr>
        <sz val="11"/>
        <color theme="1"/>
        <rFont val="华文楷体"/>
        <charset val="134"/>
      </rPr>
      <t>新景集团</t>
    </r>
  </si>
  <si>
    <r>
      <rPr>
        <sz val="11"/>
        <color theme="1"/>
        <rFont val="华文楷体"/>
        <charset val="134"/>
      </rPr>
      <t>信阳隆和房地产开发有限公司</t>
    </r>
  </si>
  <si>
    <r>
      <rPr>
        <sz val="11"/>
        <color theme="1"/>
        <rFont val="华文楷体"/>
        <charset val="134"/>
      </rPr>
      <t>许昌九洲鸿豫置业有限公司</t>
    </r>
  </si>
  <si>
    <r>
      <rPr>
        <sz val="11"/>
        <color theme="1"/>
        <rFont val="华文楷体"/>
        <charset val="134"/>
      </rPr>
      <t>壹瓶房地产开发</t>
    </r>
    <r>
      <rPr>
        <sz val="11"/>
        <color theme="1"/>
        <rFont val="Calibri"/>
        <charset val="134"/>
      </rPr>
      <t>(</t>
    </r>
    <r>
      <rPr>
        <sz val="11"/>
        <color theme="1"/>
        <rFont val="华文楷体"/>
        <charset val="134"/>
      </rPr>
      <t>北京</t>
    </r>
    <r>
      <rPr>
        <sz val="11"/>
        <color theme="1"/>
        <rFont val="Calibri"/>
        <charset val="134"/>
      </rPr>
      <t>)</t>
    </r>
    <r>
      <rPr>
        <sz val="11"/>
        <color theme="1"/>
        <rFont val="华文楷体"/>
        <charset val="134"/>
      </rPr>
      <t>有限公司</t>
    </r>
  </si>
  <si>
    <r>
      <rPr>
        <sz val="11"/>
        <color theme="1"/>
        <rFont val="华文楷体"/>
        <charset val="134"/>
      </rPr>
      <t>亿城</t>
    </r>
  </si>
  <si>
    <r>
      <rPr>
        <sz val="11"/>
        <color theme="1"/>
        <rFont val="华文楷体"/>
        <charset val="134"/>
      </rPr>
      <t>益阳金旅运通房地产开发有限公司</t>
    </r>
  </si>
  <si>
    <r>
      <rPr>
        <sz val="11"/>
        <color theme="1"/>
        <rFont val="华文楷体"/>
        <charset val="134"/>
      </rPr>
      <t>银信兴业房地产开发有限公司</t>
    </r>
  </si>
  <si>
    <r>
      <rPr>
        <sz val="11"/>
        <color theme="1"/>
        <rFont val="华文楷体"/>
        <charset val="134"/>
      </rPr>
      <t>元邑房地产开发有限责任公司</t>
    </r>
  </si>
  <si>
    <r>
      <rPr>
        <sz val="11"/>
        <color theme="1"/>
        <rFont val="华文楷体"/>
        <charset val="134"/>
      </rPr>
      <t>长青有限公司</t>
    </r>
  </si>
  <si>
    <r>
      <rPr>
        <sz val="11"/>
        <color theme="1"/>
        <rFont val="华文楷体"/>
        <charset val="134"/>
      </rPr>
      <t>招商局</t>
    </r>
  </si>
  <si>
    <r>
      <rPr>
        <sz val="11"/>
        <color theme="1"/>
        <rFont val="华文楷体"/>
        <charset val="134"/>
      </rPr>
      <t>正江房地产开发有限公司</t>
    </r>
  </si>
  <si>
    <r>
      <rPr>
        <sz val="11"/>
        <color theme="1"/>
        <rFont val="华文楷体"/>
        <charset val="134"/>
      </rPr>
      <t>正源</t>
    </r>
  </si>
  <si>
    <r>
      <rPr>
        <sz val="11"/>
        <color theme="1"/>
        <rFont val="华文楷体"/>
        <charset val="134"/>
      </rPr>
      <t>中关村科技发展（控股）股份有限公司</t>
    </r>
  </si>
  <si>
    <r>
      <rPr>
        <sz val="11"/>
        <color theme="1"/>
        <rFont val="华文楷体"/>
        <charset val="134"/>
      </rPr>
      <t>中国水电</t>
    </r>
  </si>
  <si>
    <r>
      <rPr>
        <sz val="11"/>
        <color theme="1"/>
        <rFont val="华文楷体"/>
        <charset val="134"/>
      </rPr>
      <t>中赫置地投资控股有限公司</t>
    </r>
  </si>
  <si>
    <r>
      <rPr>
        <sz val="11"/>
        <color theme="1"/>
        <rFont val="华文楷体"/>
        <charset val="134"/>
      </rPr>
      <t>中顺超科</t>
    </r>
  </si>
  <si>
    <r>
      <rPr>
        <sz val="11"/>
        <color theme="1"/>
        <rFont val="华文楷体"/>
        <charset val="134"/>
      </rPr>
      <t>中冶</t>
    </r>
  </si>
  <si>
    <r>
      <rPr>
        <sz val="11"/>
        <color theme="1"/>
        <rFont val="华文楷体"/>
        <charset val="134"/>
      </rPr>
      <t>珠江</t>
    </r>
  </si>
  <si>
    <t>累计销售额占比</t>
  </si>
  <si>
    <t>荣辉</t>
  </si>
  <si>
    <t>北京润泽庄苑房地产开发有限公司</t>
  </si>
  <si>
    <t>润泽庄苑</t>
  </si>
  <si>
    <t>成都信蓉投资有限公司</t>
  </si>
  <si>
    <t>成都信蓉</t>
  </si>
  <si>
    <t>北京顺义新城建设开发有限公司</t>
  </si>
  <si>
    <t>顺义新城建设</t>
  </si>
  <si>
    <t>北京鸿坤伟业房地产开发有限公司</t>
  </si>
  <si>
    <t>鸿坤伟业</t>
  </si>
  <si>
    <t>城建</t>
  </si>
  <si>
    <t>北京新城兴业房地产开发有限公司</t>
  </si>
  <si>
    <t>金融街</t>
  </si>
  <si>
    <t>君合百年</t>
  </si>
  <si>
    <t>和记黄埔</t>
  </si>
  <si>
    <t>东方双龙时代</t>
  </si>
  <si>
    <t>和裕</t>
  </si>
  <si>
    <t>国华</t>
  </si>
  <si>
    <t>亿城</t>
  </si>
  <si>
    <t>旭辉集团</t>
  </si>
  <si>
    <t>北京春光置地房地产开发有限公司</t>
  </si>
  <si>
    <t>春光置地</t>
  </si>
  <si>
    <t>东方信远</t>
  </si>
  <si>
    <t>北京利山房地产开发有限公司</t>
  </si>
  <si>
    <t>利山</t>
  </si>
  <si>
    <t>合景泰富集团</t>
  </si>
  <si>
    <t>合景泰富</t>
  </si>
  <si>
    <t>天旭</t>
  </si>
  <si>
    <t>长江实业</t>
  </si>
  <si>
    <t>龙洋地产</t>
  </si>
  <si>
    <t>五矿、万科</t>
  </si>
  <si>
    <t>万通广厦富城</t>
  </si>
  <si>
    <t>天时</t>
  </si>
  <si>
    <t>北京泰乐房地产开发有限公司</t>
  </si>
  <si>
    <t>泰乐</t>
  </si>
  <si>
    <t>万年基业</t>
  </si>
  <si>
    <t>顺天通</t>
  </si>
  <si>
    <t>吴江金科扬子置业发展有限公司</t>
  </si>
  <si>
    <t>金科扬子置业</t>
  </si>
  <si>
    <t>世纪鸿</t>
  </si>
  <si>
    <t>中信</t>
  </si>
  <si>
    <t>启夏</t>
  </si>
  <si>
    <t>中海</t>
  </si>
  <si>
    <t>新龙集团</t>
  </si>
  <si>
    <t>胜达兴业</t>
  </si>
  <si>
    <t>天恒置业</t>
  </si>
  <si>
    <t>北京姜庄湖园林别墅开发有限公司</t>
  </si>
  <si>
    <t>姜庄湖园林别墅</t>
  </si>
  <si>
    <t>北京运通博远房地产开发有限公司</t>
  </si>
  <si>
    <t>运通博远</t>
  </si>
  <si>
    <t>北京奥林匹克置业投资有限公司</t>
  </si>
  <si>
    <t>奥林匹克置业</t>
  </si>
  <si>
    <t>北京鸿坤新业房地产开发有限公司</t>
  </si>
  <si>
    <t>鸿坤</t>
  </si>
  <si>
    <t>北京昊坤嘉业房地产开发有限公司</t>
  </si>
  <si>
    <t>昊坤嘉业</t>
  </si>
  <si>
    <t>北京懋源置业</t>
  </si>
  <si>
    <t>懋源置业</t>
  </si>
  <si>
    <t>北京奥尼斯特房地产开发有限公司</t>
  </si>
  <si>
    <t>奥尼斯特</t>
  </si>
  <si>
    <t>北京罗顿沙河建设发展有限公司</t>
  </si>
  <si>
    <t>罗顿沙河</t>
  </si>
  <si>
    <t>珠光集团</t>
  </si>
  <si>
    <t>春晖园</t>
  </si>
  <si>
    <t>中加恒业</t>
  </si>
  <si>
    <t>联想融科</t>
  </si>
  <si>
    <t>华远地产</t>
  </si>
  <si>
    <t>北京城建</t>
  </si>
  <si>
    <t>元邑</t>
  </si>
  <si>
    <t>新领域</t>
  </si>
  <si>
    <t>硕和</t>
  </si>
  <si>
    <t>华发集团</t>
  </si>
  <si>
    <t>龙鼎华源</t>
  </si>
  <si>
    <t>正宏置业</t>
  </si>
  <si>
    <t>北京安宝</t>
  </si>
  <si>
    <t>锦绣大地</t>
  </si>
  <si>
    <t>上地房产</t>
  </si>
  <si>
    <t>鸿润成业</t>
  </si>
  <si>
    <t>东亚信元</t>
  </si>
  <si>
    <t>金秋莱太</t>
  </si>
  <si>
    <t>中建</t>
  </si>
  <si>
    <t>轻工房产</t>
  </si>
  <si>
    <t>古城房产</t>
  </si>
  <si>
    <t>万通地产</t>
  </si>
  <si>
    <t>京基地产</t>
  </si>
  <si>
    <t>将台房产</t>
  </si>
  <si>
    <t>金科纳帕</t>
  </si>
  <si>
    <t>方恒置业</t>
  </si>
  <si>
    <t>博大兴房产</t>
  </si>
  <si>
    <t>中投创展</t>
  </si>
  <si>
    <t>住总</t>
  </si>
  <si>
    <t>景旭地产</t>
  </si>
  <si>
    <t>合生</t>
  </si>
  <si>
    <t>信宜</t>
  </si>
  <si>
    <t>邦达</t>
  </si>
  <si>
    <t>进宇</t>
  </si>
  <si>
    <t>中国水电</t>
  </si>
  <si>
    <t>路劲地产</t>
  </si>
  <si>
    <t>纳帕地产</t>
  </si>
  <si>
    <t>亿城地产</t>
  </si>
  <si>
    <t>绿地</t>
  </si>
  <si>
    <t>联港置业</t>
  </si>
  <si>
    <t>金力地产</t>
  </si>
  <si>
    <t>鲁商置业</t>
  </si>
  <si>
    <t>京大昆仑</t>
  </si>
  <si>
    <t>国瑞兴业</t>
  </si>
  <si>
    <t>珠江</t>
  </si>
  <si>
    <t>信远置业</t>
  </si>
  <si>
    <t>海意联</t>
  </si>
  <si>
    <t>万筑房产</t>
  </si>
  <si>
    <t>银海地产</t>
  </si>
  <si>
    <t>当代鸿运</t>
  </si>
  <si>
    <t>东海民德</t>
  </si>
  <si>
    <t>世纪鸿房产</t>
  </si>
  <si>
    <t>力迅房产</t>
  </si>
  <si>
    <t>海港房产</t>
  </si>
  <si>
    <t>丰泰新房产</t>
  </si>
  <si>
    <t>中冶</t>
  </si>
  <si>
    <t>北科建</t>
  </si>
  <si>
    <t>玉亭房产</t>
  </si>
  <si>
    <t>中鸿房产</t>
  </si>
  <si>
    <t>长青建设</t>
  </si>
  <si>
    <t>宇达房产</t>
  </si>
  <si>
    <t>实地房产</t>
  </si>
  <si>
    <t>智地卓越</t>
  </si>
  <si>
    <t>顶秀置业</t>
  </si>
  <si>
    <t>建升房产</t>
  </si>
  <si>
    <t>德成兴业</t>
  </si>
  <si>
    <t>力宝复兴</t>
  </si>
  <si>
    <t>军建育龙</t>
  </si>
  <si>
    <t>德福祥房产</t>
  </si>
  <si>
    <t>鹏丽花园</t>
  </si>
  <si>
    <t>北京韩健</t>
  </si>
  <si>
    <t>建工地产</t>
  </si>
  <si>
    <t>强佑集团</t>
  </si>
  <si>
    <t>诚通房产</t>
  </si>
  <si>
    <t>硕日新宇</t>
  </si>
  <si>
    <t>周大福集团</t>
  </si>
  <si>
    <t>华业通置业</t>
  </si>
  <si>
    <t>昂内集团</t>
  </si>
  <si>
    <t>原创住业</t>
  </si>
  <si>
    <t>中加伟业</t>
  </si>
  <si>
    <t>恒盛地产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</si>
</sst>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41">
    <font>
      <sz val="11"/>
      <color theme="1"/>
      <name val="宋体"/>
      <charset val="134"/>
      <scheme val="minor"/>
    </font>
    <font>
      <b/>
      <sz val="1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</font>
    <font>
      <sz val="11"/>
      <color rgb="FF000000"/>
      <name val="Arial"/>
      <charset val="134"/>
    </font>
    <font>
      <sz val="9"/>
      <color rgb="FF333333"/>
      <name val="宋体"/>
      <charset val="134"/>
    </font>
    <font>
      <b/>
      <sz val="10"/>
      <color theme="1"/>
      <name val="Calibri"/>
      <charset val="134"/>
    </font>
    <font>
      <sz val="11"/>
      <color theme="1"/>
      <name val="华文楷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name val="宋体"/>
      <charset val="134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10"/>
      <color rgb="FF333333"/>
      <name val="Calibri"/>
      <charset val="134"/>
    </font>
    <font>
      <sz val="10"/>
      <color rgb="FF2B2B2B"/>
      <name val="宋体"/>
      <charset val="134"/>
    </font>
    <font>
      <sz val="10"/>
      <color rgb="FF4B4B4B"/>
      <name val="宋体"/>
      <charset val="134"/>
    </font>
    <font>
      <sz val="10"/>
      <color rgb="FF000000"/>
      <name val="Calibri"/>
      <charset val="134"/>
    </font>
    <font>
      <u/>
      <sz val="9"/>
      <color rgb="FF333333"/>
      <name val="宋体"/>
      <charset val="134"/>
    </font>
    <font>
      <u/>
      <sz val="9"/>
      <color rgb="FF333333"/>
      <name val="Calibri"/>
      <charset val="134"/>
    </font>
    <font>
      <sz val="11"/>
      <color theme="1"/>
      <name val="宋体"/>
      <charset val="134"/>
    </font>
    <font>
      <b/>
      <sz val="10"/>
      <color theme="1"/>
      <name val="华文楷体"/>
      <charset val="134"/>
    </font>
    <font>
      <sz val="10"/>
      <name val="华文楷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9" fontId="0" fillId="0" borderId="0" xfId="3" applyFo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176" fontId="0" fillId="0" borderId="0" xfId="0" applyNumberFormat="1">
      <alignment vertical="center"/>
    </xf>
    <xf numFmtId="176" fontId="1" fillId="0" borderId="1" xfId="1" applyNumberFormat="1" applyFont="1" applyFill="1" applyBorder="1" applyAlignment="1" applyProtection="1">
      <alignment horizontal="center" vertical="center"/>
    </xf>
    <xf numFmtId="176" fontId="1" fillId="2" borderId="1" xfId="1" applyNumberFormat="1" applyFont="1" applyFill="1" applyBorder="1" applyAlignment="1" applyProtection="1">
      <alignment horizontal="left" vertical="center"/>
    </xf>
    <xf numFmtId="176" fontId="1" fillId="3" borderId="1" xfId="1" applyNumberFormat="1" applyFont="1" applyFill="1" applyBorder="1" applyAlignment="1" applyProtection="1">
      <alignment horizontal="center" vertical="center"/>
    </xf>
    <xf numFmtId="43" fontId="1" fillId="2" borderId="1" xfId="1" applyFont="1" applyFill="1" applyBorder="1" applyAlignment="1" applyProtection="1">
      <alignment horizontal="center" vertical="center"/>
    </xf>
    <xf numFmtId="176" fontId="2" fillId="0" borderId="1" xfId="1" applyNumberFormat="1" applyFont="1" applyFill="1" applyBorder="1" applyAlignment="1" applyProtection="1">
      <alignment horizontal="left" vertical="center"/>
    </xf>
    <xf numFmtId="10" fontId="2" fillId="0" borderId="1" xfId="3" applyNumberFormat="1" applyFont="1" applyFill="1" applyBorder="1" applyAlignment="1" applyProtection="1">
      <alignment horizontal="right" vertical="center"/>
    </xf>
    <xf numFmtId="43" fontId="2" fillId="0" borderId="1" xfId="1" applyFont="1" applyFill="1" applyBorder="1" applyAlignment="1" applyProtection="1">
      <alignment horizontal="right" vertical="center"/>
    </xf>
    <xf numFmtId="9" fontId="1" fillId="0" borderId="1" xfId="3" applyFont="1" applyFill="1" applyBorder="1" applyAlignment="1" applyProtection="1">
      <alignment horizontal="center" vertical="center"/>
    </xf>
    <xf numFmtId="9" fontId="2" fillId="0" borderId="1" xfId="3" applyFont="1" applyFill="1" applyBorder="1" applyAlignment="1" applyProtection="1">
      <alignment horizontal="righ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2" fillId="4" borderId="1" xfId="0" applyNumberFormat="1" applyFont="1" applyFill="1" applyBorder="1" applyAlignment="1" applyProtection="1">
      <alignment horizontal="left" vertical="center"/>
    </xf>
    <xf numFmtId="0" fontId="3" fillId="4" borderId="1" xfId="0" applyFont="1" applyFill="1" applyBorder="1">
      <alignment vertical="center"/>
    </xf>
    <xf numFmtId="10" fontId="2" fillId="0" borderId="1" xfId="3" applyNumberFormat="1" applyFont="1" applyFill="1" applyBorder="1" applyAlignment="1" applyProtection="1">
      <alignment horizontal="left" vertical="center"/>
    </xf>
    <xf numFmtId="43" fontId="2" fillId="0" borderId="1" xfId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10" fontId="4" fillId="0" borderId="1" xfId="3" applyNumberFormat="1" applyFont="1" applyFill="1" applyBorder="1" applyAlignment="1" applyProtection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2" fillId="4" borderId="1" xfId="1" applyNumberFormat="1" applyFont="1" applyFill="1" applyBorder="1" applyAlignment="1" applyProtection="1">
      <alignment horizontal="left" vertical="center"/>
    </xf>
    <xf numFmtId="10" fontId="4" fillId="0" borderId="1" xfId="3" applyNumberFormat="1" applyFont="1" applyFill="1" applyBorder="1" applyAlignment="1" applyProtection="1">
      <alignment horizontal="center" vertical="center"/>
    </xf>
    <xf numFmtId="43" fontId="4" fillId="0" borderId="1" xfId="1" applyFont="1" applyFill="1" applyBorder="1" applyAlignment="1" applyProtection="1">
      <alignment horizontal="center" vertical="center"/>
    </xf>
    <xf numFmtId="0" fontId="7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76" fontId="3" fillId="0" borderId="0" xfId="1" applyNumberFormat="1" applyFont="1">
      <alignment vertical="center"/>
    </xf>
    <xf numFmtId="43" fontId="3" fillId="0" borderId="0" xfId="1" applyFont="1">
      <alignment vertical="center"/>
    </xf>
    <xf numFmtId="176" fontId="1" fillId="2" borderId="1" xfId="1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Foxmail\FoxmailTemp(57)\Residential%20Sales%20Projects%20(2006-1H2013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vian%202012&#24180;&#25104;&#20132;&#24773;&#20917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6"/>
      <sheetName val="2007"/>
      <sheetName val="2008"/>
      <sheetName val="2009"/>
      <sheetName val="2010"/>
      <sheetName val="2011"/>
      <sheetName val="2012"/>
      <sheetName val="1H201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L1" t="str">
            <v>行标签</v>
          </cell>
        </row>
        <row r="2">
          <cell r="L2">
            <v>0</v>
          </cell>
        </row>
        <row r="3">
          <cell r="L3" t="str">
            <v>CBD东区板块</v>
          </cell>
          <cell r="M3" t="str">
            <v>四环-五环</v>
          </cell>
        </row>
        <row r="4">
          <cell r="L4" t="str">
            <v>CBD核心板块</v>
          </cell>
          <cell r="M4" t="str">
            <v>三环-四环</v>
          </cell>
        </row>
        <row r="5">
          <cell r="L5" t="str">
            <v>CBD南区板块</v>
          </cell>
          <cell r="M5" t="str">
            <v>三环-五环</v>
          </cell>
        </row>
        <row r="6">
          <cell r="L6" t="str">
            <v>北朝阳板块</v>
          </cell>
          <cell r="M6" t="str">
            <v>五环-六环</v>
          </cell>
        </row>
        <row r="7">
          <cell r="L7" t="str">
            <v>北通州板块</v>
          </cell>
          <cell r="M7" t="str">
            <v>五环-六环</v>
          </cell>
        </row>
        <row r="8">
          <cell r="L8" t="str">
            <v>昌平板块</v>
          </cell>
          <cell r="M8" t="str">
            <v>五环-六环</v>
          </cell>
        </row>
        <row r="9">
          <cell r="L9" t="str">
            <v>朝阳公园板块</v>
          </cell>
          <cell r="M9" t="str">
            <v>三环-四环</v>
          </cell>
        </row>
        <row r="10">
          <cell r="L10" t="str">
            <v>崇文板块</v>
          </cell>
          <cell r="M10" t="str">
            <v>二环-三环</v>
          </cell>
        </row>
        <row r="11">
          <cell r="L11" t="str">
            <v>东城板块</v>
          </cell>
          <cell r="M11" t="str">
            <v>二环内</v>
          </cell>
        </row>
        <row r="12">
          <cell r="L12" t="str">
            <v>东通州板块</v>
          </cell>
          <cell r="M12" t="str">
            <v>六环外</v>
          </cell>
        </row>
        <row r="13">
          <cell r="L13" t="str">
            <v>泛亦庄板块</v>
          </cell>
          <cell r="M13" t="str">
            <v>三环-四环</v>
          </cell>
        </row>
        <row r="14">
          <cell r="L14" t="str">
            <v>方庄板块</v>
          </cell>
          <cell r="M14" t="str">
            <v>三环-四环</v>
          </cell>
        </row>
        <row r="15">
          <cell r="L15" t="str">
            <v>房山板块</v>
          </cell>
          <cell r="M15" t="str">
            <v>五环-六环</v>
          </cell>
        </row>
        <row r="16">
          <cell r="L16" t="str">
            <v>怀柔板块</v>
          </cell>
          <cell r="M16" t="str">
            <v>六环外</v>
          </cell>
        </row>
        <row r="17">
          <cell r="L17" t="str">
            <v>黄村板块</v>
          </cell>
          <cell r="M17" t="str">
            <v>五环-六环</v>
          </cell>
        </row>
        <row r="18">
          <cell r="L18" t="str">
            <v>京沈沿线板块</v>
          </cell>
          <cell r="M18" t="str">
            <v>五环-六环</v>
          </cell>
        </row>
        <row r="19">
          <cell r="L19" t="str">
            <v>京通沿线板块</v>
          </cell>
          <cell r="M19" t="str">
            <v>五环-六环</v>
          </cell>
        </row>
        <row r="20">
          <cell r="L20" t="str">
            <v>旧宫板块</v>
          </cell>
          <cell r="M20" t="str">
            <v>四环-五环</v>
          </cell>
        </row>
        <row r="21">
          <cell r="L21" t="str">
            <v>昆玉河板块</v>
          </cell>
          <cell r="M21" t="str">
            <v>四环-五环</v>
          </cell>
        </row>
        <row r="22">
          <cell r="L22" t="str">
            <v>丽泽板块</v>
          </cell>
          <cell r="M22" t="str">
            <v>三环-四环</v>
          </cell>
        </row>
        <row r="23">
          <cell r="L23" t="str">
            <v>门头沟板块</v>
          </cell>
          <cell r="M23" t="str">
            <v>六环外</v>
          </cell>
        </row>
        <row r="24">
          <cell r="L24" t="str">
            <v>密云板块</v>
          </cell>
          <cell r="M24" t="str">
            <v>六环外</v>
          </cell>
        </row>
        <row r="25">
          <cell r="L25" t="str">
            <v>南通州板块</v>
          </cell>
          <cell r="M25" t="str">
            <v>五环-六环</v>
          </cell>
        </row>
        <row r="26">
          <cell r="L26" t="str">
            <v>平谷板块</v>
          </cell>
          <cell r="M26" t="str">
            <v>六环外</v>
          </cell>
        </row>
        <row r="27">
          <cell r="L27" t="str">
            <v>上地板块</v>
          </cell>
          <cell r="M27" t="str">
            <v>五环-六环</v>
          </cell>
        </row>
        <row r="28">
          <cell r="L28" t="str">
            <v>石景山板块</v>
          </cell>
          <cell r="M28" t="str">
            <v>四环-六环</v>
          </cell>
        </row>
        <row r="29">
          <cell r="L29" t="str">
            <v>使馆区板块</v>
          </cell>
          <cell r="M29" t="str">
            <v>二环-三环</v>
          </cell>
        </row>
        <row r="30">
          <cell r="L30" t="str">
            <v>顺义板块</v>
          </cell>
          <cell r="M30" t="str">
            <v>五环-六环</v>
          </cell>
        </row>
        <row r="31">
          <cell r="L31" t="str">
            <v>太阳宫板块</v>
          </cell>
          <cell r="M31" t="str">
            <v>三环-四环</v>
          </cell>
        </row>
        <row r="32">
          <cell r="L32" t="str">
            <v>外丰台板块</v>
          </cell>
          <cell r="M32" t="str">
            <v>四环-五环</v>
          </cell>
        </row>
        <row r="33">
          <cell r="L33" t="str">
            <v>望京板块</v>
          </cell>
          <cell r="M33" t="str">
            <v>四环-五环</v>
          </cell>
        </row>
        <row r="34">
          <cell r="L34" t="str">
            <v>西城板块</v>
          </cell>
          <cell r="M34" t="str">
            <v>二环内</v>
          </cell>
        </row>
        <row r="35">
          <cell r="L35" t="str">
            <v>西山板块</v>
          </cell>
          <cell r="M35" t="str">
            <v>五环-六环</v>
          </cell>
        </row>
        <row r="36">
          <cell r="L36" t="str">
            <v>西外板块</v>
          </cell>
          <cell r="M36" t="str">
            <v>二环-三环</v>
          </cell>
        </row>
        <row r="37">
          <cell r="L37" t="str">
            <v>新华大街板块</v>
          </cell>
          <cell r="M37" t="str">
            <v>五环-六环</v>
          </cell>
        </row>
        <row r="38">
          <cell r="L38" t="str">
            <v>宣武板块</v>
          </cell>
          <cell r="M38" t="str">
            <v>二环内</v>
          </cell>
        </row>
        <row r="39">
          <cell r="L39" t="str">
            <v>学院路板块</v>
          </cell>
          <cell r="M39" t="str">
            <v>三环-四环</v>
          </cell>
        </row>
        <row r="40">
          <cell r="L40" t="str">
            <v>亚奥板块</v>
          </cell>
          <cell r="M40" t="str">
            <v>四环-五环</v>
          </cell>
        </row>
        <row r="41">
          <cell r="L41" t="str">
            <v>延庆板块</v>
          </cell>
          <cell r="M41" t="str">
            <v>六环外</v>
          </cell>
        </row>
        <row r="42">
          <cell r="L42" t="str">
            <v>洋桥板块</v>
          </cell>
          <cell r="M42" t="str">
            <v>三环-四环</v>
          </cell>
        </row>
        <row r="43">
          <cell r="L43" t="str">
            <v>亦庄板块</v>
          </cell>
          <cell r="M43" t="str">
            <v>五环-六环</v>
          </cell>
        </row>
        <row r="44">
          <cell r="L44" t="str">
            <v>长辛店板块</v>
          </cell>
          <cell r="M44" t="str">
            <v>五环-六环</v>
          </cell>
        </row>
        <row r="45">
          <cell r="L45" t="str">
            <v>中关村板块</v>
          </cell>
          <cell r="M45" t="str">
            <v>四环-五环</v>
          </cell>
        </row>
        <row r="46">
          <cell r="L46" t="str">
            <v>(空白)</v>
          </cell>
        </row>
        <row r="47">
          <cell r="L47" t="str">
            <v>总计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住宅_荣辉_Vivian"/>
      <sheetName val="写字楼_可睿"/>
      <sheetName val="商业_August"/>
    </sheetNames>
    <sheetDataSet>
      <sheetData sheetId="0" refreshError="1"/>
      <sheetData sheetId="1" refreshError="1"/>
      <sheetData sheetId="2">
        <row r="2">
          <cell r="B2" t="str">
            <v>保利地产</v>
          </cell>
          <cell r="C2" t="str">
            <v>住宅开发商</v>
          </cell>
          <cell r="D2" t="str">
            <v>保利</v>
          </cell>
          <cell r="E2" t="str">
            <v>Vivian</v>
          </cell>
          <cell r="F2" t="str">
            <v>1-R+A</v>
          </cell>
        </row>
        <row r="3">
          <cell r="B3" t="str">
            <v>北方物业开发有限公司</v>
          </cell>
          <cell r="C3" t="str">
            <v>住宅开发商</v>
          </cell>
          <cell r="D3" t="str">
            <v>1-v</v>
          </cell>
          <cell r="E3" t="str">
            <v>Vivian</v>
          </cell>
          <cell r="F3" t="str">
            <v>1-R+A</v>
          </cell>
        </row>
        <row r="4">
          <cell r="B4" t="str">
            <v>北京安宝房地产开发有限公司</v>
          </cell>
          <cell r="C4" t="str">
            <v>住宅开发商</v>
          </cell>
          <cell r="D4" t="str">
            <v>1-v</v>
          </cell>
          <cell r="E4" t="str">
            <v>Vivian</v>
          </cell>
          <cell r="F4" t="str">
            <v>1-R+A</v>
          </cell>
        </row>
        <row r="5">
          <cell r="B5" t="str">
            <v>北京奥林匹克置业投资有限公司</v>
          </cell>
          <cell r="C5" t="str">
            <v>住宅开发商</v>
          </cell>
          <cell r="D5" t="str">
            <v>1-v</v>
          </cell>
          <cell r="E5" t="str">
            <v>Vivian</v>
          </cell>
          <cell r="F5" t="str">
            <v>1-R+A</v>
          </cell>
        </row>
        <row r="6">
          <cell r="B6" t="str">
            <v>北京邦达房地产开发有限公司</v>
          </cell>
          <cell r="C6" t="str">
            <v>住宅开发商</v>
          </cell>
          <cell r="D6" t="str">
            <v>1-v</v>
          </cell>
          <cell r="E6" t="str">
            <v>Vivian</v>
          </cell>
          <cell r="F6" t="str">
            <v>1-R+A</v>
          </cell>
        </row>
        <row r="7">
          <cell r="B7" t="str">
            <v>北京北辰实业股份有限公司</v>
          </cell>
          <cell r="C7" t="str">
            <v>住宅开发商</v>
          </cell>
          <cell r="D7" t="str">
            <v>北辰</v>
          </cell>
          <cell r="E7" t="str">
            <v>Vivian</v>
          </cell>
          <cell r="F7" t="str">
            <v>1-R+A</v>
          </cell>
        </row>
        <row r="8">
          <cell r="B8" t="str">
            <v>北京博大兴房地产开发有限公司</v>
          </cell>
          <cell r="C8" t="str">
            <v>住宅开发商</v>
          </cell>
          <cell r="D8" t="str">
            <v>1-v</v>
          </cell>
          <cell r="E8" t="str">
            <v>Vivian</v>
          </cell>
          <cell r="F8" t="str">
            <v>1-R+A</v>
          </cell>
        </row>
        <row r="9">
          <cell r="B9" t="str">
            <v>北京城建兴泰房地产开发有限公司</v>
          </cell>
          <cell r="C9" t="str">
            <v>住宅开发商</v>
          </cell>
          <cell r="D9" t="str">
            <v>1-v</v>
          </cell>
          <cell r="E9" t="str">
            <v>Vivian</v>
          </cell>
          <cell r="F9" t="str">
            <v>1-R+A</v>
          </cell>
        </row>
        <row r="10">
          <cell r="B10" t="str">
            <v>北京春光置地房地产开发有限公司</v>
          </cell>
          <cell r="C10" t="str">
            <v>住宅开发商</v>
          </cell>
          <cell r="D10" t="str">
            <v>1-v</v>
          </cell>
          <cell r="E10" t="str">
            <v>Vivian</v>
          </cell>
          <cell r="F10" t="str">
            <v>1-R+A</v>
          </cell>
        </row>
        <row r="11">
          <cell r="B11" t="str">
            <v>北京东方家园</v>
          </cell>
          <cell r="C11" t="str">
            <v>住宅开发商</v>
          </cell>
          <cell r="D11" t="str">
            <v>1-v</v>
          </cell>
          <cell r="E11" t="str">
            <v>Vivian</v>
          </cell>
          <cell r="F11" t="str">
            <v>1-R+A</v>
          </cell>
        </row>
        <row r="12">
          <cell r="B12" t="str">
            <v>北京东方双龙时代置业有限公司</v>
          </cell>
          <cell r="C12" t="str">
            <v>住宅开发商</v>
          </cell>
          <cell r="D12" t="str">
            <v>1-v</v>
          </cell>
          <cell r="E12" t="str">
            <v>Vivian</v>
          </cell>
          <cell r="F12" t="str">
            <v>1-R+A</v>
          </cell>
        </row>
        <row r="13">
          <cell r="B13" t="str">
            <v>北京东方信远房地产开发有限公司,北京信远筑诚房</v>
          </cell>
          <cell r="C13" t="str">
            <v>住宅开发商</v>
          </cell>
          <cell r="D13" t="str">
            <v>1-v</v>
          </cell>
          <cell r="E13" t="str">
            <v>Vivian</v>
          </cell>
          <cell r="F13" t="str">
            <v>1-R+A</v>
          </cell>
        </row>
        <row r="14">
          <cell r="B14" t="str">
            <v>北京东亚新华投资有限公司</v>
          </cell>
          <cell r="C14" t="str">
            <v>住宅开发商</v>
          </cell>
          <cell r="D14" t="str">
            <v>东亚新华</v>
          </cell>
          <cell r="E14" t="str">
            <v>Vivian</v>
          </cell>
          <cell r="F14" t="str">
            <v>1-R+A</v>
          </cell>
        </row>
        <row r="15">
          <cell r="B15" t="str">
            <v>北京东亚信元国际会展中心有限公司</v>
          </cell>
          <cell r="C15" t="str">
            <v>住宅开发商</v>
          </cell>
          <cell r="D15" t="str">
            <v>1-v</v>
          </cell>
          <cell r="E15" t="str">
            <v>Vivian</v>
          </cell>
          <cell r="F15" t="str">
            <v>1-R+A</v>
          </cell>
        </row>
        <row r="16">
          <cell r="B16" t="str">
            <v>北京方兴融创房地产开发有限公司</v>
          </cell>
          <cell r="C16" t="str">
            <v>住宅开发商</v>
          </cell>
          <cell r="D16" t="str">
            <v>方兴</v>
          </cell>
          <cell r="E16" t="str">
            <v>Vivian</v>
          </cell>
          <cell r="F16" t="str">
            <v>1-R+A</v>
          </cell>
        </row>
        <row r="17">
          <cell r="B17" t="str">
            <v>北京枫树置业有限公司</v>
          </cell>
          <cell r="C17" t="str">
            <v>住宅开发商</v>
          </cell>
          <cell r="D17" t="str">
            <v>首创</v>
          </cell>
          <cell r="E17" t="str">
            <v>Vivian</v>
          </cell>
          <cell r="F17" t="str">
            <v>1-R+A</v>
          </cell>
        </row>
        <row r="18">
          <cell r="B18" t="str">
            <v>北京冠城新泰房地产开发有限公司；北京冠城正业房地产开发有限公司</v>
          </cell>
          <cell r="C18" t="str">
            <v>住宅开发商</v>
          </cell>
          <cell r="D18" t="str">
            <v>1-v</v>
          </cell>
          <cell r="E18" t="str">
            <v>Vivian</v>
          </cell>
          <cell r="F18" t="str">
            <v>1-R+A</v>
          </cell>
        </row>
        <row r="19">
          <cell r="B19" t="str">
            <v>北京广厦富城置业有限公司</v>
          </cell>
          <cell r="C19" t="str">
            <v>住宅开发商</v>
          </cell>
          <cell r="D19" t="str">
            <v>1-v</v>
          </cell>
          <cell r="E19" t="str">
            <v>Vivian</v>
          </cell>
          <cell r="F19" t="str">
            <v>1-R+A</v>
          </cell>
        </row>
        <row r="20">
          <cell r="B20" t="str">
            <v>北京国华置业有限公司</v>
          </cell>
          <cell r="C20" t="str">
            <v>住宅开发商</v>
          </cell>
          <cell r="D20" t="str">
            <v>1-v</v>
          </cell>
          <cell r="E20" t="str">
            <v>Vivian</v>
          </cell>
          <cell r="F20" t="str">
            <v>1-R+A</v>
          </cell>
        </row>
        <row r="21">
          <cell r="B21" t="str">
            <v>北京国投方诚资产管理有限公司</v>
          </cell>
          <cell r="C21" t="str">
            <v>住宅开发商</v>
          </cell>
          <cell r="D21" t="str">
            <v>1-v</v>
          </cell>
          <cell r="E21" t="str">
            <v>Vivian</v>
          </cell>
          <cell r="F21" t="str">
            <v>1-R+A</v>
          </cell>
        </row>
        <row r="22">
          <cell r="B22" t="str">
            <v>北京海天</v>
          </cell>
          <cell r="C22" t="str">
            <v>住宅开发商</v>
          </cell>
          <cell r="D22" t="str">
            <v>1-v</v>
          </cell>
          <cell r="E22" t="str">
            <v>Vivian</v>
          </cell>
          <cell r="F22" t="str">
            <v>1-R+A</v>
          </cell>
        </row>
        <row r="23">
          <cell r="B23" t="str">
            <v>北京海意联房地产开发有限公司</v>
          </cell>
          <cell r="C23" t="str">
            <v>住宅开发商</v>
          </cell>
          <cell r="D23" t="str">
            <v>1-v</v>
          </cell>
          <cell r="E23" t="str">
            <v>Vivian</v>
          </cell>
          <cell r="F23" t="str">
            <v>1-R+A</v>
          </cell>
        </row>
        <row r="24">
          <cell r="B24" t="str">
            <v>北京合天和信房地产开发有限公司</v>
          </cell>
          <cell r="C24" t="str">
            <v>住宅开发商</v>
          </cell>
          <cell r="D24" t="str">
            <v>1-v</v>
          </cell>
          <cell r="E24" t="str">
            <v>Vivian</v>
          </cell>
          <cell r="F24" t="str">
            <v>1-R+A</v>
          </cell>
        </row>
        <row r="25">
          <cell r="B25" t="str">
            <v>北京和裕房地产开发有限公司</v>
          </cell>
          <cell r="C25" t="str">
            <v>住宅开发商</v>
          </cell>
          <cell r="D25" t="str">
            <v>1-v</v>
          </cell>
          <cell r="E25" t="str">
            <v>Vivian</v>
          </cell>
          <cell r="F25" t="str">
            <v>1-R+A</v>
          </cell>
        </row>
        <row r="26">
          <cell r="B26" t="str">
            <v>北京恒兆置业有限公司</v>
          </cell>
          <cell r="C26" t="str">
            <v>住宅开发商</v>
          </cell>
          <cell r="D26" t="str">
            <v>1-v</v>
          </cell>
          <cell r="E26" t="str">
            <v>Vivian</v>
          </cell>
          <cell r="F26" t="str">
            <v>1-R+A</v>
          </cell>
        </row>
        <row r="27">
          <cell r="B27" t="str">
            <v>北京宏旭超房地产开发有限公司</v>
          </cell>
          <cell r="C27" t="str">
            <v>住宅开发商</v>
          </cell>
          <cell r="D27" t="str">
            <v>1-v</v>
          </cell>
          <cell r="E27" t="str">
            <v>Vivian</v>
          </cell>
          <cell r="F27" t="str">
            <v>1-R+A</v>
          </cell>
        </row>
        <row r="28">
          <cell r="B28" t="str">
            <v>北京鸿坤伟业房地产开发有限公司</v>
          </cell>
          <cell r="C28" t="str">
            <v>住宅开发商</v>
          </cell>
          <cell r="D28" t="str">
            <v>1-v</v>
          </cell>
          <cell r="E28" t="str">
            <v>Vivian</v>
          </cell>
          <cell r="F28" t="str">
            <v>1-R+A</v>
          </cell>
        </row>
        <row r="29">
          <cell r="B29" t="str">
            <v>北京鸿润成业房地产开发有限责任公司</v>
          </cell>
          <cell r="C29" t="str">
            <v>住宅开发商</v>
          </cell>
          <cell r="D29" t="str">
            <v>1-v</v>
          </cell>
          <cell r="E29" t="str">
            <v>Vivian</v>
          </cell>
          <cell r="F29" t="str">
            <v>1-R+A</v>
          </cell>
        </row>
        <row r="30">
          <cell r="B30" t="str">
            <v>北京华正</v>
          </cell>
          <cell r="C30" t="str">
            <v>住宅开发商</v>
          </cell>
          <cell r="D30" t="str">
            <v>1-v</v>
          </cell>
          <cell r="E30" t="str">
            <v>Vivian</v>
          </cell>
          <cell r="F30" t="str">
            <v>1-R+A</v>
          </cell>
        </row>
        <row r="31">
          <cell r="B31" t="str">
            <v>北京建工长阳房地产开发有限公司</v>
          </cell>
          <cell r="C31" t="str">
            <v>住宅开发商</v>
          </cell>
          <cell r="D31" t="str">
            <v>北京建工</v>
          </cell>
          <cell r="E31" t="str">
            <v>Vivian</v>
          </cell>
          <cell r="F31" t="str">
            <v>1-R+A</v>
          </cell>
        </row>
        <row r="32">
          <cell r="B32" t="str">
            <v>北京金兰甫房地产开发有限公司</v>
          </cell>
          <cell r="C32" t="str">
            <v>住宅开发商</v>
          </cell>
          <cell r="D32" t="str">
            <v>1-v</v>
          </cell>
          <cell r="E32" t="str">
            <v>Vivian</v>
          </cell>
          <cell r="F32" t="str">
            <v>1-R+A</v>
          </cell>
        </row>
        <row r="33">
          <cell r="B33" t="str">
            <v>北京京北双龙房地产开发有限公司</v>
          </cell>
          <cell r="C33" t="str">
            <v>住宅开发商</v>
          </cell>
          <cell r="D33" t="str">
            <v>京西北</v>
          </cell>
          <cell r="E33" t="str">
            <v>Vivian</v>
          </cell>
          <cell r="F33" t="str">
            <v>1-R+A</v>
          </cell>
        </row>
        <row r="34">
          <cell r="B34" t="str">
            <v>北京京大昆仑房地产开发有限公司</v>
          </cell>
          <cell r="C34" t="str">
            <v>住宅开发商</v>
          </cell>
          <cell r="D34" t="str">
            <v>1-v</v>
          </cell>
          <cell r="E34" t="str">
            <v>Vivian</v>
          </cell>
          <cell r="F34" t="str">
            <v>1-R+A</v>
          </cell>
        </row>
        <row r="35">
          <cell r="B35" t="str">
            <v>北京京泰同成置业有限公司</v>
          </cell>
          <cell r="C35" t="str">
            <v>住宅开发商</v>
          </cell>
          <cell r="D35" t="str">
            <v>1-v</v>
          </cell>
          <cell r="E35" t="str">
            <v>Vivian</v>
          </cell>
          <cell r="F35" t="str">
            <v>1-R+A</v>
          </cell>
        </row>
        <row r="36">
          <cell r="B36" t="str">
            <v>北京经开</v>
          </cell>
          <cell r="C36" t="str">
            <v>住宅开发商</v>
          </cell>
        </row>
        <row r="36">
          <cell r="E36" t="str">
            <v>Vivian</v>
          </cell>
          <cell r="F36" t="str">
            <v>1-R+A</v>
          </cell>
        </row>
        <row r="37">
          <cell r="B37" t="str">
            <v>北京经开投资开发股份有限公司</v>
          </cell>
          <cell r="C37" t="str">
            <v>住宅开发商</v>
          </cell>
        </row>
        <row r="37">
          <cell r="E37" t="str">
            <v>Vivian</v>
          </cell>
          <cell r="F37" t="str">
            <v>1-R+A</v>
          </cell>
        </row>
        <row r="38">
          <cell r="B38" t="str">
            <v>北京君合百年房地产开发有限公司</v>
          </cell>
          <cell r="C38" t="str">
            <v>住宅开发商</v>
          </cell>
        </row>
        <row r="38">
          <cell r="E38" t="str">
            <v>Vivian</v>
          </cell>
          <cell r="F38" t="str">
            <v>1-R+A</v>
          </cell>
        </row>
        <row r="39">
          <cell r="B39" t="str">
            <v>北京联港置业有限公司</v>
          </cell>
          <cell r="C39" t="str">
            <v>住宅开发商</v>
          </cell>
        </row>
        <row r="39">
          <cell r="E39" t="str">
            <v>Vivian</v>
          </cell>
          <cell r="F39" t="str">
            <v>1-R+A</v>
          </cell>
        </row>
        <row r="40">
          <cell r="B40" t="str">
            <v>北京龙庆房地产开发有限公司</v>
          </cell>
          <cell r="C40" t="str">
            <v>住宅开发商</v>
          </cell>
        </row>
        <row r="40">
          <cell r="E40" t="str">
            <v>Vivian</v>
          </cell>
          <cell r="F40" t="str">
            <v>1-R+A</v>
          </cell>
        </row>
        <row r="41">
          <cell r="B41" t="str">
            <v>北京罗顿沙河建设发展有限公司</v>
          </cell>
          <cell r="C41" t="str">
            <v>住宅开发商</v>
          </cell>
        </row>
        <row r="41">
          <cell r="E41" t="str">
            <v>Vivian</v>
          </cell>
          <cell r="F41" t="str">
            <v>1-R+A</v>
          </cell>
        </row>
        <row r="42">
          <cell r="B42" t="str">
            <v>北京麦金利房地产开发有限公司</v>
          </cell>
          <cell r="C42" t="str">
            <v>住宅开发商</v>
          </cell>
          <cell r="D42" t="str">
            <v>华美地产</v>
          </cell>
          <cell r="E42" t="str">
            <v>Vivian</v>
          </cell>
          <cell r="F42" t="str">
            <v>1-R+A</v>
          </cell>
        </row>
        <row r="43">
          <cell r="B43" t="str">
            <v>北京轻工房地产开发有限公司</v>
          </cell>
          <cell r="C43" t="str">
            <v>住宅开发商</v>
          </cell>
        </row>
        <row r="43">
          <cell r="E43" t="str">
            <v>Vivian</v>
          </cell>
          <cell r="F43" t="str">
            <v>1-R+A</v>
          </cell>
        </row>
        <row r="44">
          <cell r="B44" t="str">
            <v>北京融创基业地产有限公司</v>
          </cell>
          <cell r="C44" t="str">
            <v>住宅开发商</v>
          </cell>
          <cell r="D44" t="str">
            <v>融创</v>
          </cell>
          <cell r="E44" t="str">
            <v>Vivian</v>
          </cell>
          <cell r="F44" t="str">
            <v>1-R+A</v>
          </cell>
        </row>
        <row r="45">
          <cell r="B45" t="str">
            <v>北京融科卓越房地产开发有限公司</v>
          </cell>
          <cell r="C45" t="str">
            <v>住宅开发商</v>
          </cell>
        </row>
        <row r="45">
          <cell r="E45" t="str">
            <v>Vivian</v>
          </cell>
          <cell r="F45" t="str">
            <v>1-R+A</v>
          </cell>
        </row>
        <row r="46">
          <cell r="B46" t="str">
            <v>北京瑞雪春堂房地产有限公司</v>
          </cell>
          <cell r="C46" t="str">
            <v>住宅开发商</v>
          </cell>
        </row>
        <row r="46">
          <cell r="E46" t="str">
            <v>Vivian</v>
          </cell>
          <cell r="F46" t="str">
            <v>1-R+A</v>
          </cell>
        </row>
        <row r="47">
          <cell r="B47" t="str">
            <v>北京润泽庄苑房地产开发有限公司</v>
          </cell>
          <cell r="C47" t="str">
            <v>住宅开发商</v>
          </cell>
        </row>
        <row r="47">
          <cell r="E47" t="str">
            <v>Vivian</v>
          </cell>
          <cell r="F47" t="str">
            <v>1-R+A</v>
          </cell>
        </row>
        <row r="48">
          <cell r="B48" t="str">
            <v>北京实创房地产开发公司</v>
          </cell>
          <cell r="C48" t="str">
            <v>住宅开发商</v>
          </cell>
        </row>
        <row r="48">
          <cell r="E48" t="str">
            <v>Vivian</v>
          </cell>
          <cell r="F48" t="str">
            <v>1-R+A</v>
          </cell>
        </row>
        <row r="49">
          <cell r="B49" t="str">
            <v>北京世纪鸿城置业有限公司</v>
          </cell>
          <cell r="C49" t="str">
            <v>住宅开发商</v>
          </cell>
        </row>
        <row r="49">
          <cell r="E49" t="str">
            <v>Vivian</v>
          </cell>
          <cell r="F49" t="str">
            <v>1-R+A</v>
          </cell>
        </row>
        <row r="50">
          <cell r="B50" t="str">
            <v>北京世纪鸿房地产有限责任公司</v>
          </cell>
          <cell r="C50" t="str">
            <v>住宅开发商</v>
          </cell>
        </row>
        <row r="50">
          <cell r="E50" t="str">
            <v>Vivian</v>
          </cell>
          <cell r="F50" t="str">
            <v>1-R+A</v>
          </cell>
        </row>
        <row r="51">
          <cell r="B51" t="str">
            <v>北京市东湖房地产有限公司</v>
          </cell>
          <cell r="C51" t="str">
            <v>住宅开发商</v>
          </cell>
        </row>
        <row r="51">
          <cell r="E51" t="str">
            <v>Vivian</v>
          </cell>
          <cell r="F51" t="str">
            <v>1-R+A</v>
          </cell>
        </row>
        <row r="52">
          <cell r="B52" t="str">
            <v>北京市福建产品市场有限公司</v>
          </cell>
          <cell r="C52" t="str">
            <v>住宅开发商</v>
          </cell>
        </row>
        <row r="52">
          <cell r="E52" t="str">
            <v>Vivian</v>
          </cell>
          <cell r="F52" t="str">
            <v>1-R+A</v>
          </cell>
        </row>
        <row r="53">
          <cell r="B53" t="str">
            <v>北京首城置业有限公司</v>
          </cell>
          <cell r="C53" t="str">
            <v>住宅开发商</v>
          </cell>
          <cell r="D53" t="str">
            <v>首开</v>
          </cell>
          <cell r="E53" t="str">
            <v>Vivian</v>
          </cell>
          <cell r="F53" t="str">
            <v>1-R+A</v>
          </cell>
        </row>
        <row r="54">
          <cell r="B54" t="str">
            <v>北京首开亿信置业股份有限公司</v>
          </cell>
          <cell r="C54" t="str">
            <v>住宅开发商</v>
          </cell>
        </row>
        <row r="54">
          <cell r="E54" t="str">
            <v>Vivian</v>
          </cell>
          <cell r="F54" t="str">
            <v>1-R+A</v>
          </cell>
        </row>
        <row r="55">
          <cell r="B55" t="str">
            <v>北京顺桥</v>
          </cell>
          <cell r="C55" t="str">
            <v>住宅开发商</v>
          </cell>
        </row>
        <row r="55">
          <cell r="E55" t="str">
            <v>Vivian</v>
          </cell>
          <cell r="F55" t="str">
            <v>1-R+A</v>
          </cell>
        </row>
        <row r="56">
          <cell r="B56" t="str">
            <v>北京顺义新城建设开发有限公司</v>
          </cell>
          <cell r="C56" t="str">
            <v>住宅开发商</v>
          </cell>
        </row>
        <row r="56">
          <cell r="E56" t="str">
            <v>Vivian</v>
          </cell>
          <cell r="F56" t="str">
            <v>1-R+A</v>
          </cell>
        </row>
        <row r="57">
          <cell r="B57" t="str">
            <v>北京天恒房地产股份有限公司</v>
          </cell>
          <cell r="C57" t="str">
            <v>住宅开发商</v>
          </cell>
        </row>
        <row r="57">
          <cell r="E57" t="str">
            <v>Vivian</v>
          </cell>
          <cell r="F57" t="str">
            <v>1-R+A</v>
          </cell>
        </row>
        <row r="58">
          <cell r="B58" t="str">
            <v>北京天时房地产开发有限公司</v>
          </cell>
          <cell r="C58" t="str">
            <v>住宅开发商</v>
          </cell>
        </row>
        <row r="58">
          <cell r="E58" t="str">
            <v>Vivian</v>
          </cell>
          <cell r="F58" t="str">
            <v>1-R+A</v>
          </cell>
        </row>
        <row r="59">
          <cell r="B59" t="str">
            <v>北京天旭运河房地产开发有限责任公司</v>
          </cell>
          <cell r="C59" t="str">
            <v>住宅开发商</v>
          </cell>
        </row>
        <row r="59">
          <cell r="E59" t="str">
            <v>Vivian</v>
          </cell>
          <cell r="F59" t="str">
            <v>1-R+A</v>
          </cell>
        </row>
        <row r="60">
          <cell r="B60" t="str">
            <v>北京万年基业房地产开发有限公司</v>
          </cell>
          <cell r="C60" t="str">
            <v>住宅开发商</v>
          </cell>
        </row>
        <row r="60">
          <cell r="E60" t="str">
            <v>Vivian</v>
          </cell>
          <cell r="F60" t="str">
            <v>1-R+A</v>
          </cell>
        </row>
        <row r="61">
          <cell r="B61" t="str">
            <v>北京万通龙山天地置业有限公司</v>
          </cell>
          <cell r="C61" t="str">
            <v>住宅开发商</v>
          </cell>
        </row>
        <row r="61">
          <cell r="E61" t="str">
            <v>Vivian</v>
          </cell>
          <cell r="F61" t="str">
            <v>1-R+A</v>
          </cell>
        </row>
        <row r="62">
          <cell r="B62" t="str">
            <v>北京万维润地房地产开发有限公司</v>
          </cell>
          <cell r="C62" t="str">
            <v>住宅开发商</v>
          </cell>
        </row>
        <row r="62">
          <cell r="E62" t="str">
            <v>Vivian</v>
          </cell>
          <cell r="F62" t="str">
            <v>1-R+A</v>
          </cell>
        </row>
        <row r="63">
          <cell r="B63" t="str">
            <v>北京新城兴业房地产开发有限公司</v>
          </cell>
          <cell r="C63" t="str">
            <v>住宅开发商</v>
          </cell>
        </row>
        <row r="63">
          <cell r="E63" t="str">
            <v>Vivian</v>
          </cell>
          <cell r="F63" t="str">
            <v>1-R+A</v>
          </cell>
        </row>
        <row r="64">
          <cell r="B64" t="str">
            <v>北京新华联伟业房地产有限公司</v>
          </cell>
          <cell r="C64" t="str">
            <v>住宅开发商</v>
          </cell>
          <cell r="D64" t="str">
            <v>新华联</v>
          </cell>
          <cell r="E64" t="str">
            <v>Vivian</v>
          </cell>
          <cell r="F64" t="str">
            <v>1-R+A</v>
          </cell>
        </row>
        <row r="65">
          <cell r="B65" t="str">
            <v>北京新领域房地产开发有限公司</v>
          </cell>
          <cell r="C65" t="str">
            <v>住宅开发商</v>
          </cell>
        </row>
        <row r="65">
          <cell r="E65" t="str">
            <v>Vivian</v>
          </cell>
          <cell r="F65" t="str">
            <v>1-R+A</v>
          </cell>
        </row>
        <row r="66">
          <cell r="B66" t="str">
            <v>北京新龙房地产开发有限公司</v>
          </cell>
          <cell r="C66" t="str">
            <v>住宅开发商</v>
          </cell>
        </row>
        <row r="66">
          <cell r="E66" t="str">
            <v>Vivian</v>
          </cell>
          <cell r="F66" t="str">
            <v>1-R+A</v>
          </cell>
        </row>
        <row r="67">
          <cell r="B67" t="str">
            <v>北京新通致远房地产开发有限公司</v>
          </cell>
          <cell r="C67" t="str">
            <v>住宅开发商</v>
          </cell>
        </row>
        <row r="67">
          <cell r="E67" t="str">
            <v>Vivian</v>
          </cell>
          <cell r="F67" t="str">
            <v>1-R+A</v>
          </cell>
        </row>
        <row r="68">
          <cell r="B68" t="str">
            <v>北京鑫阳房地产</v>
          </cell>
          <cell r="C68" t="str">
            <v>住宅开发商</v>
          </cell>
        </row>
        <row r="68">
          <cell r="E68" t="str">
            <v>Vivian</v>
          </cell>
          <cell r="F68" t="str">
            <v>1-R+A</v>
          </cell>
        </row>
        <row r="69">
          <cell r="B69" t="str">
            <v>北京信远时代房地产开发有限公司</v>
          </cell>
          <cell r="C69" t="str">
            <v>住宅开发商</v>
          </cell>
        </row>
        <row r="69">
          <cell r="E69" t="str">
            <v>Vivian</v>
          </cell>
          <cell r="F69" t="str">
            <v>1-R+A</v>
          </cell>
        </row>
        <row r="70">
          <cell r="B70" t="str">
            <v>北京旭辉兴腾置业有限公司</v>
          </cell>
          <cell r="C70" t="str">
            <v>住宅开发商</v>
          </cell>
        </row>
        <row r="70">
          <cell r="E70" t="str">
            <v>Vivian</v>
          </cell>
          <cell r="F70" t="str">
            <v>1-R+A</v>
          </cell>
        </row>
        <row r="71">
          <cell r="B71" t="str">
            <v>北京雅宝房地产开发有限公司</v>
          </cell>
          <cell r="C71" t="str">
            <v>住宅开发商</v>
          </cell>
        </row>
        <row r="71">
          <cell r="E71" t="str">
            <v>Vivian</v>
          </cell>
          <cell r="F71" t="str">
            <v>1-R+A</v>
          </cell>
        </row>
        <row r="72">
          <cell r="B72" t="str">
            <v>北京银座合智房地产开发有限公司</v>
          </cell>
          <cell r="C72" t="str">
            <v>住宅开发商</v>
          </cell>
        </row>
        <row r="72">
          <cell r="E72" t="str">
            <v>Vivian</v>
          </cell>
          <cell r="F72" t="str">
            <v>1-R+A</v>
          </cell>
        </row>
        <row r="73">
          <cell r="B73" t="str">
            <v>北京裕鑫房地产开发公司</v>
          </cell>
          <cell r="C73" t="str">
            <v>住宅开发商</v>
          </cell>
        </row>
        <row r="73">
          <cell r="E73" t="str">
            <v>Vivian</v>
          </cell>
          <cell r="F73" t="str">
            <v>1-R+A</v>
          </cell>
        </row>
        <row r="74">
          <cell r="B74" t="str">
            <v>北京远豪置业有限公司</v>
          </cell>
          <cell r="C74" t="str">
            <v>住宅开发商</v>
          </cell>
          <cell r="D74" t="str">
            <v>远洋</v>
          </cell>
          <cell r="E74" t="str">
            <v>Vivian</v>
          </cell>
          <cell r="F74" t="str">
            <v>1-R+A</v>
          </cell>
        </row>
        <row r="75">
          <cell r="B75" t="str">
            <v>北京运通博远房地产开发有限公司</v>
          </cell>
          <cell r="C75" t="str">
            <v>住宅开发商</v>
          </cell>
        </row>
        <row r="75">
          <cell r="E75" t="str">
            <v>Vivian</v>
          </cell>
          <cell r="F75" t="str">
            <v>1-R+A</v>
          </cell>
        </row>
        <row r="76">
          <cell r="B76" t="str">
            <v>北京正宏置业集团有限公司</v>
          </cell>
          <cell r="C76" t="str">
            <v>住宅开发商</v>
          </cell>
        </row>
        <row r="76">
          <cell r="E76" t="str">
            <v>Vivian</v>
          </cell>
          <cell r="F76" t="str">
            <v>1-R+A</v>
          </cell>
        </row>
        <row r="77">
          <cell r="B77" t="str">
            <v>北京智地顺达房地产开发有限公司</v>
          </cell>
          <cell r="C77" t="str">
            <v>住宅开发商</v>
          </cell>
        </row>
        <row r="77">
          <cell r="E77" t="str">
            <v>Vivian</v>
          </cell>
          <cell r="F77" t="str">
            <v>1-R+A</v>
          </cell>
        </row>
        <row r="78">
          <cell r="B78" t="str">
            <v>北京中加恒业房地产开发有限公司</v>
          </cell>
          <cell r="C78" t="str">
            <v>住宅开发商</v>
          </cell>
        </row>
        <row r="78">
          <cell r="E78" t="str">
            <v>Vivian</v>
          </cell>
          <cell r="F78" t="str">
            <v>1-R+A</v>
          </cell>
        </row>
        <row r="79">
          <cell r="B79" t="str">
            <v>北京中坤锦绣房地产开发有限公司</v>
          </cell>
          <cell r="C79" t="str">
            <v>住宅开发商</v>
          </cell>
        </row>
        <row r="79">
          <cell r="E79" t="str">
            <v>Vivian</v>
          </cell>
          <cell r="F79" t="str">
            <v>1-R+A</v>
          </cell>
        </row>
        <row r="80">
          <cell r="B80" t="str">
            <v>北京中联置地房地产开发有限公司</v>
          </cell>
          <cell r="C80" t="str">
            <v>住宅开发商</v>
          </cell>
          <cell r="D80" t="str">
            <v>远洋</v>
          </cell>
          <cell r="E80" t="str">
            <v>Vivian</v>
          </cell>
          <cell r="F80" t="str">
            <v>1-R+A</v>
          </cell>
        </row>
        <row r="81">
          <cell r="B81" t="str">
            <v>北京中天华瑞科技发展有限公司</v>
          </cell>
          <cell r="C81" t="str">
            <v>住宅开发商</v>
          </cell>
        </row>
        <row r="81">
          <cell r="E81" t="str">
            <v>Vivian</v>
          </cell>
          <cell r="F81" t="str">
            <v>1-R+A</v>
          </cell>
        </row>
        <row r="82">
          <cell r="B82" t="str">
            <v>北京中投创展置业有限公司</v>
          </cell>
          <cell r="C82" t="str">
            <v>住宅开发商</v>
          </cell>
        </row>
        <row r="82">
          <cell r="E82" t="str">
            <v>Vivian</v>
          </cell>
          <cell r="F82" t="str">
            <v>1-R+A</v>
          </cell>
        </row>
        <row r="83">
          <cell r="B83" t="str">
            <v>北京中卫房地产开发有限公司</v>
          </cell>
          <cell r="C83" t="str">
            <v>住宅开发商</v>
          </cell>
        </row>
        <row r="83">
          <cell r="E83" t="str">
            <v>Vivian</v>
          </cell>
          <cell r="F83" t="str">
            <v>1-R+A</v>
          </cell>
        </row>
        <row r="84">
          <cell r="B84" t="str">
            <v>北京住总</v>
          </cell>
          <cell r="C84" t="str">
            <v>住宅开发商</v>
          </cell>
          <cell r="D84" t="str">
            <v>住总</v>
          </cell>
          <cell r="E84" t="str">
            <v>Vivian</v>
          </cell>
          <cell r="F84" t="str">
            <v>1-R+A</v>
          </cell>
        </row>
        <row r="85">
          <cell r="B85" t="str">
            <v>北亚华欣置业公司</v>
          </cell>
          <cell r="C85" t="str">
            <v>住宅开发商</v>
          </cell>
        </row>
        <row r="85">
          <cell r="E85" t="str">
            <v>Vivian</v>
          </cell>
          <cell r="F85" t="str">
            <v>1-R+A</v>
          </cell>
        </row>
        <row r="86">
          <cell r="B86" t="str">
            <v>成都信蓉投资有限公司</v>
          </cell>
          <cell r="C86" t="str">
            <v>住宅开发商</v>
          </cell>
        </row>
        <row r="86">
          <cell r="E86" t="str">
            <v>Vivian</v>
          </cell>
          <cell r="F86" t="str">
            <v>1-R+A</v>
          </cell>
        </row>
        <row r="87">
          <cell r="B87" t="str">
            <v>大连乐百年置业有限公司</v>
          </cell>
          <cell r="C87" t="str">
            <v>住宅开发商</v>
          </cell>
        </row>
        <row r="87">
          <cell r="E87" t="str">
            <v>Vivian</v>
          </cell>
          <cell r="F87" t="str">
            <v>1-R+A</v>
          </cell>
        </row>
        <row r="88">
          <cell r="B88" t="str">
            <v>东方巴黎房地产开发（北京）有限公司</v>
          </cell>
          <cell r="C88" t="str">
            <v>住宅开发商</v>
          </cell>
        </row>
        <row r="88">
          <cell r="E88" t="str">
            <v>Vivian</v>
          </cell>
          <cell r="F88" t="str">
            <v>1-R+A</v>
          </cell>
        </row>
        <row r="89">
          <cell r="B89" t="str">
            <v>东亚新华地产,北京金泰嘉业房地产开发有限公司</v>
          </cell>
          <cell r="C89" t="str">
            <v>住宅开发商</v>
          </cell>
          <cell r="D89" t="str">
            <v>东亚新华</v>
          </cell>
          <cell r="E89" t="str">
            <v>Vivian</v>
          </cell>
          <cell r="F89" t="str">
            <v>1-R+A</v>
          </cell>
        </row>
        <row r="90">
          <cell r="B90" t="str">
            <v>富力地产</v>
          </cell>
          <cell r="C90" t="str">
            <v>住宅开发商</v>
          </cell>
          <cell r="D90" t="str">
            <v>富力</v>
          </cell>
          <cell r="E90" t="str">
            <v>Vivian</v>
          </cell>
          <cell r="F90" t="str">
            <v>1-R+A</v>
          </cell>
        </row>
        <row r="91">
          <cell r="B91" t="str">
            <v>合景泰富集团</v>
          </cell>
          <cell r="C91" t="str">
            <v>住宅开发商</v>
          </cell>
        </row>
        <row r="91">
          <cell r="E91" t="str">
            <v>Vivian</v>
          </cell>
          <cell r="F91" t="str">
            <v>1-R+A</v>
          </cell>
        </row>
        <row r="92">
          <cell r="B92" t="str">
            <v>合生地产</v>
          </cell>
          <cell r="C92" t="str">
            <v>住宅开发商</v>
          </cell>
          <cell r="D92" t="str">
            <v>合生</v>
          </cell>
          <cell r="E92" t="str">
            <v>Vivian</v>
          </cell>
          <cell r="F92" t="str">
            <v>1-R+A</v>
          </cell>
        </row>
        <row r="93">
          <cell r="B93" t="str">
            <v>和记黄埔地产（西安）有限公司</v>
          </cell>
          <cell r="C93" t="str">
            <v>住宅开发商</v>
          </cell>
        </row>
        <row r="93">
          <cell r="E93" t="str">
            <v>Vivian</v>
          </cell>
          <cell r="F93" t="str">
            <v>1-R+A</v>
          </cell>
        </row>
        <row r="94">
          <cell r="B94" t="str">
            <v>华润置地</v>
          </cell>
          <cell r="C94" t="str">
            <v>住宅开发商</v>
          </cell>
          <cell r="D94" t="str">
            <v>华润</v>
          </cell>
          <cell r="E94" t="str">
            <v>Vivian</v>
          </cell>
          <cell r="F94" t="str">
            <v>1-R+A</v>
          </cell>
        </row>
        <row r="95">
          <cell r="B95" t="str">
            <v>华润置地（北京）股份有限公司</v>
          </cell>
          <cell r="C95" t="str">
            <v>住宅开发商</v>
          </cell>
          <cell r="D95" t="str">
            <v>华润</v>
          </cell>
          <cell r="E95" t="str">
            <v>Vivian</v>
          </cell>
          <cell r="F95" t="str">
            <v>1-R+A</v>
          </cell>
        </row>
        <row r="96">
          <cell r="B96" t="str">
            <v>华润置地发展（北京）有限公司</v>
          </cell>
          <cell r="C96" t="str">
            <v>住宅开发商</v>
          </cell>
          <cell r="D96" t="str">
            <v>华润</v>
          </cell>
          <cell r="E96" t="str">
            <v>Vivian</v>
          </cell>
          <cell r="F96" t="str">
            <v>1-R+A</v>
          </cell>
        </row>
        <row r="97">
          <cell r="B97" t="str">
            <v>金地地产</v>
          </cell>
          <cell r="C97" t="str">
            <v>住宅开发商</v>
          </cell>
          <cell r="D97" t="str">
            <v>金地</v>
          </cell>
          <cell r="E97" t="str">
            <v>Vivian</v>
          </cell>
          <cell r="F97" t="str">
            <v>1-R+A</v>
          </cell>
        </row>
        <row r="98">
          <cell r="B98" t="str">
            <v>金桥地产</v>
          </cell>
          <cell r="C98" t="str">
            <v>住宅开发商</v>
          </cell>
        </row>
        <row r="98">
          <cell r="E98" t="str">
            <v>Vivian</v>
          </cell>
          <cell r="F98" t="str">
            <v>1-R+A</v>
          </cell>
        </row>
        <row r="99">
          <cell r="B99" t="str">
            <v>金融街控股</v>
          </cell>
          <cell r="C99" t="str">
            <v>住宅开发商</v>
          </cell>
          <cell r="D99" t="str">
            <v>金融街</v>
          </cell>
          <cell r="E99" t="str">
            <v>Vivian</v>
          </cell>
          <cell r="F99" t="str">
            <v>1-R+A</v>
          </cell>
        </row>
        <row r="100">
          <cell r="B100" t="str">
            <v>金隅</v>
          </cell>
          <cell r="C100" t="str">
            <v>住宅开发商</v>
          </cell>
          <cell r="D100" t="str">
            <v>金隅</v>
          </cell>
          <cell r="E100" t="str">
            <v>Vivian</v>
          </cell>
          <cell r="F100" t="str">
            <v>1-R+A</v>
          </cell>
        </row>
        <row r="101">
          <cell r="B101" t="str">
            <v>金隅、万科</v>
          </cell>
          <cell r="C101" t="str">
            <v>住宅开发商</v>
          </cell>
          <cell r="D101" t="str">
            <v>金隅</v>
          </cell>
          <cell r="E101" t="str">
            <v>Vivian</v>
          </cell>
          <cell r="F101" t="str">
            <v>1-R+A</v>
          </cell>
        </row>
        <row r="102">
          <cell r="B102" t="str">
            <v>进宇地产</v>
          </cell>
          <cell r="C102" t="str">
            <v>住宅开发商</v>
          </cell>
        </row>
        <row r="102">
          <cell r="E102" t="str">
            <v>Vivian</v>
          </cell>
          <cell r="F102" t="str">
            <v>1-R+A</v>
          </cell>
        </row>
        <row r="103">
          <cell r="B103" t="str">
            <v>京港物业管理有限责任公司</v>
          </cell>
          <cell r="C103" t="str">
            <v>住宅开发商</v>
          </cell>
        </row>
        <row r="103">
          <cell r="E103" t="str">
            <v>Vivian</v>
          </cell>
          <cell r="F103" t="str">
            <v>1-R+A</v>
          </cell>
        </row>
        <row r="104">
          <cell r="B104" t="str">
            <v>京投、万科</v>
          </cell>
          <cell r="C104" t="str">
            <v>住宅开发商</v>
          </cell>
        </row>
        <row r="104">
          <cell r="E104" t="str">
            <v>Vivian</v>
          </cell>
          <cell r="F104" t="str">
            <v>1-R+A</v>
          </cell>
        </row>
        <row r="105">
          <cell r="B105" t="str">
            <v>力宝复兴房地产开发公司</v>
          </cell>
          <cell r="C105" t="str">
            <v>住宅开发商</v>
          </cell>
        </row>
        <row r="105">
          <cell r="E105" t="str">
            <v>Vivian</v>
          </cell>
          <cell r="F105" t="str">
            <v>1-R+A</v>
          </cell>
        </row>
        <row r="106">
          <cell r="B106" t="str">
            <v>龙湖地产</v>
          </cell>
          <cell r="C106" t="str">
            <v>住宅开发商</v>
          </cell>
          <cell r="D106" t="str">
            <v>龙湖</v>
          </cell>
          <cell r="E106" t="str">
            <v>Vivian</v>
          </cell>
          <cell r="F106" t="str">
            <v>1-R+A</v>
          </cell>
        </row>
        <row r="107">
          <cell r="B107" t="str">
            <v>绿地集团</v>
          </cell>
          <cell r="C107" t="str">
            <v>住宅开发商</v>
          </cell>
          <cell r="D107" t="str">
            <v>绿地</v>
          </cell>
          <cell r="E107" t="str">
            <v>Vivian</v>
          </cell>
          <cell r="F107" t="str">
            <v>1-R+A</v>
          </cell>
        </row>
        <row r="108">
          <cell r="B108" t="str">
            <v>融创恒基</v>
          </cell>
          <cell r="C108" t="str">
            <v>住宅开发商</v>
          </cell>
          <cell r="D108" t="str">
            <v>融创</v>
          </cell>
          <cell r="E108" t="str">
            <v>Vivian</v>
          </cell>
          <cell r="F108" t="str">
            <v>1-R+A</v>
          </cell>
        </row>
        <row r="109">
          <cell r="B109" t="str">
            <v>润枫地产</v>
          </cell>
          <cell r="C109" t="str">
            <v>住宅开发商</v>
          </cell>
        </row>
        <row r="109">
          <cell r="E109" t="str">
            <v>Vivian</v>
          </cell>
          <cell r="F109" t="str">
            <v>1-R+A</v>
          </cell>
        </row>
        <row r="110">
          <cell r="B110" t="str">
            <v>首创地产</v>
          </cell>
          <cell r="C110" t="str">
            <v>住宅开发商</v>
          </cell>
          <cell r="D110" t="str">
            <v>首创</v>
          </cell>
          <cell r="E110" t="str">
            <v>Vivian</v>
          </cell>
          <cell r="F110" t="str">
            <v>1-R+A</v>
          </cell>
        </row>
        <row r="111">
          <cell r="B111" t="str">
            <v>首开</v>
          </cell>
          <cell r="C111" t="str">
            <v>住宅开发商</v>
          </cell>
        </row>
        <row r="111">
          <cell r="E111" t="str">
            <v>Vivian</v>
          </cell>
          <cell r="F111" t="str">
            <v>1-R+A</v>
          </cell>
        </row>
        <row r="112">
          <cell r="B112" t="str">
            <v>首开·天鸿</v>
          </cell>
          <cell r="C112" t="str">
            <v>住宅开发商</v>
          </cell>
        </row>
        <row r="112">
          <cell r="E112" t="str">
            <v>Vivian</v>
          </cell>
          <cell r="F112" t="str">
            <v>1-R+A</v>
          </cell>
        </row>
        <row r="113">
          <cell r="B113" t="str">
            <v>顺天通房地产开发集团有限公司</v>
          </cell>
          <cell r="C113" t="str">
            <v>住宅开发商</v>
          </cell>
        </row>
        <row r="113">
          <cell r="E113" t="str">
            <v>Vivian</v>
          </cell>
          <cell r="F113" t="str">
            <v>1-R+A</v>
          </cell>
        </row>
        <row r="114">
          <cell r="B114" t="str">
            <v>天津顺驰地产有限公司</v>
          </cell>
          <cell r="C114" t="str">
            <v>住宅开发商</v>
          </cell>
        </row>
        <row r="114">
          <cell r="E114" t="str">
            <v>Vivian</v>
          </cell>
          <cell r="F114" t="str">
            <v>1-R+A</v>
          </cell>
        </row>
        <row r="115">
          <cell r="B115" t="str">
            <v>万科</v>
          </cell>
          <cell r="C115" t="str">
            <v>住宅开发商</v>
          </cell>
        </row>
        <row r="115">
          <cell r="E115" t="str">
            <v>Vivian</v>
          </cell>
          <cell r="F115" t="str">
            <v>1-R+A</v>
          </cell>
        </row>
        <row r="116">
          <cell r="B116" t="str">
            <v>万科、中粮</v>
          </cell>
          <cell r="C116" t="str">
            <v>住宅开发商</v>
          </cell>
        </row>
        <row r="116">
          <cell r="E116" t="str">
            <v>Vivian</v>
          </cell>
          <cell r="F116" t="str">
            <v>1-R+A</v>
          </cell>
        </row>
        <row r="117">
          <cell r="B117" t="str">
            <v>吴江金科扬子置业发展有限公司</v>
          </cell>
          <cell r="C117" t="str">
            <v>住宅开发商</v>
          </cell>
        </row>
        <row r="117">
          <cell r="E117" t="str">
            <v>Vivian</v>
          </cell>
          <cell r="F117" t="str">
            <v>1-R+A</v>
          </cell>
        </row>
        <row r="118">
          <cell r="B118" t="str">
            <v>五矿、万科</v>
          </cell>
          <cell r="C118" t="str">
            <v>住宅开发商</v>
          </cell>
        </row>
        <row r="118">
          <cell r="E118" t="str">
            <v>Vivian</v>
          </cell>
          <cell r="F118" t="str">
            <v>1-R+A</v>
          </cell>
        </row>
        <row r="119">
          <cell r="B119" t="str">
            <v>新华联集团</v>
          </cell>
          <cell r="C119" t="str">
            <v>住宅开发商</v>
          </cell>
          <cell r="D119" t="str">
            <v>新华联</v>
          </cell>
          <cell r="E119" t="str">
            <v>Vivian</v>
          </cell>
          <cell r="F119" t="str">
            <v>1-R+A</v>
          </cell>
        </row>
        <row r="120">
          <cell r="B120" t="str">
            <v>亿城地产</v>
          </cell>
          <cell r="C120" t="str">
            <v>住宅开发商</v>
          </cell>
        </row>
        <row r="120">
          <cell r="E120" t="str">
            <v>Vivian</v>
          </cell>
          <cell r="F120" t="str">
            <v>1-R+A</v>
          </cell>
        </row>
        <row r="121">
          <cell r="B121" t="str">
            <v>远洋地产</v>
          </cell>
          <cell r="C121" t="str">
            <v>住宅开发商</v>
          </cell>
          <cell r="D121" t="str">
            <v>远洋</v>
          </cell>
          <cell r="E121" t="str">
            <v>Vivian</v>
          </cell>
          <cell r="F121" t="str">
            <v>1-R+A</v>
          </cell>
        </row>
        <row r="122">
          <cell r="B122" t="str">
            <v>长江实业</v>
          </cell>
          <cell r="C122" t="str">
            <v>住宅开发商</v>
          </cell>
        </row>
        <row r="122">
          <cell r="E122" t="str">
            <v>Vivian</v>
          </cell>
          <cell r="F122" t="str">
            <v>1-R+A</v>
          </cell>
        </row>
        <row r="123">
          <cell r="B123" t="str">
            <v>招商局地产(北京)有限公司</v>
          </cell>
          <cell r="C123" t="str">
            <v>住宅开发商</v>
          </cell>
        </row>
        <row r="123">
          <cell r="E123" t="str">
            <v>Vivian</v>
          </cell>
          <cell r="F123" t="str">
            <v>1-R+A</v>
          </cell>
        </row>
        <row r="124">
          <cell r="B124" t="str">
            <v>招商局嘉铭</v>
          </cell>
          <cell r="C124" t="str">
            <v>住宅开发商</v>
          </cell>
        </row>
        <row r="124">
          <cell r="E124" t="str">
            <v>Vivian</v>
          </cell>
          <cell r="F124" t="str">
            <v>1-R+A</v>
          </cell>
        </row>
        <row r="125">
          <cell r="B125" t="str">
            <v>正源地产</v>
          </cell>
          <cell r="C125" t="str">
            <v>住宅开发商</v>
          </cell>
        </row>
        <row r="125">
          <cell r="E125" t="str">
            <v>Vivian</v>
          </cell>
          <cell r="F125" t="str">
            <v>1-R+A</v>
          </cell>
        </row>
        <row r="126">
          <cell r="B126" t="str">
            <v>正源房地产开发有限公司</v>
          </cell>
          <cell r="C126" t="str">
            <v>住宅开发商</v>
          </cell>
        </row>
        <row r="126">
          <cell r="E126" t="str">
            <v>Vivian</v>
          </cell>
          <cell r="F126" t="str">
            <v>1-R+A</v>
          </cell>
        </row>
        <row r="127">
          <cell r="B127" t="str">
            <v>中国铁建</v>
          </cell>
          <cell r="C127" t="str">
            <v>住宅开发商</v>
          </cell>
        </row>
        <row r="127">
          <cell r="E127" t="str">
            <v>Vivian</v>
          </cell>
          <cell r="F127" t="str">
            <v>1-R+A</v>
          </cell>
        </row>
        <row r="128">
          <cell r="B128" t="str">
            <v>中海地产</v>
          </cell>
          <cell r="C128" t="str">
            <v>住宅开发商</v>
          </cell>
          <cell r="D128" t="str">
            <v>中海</v>
          </cell>
          <cell r="E128" t="str">
            <v>Vivian</v>
          </cell>
          <cell r="F128" t="str">
            <v>1-R+A</v>
          </cell>
        </row>
        <row r="129">
          <cell r="B129" t="str">
            <v>中弘地产 </v>
          </cell>
          <cell r="C129" t="str">
            <v>住宅开发商</v>
          </cell>
        </row>
        <row r="129">
          <cell r="E129" t="str">
            <v>Vivian</v>
          </cell>
          <cell r="F129" t="str">
            <v>1-R+A</v>
          </cell>
        </row>
        <row r="130">
          <cell r="B130" t="str">
            <v>中化方兴</v>
          </cell>
          <cell r="C130" t="str">
            <v>住宅开发商</v>
          </cell>
          <cell r="D130" t="str">
            <v>方兴</v>
          </cell>
          <cell r="E130" t="str">
            <v>Vivian</v>
          </cell>
          <cell r="F130" t="str">
            <v>1-R+A</v>
          </cell>
        </row>
        <row r="131">
          <cell r="B131" t="str">
            <v>中建地产</v>
          </cell>
          <cell r="C131" t="str">
            <v>住宅开发商</v>
          </cell>
          <cell r="D131" t="str">
            <v>中建</v>
          </cell>
          <cell r="E131" t="str">
            <v>Vivian</v>
          </cell>
          <cell r="F131" t="str">
            <v>1-R+A</v>
          </cell>
        </row>
        <row r="132">
          <cell r="B132" t="str">
            <v>中粮、万科</v>
          </cell>
          <cell r="C132" t="str">
            <v>住宅开发商</v>
          </cell>
          <cell r="D132" t="str">
            <v>中粮</v>
          </cell>
          <cell r="E132" t="str">
            <v>Vivian</v>
          </cell>
          <cell r="F132" t="str">
            <v>1-R+A</v>
          </cell>
        </row>
        <row r="133">
          <cell r="B133" t="str">
            <v>中粮地产</v>
          </cell>
          <cell r="C133" t="str">
            <v>住宅开发商</v>
          </cell>
          <cell r="D133" t="str">
            <v>中粮</v>
          </cell>
          <cell r="E133" t="str">
            <v>Vivian</v>
          </cell>
          <cell r="F133" t="str">
            <v>1-R+A</v>
          </cell>
        </row>
        <row r="134">
          <cell r="B134" t="str">
            <v>中顺超科房地产开发有限公司</v>
          </cell>
          <cell r="C134" t="str">
            <v>住宅开发商</v>
          </cell>
        </row>
        <row r="134">
          <cell r="E134" t="str">
            <v>Vivian</v>
          </cell>
          <cell r="F134" t="str">
            <v>1-R+A</v>
          </cell>
        </row>
        <row r="135">
          <cell r="B135" t="str">
            <v>中信地产</v>
          </cell>
          <cell r="C135" t="str">
            <v>住宅开发商</v>
          </cell>
        </row>
        <row r="135">
          <cell r="E135" t="str">
            <v>Vivian</v>
          </cell>
          <cell r="F135" t="str">
            <v>1-R+A</v>
          </cell>
        </row>
        <row r="136">
          <cell r="B136" t="str">
            <v>中冶置业</v>
          </cell>
          <cell r="C136" t="str">
            <v>住宅开发商</v>
          </cell>
        </row>
        <row r="136">
          <cell r="E136" t="str">
            <v>Vivian</v>
          </cell>
          <cell r="F136" t="str">
            <v>1-R+A</v>
          </cell>
        </row>
        <row r="137">
          <cell r="B137" t="str">
            <v>珠光集团</v>
          </cell>
          <cell r="C137" t="str">
            <v>住宅开发商</v>
          </cell>
        </row>
        <row r="137">
          <cell r="E137" t="str">
            <v>Vivian</v>
          </cell>
          <cell r="F137" t="str">
            <v>1-R+A</v>
          </cell>
        </row>
        <row r="138">
          <cell r="B138" t="str">
            <v>珠江地产</v>
          </cell>
          <cell r="C138" t="str">
            <v>住宅开发商</v>
          </cell>
        </row>
        <row r="138">
          <cell r="E138" t="str">
            <v>Vivian</v>
          </cell>
          <cell r="F138" t="str">
            <v>1-R+A</v>
          </cell>
        </row>
        <row r="139">
          <cell r="B139" t="str">
            <v>住总,万科</v>
          </cell>
          <cell r="C139" t="str">
            <v>住宅开发商</v>
          </cell>
          <cell r="D139" t="str">
            <v>住总</v>
          </cell>
          <cell r="E139" t="str">
            <v>Vivian</v>
          </cell>
          <cell r="F139" t="str">
            <v>1-R+A</v>
          </cell>
        </row>
        <row r="140">
          <cell r="B140" t="str">
            <v>住总、万科</v>
          </cell>
          <cell r="C140" t="str">
            <v>住宅开发商</v>
          </cell>
          <cell r="D140" t="str">
            <v>住总</v>
          </cell>
          <cell r="E140" t="str">
            <v>Vivian</v>
          </cell>
          <cell r="F140" t="str">
            <v>1-R+A</v>
          </cell>
        </row>
        <row r="141">
          <cell r="B141" t="str">
            <v>SOHO中国</v>
          </cell>
          <cell r="C141" t="str">
            <v>写字楼开发商</v>
          </cell>
          <cell r="D141" t="str">
            <v>SOHO</v>
          </cell>
          <cell r="E141" t="str">
            <v>Vivian</v>
          </cell>
          <cell r="F141" t="str">
            <v>1-R+A</v>
          </cell>
        </row>
        <row r="142">
          <cell r="B142" t="str">
            <v>SOHO中国公司</v>
          </cell>
          <cell r="C142" t="str">
            <v>写字楼开发商</v>
          </cell>
          <cell r="D142" t="str">
            <v>SOHO</v>
          </cell>
          <cell r="E142" t="str">
            <v>Vivian</v>
          </cell>
          <cell r="F142" t="str">
            <v>1-R+A</v>
          </cell>
        </row>
        <row r="143">
          <cell r="B143" t="str">
            <v>保利(北京)房地产开发有限公司</v>
          </cell>
          <cell r="C143" t="str">
            <v>写字楼开发商</v>
          </cell>
          <cell r="D143" t="str">
            <v>保利</v>
          </cell>
          <cell r="E143" t="str">
            <v>Vivian</v>
          </cell>
          <cell r="F143" t="str">
            <v>1-R+A</v>
          </cell>
        </row>
        <row r="144">
          <cell r="B144" t="str">
            <v>北方房产地开发有限责任公司</v>
          </cell>
          <cell r="C144" t="str">
            <v>写字楼开发商</v>
          </cell>
        </row>
        <row r="144">
          <cell r="E144" t="str">
            <v>Vivian</v>
          </cell>
          <cell r="F144" t="str">
            <v>1-R+A</v>
          </cell>
        </row>
        <row r="145">
          <cell r="B145" t="str">
            <v>北方物业开发有限公司</v>
          </cell>
          <cell r="C145" t="str">
            <v>写字楼开发商</v>
          </cell>
        </row>
        <row r="145">
          <cell r="E145" t="str">
            <v>Vivian</v>
          </cell>
          <cell r="F145" t="str">
            <v>1-R+A</v>
          </cell>
        </row>
        <row r="146">
          <cell r="B146" t="str">
            <v>北京奥中基业房地产开发有限公司</v>
          </cell>
          <cell r="C146" t="str">
            <v>写字楼开发商</v>
          </cell>
        </row>
        <row r="146">
          <cell r="E146" t="str">
            <v>Vivian</v>
          </cell>
          <cell r="F146" t="str">
            <v>1-R+A</v>
          </cell>
        </row>
        <row r="147">
          <cell r="B147" t="str">
            <v>北京保利营房地产开发有限公司</v>
          </cell>
          <cell r="C147" t="str">
            <v>写字楼开发商</v>
          </cell>
          <cell r="D147" t="str">
            <v>保利</v>
          </cell>
          <cell r="E147" t="str">
            <v>Vivian</v>
          </cell>
          <cell r="F147" t="str">
            <v>1-R+A</v>
          </cell>
        </row>
        <row r="148">
          <cell r="B148" t="str">
            <v>北京北辰实业股份有限公司</v>
          </cell>
          <cell r="C148" t="str">
            <v>写字楼开发商</v>
          </cell>
          <cell r="D148" t="str">
            <v>北辰</v>
          </cell>
          <cell r="E148" t="str">
            <v>Vivian</v>
          </cell>
          <cell r="F148" t="str">
            <v>1-R+A</v>
          </cell>
        </row>
        <row r="149">
          <cell r="B149" t="str">
            <v>北京北化房地产开发有限公司</v>
          </cell>
          <cell r="C149" t="str">
            <v>写字楼开发商</v>
          </cell>
        </row>
        <row r="149">
          <cell r="E149" t="str">
            <v>Vivian</v>
          </cell>
          <cell r="F149" t="str">
            <v>1-R+A</v>
          </cell>
        </row>
        <row r="150">
          <cell r="B150" t="str">
            <v>北京宸京房地产开发有限公司</v>
          </cell>
          <cell r="C150" t="str">
            <v>写字楼开发商</v>
          </cell>
        </row>
        <row r="150">
          <cell r="E150" t="str">
            <v>Vivian</v>
          </cell>
          <cell r="F150" t="str">
            <v>1-R+A</v>
          </cell>
        </row>
        <row r="151">
          <cell r="B151" t="str">
            <v>北京崇裕房产开发有限公司</v>
          </cell>
          <cell r="C151" t="str">
            <v>写字楼开发商</v>
          </cell>
        </row>
        <row r="151">
          <cell r="E151" t="str">
            <v>Vivian</v>
          </cell>
          <cell r="F151" t="str">
            <v>1-R+A</v>
          </cell>
        </row>
        <row r="152">
          <cell r="B152" t="str">
            <v>北京鼎轩房地产开发有限公司</v>
          </cell>
          <cell r="C152" t="str">
            <v>写字楼开发商</v>
          </cell>
        </row>
        <row r="152">
          <cell r="E152" t="str">
            <v>Vivian</v>
          </cell>
          <cell r="F152" t="str">
            <v>1-R+A</v>
          </cell>
        </row>
        <row r="153">
          <cell r="B153" t="str">
            <v>北京东方家园房地产开发有限公司</v>
          </cell>
          <cell r="C153" t="str">
            <v>写字楼开发商</v>
          </cell>
        </row>
        <row r="153">
          <cell r="E153" t="str">
            <v>Vivian</v>
          </cell>
          <cell r="F153" t="str">
            <v>1-R+A</v>
          </cell>
        </row>
        <row r="154">
          <cell r="B154" t="str">
            <v>北京东方信远房地产开发有限公司,北京信远筑诚房</v>
          </cell>
          <cell r="C154" t="str">
            <v>写字楼开发商</v>
          </cell>
        </row>
        <row r="154">
          <cell r="E154" t="str">
            <v>Vivian</v>
          </cell>
          <cell r="F154" t="str">
            <v>1-R+A</v>
          </cell>
        </row>
        <row r="155">
          <cell r="B155" t="str">
            <v>北京丰联广场大厦有限公司</v>
          </cell>
          <cell r="C155" t="str">
            <v>写字楼开发商</v>
          </cell>
        </row>
        <row r="155">
          <cell r="E155" t="str">
            <v>Vivian</v>
          </cell>
          <cell r="F155" t="str">
            <v>1-R+A</v>
          </cell>
        </row>
        <row r="156">
          <cell r="B156" t="str">
            <v>北京福泉投资有限公司</v>
          </cell>
          <cell r="C156" t="str">
            <v>写字楼开发商</v>
          </cell>
        </row>
        <row r="156">
          <cell r="E156" t="str">
            <v>Vivian</v>
          </cell>
          <cell r="F156" t="str">
            <v>1-R+A</v>
          </cell>
        </row>
        <row r="157">
          <cell r="B157" t="str">
            <v>北京富力城房地产开发有限公司</v>
          </cell>
          <cell r="C157" t="str">
            <v>写字楼开发商</v>
          </cell>
          <cell r="D157" t="str">
            <v>富力</v>
          </cell>
          <cell r="E157" t="str">
            <v>Vivian</v>
          </cell>
          <cell r="F157" t="str">
            <v>1-R+A</v>
          </cell>
        </row>
        <row r="158">
          <cell r="B158" t="str">
            <v>北京冠城新泰房地产开发有限公司；北京冠城正业房地产开发有限公司</v>
          </cell>
          <cell r="C158" t="str">
            <v>写字楼开发商</v>
          </cell>
        </row>
        <row r="158">
          <cell r="E158" t="str">
            <v>Vivian</v>
          </cell>
          <cell r="F158" t="str">
            <v>1-R+A</v>
          </cell>
        </row>
        <row r="159">
          <cell r="B159" t="str">
            <v>北京国投方诚资产管理有限公司</v>
          </cell>
          <cell r="C159" t="str">
            <v>写字楼开发商</v>
          </cell>
        </row>
        <row r="159">
          <cell r="E159" t="str">
            <v>Vivian</v>
          </cell>
          <cell r="F159" t="str">
            <v>1-R+A</v>
          </cell>
        </row>
        <row r="160">
          <cell r="B160" t="str">
            <v>北京国轩房地产开发有限公司</v>
          </cell>
          <cell r="C160" t="str">
            <v>写字楼开发商</v>
          </cell>
        </row>
        <row r="160">
          <cell r="E160" t="str">
            <v>Vivian</v>
          </cell>
          <cell r="F160" t="str">
            <v>1-R+A</v>
          </cell>
        </row>
        <row r="161">
          <cell r="B161" t="str">
            <v>北京海天房地产开发有限公司</v>
          </cell>
          <cell r="C161" t="str">
            <v>写字楼开发商</v>
          </cell>
        </row>
        <row r="161">
          <cell r="E161" t="str">
            <v>Vivian</v>
          </cell>
          <cell r="F161" t="str">
            <v>1-R+A</v>
          </cell>
        </row>
        <row r="162">
          <cell r="B162" t="str">
            <v>北京和裕房地产开发有限公司</v>
          </cell>
          <cell r="C162" t="str">
            <v>写字楼开发商</v>
          </cell>
        </row>
        <row r="162">
          <cell r="E162" t="str">
            <v>Vivian</v>
          </cell>
          <cell r="F162" t="str">
            <v>1-R+A</v>
          </cell>
        </row>
        <row r="163">
          <cell r="B163" t="str">
            <v>北京恒富广场开发有限公司</v>
          </cell>
          <cell r="C163" t="str">
            <v>写字楼开发商</v>
          </cell>
        </row>
        <row r="163">
          <cell r="E163" t="str">
            <v>Vivian</v>
          </cell>
          <cell r="F163" t="str">
            <v>1-R+A</v>
          </cell>
        </row>
        <row r="164">
          <cell r="B164" t="str">
            <v>北京恒兆置业有限公司</v>
          </cell>
          <cell r="C164" t="str">
            <v>写字楼开发商</v>
          </cell>
        </row>
        <row r="164">
          <cell r="E164" t="str">
            <v>Vivian</v>
          </cell>
          <cell r="F164" t="str">
            <v>1-R+A</v>
          </cell>
        </row>
        <row r="165">
          <cell r="B165" t="str">
            <v>北京宏旭超房地产开发有限公司</v>
          </cell>
          <cell r="C165" t="str">
            <v>写字楼开发商</v>
          </cell>
        </row>
        <row r="165">
          <cell r="E165" t="str">
            <v>Vivian</v>
          </cell>
          <cell r="F165" t="str">
            <v>1-R+A</v>
          </cell>
        </row>
        <row r="166">
          <cell r="B166" t="str">
            <v>北京宏远航城房地产开发有限公司</v>
          </cell>
          <cell r="C166" t="str">
            <v>写字楼开发商</v>
          </cell>
        </row>
        <row r="166">
          <cell r="E166" t="str">
            <v>Vivian</v>
          </cell>
          <cell r="F166" t="str">
            <v>1-R+A</v>
          </cell>
        </row>
        <row r="167">
          <cell r="B167" t="str">
            <v>北京鸿卓房地产开发有限公司</v>
          </cell>
          <cell r="C167" t="str">
            <v>写字楼开发商</v>
          </cell>
        </row>
        <row r="167">
          <cell r="E167" t="str">
            <v>Vivian</v>
          </cell>
          <cell r="F167" t="str">
            <v>1-R+A</v>
          </cell>
        </row>
        <row r="168">
          <cell r="B168" t="str">
            <v>北京华树房地产开发有限公司</v>
          </cell>
          <cell r="C168" t="str">
            <v>写字楼开发商</v>
          </cell>
        </row>
        <row r="168">
          <cell r="E168" t="str">
            <v>Vivian</v>
          </cell>
          <cell r="F168" t="str">
            <v>1-R+A</v>
          </cell>
        </row>
        <row r="169">
          <cell r="B169" t="str">
            <v>北京华正房地产开发有限公司（韩建集团全资子公司）</v>
          </cell>
          <cell r="C169" t="str">
            <v>写字楼开发商</v>
          </cell>
        </row>
        <row r="169">
          <cell r="E169" t="str">
            <v>Vivian</v>
          </cell>
          <cell r="F169" t="str">
            <v>1-R+A</v>
          </cell>
        </row>
        <row r="170">
          <cell r="B170" t="str">
            <v>北京慧友房地产开发有限责任公司</v>
          </cell>
          <cell r="C170" t="str">
            <v>写字楼开发商</v>
          </cell>
        </row>
        <row r="170">
          <cell r="E170" t="str">
            <v>Vivian</v>
          </cell>
          <cell r="F170" t="str">
            <v>1-R+A</v>
          </cell>
        </row>
        <row r="171">
          <cell r="B171" t="str">
            <v>北京佳汇房地产开发有限公司</v>
          </cell>
          <cell r="C171" t="str">
            <v>写字楼开发商</v>
          </cell>
        </row>
        <row r="171">
          <cell r="E171" t="str">
            <v>Vivian</v>
          </cell>
          <cell r="F171" t="str">
            <v>1-R+A</v>
          </cell>
        </row>
        <row r="172">
          <cell r="B172" t="str">
            <v>北京嘉厚房地产开发有限公司</v>
          </cell>
          <cell r="C172" t="str">
            <v>写字楼开发商</v>
          </cell>
        </row>
        <row r="172">
          <cell r="E172" t="str">
            <v>Vivian</v>
          </cell>
          <cell r="F172" t="str">
            <v>1-R+A</v>
          </cell>
        </row>
        <row r="173">
          <cell r="B173" t="str">
            <v>北京建银福商房地产开发有限公司</v>
          </cell>
          <cell r="C173" t="str">
            <v>写字楼开发商</v>
          </cell>
        </row>
        <row r="173">
          <cell r="E173" t="str">
            <v>Vivian</v>
          </cell>
          <cell r="F173" t="str">
            <v>1-R+A</v>
          </cell>
        </row>
        <row r="174">
          <cell r="B174" t="str">
            <v>北京金兰甫房地产开发有限公司</v>
          </cell>
          <cell r="C174" t="str">
            <v>写字楼开发商</v>
          </cell>
        </row>
        <row r="174">
          <cell r="E174" t="str">
            <v>Vivian</v>
          </cell>
          <cell r="F174" t="str">
            <v>1-R+A</v>
          </cell>
        </row>
        <row r="175">
          <cell r="B175" t="str">
            <v>北京金星房地产开发有限公司</v>
          </cell>
          <cell r="C175" t="str">
            <v>写字楼开发商</v>
          </cell>
        </row>
        <row r="175">
          <cell r="E175" t="str">
            <v>Vivian</v>
          </cell>
          <cell r="F175" t="str">
            <v>1-R+A</v>
          </cell>
        </row>
        <row r="176">
          <cell r="B176" t="str">
            <v>北京金隅大成开发有限公司</v>
          </cell>
          <cell r="C176" t="str">
            <v>写字楼开发商</v>
          </cell>
          <cell r="D176" t="str">
            <v>金隅</v>
          </cell>
          <cell r="E176" t="str">
            <v>Vivian</v>
          </cell>
          <cell r="F176" t="str">
            <v>1-R+A</v>
          </cell>
        </row>
        <row r="177">
          <cell r="B177" t="str">
            <v>北京京朝房地产开发有限公司</v>
          </cell>
          <cell r="C177" t="str">
            <v>写字楼开发商</v>
          </cell>
        </row>
        <row r="177">
          <cell r="E177" t="str">
            <v>Vivian</v>
          </cell>
          <cell r="F177" t="str">
            <v>1-R+A</v>
          </cell>
        </row>
        <row r="178">
          <cell r="B178" t="str">
            <v>北京京大昆仑房地产开发有限公司</v>
          </cell>
          <cell r="C178" t="str">
            <v>写字楼开发商</v>
          </cell>
        </row>
        <row r="178">
          <cell r="E178" t="str">
            <v>Vivian</v>
          </cell>
          <cell r="F178" t="str">
            <v>1-R+A</v>
          </cell>
        </row>
        <row r="179">
          <cell r="B179" t="str">
            <v>北京京隆房地产开发公司</v>
          </cell>
          <cell r="C179" t="str">
            <v>写字楼开发商</v>
          </cell>
        </row>
        <row r="179">
          <cell r="E179" t="str">
            <v>Vivian</v>
          </cell>
          <cell r="F179" t="str">
            <v>1-R+A</v>
          </cell>
        </row>
        <row r="180">
          <cell r="B180" t="str">
            <v>北京京泰同成置业有限公司</v>
          </cell>
          <cell r="C180" t="str">
            <v>写字楼开发商</v>
          </cell>
        </row>
        <row r="180">
          <cell r="E180" t="str">
            <v>Vivian</v>
          </cell>
          <cell r="F180" t="str">
            <v>1-R+A</v>
          </cell>
        </row>
        <row r="181">
          <cell r="B181" t="str">
            <v>北京经济技术投资开发总公司</v>
          </cell>
          <cell r="C181" t="str">
            <v>写字楼开发商</v>
          </cell>
        </row>
        <row r="181">
          <cell r="E181" t="str">
            <v>Vivian</v>
          </cell>
          <cell r="F181" t="str">
            <v>1-R+A</v>
          </cell>
        </row>
        <row r="182">
          <cell r="B182" t="str">
            <v>北京经开投资开发股份有限公司</v>
          </cell>
          <cell r="C182" t="str">
            <v>写字楼开发商</v>
          </cell>
        </row>
        <row r="182">
          <cell r="E182" t="str">
            <v>Vivian</v>
          </cell>
          <cell r="F182" t="str">
            <v>1-R+A</v>
          </cell>
        </row>
        <row r="183">
          <cell r="B183" t="str">
            <v>北京联东投资（集团）有限公司</v>
          </cell>
          <cell r="C183" t="str">
            <v>写字楼开发商</v>
          </cell>
        </row>
        <row r="183">
          <cell r="E183" t="str">
            <v>Vivian</v>
          </cell>
          <cell r="F183" t="str">
            <v>1-R+A</v>
          </cell>
        </row>
        <row r="184">
          <cell r="B184" t="str">
            <v>北京联想控股融科智地房地产有限公司</v>
          </cell>
          <cell r="C184" t="str">
            <v>写字楼开发商</v>
          </cell>
        </row>
        <row r="184">
          <cell r="E184" t="str">
            <v>Vivian</v>
          </cell>
          <cell r="F184" t="str">
            <v>1-R+A</v>
          </cell>
        </row>
        <row r="185">
          <cell r="B185" t="str">
            <v>北京林兴房地产开发有限公司</v>
          </cell>
          <cell r="C185" t="str">
            <v>写字楼开发商</v>
          </cell>
        </row>
        <row r="185">
          <cell r="E185" t="str">
            <v>Vivian</v>
          </cell>
          <cell r="F185" t="str">
            <v>1-R+A</v>
          </cell>
        </row>
        <row r="186">
          <cell r="B186" t="str">
            <v>北京罗顿沙河建设发展有限公司</v>
          </cell>
          <cell r="C186" t="str">
            <v>写字楼开发商</v>
          </cell>
        </row>
        <row r="186">
          <cell r="E186" t="str">
            <v>Vivian</v>
          </cell>
          <cell r="F186" t="str">
            <v>1-R+A</v>
          </cell>
        </row>
        <row r="187">
          <cell r="B187" t="str">
            <v>北京美光房地产开发有限公司</v>
          </cell>
          <cell r="C187" t="str">
            <v>写字楼开发商</v>
          </cell>
        </row>
        <row r="187">
          <cell r="E187" t="str">
            <v>Vivian</v>
          </cell>
          <cell r="F187" t="str">
            <v>1-R+A</v>
          </cell>
        </row>
        <row r="188">
          <cell r="B188" t="str">
            <v>北京名流未来置业有限公司</v>
          </cell>
          <cell r="C188" t="str">
            <v>写字楼开发商</v>
          </cell>
        </row>
        <row r="188">
          <cell r="E188" t="str">
            <v>Vivian</v>
          </cell>
          <cell r="F188" t="str">
            <v>1-R+A</v>
          </cell>
        </row>
        <row r="189">
          <cell r="B189" t="str">
            <v>北京能源房地产开发有限责任公</v>
          </cell>
          <cell r="C189" t="str">
            <v>写字楼开发商</v>
          </cell>
        </row>
        <row r="189">
          <cell r="E189" t="str">
            <v>Vivian</v>
          </cell>
          <cell r="F189" t="str">
            <v>1-R+A</v>
          </cell>
        </row>
        <row r="190">
          <cell r="B190" t="str">
            <v>北京盘古氏投资有限公司</v>
          </cell>
          <cell r="C190" t="str">
            <v>写字楼开发商</v>
          </cell>
        </row>
        <row r="190">
          <cell r="E190" t="str">
            <v>Vivian</v>
          </cell>
          <cell r="F190" t="str">
            <v>1-R+A</v>
          </cell>
        </row>
        <row r="191">
          <cell r="B191" t="str">
            <v>北京轻工房地产开发有限公司</v>
          </cell>
          <cell r="C191" t="str">
            <v>写字楼开发商</v>
          </cell>
        </row>
        <row r="191">
          <cell r="E191" t="str">
            <v>Vivian</v>
          </cell>
          <cell r="F191" t="str">
            <v>1-R+A</v>
          </cell>
        </row>
        <row r="192">
          <cell r="B192" t="str">
            <v>北京瑞雪春堂房地产有限公司</v>
          </cell>
          <cell r="C192" t="str">
            <v>写字楼开发商</v>
          </cell>
        </row>
        <row r="192">
          <cell r="E192" t="str">
            <v>Vivian</v>
          </cell>
          <cell r="F192" t="str">
            <v>1-R+A</v>
          </cell>
        </row>
        <row r="193">
          <cell r="B193" t="str">
            <v>北京润博房地产开发有限公司</v>
          </cell>
          <cell r="C193" t="str">
            <v>写字楼开发商</v>
          </cell>
        </row>
        <row r="193">
          <cell r="E193" t="str">
            <v>Vivian</v>
          </cell>
          <cell r="F193" t="str">
            <v>1-R+A</v>
          </cell>
        </row>
        <row r="194">
          <cell r="B194" t="str">
            <v>北京润佳房地产开发有限公司</v>
          </cell>
          <cell r="C194" t="str">
            <v>写字楼开发商</v>
          </cell>
        </row>
        <row r="194">
          <cell r="E194" t="str">
            <v>Vivian</v>
          </cell>
          <cell r="F194" t="str">
            <v>1-R+A</v>
          </cell>
        </row>
        <row r="195">
          <cell r="B195" t="str">
            <v>北京盛玺置业有限公司</v>
          </cell>
          <cell r="C195" t="str">
            <v>写字楼开发商</v>
          </cell>
        </row>
        <row r="195">
          <cell r="E195" t="str">
            <v>Vivian</v>
          </cell>
          <cell r="F195" t="str">
            <v>1-R+A</v>
          </cell>
        </row>
        <row r="196">
          <cell r="B196" t="str">
            <v>北京石龙经济开发区投资开发有限公司</v>
          </cell>
          <cell r="C196" t="str">
            <v>写字楼开发商</v>
          </cell>
        </row>
        <row r="196">
          <cell r="E196" t="str">
            <v>Vivian</v>
          </cell>
          <cell r="F196" t="str">
            <v>1-R+A</v>
          </cell>
        </row>
        <row r="197">
          <cell r="B197" t="str">
            <v>北京实创房地产开发公司</v>
          </cell>
          <cell r="C197" t="str">
            <v>写字楼开发商</v>
          </cell>
        </row>
        <row r="197">
          <cell r="E197" t="str">
            <v>Vivian</v>
          </cell>
          <cell r="F197" t="str">
            <v>1-R+A</v>
          </cell>
        </row>
        <row r="198">
          <cell r="B198" t="str">
            <v>北京世纪中基房地产开发有限公司</v>
          </cell>
          <cell r="C198" t="str">
            <v>写字楼开发商</v>
          </cell>
        </row>
        <row r="198">
          <cell r="E198" t="str">
            <v>Vivian</v>
          </cell>
          <cell r="F198" t="str">
            <v>1-R+A</v>
          </cell>
        </row>
        <row r="199">
          <cell r="B199" t="str">
            <v>北京世源光华房地产开发有限公司</v>
          </cell>
          <cell r="C199" t="str">
            <v>写字楼开发商</v>
          </cell>
        </row>
        <row r="199">
          <cell r="E199" t="str">
            <v>Vivian</v>
          </cell>
          <cell r="F199" t="str">
            <v>1-R+A</v>
          </cell>
        </row>
        <row r="200">
          <cell r="B200" t="str">
            <v>北京市福建产品市场有限公司</v>
          </cell>
          <cell r="C200" t="str">
            <v>写字楼开发商</v>
          </cell>
        </row>
        <row r="200">
          <cell r="E200" t="str">
            <v>Vivian</v>
          </cell>
          <cell r="F200" t="str">
            <v>1-R+A</v>
          </cell>
        </row>
        <row r="201">
          <cell r="B201" t="str">
            <v>北京市泰华房地产开发集团有限公司</v>
          </cell>
          <cell r="C201" t="str">
            <v>写字楼开发商</v>
          </cell>
        </row>
        <row r="201">
          <cell r="E201" t="str">
            <v>Vivian</v>
          </cell>
          <cell r="F201" t="str">
            <v>1-R+A</v>
          </cell>
        </row>
        <row r="202">
          <cell r="B202" t="str">
            <v>北京市住邦房地产开发有限责任公司</v>
          </cell>
          <cell r="C202" t="str">
            <v>写字楼开发商</v>
          </cell>
        </row>
        <row r="202">
          <cell r="E202" t="str">
            <v>Vivian</v>
          </cell>
          <cell r="F202" t="str">
            <v>1-R+A</v>
          </cell>
        </row>
        <row r="203">
          <cell r="B203" t="str">
            <v>北京首创集团</v>
          </cell>
          <cell r="C203" t="str">
            <v>写字楼开发商</v>
          </cell>
          <cell r="D203" t="str">
            <v>首创</v>
          </cell>
          <cell r="E203" t="str">
            <v>Vivian</v>
          </cell>
          <cell r="F203" t="str">
            <v>1-R+A</v>
          </cell>
        </row>
        <row r="204">
          <cell r="B204" t="str">
            <v>北京顺桥房地产开发有限公司</v>
          </cell>
          <cell r="C204" t="str">
            <v>写字楼开发商</v>
          </cell>
        </row>
        <row r="204">
          <cell r="E204" t="str">
            <v>Vivian</v>
          </cell>
          <cell r="F204" t="str">
            <v>1-R+A</v>
          </cell>
        </row>
        <row r="205">
          <cell r="B205" t="str">
            <v>北京天鸿集团</v>
          </cell>
          <cell r="C205" t="str">
            <v>写字楼开发商</v>
          </cell>
        </row>
        <row r="205">
          <cell r="E205" t="str">
            <v>Vivian</v>
          </cell>
          <cell r="F205" t="str">
            <v>1-R+A</v>
          </cell>
        </row>
        <row r="206">
          <cell r="B206" t="str">
            <v>北京天鸿集团公司</v>
          </cell>
          <cell r="C206" t="str">
            <v>写字楼开发商</v>
          </cell>
        </row>
        <row r="206">
          <cell r="E206" t="str">
            <v>Vivian</v>
          </cell>
          <cell r="F206" t="str">
            <v>1-R+A</v>
          </cell>
        </row>
        <row r="207">
          <cell r="B207" t="str">
            <v>北京天居房地产开发公司</v>
          </cell>
          <cell r="C207" t="str">
            <v>写字楼开发商</v>
          </cell>
        </row>
        <row r="207">
          <cell r="E207" t="str">
            <v>Vivian</v>
          </cell>
          <cell r="F207" t="str">
            <v>1-R+A</v>
          </cell>
        </row>
        <row r="208">
          <cell r="B208" t="str">
            <v>北京通瑞万华置业有限公司</v>
          </cell>
          <cell r="C208" t="str">
            <v>写字楼开发商</v>
          </cell>
        </row>
        <row r="208">
          <cell r="E208" t="str">
            <v>Vivian</v>
          </cell>
          <cell r="F208" t="str">
            <v>1-R+A</v>
          </cell>
        </row>
        <row r="209">
          <cell r="B209" t="str">
            <v>北京万顺达房地产开发有限公司</v>
          </cell>
          <cell r="C209" t="str">
            <v>写字楼开发商</v>
          </cell>
        </row>
        <row r="209">
          <cell r="E209" t="str">
            <v>Vivian</v>
          </cell>
          <cell r="F209" t="str">
            <v>1-R+A</v>
          </cell>
        </row>
        <row r="210">
          <cell r="B210" t="str">
            <v>北京万维润地房地产开发有限公司</v>
          </cell>
          <cell r="C210" t="str">
            <v>写字楼开发商</v>
          </cell>
        </row>
        <row r="210">
          <cell r="E210" t="str">
            <v>Vivian</v>
          </cell>
          <cell r="F210" t="str">
            <v>1-R+A</v>
          </cell>
        </row>
        <row r="211">
          <cell r="B211" t="str">
            <v>北京魏公元鼎房地产开发有限责任公司</v>
          </cell>
          <cell r="C211" t="str">
            <v>写字楼开发商</v>
          </cell>
        </row>
        <row r="211">
          <cell r="E211" t="str">
            <v>Vivian</v>
          </cell>
          <cell r="F211" t="str">
            <v>1-R+A</v>
          </cell>
        </row>
        <row r="212">
          <cell r="B212" t="str">
            <v>北京西山产业投资有限公司</v>
          </cell>
          <cell r="C212" t="str">
            <v>写字楼开发商</v>
          </cell>
        </row>
        <row r="212">
          <cell r="E212" t="str">
            <v>Vivian</v>
          </cell>
          <cell r="F212" t="str">
            <v>1-R+A</v>
          </cell>
        </row>
        <row r="213">
          <cell r="B213" t="str">
            <v>北京欣安房地产开发有限公司</v>
          </cell>
          <cell r="C213" t="str">
            <v>写字楼开发商</v>
          </cell>
        </row>
        <row r="213">
          <cell r="E213" t="str">
            <v>Vivian</v>
          </cell>
          <cell r="F213" t="str">
            <v>1-R+A</v>
          </cell>
        </row>
        <row r="214">
          <cell r="B214" t="str">
            <v>北京新恒基创业房地产开发有限责任公司</v>
          </cell>
          <cell r="C214" t="str">
            <v>写字楼开发商</v>
          </cell>
        </row>
        <row r="214">
          <cell r="E214" t="str">
            <v>Vivian</v>
          </cell>
          <cell r="F214" t="str">
            <v>1-R+A</v>
          </cell>
        </row>
        <row r="215">
          <cell r="B215" t="str">
            <v>北京鑫阳房地产</v>
          </cell>
          <cell r="C215" t="str">
            <v>写字楼开发商</v>
          </cell>
        </row>
        <row r="215">
          <cell r="E215" t="str">
            <v>Vivian</v>
          </cell>
          <cell r="F215" t="str">
            <v>1-R+A</v>
          </cell>
        </row>
        <row r="216">
          <cell r="B216" t="str">
            <v>北京信远时代房地产开发有限公司</v>
          </cell>
          <cell r="C216" t="str">
            <v>写字楼开发商</v>
          </cell>
        </row>
        <row r="216">
          <cell r="E216" t="str">
            <v>Vivian</v>
          </cell>
          <cell r="F216" t="str">
            <v>1-R+A</v>
          </cell>
        </row>
        <row r="217">
          <cell r="B217" t="str">
            <v>北京兴隆置业有限公司</v>
          </cell>
          <cell r="C217" t="str">
            <v>写字楼开发商</v>
          </cell>
        </row>
        <row r="217">
          <cell r="E217" t="str">
            <v>Vivian</v>
          </cell>
          <cell r="F217" t="str">
            <v>1-R+A</v>
          </cell>
        </row>
        <row r="218">
          <cell r="B218" t="str">
            <v>北京雅宝房地产开发有限公司</v>
          </cell>
          <cell r="C218" t="str">
            <v>写字楼开发商</v>
          </cell>
        </row>
        <row r="218">
          <cell r="E218" t="str">
            <v>Vivian</v>
          </cell>
          <cell r="F218" t="str">
            <v>1-R+A</v>
          </cell>
        </row>
        <row r="219">
          <cell r="B219" t="str">
            <v>北京依莲轩房地产开发有限责任公司</v>
          </cell>
          <cell r="C219" t="str">
            <v>写字楼开发商</v>
          </cell>
        </row>
        <row r="219">
          <cell r="E219" t="str">
            <v>Vivian</v>
          </cell>
          <cell r="F219" t="str">
            <v>1-R+A</v>
          </cell>
        </row>
        <row r="220">
          <cell r="B220" t="str">
            <v>北京颐德房地产开发有限公司</v>
          </cell>
          <cell r="C220" t="str">
            <v>写字楼开发商</v>
          </cell>
        </row>
        <row r="220">
          <cell r="E220" t="str">
            <v>Vivian</v>
          </cell>
          <cell r="F220" t="str">
            <v>1-R+A</v>
          </cell>
        </row>
        <row r="221">
          <cell r="B221" t="str">
            <v>北京英图光彩置业有限责任公司</v>
          </cell>
          <cell r="C221" t="str">
            <v>写字楼开发商</v>
          </cell>
        </row>
        <row r="221">
          <cell r="E221" t="str">
            <v>Vivian</v>
          </cell>
          <cell r="F221" t="str">
            <v>1-R+A</v>
          </cell>
        </row>
        <row r="222">
          <cell r="B222" t="str">
            <v>北京玉威置业有限公司</v>
          </cell>
          <cell r="C222" t="str">
            <v>写字楼开发商</v>
          </cell>
        </row>
        <row r="222">
          <cell r="E222" t="str">
            <v>Vivian</v>
          </cell>
          <cell r="F222" t="str">
            <v>1-R+A</v>
          </cell>
        </row>
        <row r="223">
          <cell r="B223" t="str">
            <v>北京远豪置业有限公司</v>
          </cell>
          <cell r="C223" t="str">
            <v>写字楼开发商</v>
          </cell>
          <cell r="D223" t="str">
            <v>远洋</v>
          </cell>
          <cell r="E223" t="str">
            <v>Vivian</v>
          </cell>
          <cell r="F223" t="str">
            <v>1-R+A</v>
          </cell>
        </row>
        <row r="224">
          <cell r="B224" t="str">
            <v>北京正华永旺房地产开发有限公司</v>
          </cell>
          <cell r="C224" t="str">
            <v>写字楼开发商</v>
          </cell>
        </row>
        <row r="224">
          <cell r="E224" t="str">
            <v>Vivian</v>
          </cell>
          <cell r="F224" t="str">
            <v>1-R+A</v>
          </cell>
        </row>
        <row r="225">
          <cell r="B225" t="str">
            <v>北京智地顺达房地产开发有限公司</v>
          </cell>
          <cell r="C225" t="str">
            <v>写字楼开发商</v>
          </cell>
        </row>
        <row r="225">
          <cell r="E225" t="str">
            <v>Vivian</v>
          </cell>
          <cell r="F225" t="str">
            <v>1-R+A</v>
          </cell>
        </row>
        <row r="226">
          <cell r="B226" t="str">
            <v>北京中佰龙置业有限公司</v>
          </cell>
          <cell r="C226" t="str">
            <v>写字楼开发商</v>
          </cell>
        </row>
        <row r="226">
          <cell r="E226" t="str">
            <v>Vivian</v>
          </cell>
          <cell r="F226" t="str">
            <v>1-R+A</v>
          </cell>
        </row>
        <row r="227">
          <cell r="B227" t="str">
            <v>北京中北长城房地产开发有限公司</v>
          </cell>
          <cell r="C227" t="str">
            <v>写字楼开发商</v>
          </cell>
        </row>
        <row r="227">
          <cell r="E227" t="str">
            <v>Vivian</v>
          </cell>
          <cell r="F227" t="str">
            <v>1-R+A</v>
          </cell>
        </row>
        <row r="228">
          <cell r="B228" t="str">
            <v>北京中伽顺景置业有限公司</v>
          </cell>
          <cell r="C228" t="str">
            <v>写字楼开发商</v>
          </cell>
        </row>
        <row r="228">
          <cell r="E228" t="str">
            <v>Vivian</v>
          </cell>
          <cell r="F228" t="str">
            <v>1-R+A</v>
          </cell>
        </row>
        <row r="229">
          <cell r="B229" t="str">
            <v>北京中关村科技发展（控股）股份有限公司</v>
          </cell>
          <cell r="C229" t="str">
            <v>写字楼开发商</v>
          </cell>
        </row>
        <row r="229">
          <cell r="E229" t="str">
            <v>Vivian</v>
          </cell>
          <cell r="F229" t="str">
            <v>1-R+A</v>
          </cell>
        </row>
        <row r="230">
          <cell r="B230" t="str">
            <v>北京中关村科学城创业园有限公司</v>
          </cell>
          <cell r="C230" t="str">
            <v>写字楼开发商</v>
          </cell>
        </row>
        <row r="230">
          <cell r="E230" t="str">
            <v>Vivian</v>
          </cell>
          <cell r="F230" t="str">
            <v>1-R+A</v>
          </cell>
        </row>
        <row r="231">
          <cell r="B231" t="str">
            <v>北京中关村永丰产业基地发展有限公司</v>
          </cell>
          <cell r="C231" t="str">
            <v>写字楼开发商</v>
          </cell>
        </row>
        <row r="231">
          <cell r="E231" t="str">
            <v>Vivian</v>
          </cell>
          <cell r="F231" t="str">
            <v>1-R+A</v>
          </cell>
        </row>
        <row r="232">
          <cell r="B232" t="str">
            <v>北京中基宏源房地产开发公司</v>
          </cell>
          <cell r="C232" t="str">
            <v>写字楼开发商</v>
          </cell>
        </row>
        <row r="232">
          <cell r="E232" t="str">
            <v>Vivian</v>
          </cell>
          <cell r="F232" t="str">
            <v>1-R+A</v>
          </cell>
        </row>
        <row r="233">
          <cell r="B233" t="str">
            <v>北京中坤锦绣房地产开发有限公司</v>
          </cell>
          <cell r="C233" t="str">
            <v>写字楼开发商</v>
          </cell>
        </row>
        <row r="233">
          <cell r="E233" t="str">
            <v>Vivian</v>
          </cell>
          <cell r="F233" t="str">
            <v>1-R+A</v>
          </cell>
        </row>
        <row r="234">
          <cell r="B234" t="str">
            <v>北京中坤长业房地产开发有限公司</v>
          </cell>
          <cell r="C234" t="str">
            <v>写字楼开发商</v>
          </cell>
        </row>
        <row r="234">
          <cell r="E234" t="str">
            <v>Vivian</v>
          </cell>
          <cell r="F234" t="str">
            <v>1-R+A</v>
          </cell>
        </row>
        <row r="235">
          <cell r="B235" t="str">
            <v>北京中天华瑞科技发展有限公司</v>
          </cell>
          <cell r="C235" t="str">
            <v>写字楼开发商</v>
          </cell>
        </row>
        <row r="235">
          <cell r="E235" t="str">
            <v>Vivian</v>
          </cell>
          <cell r="F235" t="str">
            <v>1-R+A</v>
          </cell>
        </row>
        <row r="236">
          <cell r="B236" t="str">
            <v>北京中卫房地产开发有限公司</v>
          </cell>
          <cell r="C236" t="str">
            <v>写字楼开发商</v>
          </cell>
        </row>
        <row r="236">
          <cell r="E236" t="str">
            <v>Vivian</v>
          </cell>
          <cell r="F236" t="str">
            <v>1-R+A</v>
          </cell>
        </row>
        <row r="237">
          <cell r="B237" t="str">
            <v>北京珠江房地产开发有限公司</v>
          </cell>
          <cell r="C237" t="str">
            <v>写字楼开发商</v>
          </cell>
        </row>
        <row r="237">
          <cell r="E237" t="str">
            <v>Vivian</v>
          </cell>
          <cell r="F237" t="str">
            <v>1-R+A</v>
          </cell>
        </row>
        <row r="238">
          <cell r="B238" t="str">
            <v>北京住总房地产开发有限公司</v>
          </cell>
          <cell r="C238" t="str">
            <v>写字楼开发商</v>
          </cell>
          <cell r="D238" t="str">
            <v>住总</v>
          </cell>
          <cell r="E238" t="str">
            <v>Vivian</v>
          </cell>
          <cell r="F238" t="str">
            <v>1-R+A</v>
          </cell>
        </row>
        <row r="239">
          <cell r="B239" t="str">
            <v>北京住总集团</v>
          </cell>
          <cell r="C239" t="str">
            <v>写字楼开发商</v>
          </cell>
          <cell r="D239" t="str">
            <v>住总</v>
          </cell>
          <cell r="E239" t="str">
            <v>Vivian</v>
          </cell>
          <cell r="F239" t="str">
            <v>1-R+A</v>
          </cell>
        </row>
        <row r="240">
          <cell r="B240" t="str">
            <v>北京庄胜房地产开发有限公司</v>
          </cell>
          <cell r="C240" t="str">
            <v>写字楼开发商</v>
          </cell>
        </row>
        <row r="240">
          <cell r="E240" t="str">
            <v>Vivian</v>
          </cell>
          <cell r="F240" t="str">
            <v>1-R+A</v>
          </cell>
        </row>
        <row r="241">
          <cell r="B241" t="str">
            <v>北亚华欣置业公司</v>
          </cell>
          <cell r="C241" t="str">
            <v>写字楼开发商</v>
          </cell>
        </row>
        <row r="241">
          <cell r="E241" t="str">
            <v>Vivian</v>
          </cell>
          <cell r="F241" t="str">
            <v>1-R+A</v>
          </cell>
        </row>
        <row r="242">
          <cell r="B242" t="str">
            <v>标黄的部分表示没有相关楼盘信息</v>
          </cell>
          <cell r="C242" t="str">
            <v>写字楼开发商</v>
          </cell>
        </row>
        <row r="242">
          <cell r="E242" t="str">
            <v>Vivian</v>
          </cell>
          <cell r="F242" t="str">
            <v>1-R+A</v>
          </cell>
        </row>
        <row r="243">
          <cell r="B243" t="str">
            <v>大连乐百年置业有限公司</v>
          </cell>
          <cell r="C243" t="str">
            <v>写字楼开发商</v>
          </cell>
        </row>
        <row r="243">
          <cell r="E243" t="str">
            <v>Vivian</v>
          </cell>
          <cell r="F243" t="str">
            <v>1-R+A</v>
          </cell>
        </row>
        <row r="244">
          <cell r="B244" t="str">
            <v>东方巴黎房地产开发（北京）有限公司</v>
          </cell>
          <cell r="C244" t="str">
            <v>写字楼开发商</v>
          </cell>
        </row>
        <row r="244">
          <cell r="E244" t="str">
            <v>Vivian</v>
          </cell>
          <cell r="F244" t="str">
            <v>1-R+A</v>
          </cell>
        </row>
        <row r="245">
          <cell r="B245" t="str">
            <v>东方银座广场有限公司</v>
          </cell>
          <cell r="C245" t="str">
            <v>写字楼开发商</v>
          </cell>
        </row>
        <row r="245">
          <cell r="E245" t="str">
            <v>Vivian</v>
          </cell>
          <cell r="F245" t="str">
            <v>1-R+A</v>
          </cell>
        </row>
        <row r="246">
          <cell r="B246" t="str">
            <v>东亚新华地产,北京金泰嘉业房地产开发有限公司</v>
          </cell>
          <cell r="C246" t="str">
            <v>写字楼开发商</v>
          </cell>
          <cell r="D246" t="str">
            <v>东亚新华</v>
          </cell>
          <cell r="E246" t="str">
            <v>Vivian</v>
          </cell>
          <cell r="F246" t="str">
            <v>1-R+A</v>
          </cell>
        </row>
        <row r="247">
          <cell r="B247" t="str">
            <v>凤凰东方(北京)置业有限公司</v>
          </cell>
          <cell r="C247" t="str">
            <v>写字楼开发商</v>
          </cell>
        </row>
        <row r="247">
          <cell r="E247" t="str">
            <v>Vivian</v>
          </cell>
          <cell r="F247" t="str">
            <v>1-R+A</v>
          </cell>
        </row>
        <row r="248">
          <cell r="B248" t="str">
            <v>华园饭店股份有限公司</v>
          </cell>
          <cell r="C248" t="str">
            <v>写字楼开发商</v>
          </cell>
        </row>
        <row r="248">
          <cell r="E248" t="str">
            <v>Vivian</v>
          </cell>
          <cell r="F248" t="str">
            <v>1-R+A</v>
          </cell>
        </row>
        <row r="249">
          <cell r="B249" t="str">
            <v>金融街（北京）商务园置业有限公司</v>
          </cell>
          <cell r="C249" t="str">
            <v>写字楼开发商</v>
          </cell>
          <cell r="D249" t="str">
            <v>金融街</v>
          </cell>
          <cell r="E249" t="str">
            <v>Vivian</v>
          </cell>
          <cell r="F249" t="str">
            <v>1-R+A</v>
          </cell>
        </row>
        <row r="250">
          <cell r="B250" t="str">
            <v>京港物业管理有限责任公司</v>
          </cell>
          <cell r="C250" t="str">
            <v>写字楼开发商</v>
          </cell>
        </row>
        <row r="250">
          <cell r="E250" t="str">
            <v>Vivian</v>
          </cell>
          <cell r="F250" t="str">
            <v>1-R+A</v>
          </cell>
        </row>
        <row r="251">
          <cell r="B251" t="str">
            <v>力宝复兴房地产开发公司</v>
          </cell>
          <cell r="C251" t="str">
            <v>写字楼开发商</v>
          </cell>
        </row>
        <row r="251">
          <cell r="E251" t="str">
            <v>Vivian</v>
          </cell>
          <cell r="F251" t="str">
            <v>1-R+A</v>
          </cell>
        </row>
        <row r="252">
          <cell r="B252" t="str">
            <v>清华紫光房地产开发有限公司</v>
          </cell>
          <cell r="C252" t="str">
            <v>写字楼开发商</v>
          </cell>
        </row>
        <row r="252">
          <cell r="E252" t="str">
            <v>Vivian</v>
          </cell>
          <cell r="F252" t="str">
            <v>1-R+A</v>
          </cell>
        </row>
        <row r="253">
          <cell r="B253" t="str">
            <v>上海绿地集团有限公司</v>
          </cell>
          <cell r="C253" t="str">
            <v>写字楼开发商</v>
          </cell>
          <cell r="D253" t="str">
            <v>绿地</v>
          </cell>
          <cell r="E253" t="str">
            <v>Vivian</v>
          </cell>
          <cell r="F253" t="str">
            <v>1-R+A</v>
          </cell>
        </row>
        <row r="254">
          <cell r="B254" t="str">
            <v>首创置业北京阳光金都置业有限公司</v>
          </cell>
          <cell r="C254" t="str">
            <v>写字楼开发商</v>
          </cell>
          <cell r="D254" t="str">
            <v>首创</v>
          </cell>
          <cell r="E254" t="str">
            <v>Vivian</v>
          </cell>
          <cell r="F254" t="str">
            <v>1-R+A</v>
          </cell>
        </row>
        <row r="255">
          <cell r="B255" t="str">
            <v>新华联集团</v>
          </cell>
          <cell r="C255" t="str">
            <v>写字楼开发商</v>
          </cell>
          <cell r="D255" t="str">
            <v>新华联</v>
          </cell>
          <cell r="E255" t="str">
            <v>Vivian</v>
          </cell>
          <cell r="F255" t="str">
            <v>1-R+A</v>
          </cell>
        </row>
        <row r="256">
          <cell r="B256" t="str">
            <v>旭辉地产</v>
          </cell>
          <cell r="C256" t="str">
            <v>写字楼开发商</v>
          </cell>
        </row>
        <row r="256">
          <cell r="E256" t="str">
            <v>Vivian</v>
          </cell>
          <cell r="F256" t="str">
            <v>1-R+A</v>
          </cell>
        </row>
        <row r="257">
          <cell r="B257" t="str">
            <v>永泰房地产(集团)有限公司</v>
          </cell>
          <cell r="C257" t="str">
            <v>写字楼开发商</v>
          </cell>
        </row>
        <row r="257">
          <cell r="E257" t="str">
            <v>Vivian</v>
          </cell>
          <cell r="F257" t="str">
            <v>1-R+A</v>
          </cell>
        </row>
        <row r="258">
          <cell r="B258" t="str">
            <v>中弘地产 </v>
          </cell>
          <cell r="C258" t="str">
            <v>写字楼开发商</v>
          </cell>
        </row>
        <row r="258">
          <cell r="E258" t="str">
            <v>Vivian</v>
          </cell>
          <cell r="F258" t="str">
            <v>1-R+A</v>
          </cell>
        </row>
        <row r="259">
          <cell r="B259" t="str">
            <v>中粮地产投资（北京）有限公司</v>
          </cell>
          <cell r="C259" t="str">
            <v>写字楼开发商</v>
          </cell>
          <cell r="D259" t="str">
            <v>中粮</v>
          </cell>
          <cell r="E259" t="str">
            <v>Vivian</v>
          </cell>
          <cell r="F259" t="str">
            <v>1-R+A</v>
          </cell>
        </row>
        <row r="260">
          <cell r="B260" t="str">
            <v>中顺超科房地产开发有限公司</v>
          </cell>
          <cell r="C260" t="str">
            <v>写字楼开发商</v>
          </cell>
        </row>
        <row r="260">
          <cell r="E260" t="str">
            <v>Vivian</v>
          </cell>
          <cell r="F260" t="str">
            <v>1-R+A</v>
          </cell>
        </row>
        <row r="261">
          <cell r="B261" t="str">
            <v>中铁建工集团</v>
          </cell>
          <cell r="C261" t="str">
            <v>写字楼开发商</v>
          </cell>
          <cell r="D261" t="str">
            <v>中铁</v>
          </cell>
          <cell r="E261" t="str">
            <v>Vivian</v>
          </cell>
          <cell r="F261" t="str">
            <v>1-R+A</v>
          </cell>
        </row>
        <row r="262">
          <cell r="B262" t="str">
            <v>中铁蓉丰置业有限公司及中拓股份联合开发</v>
          </cell>
          <cell r="C262" t="str">
            <v>写字楼开发商</v>
          </cell>
          <cell r="D262" t="str">
            <v>中铁</v>
          </cell>
          <cell r="E262" t="str">
            <v>Vivian</v>
          </cell>
          <cell r="F262" t="str">
            <v>1-R+A</v>
          </cell>
        </row>
        <row r="263">
          <cell r="B263" t="str">
            <v>中冶置业有限责任公司</v>
          </cell>
          <cell r="C263" t="str">
            <v>写字楼开发商</v>
          </cell>
        </row>
        <row r="263">
          <cell r="E263" t="str">
            <v>Vivian</v>
          </cell>
          <cell r="F263" t="str">
            <v>1-R+A</v>
          </cell>
        </row>
        <row r="264">
          <cell r="B264" t="str">
            <v>SOHO中国</v>
          </cell>
          <cell r="C264" t="str">
            <v>商业地产开发商</v>
          </cell>
          <cell r="D264" t="str">
            <v>SOHO</v>
          </cell>
          <cell r="E264" t="str">
            <v>Vivian</v>
          </cell>
          <cell r="F264" t="str">
            <v>1-R+A</v>
          </cell>
        </row>
        <row r="265">
          <cell r="B265" t="str">
            <v>佰嘉置业有限公司</v>
          </cell>
          <cell r="C265" t="str">
            <v>商业地产开发商</v>
          </cell>
        </row>
        <row r="265">
          <cell r="E265" t="str">
            <v>Vivian</v>
          </cell>
          <cell r="F265" t="str">
            <v>1-R+A</v>
          </cell>
        </row>
        <row r="266">
          <cell r="B266" t="str">
            <v>保利(北京)房地产开发有限公司</v>
          </cell>
          <cell r="C266" t="str">
            <v>商业地产开发商</v>
          </cell>
          <cell r="D266" t="str">
            <v>保利</v>
          </cell>
          <cell r="E266" t="str">
            <v>Vivian</v>
          </cell>
          <cell r="F266" t="str">
            <v>1-R+A</v>
          </cell>
        </row>
        <row r="267">
          <cell r="B267" t="str">
            <v>北京安达房地产开发公司</v>
          </cell>
          <cell r="C267" t="str">
            <v>商业地产开发商</v>
          </cell>
        </row>
        <row r="267">
          <cell r="E267" t="str">
            <v>Vivian</v>
          </cell>
          <cell r="F267" t="str">
            <v>1-R+A</v>
          </cell>
        </row>
        <row r="268">
          <cell r="B268" t="str">
            <v>北京八大处房地产开发有限公司</v>
          </cell>
          <cell r="C268" t="str">
            <v>商业地产开发商</v>
          </cell>
        </row>
        <row r="268">
          <cell r="E268" t="str">
            <v>Vivian</v>
          </cell>
          <cell r="F268" t="str">
            <v>1-R+A</v>
          </cell>
        </row>
        <row r="269">
          <cell r="B269" t="str">
            <v>北京百年房地产开发有限公司</v>
          </cell>
          <cell r="C269" t="str">
            <v>商业地产开发商</v>
          </cell>
        </row>
        <row r="269">
          <cell r="E269" t="str">
            <v>Vivian</v>
          </cell>
          <cell r="F269" t="str">
            <v>1-R+A</v>
          </cell>
        </row>
        <row r="270">
          <cell r="B270" t="str">
            <v>北京邦达房地产开发有限公司</v>
          </cell>
          <cell r="C270" t="str">
            <v>商业地产开发商</v>
          </cell>
        </row>
        <row r="270">
          <cell r="E270" t="str">
            <v>Vivian</v>
          </cell>
          <cell r="F270" t="str">
            <v>1-R+A</v>
          </cell>
        </row>
        <row r="271">
          <cell r="B271" t="str">
            <v>北京保利营房地产开发有限公司</v>
          </cell>
          <cell r="C271" t="str">
            <v>商业地产开发商</v>
          </cell>
          <cell r="D271" t="str">
            <v>保利</v>
          </cell>
          <cell r="E271" t="str">
            <v>Vivian</v>
          </cell>
          <cell r="F271" t="str">
            <v>1-R+A</v>
          </cell>
        </row>
        <row r="272">
          <cell r="B272" t="str">
            <v>北京北辰房地产开发有限公司</v>
          </cell>
          <cell r="C272" t="str">
            <v>商业地产开发商</v>
          </cell>
          <cell r="D272" t="str">
            <v>北辰</v>
          </cell>
          <cell r="E272" t="str">
            <v>Vivian</v>
          </cell>
          <cell r="F272" t="str">
            <v>1-R+A</v>
          </cell>
        </row>
        <row r="273">
          <cell r="B273" t="str">
            <v>北京北辰实业股份有限公司北辰置地分公司</v>
          </cell>
          <cell r="C273" t="str">
            <v>商业地产开发商</v>
          </cell>
          <cell r="D273" t="str">
            <v>北辰</v>
          </cell>
          <cell r="E273" t="str">
            <v>Vivian</v>
          </cell>
          <cell r="F273" t="str">
            <v>1-R+A</v>
          </cell>
        </row>
        <row r="274">
          <cell r="B274" t="str">
            <v>北京北方中惠房地产开发有限公司</v>
          </cell>
          <cell r="C274" t="str">
            <v>商业地产开发商</v>
          </cell>
        </row>
        <row r="274">
          <cell r="E274" t="str">
            <v>Vivian</v>
          </cell>
          <cell r="F274" t="str">
            <v>1-R+A</v>
          </cell>
        </row>
        <row r="275">
          <cell r="B275" t="str">
            <v>北京北化房地产开发有限公司</v>
          </cell>
          <cell r="C275" t="str">
            <v>商业地产开发商</v>
          </cell>
        </row>
        <row r="275">
          <cell r="E275" t="str">
            <v>Vivian</v>
          </cell>
          <cell r="F275" t="str">
            <v>1-R+A</v>
          </cell>
        </row>
        <row r="276">
          <cell r="B276" t="str">
            <v>北京博宏房地产开发有限公司</v>
          </cell>
          <cell r="C276" t="str">
            <v>商业地产开发商</v>
          </cell>
        </row>
        <row r="276">
          <cell r="E276" t="str">
            <v>Vivian</v>
          </cell>
          <cell r="F276" t="str">
            <v>1-R+A</v>
          </cell>
        </row>
        <row r="277">
          <cell r="B277" t="str">
            <v>北京诚通圣邦房地产开发有限公司</v>
          </cell>
          <cell r="C277" t="str">
            <v>商业地产开发商</v>
          </cell>
        </row>
        <row r="277">
          <cell r="E277" t="str">
            <v>Vivian</v>
          </cell>
          <cell r="F277" t="str">
            <v>1-R+A</v>
          </cell>
        </row>
        <row r="278">
          <cell r="B278" t="str">
            <v>北京城建房地产开发有限公司</v>
          </cell>
          <cell r="C278" t="str">
            <v>商业地产开发商</v>
          </cell>
        </row>
        <row r="278">
          <cell r="E278" t="str">
            <v>Vivian</v>
          </cell>
          <cell r="F278" t="str">
            <v>1-R+A</v>
          </cell>
        </row>
        <row r="279">
          <cell r="B279" t="str">
            <v>北京城市开发集团有限责任公司</v>
          </cell>
          <cell r="C279" t="str">
            <v>商业地产开发商</v>
          </cell>
        </row>
        <row r="279">
          <cell r="E279" t="str">
            <v>Vivian</v>
          </cell>
          <cell r="F279" t="str">
            <v>1-R+A</v>
          </cell>
        </row>
        <row r="280">
          <cell r="B280" t="str">
            <v>北京崇开嘉信房地产开发有限公司</v>
          </cell>
          <cell r="C280" t="str">
            <v>商业地产开发商</v>
          </cell>
        </row>
        <row r="280">
          <cell r="E280" t="str">
            <v>Vivian</v>
          </cell>
          <cell r="F280" t="str">
            <v>1-R+A</v>
          </cell>
        </row>
        <row r="281">
          <cell r="B281" t="str">
            <v>北京崇文·新世界房地产发展有限公司</v>
          </cell>
          <cell r="C281" t="str">
            <v>商业地产开发商</v>
          </cell>
        </row>
        <row r="281">
          <cell r="E281" t="str">
            <v>Vivian</v>
          </cell>
          <cell r="F281" t="str">
            <v>1-R+A</v>
          </cell>
        </row>
        <row r="282">
          <cell r="B282" t="str">
            <v>北京创世愿景房地产开发有限公司</v>
          </cell>
          <cell r="C282" t="str">
            <v>商业地产开发商</v>
          </cell>
        </row>
        <row r="282">
          <cell r="E282" t="str">
            <v>Vivian</v>
          </cell>
          <cell r="F282" t="str">
            <v>1-R+A</v>
          </cell>
        </row>
        <row r="283">
          <cell r="B283" t="str">
            <v>北京大华一品置业有限公司</v>
          </cell>
          <cell r="C283" t="str">
            <v>商业地产开发商</v>
          </cell>
        </row>
        <row r="283">
          <cell r="E283" t="str">
            <v>Vivian</v>
          </cell>
          <cell r="F283" t="str">
            <v>1-R+A</v>
          </cell>
        </row>
        <row r="284">
          <cell r="B284" t="str">
            <v>北京当代鸿运房地产经营开发有限公司</v>
          </cell>
          <cell r="C284" t="str">
            <v>商业地产开发商</v>
          </cell>
        </row>
        <row r="284">
          <cell r="E284" t="str">
            <v>Vivian</v>
          </cell>
          <cell r="F284" t="str">
            <v>1-R+A</v>
          </cell>
        </row>
        <row r="285">
          <cell r="B285" t="str">
            <v>北京顶秀置业有限公司</v>
          </cell>
          <cell r="C285" t="str">
            <v>商业地产开发商</v>
          </cell>
        </row>
        <row r="285">
          <cell r="E285" t="str">
            <v>Vivian</v>
          </cell>
          <cell r="F285" t="str">
            <v>1-R+A</v>
          </cell>
        </row>
        <row r="286">
          <cell r="B286" t="str">
            <v>北京鼎嘉恒房地产开发有限公司</v>
          </cell>
          <cell r="C286" t="str">
            <v>商业地产开发商</v>
          </cell>
        </row>
        <row r="286">
          <cell r="E286" t="str">
            <v>Vivian</v>
          </cell>
          <cell r="F286" t="str">
            <v>1-R+A</v>
          </cell>
        </row>
        <row r="287">
          <cell r="B287" t="str">
            <v>北京东方置地投资发展有限公司</v>
          </cell>
          <cell r="C287" t="str">
            <v>商业地产开发商</v>
          </cell>
        </row>
        <row r="287">
          <cell r="E287" t="str">
            <v>Vivian</v>
          </cell>
          <cell r="F287" t="str">
            <v>1-R+A</v>
          </cell>
        </row>
        <row r="288">
          <cell r="B288" t="str">
            <v>北京东泽房地产开发有限公司</v>
          </cell>
          <cell r="C288" t="str">
            <v>商业地产开发商</v>
          </cell>
        </row>
        <row r="288">
          <cell r="E288" t="str">
            <v>Vivian</v>
          </cell>
          <cell r="F288" t="str">
            <v>1-R+A</v>
          </cell>
        </row>
        <row r="289">
          <cell r="B289" t="str">
            <v>北京方恒置业股份有限公司</v>
          </cell>
          <cell r="C289" t="str">
            <v>商业地产开发商</v>
          </cell>
        </row>
        <row r="289">
          <cell r="E289" t="str">
            <v>Vivian</v>
          </cell>
          <cell r="F289" t="str">
            <v>1-R+A</v>
          </cell>
        </row>
        <row r="290">
          <cell r="B290" t="str">
            <v>北京房开置业股份有限公司</v>
          </cell>
          <cell r="C290" t="str">
            <v>商业地产开发商</v>
          </cell>
        </row>
        <row r="290">
          <cell r="E290" t="str">
            <v>Vivian</v>
          </cell>
          <cell r="F290" t="str">
            <v>1-R+A</v>
          </cell>
        </row>
        <row r="291">
          <cell r="B291" t="str">
            <v>北京丰泰新房地产开发有限责任公司</v>
          </cell>
          <cell r="C291" t="str">
            <v>商业地产开发商</v>
          </cell>
        </row>
        <row r="291">
          <cell r="E291" t="str">
            <v>Vivian</v>
          </cell>
          <cell r="F291" t="str">
            <v>1-R+A</v>
          </cell>
        </row>
        <row r="292">
          <cell r="B292" t="str">
            <v>北京福城源房地产开发有限公司</v>
          </cell>
          <cell r="C292" t="str">
            <v>商业地产开发商</v>
          </cell>
        </row>
        <row r="292">
          <cell r="E292" t="str">
            <v>Vivian</v>
          </cell>
          <cell r="F292" t="str">
            <v>1-R+A</v>
          </cell>
        </row>
        <row r="293">
          <cell r="B293" t="str">
            <v>北京富力城房地产开发有限公司</v>
          </cell>
          <cell r="C293" t="str">
            <v>商业地产开发商</v>
          </cell>
          <cell r="D293" t="str">
            <v>富力</v>
          </cell>
          <cell r="E293" t="str">
            <v>Vivian</v>
          </cell>
          <cell r="F293" t="str">
            <v>1-R+A</v>
          </cell>
        </row>
        <row r="294">
          <cell r="B294" t="str">
            <v>北京富源盛达房地产开发有限公司</v>
          </cell>
          <cell r="C294" t="str">
            <v>商业地产开发商</v>
          </cell>
        </row>
        <row r="294">
          <cell r="E294" t="str">
            <v>Vivian</v>
          </cell>
          <cell r="F294" t="str">
            <v>1-R+A</v>
          </cell>
        </row>
        <row r="295">
          <cell r="B295" t="str">
            <v>北京高盛房地产开发有限公司</v>
          </cell>
          <cell r="C295" t="str">
            <v>商业地产开发商</v>
          </cell>
        </row>
        <row r="295">
          <cell r="E295" t="str">
            <v>Vivian</v>
          </cell>
          <cell r="F295" t="str">
            <v>1-R+A</v>
          </cell>
        </row>
        <row r="296">
          <cell r="B296" t="str">
            <v>北京冠城正业房地产开发有限公司 , 北京冠城新泰房地产开发有限公司</v>
          </cell>
          <cell r="C296" t="str">
            <v>商业地产开发商</v>
          </cell>
        </row>
        <row r="296">
          <cell r="E296" t="str">
            <v>Vivian</v>
          </cell>
          <cell r="F296" t="str">
            <v>1-R+A</v>
          </cell>
        </row>
        <row r="297">
          <cell r="B297" t="str">
            <v>北京广厦京都置业有限公司</v>
          </cell>
          <cell r="C297" t="str">
            <v>商业地产开发商</v>
          </cell>
        </row>
        <row r="297">
          <cell r="E297" t="str">
            <v>Vivian</v>
          </cell>
          <cell r="F297" t="str">
            <v>1-R+A</v>
          </cell>
        </row>
        <row r="298">
          <cell r="B298" t="str">
            <v>北京国华置业有限公司</v>
          </cell>
          <cell r="C298" t="str">
            <v>商业地产开发商</v>
          </cell>
        </row>
        <row r="298">
          <cell r="E298" t="str">
            <v>Vivian</v>
          </cell>
          <cell r="F298" t="str">
            <v>1-R+A</v>
          </cell>
        </row>
        <row r="299">
          <cell r="B299" t="str">
            <v>北京国信房地产开发有限责任公司</v>
          </cell>
          <cell r="C299" t="str">
            <v>商业地产开发商</v>
          </cell>
        </row>
        <row r="299">
          <cell r="E299" t="str">
            <v>Vivian</v>
          </cell>
          <cell r="F299" t="str">
            <v>1-R+A</v>
          </cell>
        </row>
        <row r="300">
          <cell r="B300" t="str">
            <v>北京国兴建业房地产开发有限公司</v>
          </cell>
          <cell r="C300" t="str">
            <v>商业地产开发商</v>
          </cell>
        </row>
        <row r="300">
          <cell r="E300" t="str">
            <v>Vivian</v>
          </cell>
          <cell r="F300" t="str">
            <v>1-R+A</v>
          </cell>
        </row>
        <row r="301">
          <cell r="B301" t="str">
            <v>北京海城房地产开发公司</v>
          </cell>
          <cell r="C301" t="str">
            <v>商业地产开发商</v>
          </cell>
        </row>
        <row r="301">
          <cell r="E301" t="str">
            <v>Vivian</v>
          </cell>
          <cell r="F301" t="str">
            <v>1-R+A</v>
          </cell>
        </row>
        <row r="302">
          <cell r="B302" t="str">
            <v>北京海城房地产开发有限公司</v>
          </cell>
          <cell r="C302" t="str">
            <v>商业地产开发商</v>
          </cell>
        </row>
        <row r="302">
          <cell r="E302" t="str">
            <v>Vivian</v>
          </cell>
          <cell r="F302" t="str">
            <v>1-R+A</v>
          </cell>
        </row>
        <row r="303">
          <cell r="B303" t="str">
            <v>北京合生北方房地产开发有限公司</v>
          </cell>
          <cell r="C303" t="str">
            <v>商业地产开发商</v>
          </cell>
          <cell r="D303" t="str">
            <v>合生</v>
          </cell>
          <cell r="E303" t="str">
            <v>Vivian</v>
          </cell>
          <cell r="F303" t="str">
            <v>1-R+A</v>
          </cell>
        </row>
        <row r="304">
          <cell r="B304" t="str">
            <v>北京合生愉景房地产开发有限公司</v>
          </cell>
          <cell r="C304" t="str">
            <v>商业地产开发商</v>
          </cell>
          <cell r="D304" t="str">
            <v>合生</v>
          </cell>
          <cell r="E304" t="str">
            <v>Vivian</v>
          </cell>
          <cell r="F304" t="str">
            <v>1-R+A</v>
          </cell>
        </row>
        <row r="305">
          <cell r="B305" t="str">
            <v>北京和裕房地产开发公司</v>
          </cell>
          <cell r="C305" t="str">
            <v>商业地产开发商</v>
          </cell>
        </row>
        <row r="305">
          <cell r="E305" t="str">
            <v>Vivian</v>
          </cell>
          <cell r="F305" t="str">
            <v>1-R+A</v>
          </cell>
        </row>
        <row r="306">
          <cell r="B306" t="str">
            <v>北京恒成行房地产顾问有限责任公司</v>
          </cell>
          <cell r="C306" t="str">
            <v>商业地产开发商</v>
          </cell>
        </row>
        <row r="306">
          <cell r="E306" t="str">
            <v>Vivian</v>
          </cell>
          <cell r="F306" t="str">
            <v>1-R+A</v>
          </cell>
        </row>
        <row r="307">
          <cell r="B307" t="str">
            <v>北京恒富房地产开发有限公司</v>
          </cell>
          <cell r="C307" t="str">
            <v>商业地产开发商</v>
          </cell>
        </row>
        <row r="307">
          <cell r="E307" t="str">
            <v>Vivian</v>
          </cell>
          <cell r="F307" t="str">
            <v>1-R+A</v>
          </cell>
        </row>
        <row r="308">
          <cell r="B308" t="str">
            <v>北京恒世同方房地产开发有限公司</v>
          </cell>
          <cell r="C308" t="str">
            <v>商业地产开发商</v>
          </cell>
        </row>
        <row r="308">
          <cell r="E308" t="str">
            <v>Vivian</v>
          </cell>
          <cell r="F308" t="str">
            <v>1-R+A</v>
          </cell>
        </row>
        <row r="309">
          <cell r="B309" t="str">
            <v>北京宏济创业房地产开发有限公司</v>
          </cell>
          <cell r="C309" t="str">
            <v>商业地产开发商</v>
          </cell>
        </row>
        <row r="309">
          <cell r="E309" t="str">
            <v>Vivian</v>
          </cell>
          <cell r="F309" t="str">
            <v>1-R+A</v>
          </cell>
        </row>
        <row r="310">
          <cell r="B310" t="str">
            <v>北京华成通房地产有限公司</v>
          </cell>
          <cell r="C310" t="str">
            <v>商业地产开发商</v>
          </cell>
        </row>
        <row r="310">
          <cell r="E310" t="str">
            <v>Vivian</v>
          </cell>
          <cell r="F310" t="str">
            <v>1-R+A</v>
          </cell>
        </row>
        <row r="311">
          <cell r="B311" t="str">
            <v>北京华恩房地产开发有限公司</v>
          </cell>
          <cell r="C311" t="str">
            <v>商业地产开发商</v>
          </cell>
        </row>
        <row r="311">
          <cell r="E311" t="str">
            <v>Vivian</v>
          </cell>
          <cell r="F311" t="str">
            <v>1-R+A</v>
          </cell>
        </row>
        <row r="312">
          <cell r="B312" t="str">
            <v>北京华怡房地产开发有限公司</v>
          </cell>
          <cell r="C312" t="str">
            <v>商业地产开发商</v>
          </cell>
        </row>
        <row r="312">
          <cell r="E312" t="str">
            <v>Vivian</v>
          </cell>
          <cell r="F312" t="str">
            <v>1-R+A</v>
          </cell>
        </row>
        <row r="313">
          <cell r="B313" t="str">
            <v>北京华瀛置业房地产开发有限公司</v>
          </cell>
          <cell r="C313" t="str">
            <v>商业地产开发商</v>
          </cell>
        </row>
        <row r="313">
          <cell r="E313" t="str">
            <v>Vivian</v>
          </cell>
          <cell r="F313" t="str">
            <v>1-R+A</v>
          </cell>
        </row>
        <row r="314">
          <cell r="B314" t="str">
            <v>北京华园饭店有限公司</v>
          </cell>
          <cell r="C314" t="str">
            <v>商业地产开发商</v>
          </cell>
        </row>
        <row r="314">
          <cell r="E314" t="str">
            <v>Vivian</v>
          </cell>
          <cell r="F314" t="str">
            <v>1-R+A</v>
          </cell>
        </row>
        <row r="315">
          <cell r="B315" t="str">
            <v>北京嘉厚房地产开发有限公司</v>
          </cell>
          <cell r="C315" t="str">
            <v>商业地产开发商</v>
          </cell>
        </row>
        <row r="315">
          <cell r="E315" t="str">
            <v>Vivian</v>
          </cell>
          <cell r="F315" t="str">
            <v>1-R+A</v>
          </cell>
        </row>
        <row r="316">
          <cell r="B316" t="str">
            <v>北京金地融侨房地产开发有限公司</v>
          </cell>
          <cell r="C316" t="str">
            <v>商业地产开发商</v>
          </cell>
          <cell r="D316" t="str">
            <v>金地</v>
          </cell>
          <cell r="E316" t="str">
            <v>Vivian</v>
          </cell>
          <cell r="F316" t="str">
            <v>1-R+A</v>
          </cell>
        </row>
        <row r="317">
          <cell r="B317" t="str">
            <v>北京金汉房地产开发有限公司</v>
          </cell>
          <cell r="C317" t="str">
            <v>商业地产开发商</v>
          </cell>
        </row>
        <row r="317">
          <cell r="E317" t="str">
            <v>Vivian</v>
          </cell>
          <cell r="F317" t="str">
            <v>1-R+A</v>
          </cell>
        </row>
        <row r="318">
          <cell r="B318" t="str">
            <v>北京金科兴源置业有限公司</v>
          </cell>
          <cell r="C318" t="str">
            <v>商业地产开发商</v>
          </cell>
        </row>
        <row r="318">
          <cell r="E318" t="str">
            <v>Vivian</v>
          </cell>
          <cell r="F318" t="str">
            <v>1-R+A</v>
          </cell>
        </row>
        <row r="319">
          <cell r="B319" t="str">
            <v>北京金秋莱太房地产开发有限公司</v>
          </cell>
          <cell r="C319" t="str">
            <v>商业地产开发商</v>
          </cell>
        </row>
        <row r="319">
          <cell r="E319" t="str">
            <v>Vivian</v>
          </cell>
          <cell r="F319" t="str">
            <v>1-R+A</v>
          </cell>
        </row>
        <row r="320">
          <cell r="B320" t="str">
            <v>北京金隅大成开发有限公司</v>
          </cell>
          <cell r="C320" t="str">
            <v>商业地产开发商</v>
          </cell>
          <cell r="D320" t="str">
            <v>金隅</v>
          </cell>
          <cell r="E320" t="str">
            <v>Vivian</v>
          </cell>
          <cell r="F320" t="str">
            <v>1-R+A</v>
          </cell>
        </row>
        <row r="321">
          <cell r="B321" t="str">
            <v>北京金隅嘉业房地产开发有限公司</v>
          </cell>
          <cell r="C321" t="str">
            <v>商业地产开发商</v>
          </cell>
          <cell r="D321" t="str">
            <v>金隅</v>
          </cell>
          <cell r="E321" t="str">
            <v>Vivian</v>
          </cell>
          <cell r="F321" t="str">
            <v>1-R+A</v>
          </cell>
        </row>
        <row r="322">
          <cell r="B322" t="str">
            <v>北京金隅万科房地产开发有限公司</v>
          </cell>
          <cell r="C322" t="str">
            <v>商业地产开发商</v>
          </cell>
          <cell r="D322" t="str">
            <v>金隅</v>
          </cell>
          <cell r="E322" t="str">
            <v>Vivian</v>
          </cell>
          <cell r="F322" t="str">
            <v>1-R+A</v>
          </cell>
        </row>
        <row r="323">
          <cell r="B323" t="str">
            <v>北京金隅置地房地产开发有限公司</v>
          </cell>
          <cell r="C323" t="str">
            <v>商业地产开发商</v>
          </cell>
          <cell r="D323" t="str">
            <v>金隅</v>
          </cell>
          <cell r="E323" t="str">
            <v>Vivian</v>
          </cell>
          <cell r="F323" t="str">
            <v>1-R+A</v>
          </cell>
        </row>
        <row r="324">
          <cell r="B324" t="str">
            <v>北京京成远东房地产开发有限公司</v>
          </cell>
          <cell r="C324" t="str">
            <v>商业地产开发商</v>
          </cell>
        </row>
        <row r="324">
          <cell r="E324" t="str">
            <v>Vivian</v>
          </cell>
          <cell r="F324" t="str">
            <v>1-R+A</v>
          </cell>
        </row>
        <row r="325">
          <cell r="B325" t="str">
            <v>北京京汉房地产开发有限公司</v>
          </cell>
          <cell r="C325" t="str">
            <v>商业地产开发商</v>
          </cell>
        </row>
        <row r="325">
          <cell r="E325" t="str">
            <v>Vivian</v>
          </cell>
          <cell r="F325" t="str">
            <v>1-R+A</v>
          </cell>
        </row>
        <row r="326">
          <cell r="B326" t="str">
            <v>北京京华都房地产开发有限公司</v>
          </cell>
          <cell r="C326" t="str">
            <v>商业地产开发商</v>
          </cell>
        </row>
        <row r="326">
          <cell r="E326" t="str">
            <v>Vivian</v>
          </cell>
          <cell r="F326" t="str">
            <v>1-R+A</v>
          </cell>
        </row>
        <row r="327">
          <cell r="B327" t="str">
            <v>北京京投置地房地产有限公司</v>
          </cell>
          <cell r="C327" t="str">
            <v>商业地产开发商</v>
          </cell>
        </row>
        <row r="327">
          <cell r="E327" t="str">
            <v>Vivian</v>
          </cell>
          <cell r="F327" t="str">
            <v>1-R+A</v>
          </cell>
        </row>
        <row r="328">
          <cell r="B328" t="str">
            <v>北京军建利司达房地产开发有限公司</v>
          </cell>
          <cell r="C328" t="str">
            <v>商业地产开发商</v>
          </cell>
        </row>
        <row r="328">
          <cell r="E328" t="str">
            <v>Vivian</v>
          </cell>
          <cell r="F328" t="str">
            <v>1-R+A</v>
          </cell>
        </row>
        <row r="329">
          <cell r="B329" t="str">
            <v>北京君合百年房地产开发有限公司</v>
          </cell>
          <cell r="C329" t="str">
            <v>商业地产开发商</v>
          </cell>
        </row>
        <row r="329">
          <cell r="E329" t="str">
            <v>Vivian</v>
          </cell>
          <cell r="F329" t="str">
            <v>1-R+A</v>
          </cell>
        </row>
        <row r="330">
          <cell r="B330" t="str">
            <v>北京科技园建设（集团）股份有限公司</v>
          </cell>
          <cell r="C330" t="str">
            <v>商业地产开发商</v>
          </cell>
        </row>
        <row r="330">
          <cell r="E330" t="str">
            <v>Vivian</v>
          </cell>
          <cell r="F330" t="str">
            <v>1-R+A</v>
          </cell>
        </row>
        <row r="331">
          <cell r="B331" t="str">
            <v>北京科技园置地有限公司</v>
          </cell>
          <cell r="C331" t="str">
            <v>商业地产开发商</v>
          </cell>
        </row>
        <row r="331">
          <cell r="E331" t="str">
            <v>Vivian</v>
          </cell>
          <cell r="F331" t="str">
            <v>1-R+A</v>
          </cell>
        </row>
        <row r="332">
          <cell r="B332" t="str">
            <v>北京空港科技园区股份有限公司、北京空港天瑞置业投资</v>
          </cell>
          <cell r="C332" t="str">
            <v>商业地产开发商</v>
          </cell>
        </row>
        <row r="332">
          <cell r="E332" t="str">
            <v>Vivian</v>
          </cell>
          <cell r="F332" t="str">
            <v>1-R+A</v>
          </cell>
        </row>
        <row r="333">
          <cell r="B333" t="str">
            <v>北京力宝世纪置业有限公司</v>
          </cell>
          <cell r="C333" t="str">
            <v>商业地产开发商</v>
          </cell>
        </row>
        <row r="333">
          <cell r="E333" t="str">
            <v>Vivian</v>
          </cell>
          <cell r="F333" t="str">
            <v>1-R+A</v>
          </cell>
        </row>
        <row r="334">
          <cell r="B334" t="str">
            <v>北京丽富房地产开发有限公司</v>
          </cell>
          <cell r="C334" t="str">
            <v>商业地产开发商</v>
          </cell>
        </row>
        <row r="334">
          <cell r="E334" t="str">
            <v>Vivian</v>
          </cell>
          <cell r="F334" t="str">
            <v>1-R+A</v>
          </cell>
        </row>
        <row r="335">
          <cell r="B335" t="str">
            <v>北京联立房地产开发有限责任公司</v>
          </cell>
          <cell r="C335" t="str">
            <v>商业地产开发商</v>
          </cell>
        </row>
        <row r="335">
          <cell r="E335" t="str">
            <v>Vivian</v>
          </cell>
          <cell r="F335" t="str">
            <v>1-R+A</v>
          </cell>
        </row>
        <row r="336">
          <cell r="B336" t="str">
            <v>北京龙湖置业有限公司</v>
          </cell>
          <cell r="C336" t="str">
            <v>商业地产开发商</v>
          </cell>
          <cell r="D336" t="str">
            <v>龙湖</v>
          </cell>
          <cell r="E336" t="str">
            <v>Vivian</v>
          </cell>
          <cell r="F336" t="str">
            <v>1-R+A</v>
          </cell>
        </row>
        <row r="337">
          <cell r="B337" t="str">
            <v>北京龙湖中佰置业有限公司</v>
          </cell>
          <cell r="C337" t="str">
            <v>商业地产开发商</v>
          </cell>
          <cell r="D337" t="str">
            <v>龙湖</v>
          </cell>
          <cell r="E337" t="str">
            <v>Vivian</v>
          </cell>
          <cell r="F337" t="str">
            <v>1-R+A</v>
          </cell>
        </row>
        <row r="338">
          <cell r="B338" t="str">
            <v>北京龙庆房地产开发有限公司</v>
          </cell>
          <cell r="C338" t="str">
            <v>商业地产开发商</v>
          </cell>
        </row>
        <row r="338">
          <cell r="E338" t="str">
            <v>Vivian</v>
          </cell>
          <cell r="F338" t="str">
            <v>1-R+A</v>
          </cell>
        </row>
        <row r="339">
          <cell r="B339" t="str">
            <v>北京罗顿沙河建设发展有限公司</v>
          </cell>
          <cell r="C339" t="str">
            <v>商业地产开发商</v>
          </cell>
        </row>
        <row r="339">
          <cell r="E339" t="str">
            <v>Vivian</v>
          </cell>
          <cell r="F339" t="str">
            <v>1-R+A</v>
          </cell>
        </row>
        <row r="340">
          <cell r="B340" t="str">
            <v>北京懋源苑房地产开发公司</v>
          </cell>
          <cell r="C340" t="str">
            <v>商业地产开发商</v>
          </cell>
        </row>
        <row r="340">
          <cell r="E340" t="str">
            <v>Vivian</v>
          </cell>
          <cell r="F340" t="str">
            <v>1-R+A</v>
          </cell>
        </row>
        <row r="341">
          <cell r="B341" t="str">
            <v>北京明日房地产开发有限公司</v>
          </cell>
          <cell r="C341" t="str">
            <v>商业地产开发商</v>
          </cell>
        </row>
        <row r="341">
          <cell r="E341" t="str">
            <v>Vivian</v>
          </cell>
          <cell r="F341" t="str">
            <v>1-R+A</v>
          </cell>
        </row>
        <row r="342">
          <cell r="B342" t="str">
            <v>北京明天房地产开发有限公司</v>
          </cell>
          <cell r="C342" t="str">
            <v>商业地产开发商</v>
          </cell>
        </row>
        <row r="342">
          <cell r="E342" t="str">
            <v>Vivian</v>
          </cell>
          <cell r="F342" t="str">
            <v>1-R+A</v>
          </cell>
        </row>
        <row r="343">
          <cell r="B343" t="str">
            <v>北京诺德置业有限公司</v>
          </cell>
          <cell r="C343" t="str">
            <v>商业地产开发商</v>
          </cell>
        </row>
        <row r="343">
          <cell r="E343" t="str">
            <v>Vivian</v>
          </cell>
          <cell r="F343" t="str">
            <v>1-R+A</v>
          </cell>
        </row>
        <row r="344">
          <cell r="B344" t="str">
            <v>北京奇然房地产开发有限公司</v>
          </cell>
          <cell r="C344" t="str">
            <v>商业地产开发商</v>
          </cell>
        </row>
        <row r="344">
          <cell r="E344" t="str">
            <v>Vivian</v>
          </cell>
          <cell r="F344" t="str">
            <v>1-R+A</v>
          </cell>
        </row>
        <row r="345">
          <cell r="B345" t="str">
            <v>北京强佑房地产开发公司</v>
          </cell>
          <cell r="C345" t="str">
            <v>商业地产开发商</v>
          </cell>
        </row>
        <row r="345">
          <cell r="E345" t="str">
            <v>Vivian</v>
          </cell>
          <cell r="F345" t="str">
            <v>1-R+A</v>
          </cell>
        </row>
        <row r="346">
          <cell r="B346" t="str">
            <v>北京荣丰房地产开发有限公司</v>
          </cell>
          <cell r="C346" t="str">
            <v>商业地产开发商</v>
          </cell>
        </row>
        <row r="346">
          <cell r="E346" t="str">
            <v>Vivian</v>
          </cell>
          <cell r="F346" t="str">
            <v>1-R+A</v>
          </cell>
        </row>
        <row r="347">
          <cell r="B347" t="str">
            <v>北京融创恒基地产有限公司</v>
          </cell>
          <cell r="C347" t="str">
            <v>商业地产开发商</v>
          </cell>
          <cell r="D347" t="str">
            <v>融创</v>
          </cell>
          <cell r="E347" t="str">
            <v>Vivian</v>
          </cell>
          <cell r="F347" t="str">
            <v>1-R+A</v>
          </cell>
        </row>
        <row r="348">
          <cell r="B348" t="str">
            <v>北京融科景元房地产开发有限公司</v>
          </cell>
          <cell r="C348" t="str">
            <v>商业地产开发商</v>
          </cell>
        </row>
        <row r="348">
          <cell r="E348" t="str">
            <v>Vivian</v>
          </cell>
          <cell r="F348" t="str">
            <v>1-R+A</v>
          </cell>
        </row>
        <row r="349">
          <cell r="B349" t="str">
            <v>北京森阳房地产开发有限责任公司</v>
          </cell>
          <cell r="C349" t="str">
            <v>商业地产开发商</v>
          </cell>
        </row>
        <row r="349">
          <cell r="E349" t="str">
            <v>Vivian</v>
          </cell>
          <cell r="F349" t="str">
            <v>1-R+A</v>
          </cell>
        </row>
        <row r="350">
          <cell r="B350" t="str">
            <v>北京圣鹏房地产开发有限公司</v>
          </cell>
          <cell r="C350" t="str">
            <v>商业地产开发商</v>
          </cell>
        </row>
        <row r="350">
          <cell r="E350" t="str">
            <v>Vivian</v>
          </cell>
          <cell r="F350" t="str">
            <v>1-R+A</v>
          </cell>
        </row>
        <row r="351">
          <cell r="B351" t="str">
            <v>北京盛达兴业房地产开发有限公司</v>
          </cell>
          <cell r="C351" t="str">
            <v>商业地产开发商</v>
          </cell>
        </row>
        <row r="351">
          <cell r="E351" t="str">
            <v>Vivian</v>
          </cell>
          <cell r="F351" t="str">
            <v>1-R+A</v>
          </cell>
        </row>
        <row r="352">
          <cell r="B352" t="str">
            <v>北京实创房地产开发公司</v>
          </cell>
          <cell r="C352" t="str">
            <v>商业地产开发商</v>
          </cell>
        </row>
        <row r="352">
          <cell r="E352" t="str">
            <v>Vivian</v>
          </cell>
          <cell r="F352" t="str">
            <v>1-R+A</v>
          </cell>
        </row>
        <row r="353">
          <cell r="B353" t="str">
            <v>北京世安住房股份有限公司</v>
          </cell>
          <cell r="C353" t="str">
            <v>商业地产开发商</v>
          </cell>
        </row>
        <row r="353">
          <cell r="E353" t="str">
            <v>Vivian</v>
          </cell>
          <cell r="F353" t="str">
            <v>1-R+A</v>
          </cell>
        </row>
        <row r="354">
          <cell r="B354" t="str">
            <v>北京世纪中基房地产开发有限公司</v>
          </cell>
          <cell r="C354" t="str">
            <v>商业地产开发商</v>
          </cell>
        </row>
        <row r="354">
          <cell r="E354" t="str">
            <v>Vivian</v>
          </cell>
          <cell r="F354" t="str">
            <v>1-R+A</v>
          </cell>
        </row>
        <row r="355">
          <cell r="B355" t="str">
            <v>北京市昂力房地产开发有限公司</v>
          </cell>
          <cell r="C355" t="str">
            <v>商业地产开发商</v>
          </cell>
        </row>
        <row r="355">
          <cell r="E355" t="str">
            <v>Vivian</v>
          </cell>
          <cell r="F355" t="str">
            <v>1-R+A</v>
          </cell>
        </row>
        <row r="356">
          <cell r="B356" t="str">
            <v>北京市崇文区城市建设开发公司</v>
          </cell>
          <cell r="C356" t="str">
            <v>商业地产开发商</v>
          </cell>
        </row>
        <row r="356">
          <cell r="E356" t="str">
            <v>Vivian</v>
          </cell>
          <cell r="F356" t="str">
            <v>1-R+A</v>
          </cell>
        </row>
        <row r="357">
          <cell r="B357" t="str">
            <v>北京市丰台区城市建设综合开发公司</v>
          </cell>
          <cell r="C357" t="str">
            <v>商业地产开发商</v>
          </cell>
        </row>
        <row r="357">
          <cell r="E357" t="str">
            <v>Vivian</v>
          </cell>
          <cell r="F357" t="str">
            <v>1-R+A</v>
          </cell>
        </row>
        <row r="358">
          <cell r="B358" t="str">
            <v>北京市福建产品市场有限公司</v>
          </cell>
          <cell r="C358" t="str">
            <v>商业地产开发商</v>
          </cell>
        </row>
        <row r="358">
          <cell r="E358" t="str">
            <v>Vivian</v>
          </cell>
          <cell r="F358" t="str">
            <v>1-R+A</v>
          </cell>
        </row>
        <row r="359">
          <cell r="B359" t="str">
            <v>北京市华远地产股份有限公司</v>
          </cell>
          <cell r="C359" t="str">
            <v>商业地产开发商</v>
          </cell>
          <cell r="D359" t="str">
            <v>华润</v>
          </cell>
          <cell r="E359" t="str">
            <v>Vivian</v>
          </cell>
          <cell r="F359" t="str">
            <v>1-R+A</v>
          </cell>
        </row>
        <row r="360">
          <cell r="B360" t="str">
            <v>北京市开原房地产开发有限责任公司</v>
          </cell>
          <cell r="C360" t="str">
            <v>商业地产开发商</v>
          </cell>
        </row>
        <row r="360">
          <cell r="E360" t="str">
            <v>Vivian</v>
          </cell>
          <cell r="F360" t="str">
            <v>1-R+A</v>
          </cell>
        </row>
        <row r="361">
          <cell r="B361" t="str">
            <v>北京市顺义大龙城乡建设开发总公司</v>
          </cell>
          <cell r="C361" t="str">
            <v>商业地产开发商</v>
          </cell>
        </row>
        <row r="361">
          <cell r="E361" t="str">
            <v>Vivian</v>
          </cell>
          <cell r="F361" t="str">
            <v>1-R+A</v>
          </cell>
        </row>
        <row r="362">
          <cell r="B362" t="str">
            <v>北京市泰华房地产开发集团有限公司</v>
          </cell>
          <cell r="C362" t="str">
            <v>商业地产开发商</v>
          </cell>
        </row>
        <row r="362">
          <cell r="E362" t="str">
            <v>Vivian</v>
          </cell>
          <cell r="F362" t="str">
            <v>1-R+A</v>
          </cell>
        </row>
        <row r="363">
          <cell r="B363" t="str">
            <v>北京市欣达园房地产开发有限公司</v>
          </cell>
          <cell r="C363" t="str">
            <v>商业地产开发商</v>
          </cell>
        </row>
        <row r="363">
          <cell r="E363" t="str">
            <v>Vivian</v>
          </cell>
          <cell r="F363" t="str">
            <v>1-R+A</v>
          </cell>
        </row>
        <row r="364">
          <cell r="B364" t="str">
            <v>北京市兴隆房地产开发公司</v>
          </cell>
          <cell r="C364" t="str">
            <v>商业地产开发商</v>
          </cell>
        </row>
        <row r="364">
          <cell r="E364" t="str">
            <v>Vivian</v>
          </cell>
          <cell r="F364" t="str">
            <v>1-R+A</v>
          </cell>
        </row>
        <row r="365">
          <cell r="B365" t="str">
            <v>北京首创新资置业有限公司</v>
          </cell>
          <cell r="C365" t="str">
            <v>商业地产开发商</v>
          </cell>
          <cell r="D365" t="str">
            <v>首创</v>
          </cell>
          <cell r="E365" t="str">
            <v>Vivian</v>
          </cell>
          <cell r="F365" t="str">
            <v>1-R+A</v>
          </cell>
        </row>
        <row r="366">
          <cell r="B366" t="str">
            <v>北京首都开发控股(集团)有限公司</v>
          </cell>
          <cell r="C366" t="str">
            <v>商业地产开发商</v>
          </cell>
          <cell r="D366" t="str">
            <v>首开</v>
          </cell>
          <cell r="E366" t="str">
            <v>Vivian</v>
          </cell>
          <cell r="F366" t="str">
            <v>1-R+A</v>
          </cell>
        </row>
        <row r="367">
          <cell r="B367" t="str">
            <v>北京首开集团有限责任公司</v>
          </cell>
          <cell r="C367" t="str">
            <v>商业地产开发商</v>
          </cell>
          <cell r="D367" t="str">
            <v>首开</v>
          </cell>
          <cell r="E367" t="str">
            <v>Vivian</v>
          </cell>
          <cell r="F367" t="str">
            <v>1-R+A</v>
          </cell>
        </row>
        <row r="368">
          <cell r="B368" t="str">
            <v>北京首开仁信置业有限公司</v>
          </cell>
          <cell r="C368" t="str">
            <v>商业地产开发商</v>
          </cell>
          <cell r="D368" t="str">
            <v>首开</v>
          </cell>
          <cell r="E368" t="str">
            <v>Vivian</v>
          </cell>
          <cell r="F368" t="str">
            <v>1-R+A</v>
          </cell>
        </row>
        <row r="369">
          <cell r="B369" t="str">
            <v>北京首开天成房地产开发有限公司</v>
          </cell>
          <cell r="C369" t="str">
            <v>商业地产开发商</v>
          </cell>
          <cell r="D369" t="str">
            <v>首开</v>
          </cell>
          <cell r="E369" t="str">
            <v>Vivian</v>
          </cell>
          <cell r="F369" t="str">
            <v>1-R+A</v>
          </cell>
        </row>
        <row r="370">
          <cell r="B370" t="str">
            <v>北京首开亿信置业有限股份公司</v>
          </cell>
          <cell r="C370" t="str">
            <v>商业地产开发商</v>
          </cell>
          <cell r="D370" t="str">
            <v>首开</v>
          </cell>
          <cell r="E370" t="str">
            <v>Vivian</v>
          </cell>
          <cell r="F370" t="str">
            <v>1-R+A</v>
          </cell>
        </row>
        <row r="371">
          <cell r="B371" t="str">
            <v>北京顺驰置地丰润房地产开发有限公司</v>
          </cell>
          <cell r="C371" t="str">
            <v>商业地产开发商</v>
          </cell>
        </row>
        <row r="371">
          <cell r="E371" t="str">
            <v>Vivian</v>
          </cell>
          <cell r="F371" t="str">
            <v>1-R+A</v>
          </cell>
        </row>
        <row r="372">
          <cell r="B372" t="str">
            <v>北京顺桥房地产开发有限公司</v>
          </cell>
          <cell r="C372" t="str">
            <v>商业地产开发商</v>
          </cell>
        </row>
        <row r="372">
          <cell r="E372" t="str">
            <v>Vivian</v>
          </cell>
          <cell r="F372" t="str">
            <v>1-R+A</v>
          </cell>
        </row>
        <row r="373">
          <cell r="B373" t="str">
            <v>北京顺鑫佳宇房地产开发有限公司</v>
          </cell>
          <cell r="C373" t="str">
            <v>商业地产开发商</v>
          </cell>
        </row>
        <row r="373">
          <cell r="E373" t="str">
            <v>Vivian</v>
          </cell>
          <cell r="F373" t="str">
            <v>1-R+A</v>
          </cell>
        </row>
        <row r="374">
          <cell r="B374" t="str">
            <v>北京顺兴广厦房地产有限公司</v>
          </cell>
          <cell r="C374" t="str">
            <v>商业地产开发商</v>
          </cell>
        </row>
        <row r="374">
          <cell r="E374" t="str">
            <v>Vivian</v>
          </cell>
          <cell r="F374" t="str">
            <v>1-R+A</v>
          </cell>
        </row>
        <row r="375">
          <cell r="B375" t="str">
            <v>北京顺义新城建设开发有限公司</v>
          </cell>
          <cell r="C375" t="str">
            <v>商业地产开发商</v>
          </cell>
        </row>
        <row r="375">
          <cell r="E375" t="str">
            <v>Vivian</v>
          </cell>
          <cell r="F375" t="str">
            <v>1-R+A</v>
          </cell>
        </row>
        <row r="376">
          <cell r="B376" t="str">
            <v>北京腾昌兴房地产开发有限公司</v>
          </cell>
          <cell r="C376" t="str">
            <v>商业地产开发商</v>
          </cell>
        </row>
        <row r="376">
          <cell r="E376" t="str">
            <v>Vivian</v>
          </cell>
          <cell r="F376" t="str">
            <v>1-R+A</v>
          </cell>
        </row>
        <row r="377">
          <cell r="B377" t="str">
            <v>北京天鸿安信房地产开发有限公司</v>
          </cell>
          <cell r="C377" t="str">
            <v>商业地产开发商</v>
          </cell>
        </row>
        <row r="377">
          <cell r="E377" t="str">
            <v>Vivian</v>
          </cell>
          <cell r="F377" t="str">
            <v>1-R+A</v>
          </cell>
        </row>
        <row r="378">
          <cell r="B378" t="str">
            <v>北京天鸿房地产开发有限责任公司</v>
          </cell>
          <cell r="C378" t="str">
            <v>商业地产开发商</v>
          </cell>
        </row>
        <row r="378">
          <cell r="E378" t="str">
            <v>Vivian</v>
          </cell>
          <cell r="F378" t="str">
            <v>1-R+A</v>
          </cell>
        </row>
        <row r="379">
          <cell r="B379" t="str">
            <v>北京天鸿集团公司</v>
          </cell>
          <cell r="C379" t="str">
            <v>商业地产开发商</v>
          </cell>
        </row>
        <row r="379">
          <cell r="E379" t="str">
            <v>Vivian</v>
          </cell>
          <cell r="F379" t="str">
            <v>1-R+A</v>
          </cell>
        </row>
        <row r="380">
          <cell r="B380" t="str">
            <v>北京天鸿置业</v>
          </cell>
          <cell r="C380" t="str">
            <v>商业地产开发商</v>
          </cell>
        </row>
        <row r="380">
          <cell r="E380" t="str">
            <v>Vivian</v>
          </cell>
          <cell r="F380" t="str">
            <v>1-R+A</v>
          </cell>
        </row>
        <row r="381">
          <cell r="B381" t="str">
            <v>北京天石基业房地产开发有限公司</v>
          </cell>
          <cell r="C381" t="str">
            <v>商业地产开发商</v>
          </cell>
        </row>
        <row r="381">
          <cell r="E381" t="str">
            <v>Vivian</v>
          </cell>
          <cell r="F381" t="str">
            <v>1-R+A</v>
          </cell>
        </row>
        <row r="382">
          <cell r="B382" t="str">
            <v>北京天元广建房地产开发有限公司</v>
          </cell>
          <cell r="C382" t="str">
            <v>商业地产开发商</v>
          </cell>
        </row>
        <row r="382">
          <cell r="E382" t="str">
            <v>Vivian</v>
          </cell>
          <cell r="F382" t="str">
            <v>1-R+A</v>
          </cell>
        </row>
        <row r="383">
          <cell r="B383" t="str">
            <v>北京通州房地产开发有限责任公司</v>
          </cell>
          <cell r="C383" t="str">
            <v>商业地产开发商</v>
          </cell>
        </row>
        <row r="383">
          <cell r="E383" t="str">
            <v>Vivian</v>
          </cell>
          <cell r="F383" t="str">
            <v>1-R+A</v>
          </cell>
        </row>
        <row r="384">
          <cell r="B384" t="str">
            <v>北京同方星城置业有限公司</v>
          </cell>
          <cell r="C384" t="str">
            <v>商业地产开发商</v>
          </cell>
        </row>
        <row r="384">
          <cell r="E384" t="str">
            <v>Vivian</v>
          </cell>
          <cell r="F384" t="str">
            <v>1-R+A</v>
          </cell>
        </row>
        <row r="385">
          <cell r="B385" t="str">
            <v>北京万科企业有限公司</v>
          </cell>
          <cell r="C385" t="str">
            <v>商业地产开发商</v>
          </cell>
        </row>
        <row r="385">
          <cell r="E385" t="str">
            <v>Vivian</v>
          </cell>
          <cell r="F385" t="str">
            <v>1-R+A</v>
          </cell>
        </row>
        <row r="386">
          <cell r="B386" t="str">
            <v>北京万年花城房地产开发有限责任公司</v>
          </cell>
          <cell r="C386" t="str">
            <v>商业地产开发商</v>
          </cell>
        </row>
        <row r="386">
          <cell r="E386" t="str">
            <v>Vivian</v>
          </cell>
          <cell r="F386" t="str">
            <v>1-R+A</v>
          </cell>
        </row>
        <row r="387">
          <cell r="B387" t="str">
            <v>北京万顺达房地产开发有限公司</v>
          </cell>
          <cell r="C387" t="str">
            <v>商业地产开发商</v>
          </cell>
        </row>
        <row r="387">
          <cell r="E387" t="str">
            <v>Vivian</v>
          </cell>
          <cell r="F387" t="str">
            <v>1-R+A</v>
          </cell>
        </row>
        <row r="388">
          <cell r="B388" t="str">
            <v>北京旺兴宫房地产开发有限公司</v>
          </cell>
          <cell r="C388" t="str">
            <v>商业地产开发商</v>
          </cell>
        </row>
        <row r="388">
          <cell r="E388" t="str">
            <v>Vivian</v>
          </cell>
          <cell r="F388" t="str">
            <v>1-R+A</v>
          </cell>
        </row>
        <row r="389">
          <cell r="B389" t="str">
            <v>北京西单佳慧房地产开发有限公司</v>
          </cell>
          <cell r="C389" t="str">
            <v>商业地产开发商</v>
          </cell>
        </row>
        <row r="389">
          <cell r="E389" t="str">
            <v>Vivian</v>
          </cell>
          <cell r="F389" t="str">
            <v>1-R+A</v>
          </cell>
        </row>
        <row r="390">
          <cell r="B390" t="str">
            <v>北京西都地产发展有限公司</v>
          </cell>
          <cell r="C390" t="str">
            <v>商业地产开发商</v>
          </cell>
        </row>
        <row r="390">
          <cell r="E390" t="str">
            <v>Vivian</v>
          </cell>
          <cell r="F390" t="str">
            <v>1-R+A</v>
          </cell>
        </row>
        <row r="391">
          <cell r="B391" t="str">
            <v>北京玺萌置业有限公司</v>
          </cell>
          <cell r="C391" t="str">
            <v>商业地产开发商</v>
          </cell>
        </row>
        <row r="391">
          <cell r="E391" t="str">
            <v>Vivian</v>
          </cell>
          <cell r="F391" t="str">
            <v>1-R+A</v>
          </cell>
        </row>
        <row r="392">
          <cell r="B392" t="str">
            <v>北京祥和智德房地产开发公司</v>
          </cell>
          <cell r="C392" t="str">
            <v>商业地产开发商</v>
          </cell>
        </row>
        <row r="392">
          <cell r="E392" t="str">
            <v>Vivian</v>
          </cell>
          <cell r="F392" t="str">
            <v>1-R+A</v>
          </cell>
        </row>
        <row r="393">
          <cell r="B393" t="str">
            <v>北京祥云世纪房地产开发有限公司</v>
          </cell>
          <cell r="C393" t="str">
            <v>商业地产开发商</v>
          </cell>
        </row>
        <row r="393">
          <cell r="E393" t="str">
            <v>Vivian</v>
          </cell>
          <cell r="F393" t="str">
            <v>1-R+A</v>
          </cell>
        </row>
        <row r="394">
          <cell r="B394" t="str">
            <v>北京新华联伟业房地产有限公司</v>
          </cell>
          <cell r="C394" t="str">
            <v>商业地产开发商</v>
          </cell>
          <cell r="D394" t="str">
            <v>新华联</v>
          </cell>
          <cell r="E394" t="str">
            <v>Vivian</v>
          </cell>
          <cell r="F394" t="str">
            <v>1-R+A</v>
          </cell>
        </row>
        <row r="395">
          <cell r="B395" t="str">
            <v>北京新美房地产开发有限公司</v>
          </cell>
          <cell r="C395" t="str">
            <v>商业地产开发商</v>
          </cell>
        </row>
        <row r="395">
          <cell r="E395" t="str">
            <v>Vivian</v>
          </cell>
          <cell r="F395" t="str">
            <v>1-R+A</v>
          </cell>
        </row>
        <row r="396">
          <cell r="B396" t="str">
            <v>北京新荣房地产开发有限公司</v>
          </cell>
          <cell r="C396" t="str">
            <v>商业地产开发商</v>
          </cell>
        </row>
        <row r="396">
          <cell r="E396" t="str">
            <v>Vivian</v>
          </cell>
          <cell r="F396" t="str">
            <v>1-R+A</v>
          </cell>
        </row>
        <row r="397">
          <cell r="B397" t="str">
            <v>北京新松家园房地产开发有限公司</v>
          </cell>
          <cell r="C397" t="str">
            <v>商业地产开发商</v>
          </cell>
        </row>
        <row r="397">
          <cell r="E397" t="str">
            <v>Vivian</v>
          </cell>
          <cell r="F397" t="str">
            <v>1-R+A</v>
          </cell>
        </row>
        <row r="398">
          <cell r="B398" t="str">
            <v>北京新天麓房地产开发有限公司</v>
          </cell>
          <cell r="C398" t="str">
            <v>商业地产开发商</v>
          </cell>
        </row>
        <row r="398">
          <cell r="E398" t="str">
            <v>Vivian</v>
          </cell>
          <cell r="F398" t="str">
            <v>1-R+A</v>
          </cell>
        </row>
        <row r="399">
          <cell r="B399" t="str">
            <v>北京鑫阳房地产</v>
          </cell>
          <cell r="C399" t="str">
            <v>商业地产开发商</v>
          </cell>
        </row>
        <row r="399">
          <cell r="E399" t="str">
            <v>Vivian</v>
          </cell>
          <cell r="F399" t="str">
            <v>1-R+A</v>
          </cell>
        </row>
        <row r="400">
          <cell r="B400" t="str">
            <v>北京兴港房地产有限公司</v>
          </cell>
          <cell r="C400" t="str">
            <v>商业地产开发商</v>
          </cell>
        </row>
        <row r="400">
          <cell r="E400" t="str">
            <v>Vivian</v>
          </cell>
          <cell r="F400" t="str">
            <v>1-R+A</v>
          </cell>
        </row>
        <row r="401">
          <cell r="B401" t="str">
            <v>北京亚奥绿城房地产开发有限公司</v>
          </cell>
          <cell r="C401" t="str">
            <v>商业地产开发商</v>
          </cell>
          <cell r="D401" t="str">
            <v>绿城</v>
          </cell>
          <cell r="E401" t="str">
            <v>Vivian</v>
          </cell>
          <cell r="F401" t="str">
            <v>1-R+A</v>
          </cell>
        </row>
        <row r="402">
          <cell r="B402" t="str">
            <v>北京阳光绿城房地产开发有限公司</v>
          </cell>
          <cell r="C402" t="str">
            <v>商业地产开发商</v>
          </cell>
          <cell r="D402" t="str">
            <v>绿城</v>
          </cell>
          <cell r="E402" t="str">
            <v>Vivian</v>
          </cell>
          <cell r="F402" t="str">
            <v>1-R+A</v>
          </cell>
        </row>
        <row r="403">
          <cell r="B403" t="str">
            <v>北京亿城房地产开发有限公司</v>
          </cell>
          <cell r="C403" t="str">
            <v>商业地产开发商</v>
          </cell>
        </row>
        <row r="403">
          <cell r="E403" t="str">
            <v>Vivian</v>
          </cell>
          <cell r="F403" t="str">
            <v>1-R+A</v>
          </cell>
        </row>
        <row r="404">
          <cell r="B404" t="str">
            <v>北京银地房地产开发有限责任公司</v>
          </cell>
          <cell r="C404" t="str">
            <v>商业地产开发商</v>
          </cell>
        </row>
        <row r="404">
          <cell r="E404" t="str">
            <v>Vivian</v>
          </cell>
          <cell r="F404" t="str">
            <v>1-R+A</v>
          </cell>
        </row>
        <row r="405">
          <cell r="B405" t="str">
            <v>北京永安兴业房地产开发有限公司</v>
          </cell>
          <cell r="C405" t="str">
            <v>商业地产开发商</v>
          </cell>
        </row>
        <row r="405">
          <cell r="E405" t="str">
            <v>Vivian</v>
          </cell>
          <cell r="F405" t="str">
            <v>1-R+A</v>
          </cell>
        </row>
        <row r="406">
          <cell r="B406" t="str">
            <v>北京永兴达房地产开发有限公司</v>
          </cell>
          <cell r="C406" t="str">
            <v>商业地产开发商</v>
          </cell>
        </row>
        <row r="406">
          <cell r="E406" t="str">
            <v>Vivian</v>
          </cell>
          <cell r="F406" t="str">
            <v>1-R+A</v>
          </cell>
        </row>
        <row r="407">
          <cell r="B407" t="str">
            <v>北京远洋基业物业管理有限公司</v>
          </cell>
          <cell r="C407" t="str">
            <v>商业地产开发商</v>
          </cell>
          <cell r="D407" t="str">
            <v>远洋</v>
          </cell>
          <cell r="E407" t="str">
            <v>Vivian</v>
          </cell>
          <cell r="F407" t="str">
            <v>1-R+A</v>
          </cell>
        </row>
        <row r="408">
          <cell r="B408" t="str">
            <v>北京泽丰房地产有限公司</v>
          </cell>
          <cell r="C408" t="str">
            <v>商业地产开发商</v>
          </cell>
        </row>
        <row r="408">
          <cell r="E408" t="str">
            <v>Vivian</v>
          </cell>
          <cell r="F408" t="str">
            <v>1-R+A</v>
          </cell>
        </row>
        <row r="409">
          <cell r="B409" t="str">
            <v>北京兆恒房地产开发有限公司</v>
          </cell>
          <cell r="C409" t="str">
            <v>商业地产开发商</v>
          </cell>
        </row>
        <row r="409">
          <cell r="E409" t="str">
            <v>Vivian</v>
          </cell>
          <cell r="F409" t="str">
            <v>1-R+A</v>
          </cell>
        </row>
        <row r="410">
          <cell r="B410" t="str">
            <v>北京浙金都房地产开发有限公司</v>
          </cell>
          <cell r="C410" t="str">
            <v>商业地产开发商</v>
          </cell>
        </row>
        <row r="410">
          <cell r="E410" t="str">
            <v>Vivian</v>
          </cell>
          <cell r="F410" t="str">
            <v>1-R+A</v>
          </cell>
        </row>
        <row r="411">
          <cell r="B411" t="str">
            <v>北京甄氏集团•北京新程愿景房地产开发有限公司</v>
          </cell>
          <cell r="C411" t="str">
            <v>商业地产开发商</v>
          </cell>
        </row>
        <row r="411">
          <cell r="E411" t="str">
            <v>Vivian</v>
          </cell>
          <cell r="F411" t="str">
            <v>1-R+A</v>
          </cell>
        </row>
        <row r="412">
          <cell r="B412" t="str">
            <v>北京振海房地产开发有限责任公司</v>
          </cell>
          <cell r="C412" t="str">
            <v>商业地产开发商</v>
          </cell>
        </row>
        <row r="412">
          <cell r="E412" t="str">
            <v>Vivian</v>
          </cell>
          <cell r="F412" t="str">
            <v>1-R+A</v>
          </cell>
        </row>
        <row r="413">
          <cell r="B413" t="str">
            <v>北京正宏置业集团有限公司</v>
          </cell>
          <cell r="C413" t="str">
            <v>商业地产开发商</v>
          </cell>
        </row>
        <row r="413">
          <cell r="E413" t="str">
            <v>Vivian</v>
          </cell>
          <cell r="F413" t="str">
            <v>1-R+A</v>
          </cell>
        </row>
        <row r="414">
          <cell r="B414" t="str">
            <v>北京智地顺达房地产开发有限公司</v>
          </cell>
          <cell r="C414" t="str">
            <v>商业地产开发商</v>
          </cell>
        </row>
        <row r="414">
          <cell r="E414" t="str">
            <v>Vivian</v>
          </cell>
          <cell r="F414" t="str">
            <v>1-R+A</v>
          </cell>
        </row>
        <row r="415">
          <cell r="B415" t="str">
            <v>北京智地卓越房地产开发有限公司</v>
          </cell>
          <cell r="C415" t="str">
            <v>商业地产开发商</v>
          </cell>
        </row>
        <row r="415">
          <cell r="E415" t="str">
            <v>Vivian</v>
          </cell>
          <cell r="F415" t="str">
            <v>1-R+A</v>
          </cell>
        </row>
        <row r="416">
          <cell r="B416" t="str">
            <v>北京中坤长业房地产开发有限公司</v>
          </cell>
          <cell r="C416" t="str">
            <v>商业地产开发商</v>
          </cell>
        </row>
        <row r="416">
          <cell r="E416" t="str">
            <v>Vivian</v>
          </cell>
          <cell r="F416" t="str">
            <v>1-R+A</v>
          </cell>
        </row>
        <row r="417">
          <cell r="B417" t="str">
            <v>北京中粮万科假日风景房地产开发有限公司</v>
          </cell>
          <cell r="C417" t="str">
            <v>商业地产开发商</v>
          </cell>
          <cell r="D417" t="str">
            <v>中粮</v>
          </cell>
          <cell r="E417" t="str">
            <v>Vivian</v>
          </cell>
          <cell r="F417" t="str">
            <v>1-R+A</v>
          </cell>
        </row>
        <row r="418">
          <cell r="B418" t="str">
            <v>北京中卫房地产开发有限公司</v>
          </cell>
          <cell r="C418" t="str">
            <v>商业地产开发商</v>
          </cell>
        </row>
        <row r="418">
          <cell r="E418" t="str">
            <v>Vivian</v>
          </cell>
          <cell r="F418" t="str">
            <v>1-R+A</v>
          </cell>
        </row>
        <row r="419">
          <cell r="B419" t="str">
            <v>北京住总房地产开发有限责任公司</v>
          </cell>
          <cell r="C419" t="str">
            <v>商业地产开发商</v>
          </cell>
          <cell r="D419" t="str">
            <v>住总</v>
          </cell>
          <cell r="E419" t="str">
            <v>Vivian</v>
          </cell>
          <cell r="F419" t="str">
            <v>1-R+A</v>
          </cell>
        </row>
        <row r="420">
          <cell r="B420" t="str">
            <v>北京住总集团房地产</v>
          </cell>
          <cell r="C420" t="str">
            <v>商业地产开发商</v>
          </cell>
          <cell r="D420" t="str">
            <v>住总</v>
          </cell>
          <cell r="E420" t="str">
            <v>Vivian</v>
          </cell>
          <cell r="F420" t="str">
            <v>1-R+A</v>
          </cell>
        </row>
        <row r="421">
          <cell r="B421" t="str">
            <v>北京庄子天运房地产开发有限公司</v>
          </cell>
          <cell r="C421" t="str">
            <v>商业地产开发商</v>
          </cell>
        </row>
        <row r="421">
          <cell r="E421" t="str">
            <v>Vivian</v>
          </cell>
          <cell r="F421" t="str">
            <v>1-R+A</v>
          </cell>
        </row>
        <row r="422">
          <cell r="B422" t="str">
            <v>北京卓越创业房地产开发有限公司</v>
          </cell>
          <cell r="C422" t="str">
            <v>商业地产开发商</v>
          </cell>
        </row>
        <row r="422">
          <cell r="E422" t="str">
            <v>Vivian</v>
          </cell>
          <cell r="F422" t="str">
            <v>1-R+A</v>
          </cell>
        </row>
        <row r="423">
          <cell r="B423" t="str">
            <v>东亚新华地产、北京金泰嘉业房地产开发有限公司</v>
          </cell>
          <cell r="C423" t="str">
            <v>商业地产开发商</v>
          </cell>
          <cell r="D423" t="str">
            <v>东亚新华</v>
          </cell>
          <cell r="E423" t="str">
            <v>Vivian</v>
          </cell>
          <cell r="F423" t="str">
            <v>1-R+A</v>
          </cell>
        </row>
        <row r="424">
          <cell r="B424" t="str">
            <v>恒盛合天和信（北京）房地产开发有限公司</v>
          </cell>
          <cell r="C424" t="str">
            <v>商业地产开发商</v>
          </cell>
        </row>
        <row r="424">
          <cell r="E424" t="str">
            <v>Vivian</v>
          </cell>
          <cell r="F424" t="str">
            <v>1-R+A</v>
          </cell>
        </row>
        <row r="425">
          <cell r="B425" t="str">
            <v>华瀚投资集团有限公司</v>
          </cell>
          <cell r="C425" t="str">
            <v>商业地产开发商</v>
          </cell>
        </row>
        <row r="425">
          <cell r="E425" t="str">
            <v>Vivian</v>
          </cell>
          <cell r="F425" t="str">
            <v>1-R+A</v>
          </cell>
        </row>
        <row r="426">
          <cell r="B426" t="str">
            <v>华航·云祥(北京)房地产开发有限公司</v>
          </cell>
          <cell r="C426" t="str">
            <v>商业地产开发商</v>
          </cell>
        </row>
        <row r="426">
          <cell r="E426" t="str">
            <v>Vivian</v>
          </cell>
          <cell r="F426" t="str">
            <v>1-R+A</v>
          </cell>
        </row>
        <row r="427">
          <cell r="B427" t="str">
            <v>华润置地（北京）股份有限公司</v>
          </cell>
          <cell r="C427" t="str">
            <v>商业地产开发商</v>
          </cell>
          <cell r="D427" t="str">
            <v>华润</v>
          </cell>
          <cell r="E427" t="str">
            <v>Vivian</v>
          </cell>
          <cell r="F427" t="str">
            <v>1-R+A</v>
          </cell>
        </row>
        <row r="428">
          <cell r="B428" t="str">
            <v>金隅（杭州）房地产开发有限公司</v>
          </cell>
          <cell r="C428" t="str">
            <v>商业地产开发商</v>
          </cell>
          <cell r="D428" t="str">
            <v>金隅</v>
          </cell>
          <cell r="E428" t="str">
            <v>Vivian</v>
          </cell>
          <cell r="F428" t="str">
            <v>1-R+A</v>
          </cell>
        </row>
        <row r="429">
          <cell r="B429" t="str">
            <v>凯德置地</v>
          </cell>
          <cell r="C429" t="str">
            <v>商业地产开发商</v>
          </cell>
          <cell r="D429" t="str">
            <v>凯德</v>
          </cell>
          <cell r="E429" t="str">
            <v>Vivian</v>
          </cell>
          <cell r="F429" t="str">
            <v>1-R+A</v>
          </cell>
        </row>
        <row r="430">
          <cell r="B430" t="str">
            <v>龙德置地有限公司</v>
          </cell>
          <cell r="C430" t="str">
            <v>商业地产开发商</v>
          </cell>
        </row>
        <row r="430">
          <cell r="E430" t="str">
            <v>Vivian</v>
          </cell>
          <cell r="F430" t="str">
            <v>1-R+A</v>
          </cell>
        </row>
        <row r="431">
          <cell r="B431" t="str">
            <v>纳帕地产开发集团有限公司</v>
          </cell>
          <cell r="C431" t="str">
            <v>商业地产开发商</v>
          </cell>
        </row>
        <row r="431">
          <cell r="E431" t="str">
            <v>Vivian</v>
          </cell>
          <cell r="F431" t="str">
            <v>1-R+A</v>
          </cell>
        </row>
        <row r="432">
          <cell r="B432" t="str">
            <v>上海绿地集团</v>
          </cell>
          <cell r="C432" t="str">
            <v>商业地产开发商</v>
          </cell>
          <cell r="D432" t="str">
            <v>绿地</v>
          </cell>
          <cell r="E432" t="str">
            <v>Vivian</v>
          </cell>
          <cell r="F432" t="str">
            <v>1-R+A</v>
          </cell>
        </row>
        <row r="433">
          <cell r="B433" t="str">
            <v>首创置业北京阳光金都置业有限公司</v>
          </cell>
          <cell r="C433" t="str">
            <v>商业地产开发商</v>
          </cell>
          <cell r="D433" t="str">
            <v>首创</v>
          </cell>
          <cell r="E433" t="str">
            <v>Vivian</v>
          </cell>
          <cell r="F433" t="str">
            <v>1-R+A</v>
          </cell>
        </row>
        <row r="434">
          <cell r="B434" t="str">
            <v>首创置业股份有限公司</v>
          </cell>
          <cell r="C434" t="str">
            <v>商业地产开发商</v>
          </cell>
          <cell r="D434" t="str">
            <v>首创</v>
          </cell>
          <cell r="E434" t="str">
            <v>Vivian</v>
          </cell>
          <cell r="F434" t="str">
            <v>1-R+A</v>
          </cell>
        </row>
        <row r="435">
          <cell r="B435" t="str">
            <v>首开股份</v>
          </cell>
          <cell r="C435" t="str">
            <v>商业地产开发商</v>
          </cell>
          <cell r="D435" t="str">
            <v>首开</v>
          </cell>
          <cell r="E435" t="str">
            <v>Vivian</v>
          </cell>
          <cell r="F435" t="str">
            <v>1-R+A</v>
          </cell>
        </row>
        <row r="436">
          <cell r="B436" t="str">
            <v>顺天通房地产开发集团有限公司</v>
          </cell>
          <cell r="C436" t="str">
            <v>商业地产开发商</v>
          </cell>
        </row>
        <row r="436">
          <cell r="E436" t="str">
            <v>Vivian</v>
          </cell>
          <cell r="F436" t="str">
            <v>1-R+A</v>
          </cell>
        </row>
        <row r="437">
          <cell r="B437" t="str">
            <v>香江国际中国地产有限公司</v>
          </cell>
          <cell r="C437" t="str">
            <v>商业地产开发商</v>
          </cell>
        </row>
        <row r="437">
          <cell r="E437" t="str">
            <v>Vivian</v>
          </cell>
          <cell r="F437" t="str">
            <v>1-R+A</v>
          </cell>
        </row>
        <row r="438">
          <cell r="B438" t="str">
            <v>阳光新业地产股份有限公司</v>
          </cell>
          <cell r="C438" t="str">
            <v>商业地产开发商</v>
          </cell>
        </row>
        <row r="438">
          <cell r="E438" t="str">
            <v>Vivian</v>
          </cell>
          <cell r="F438" t="str">
            <v>1-R+A</v>
          </cell>
        </row>
        <row r="439">
          <cell r="B439" t="str">
            <v>永泰房地产（集团）有限公司</v>
          </cell>
          <cell r="C439" t="str">
            <v>商业地产开发商</v>
          </cell>
        </row>
        <row r="439">
          <cell r="E439" t="str">
            <v>Vivian</v>
          </cell>
          <cell r="F439" t="str">
            <v>1-R+A</v>
          </cell>
        </row>
        <row r="440">
          <cell r="B440" t="str">
            <v>招商局地产(北京)有限公司</v>
          </cell>
          <cell r="C440" t="str">
            <v>商业地产开发商</v>
          </cell>
        </row>
        <row r="440">
          <cell r="E440" t="str">
            <v>Vivian</v>
          </cell>
          <cell r="F440" t="str">
            <v>1-R+A</v>
          </cell>
        </row>
        <row r="441">
          <cell r="B441" t="str">
            <v>中房大地林肯房地产开发有限公司</v>
          </cell>
          <cell r="C441" t="str">
            <v>商业地产开发商</v>
          </cell>
        </row>
        <row r="441">
          <cell r="E441" t="str">
            <v>Vivian</v>
          </cell>
          <cell r="F441" t="str">
            <v>1-R+A</v>
          </cell>
        </row>
        <row r="442">
          <cell r="B442" t="str">
            <v>中关村建设开发公司</v>
          </cell>
          <cell r="C442" t="str">
            <v>商业地产开发商</v>
          </cell>
        </row>
        <row r="442">
          <cell r="E442" t="str">
            <v>Vivian</v>
          </cell>
          <cell r="F442" t="str">
            <v>1-R+A</v>
          </cell>
        </row>
        <row r="443">
          <cell r="B443" t="str">
            <v>中国房地产开发基金</v>
          </cell>
          <cell r="C443" t="str">
            <v>商业地产开发商</v>
          </cell>
        </row>
        <row r="443">
          <cell r="E443" t="str">
            <v>Vivian</v>
          </cell>
          <cell r="F443" t="str">
            <v>1-R+A</v>
          </cell>
        </row>
        <row r="444">
          <cell r="B444" t="str">
            <v>中海地产</v>
          </cell>
          <cell r="C444" t="str">
            <v>商业地产开发商</v>
          </cell>
          <cell r="D444" t="str">
            <v>中海</v>
          </cell>
          <cell r="E444" t="str">
            <v>Vivian</v>
          </cell>
          <cell r="F444" t="str">
            <v>1-R+A</v>
          </cell>
        </row>
        <row r="445">
          <cell r="B445" t="str">
            <v>中建国际</v>
          </cell>
          <cell r="C445" t="str">
            <v>商业地产开发商</v>
          </cell>
          <cell r="D445" t="str">
            <v>中建</v>
          </cell>
          <cell r="E445" t="str">
            <v>Vivian</v>
          </cell>
          <cell r="F445" t="str">
            <v>1-R+A</v>
          </cell>
        </row>
        <row r="446">
          <cell r="B446" t="str">
            <v>中粮地产投资（北京）有限公司</v>
          </cell>
          <cell r="C446" t="str">
            <v>商业地产开发商</v>
          </cell>
          <cell r="D446" t="str">
            <v>中粮</v>
          </cell>
          <cell r="E446" t="str">
            <v>Vivian</v>
          </cell>
          <cell r="F446" t="str">
            <v>1-R+A</v>
          </cell>
        </row>
        <row r="447">
          <cell r="B447" t="str">
            <v>中铁房地产集团北京正达置业有限公司</v>
          </cell>
          <cell r="C447" t="str">
            <v>商业地产开发商</v>
          </cell>
          <cell r="D447" t="str">
            <v>中铁</v>
          </cell>
          <cell r="E447" t="str">
            <v>Vivian</v>
          </cell>
          <cell r="F447" t="str">
            <v>1-R+A</v>
          </cell>
        </row>
        <row r="448">
          <cell r="B448" t="str">
            <v>中铁嘉业（北京）投资有限公司</v>
          </cell>
          <cell r="C448" t="str">
            <v>商业地产开发商</v>
          </cell>
          <cell r="D448" t="str">
            <v>中铁</v>
          </cell>
          <cell r="E448" t="str">
            <v>Vivian</v>
          </cell>
          <cell r="F448" t="str">
            <v>1-R+A</v>
          </cell>
        </row>
        <row r="449">
          <cell r="B449" t="str">
            <v>中冶置业（青岛）有限责任公司</v>
          </cell>
          <cell r="C449" t="str">
            <v>商业地产开发商</v>
          </cell>
        </row>
        <row r="449">
          <cell r="E449" t="str">
            <v>Vivian</v>
          </cell>
          <cell r="F449" t="str">
            <v>1-R+A</v>
          </cell>
        </row>
        <row r="450">
          <cell r="B450" t="str">
            <v>中冶置业集团有限公司</v>
          </cell>
          <cell r="C450" t="str">
            <v>商业地产开发商</v>
          </cell>
        </row>
        <row r="450">
          <cell r="E450" t="str">
            <v>Vivian</v>
          </cell>
          <cell r="F450" t="str">
            <v>1-R+A</v>
          </cell>
        </row>
        <row r="451">
          <cell r="B451" t="str">
            <v>安盛投资有限公司</v>
          </cell>
          <cell r="C451" t="str">
            <v>商业地产开发商</v>
          </cell>
          <cell r="D451" t="str">
            <v>2-R</v>
          </cell>
          <cell r="E451" t="str">
            <v>荣辉</v>
          </cell>
          <cell r="F451" t="str">
            <v>2-A</v>
          </cell>
        </row>
        <row r="452">
          <cell r="B452" t="str">
            <v>保利</v>
          </cell>
          <cell r="C452" t="str">
            <v>商业地产开发商</v>
          </cell>
          <cell r="D452" t="str">
            <v>保利</v>
          </cell>
          <cell r="E452" t="str">
            <v>荣辉</v>
          </cell>
          <cell r="F452" t="str">
            <v>2-A</v>
          </cell>
        </row>
        <row r="453">
          <cell r="B453" t="str">
            <v>北京安瑞房地产开发有限公司</v>
          </cell>
          <cell r="C453" t="str">
            <v>商业地产开发商</v>
          </cell>
          <cell r="D453" t="str">
            <v>2-R</v>
          </cell>
          <cell r="E453" t="str">
            <v>荣辉</v>
          </cell>
          <cell r="F453" t="str">
            <v>2-A</v>
          </cell>
        </row>
        <row r="454">
          <cell r="B454" t="str">
            <v>北京安盛华泰房地产开发有限公司</v>
          </cell>
          <cell r="C454" t="str">
            <v>商业地产开发商</v>
          </cell>
          <cell r="D454" t="str">
            <v>2-R</v>
          </cell>
          <cell r="E454" t="str">
            <v>荣辉</v>
          </cell>
          <cell r="F454" t="str">
            <v>2-A</v>
          </cell>
        </row>
        <row r="455">
          <cell r="B455" t="str">
            <v>北京安旺房地产开发有限责任公司</v>
          </cell>
          <cell r="C455" t="str">
            <v>商业地产开发商</v>
          </cell>
          <cell r="D455" t="str">
            <v>2-R</v>
          </cell>
          <cell r="E455" t="str">
            <v>荣辉</v>
          </cell>
          <cell r="F455" t="str">
            <v>2-A</v>
          </cell>
        </row>
        <row r="456">
          <cell r="B456" t="str">
            <v>北京安兴房地产开发有限责任公司</v>
          </cell>
          <cell r="C456" t="str">
            <v>商业地产开发商</v>
          </cell>
          <cell r="D456" t="str">
            <v>2-R</v>
          </cell>
          <cell r="E456" t="str">
            <v>荣辉</v>
          </cell>
          <cell r="F456" t="str">
            <v>2-A</v>
          </cell>
        </row>
        <row r="457">
          <cell r="B457" t="str">
            <v>北京昂内房地产开发有限公司</v>
          </cell>
          <cell r="C457" t="str">
            <v>商业地产开发商</v>
          </cell>
          <cell r="D457" t="str">
            <v>2-R</v>
          </cell>
          <cell r="E457" t="str">
            <v>荣辉</v>
          </cell>
          <cell r="F457" t="str">
            <v>2-A</v>
          </cell>
        </row>
        <row r="458">
          <cell r="B458" t="str">
            <v>北京百环房地产开发有限责任公司</v>
          </cell>
          <cell r="C458" t="str">
            <v>商业地产开发商</v>
          </cell>
          <cell r="D458" t="str">
            <v>2-R</v>
          </cell>
          <cell r="E458" t="str">
            <v>荣辉</v>
          </cell>
          <cell r="F458" t="str">
            <v>2-A</v>
          </cell>
        </row>
        <row r="459">
          <cell r="B459" t="str">
            <v>北京博成房地产有限公司</v>
          </cell>
          <cell r="C459" t="str">
            <v>商业地产开发商</v>
          </cell>
          <cell r="D459" t="str">
            <v>2-R</v>
          </cell>
          <cell r="E459" t="str">
            <v>荣辉</v>
          </cell>
          <cell r="F459" t="str">
            <v>2-A</v>
          </cell>
        </row>
        <row r="460">
          <cell r="B460" t="str">
            <v>北京诚信瑞祥物业管理有限公司</v>
          </cell>
          <cell r="C460" t="str">
            <v>商业地产开发商</v>
          </cell>
        </row>
        <row r="460">
          <cell r="E460" t="str">
            <v>荣辉</v>
          </cell>
          <cell r="F460" t="str">
            <v>2-A</v>
          </cell>
        </row>
        <row r="461">
          <cell r="B461" t="str">
            <v>北京城市开发股份有限公司</v>
          </cell>
          <cell r="C461" t="str">
            <v>商业地产开发商</v>
          </cell>
          <cell r="D461" t="str">
            <v>首开</v>
          </cell>
          <cell r="E461" t="str">
            <v>荣辉</v>
          </cell>
          <cell r="F461" t="str">
            <v>2-A</v>
          </cell>
        </row>
        <row r="462">
          <cell r="B462" t="str">
            <v>北京大成开发集团有限公司</v>
          </cell>
          <cell r="C462" t="str">
            <v>商业地产开发商</v>
          </cell>
        </row>
        <row r="462">
          <cell r="E462" t="str">
            <v>荣辉</v>
          </cell>
          <cell r="F462" t="str">
            <v>2-A</v>
          </cell>
        </row>
        <row r="463">
          <cell r="B463" t="str">
            <v>北京当代房地产开发有限责任公司</v>
          </cell>
          <cell r="C463" t="str">
            <v>商业地产开发商</v>
          </cell>
        </row>
        <row r="463">
          <cell r="E463" t="str">
            <v>荣辉</v>
          </cell>
          <cell r="F463" t="str">
            <v>2-A</v>
          </cell>
        </row>
        <row r="464">
          <cell r="B464" t="str">
            <v>北京德成兴业房地产开发有限公司</v>
          </cell>
          <cell r="C464" t="str">
            <v>商业地产开发商</v>
          </cell>
        </row>
        <row r="464">
          <cell r="E464" t="str">
            <v>荣辉</v>
          </cell>
          <cell r="F464" t="str">
            <v>2-A</v>
          </cell>
        </row>
        <row r="465">
          <cell r="B465" t="str">
            <v>北京德福祥房地产开发有限公司</v>
          </cell>
          <cell r="C465" t="str">
            <v>商业地产开发商</v>
          </cell>
        </row>
        <row r="465">
          <cell r="E465" t="str">
            <v>荣辉</v>
          </cell>
          <cell r="F465" t="str">
            <v>2-A</v>
          </cell>
        </row>
        <row r="466">
          <cell r="B466" t="str">
            <v>北京东安恒新房地产开发公司</v>
          </cell>
          <cell r="C466" t="str">
            <v>商业地产开发商</v>
          </cell>
        </row>
        <row r="466">
          <cell r="E466" t="str">
            <v>荣辉</v>
          </cell>
          <cell r="F466" t="str">
            <v>2-A</v>
          </cell>
        </row>
        <row r="467">
          <cell r="B467" t="str">
            <v>北京东方家园房地产开发有限公司</v>
          </cell>
          <cell r="C467" t="str">
            <v>商业地产开发商</v>
          </cell>
        </row>
        <row r="467">
          <cell r="E467" t="str">
            <v>荣辉</v>
          </cell>
          <cell r="F467" t="str">
            <v>2-A</v>
          </cell>
        </row>
        <row r="468">
          <cell r="B468" t="str">
            <v>北京东和伟业房地产开发有限公司</v>
          </cell>
          <cell r="C468" t="str">
            <v>商业地产开发商</v>
          </cell>
        </row>
        <row r="468">
          <cell r="E468" t="str">
            <v>荣辉</v>
          </cell>
          <cell r="F468" t="str">
            <v>2-A</v>
          </cell>
        </row>
        <row r="469">
          <cell r="B469" t="str">
            <v>北京东升房地产开发有限公司</v>
          </cell>
          <cell r="C469" t="str">
            <v>商业地产开发商</v>
          </cell>
        </row>
        <row r="469">
          <cell r="E469" t="str">
            <v>荣辉</v>
          </cell>
          <cell r="F469" t="str">
            <v>2-A</v>
          </cell>
        </row>
        <row r="470">
          <cell r="B470" t="str">
            <v>北京东亚信义国际会展有限公司</v>
          </cell>
          <cell r="C470" t="str">
            <v>商业地产开发商</v>
          </cell>
        </row>
        <row r="470">
          <cell r="E470" t="str">
            <v>荣辉</v>
          </cell>
          <cell r="F470" t="str">
            <v>2-A</v>
          </cell>
        </row>
        <row r="471">
          <cell r="B471" t="str">
            <v>北京凤桐祥瑞房地产开发有限公司</v>
          </cell>
          <cell r="C471" t="str">
            <v>商业地产开发商</v>
          </cell>
        </row>
        <row r="471">
          <cell r="E471" t="str">
            <v>荣辉</v>
          </cell>
          <cell r="F471" t="str">
            <v>2-A</v>
          </cell>
        </row>
        <row r="472">
          <cell r="B472" t="str">
            <v>北京福源丽景房地产开发有限公司</v>
          </cell>
          <cell r="C472" t="str">
            <v>商业地产开发商</v>
          </cell>
        </row>
        <row r="472">
          <cell r="E472" t="str">
            <v>荣辉</v>
          </cell>
          <cell r="F472" t="str">
            <v>2-A</v>
          </cell>
        </row>
        <row r="473">
          <cell r="B473" t="str">
            <v>北京高苑房地产开发有限公司</v>
          </cell>
          <cell r="C473" t="str">
            <v>商业地产开发商</v>
          </cell>
        </row>
        <row r="473">
          <cell r="E473" t="str">
            <v>荣辉</v>
          </cell>
          <cell r="F473" t="str">
            <v>2-A</v>
          </cell>
        </row>
        <row r="474">
          <cell r="B474" t="str">
            <v>北京海科房地产开发有限公司</v>
          </cell>
          <cell r="C474" t="str">
            <v>商业地产开发商</v>
          </cell>
        </row>
        <row r="474">
          <cell r="E474" t="str">
            <v>荣辉</v>
          </cell>
          <cell r="F474" t="str">
            <v>2-A</v>
          </cell>
        </row>
        <row r="475">
          <cell r="B475" t="str">
            <v>北京韩村河房地产开发有限公司</v>
          </cell>
          <cell r="C475" t="str">
            <v>商业地产开发商</v>
          </cell>
        </row>
        <row r="475">
          <cell r="E475" t="str">
            <v>荣辉</v>
          </cell>
          <cell r="F475" t="str">
            <v>2-A</v>
          </cell>
        </row>
        <row r="476">
          <cell r="B476" t="str">
            <v>北京合生绿洲房地产开发有限公司</v>
          </cell>
          <cell r="C476" t="str">
            <v>商业地产开发商</v>
          </cell>
        </row>
        <row r="476">
          <cell r="E476" t="str">
            <v>荣辉</v>
          </cell>
          <cell r="F476" t="str">
            <v>2-A</v>
          </cell>
        </row>
        <row r="477">
          <cell r="B477" t="str">
            <v>北京和泓置地有限公司</v>
          </cell>
          <cell r="C477" t="str">
            <v>商业地产开发商</v>
          </cell>
        </row>
        <row r="477">
          <cell r="E477" t="str">
            <v>荣辉</v>
          </cell>
          <cell r="F477" t="str">
            <v>2-A</v>
          </cell>
        </row>
        <row r="478">
          <cell r="B478" t="str">
            <v>北京宏远航城房地产开发有限公司</v>
          </cell>
          <cell r="C478" t="str">
            <v>商业地产开发商</v>
          </cell>
        </row>
        <row r="478">
          <cell r="E478" t="str">
            <v>荣辉</v>
          </cell>
          <cell r="F478" t="str">
            <v>2-A</v>
          </cell>
        </row>
        <row r="479">
          <cell r="B479" t="str">
            <v>北京宏展房地产开发有限公司</v>
          </cell>
          <cell r="C479" t="str">
            <v>商业地产开发商</v>
          </cell>
        </row>
        <row r="479">
          <cell r="E479" t="str">
            <v>荣辉</v>
          </cell>
          <cell r="F479" t="str">
            <v>2-A</v>
          </cell>
        </row>
        <row r="480">
          <cell r="B480" t="str">
            <v>北京鸿安兴业房地产开发有限公司</v>
          </cell>
          <cell r="C480" t="str">
            <v>商业地产开发商</v>
          </cell>
        </row>
        <row r="480">
          <cell r="E480" t="str">
            <v>荣辉</v>
          </cell>
          <cell r="F480" t="str">
            <v>2-A</v>
          </cell>
        </row>
        <row r="481">
          <cell r="B481" t="str">
            <v>北京鸿高置业发展有限公司</v>
          </cell>
          <cell r="C481" t="str">
            <v>商业地产开发商</v>
          </cell>
        </row>
        <row r="481">
          <cell r="E481" t="str">
            <v>荣辉</v>
          </cell>
          <cell r="F481" t="str">
            <v>2-A</v>
          </cell>
        </row>
        <row r="482">
          <cell r="B482" t="str">
            <v>北京华纺旺泰房地产开发有限公司</v>
          </cell>
          <cell r="C482" t="str">
            <v>商业地产开发商</v>
          </cell>
        </row>
        <row r="482">
          <cell r="E482" t="str">
            <v>荣辉</v>
          </cell>
          <cell r="F482" t="str">
            <v>2-A</v>
          </cell>
        </row>
        <row r="483">
          <cell r="B483" t="str">
            <v>北京华隆昌房地产开发有限责任公司</v>
          </cell>
          <cell r="C483" t="str">
            <v>商业地产开发商</v>
          </cell>
        </row>
        <row r="483">
          <cell r="E483" t="str">
            <v>荣辉</v>
          </cell>
          <cell r="F483" t="str">
            <v>2-A</v>
          </cell>
        </row>
        <row r="484">
          <cell r="B484" t="str">
            <v>北京华森房地产开发有限公司开发</v>
          </cell>
          <cell r="C484" t="str">
            <v>商业地产开发商</v>
          </cell>
        </row>
        <row r="484">
          <cell r="E484" t="str">
            <v>荣辉</v>
          </cell>
          <cell r="F484" t="str">
            <v>2-A</v>
          </cell>
        </row>
        <row r="485">
          <cell r="B485" t="str">
            <v>北京华世房地产有限公司</v>
          </cell>
          <cell r="C485" t="str">
            <v>商业地产开发商</v>
          </cell>
        </row>
        <row r="485">
          <cell r="E485" t="str">
            <v>荣辉</v>
          </cell>
          <cell r="F485" t="str">
            <v>2-A</v>
          </cell>
        </row>
        <row r="486">
          <cell r="B486" t="str">
            <v>北京华远房地产股份有限公司</v>
          </cell>
          <cell r="C486" t="str">
            <v>商业地产开发商</v>
          </cell>
        </row>
        <row r="486">
          <cell r="E486" t="str">
            <v>荣辉</v>
          </cell>
          <cell r="F486" t="str">
            <v>2-A</v>
          </cell>
        </row>
        <row r="487">
          <cell r="B487" t="str">
            <v>北京慧友房地产开发有限责任公司</v>
          </cell>
          <cell r="C487" t="str">
            <v>商业地产开发商</v>
          </cell>
        </row>
        <row r="487">
          <cell r="E487" t="str">
            <v>荣辉</v>
          </cell>
          <cell r="F487" t="str">
            <v>2-A</v>
          </cell>
        </row>
        <row r="488">
          <cell r="B488" t="str">
            <v>北京佳景置地房地产开发有限公司</v>
          </cell>
          <cell r="C488" t="str">
            <v>商业地产开发商</v>
          </cell>
        </row>
        <row r="488">
          <cell r="E488" t="str">
            <v>荣辉</v>
          </cell>
          <cell r="F488" t="str">
            <v>2-A</v>
          </cell>
        </row>
        <row r="489">
          <cell r="B489" t="str">
            <v>北京建雄房地产开发有限责任公司</v>
          </cell>
          <cell r="C489" t="str">
            <v>商业地产开发商</v>
          </cell>
        </row>
        <row r="489">
          <cell r="E489" t="str">
            <v>荣辉</v>
          </cell>
          <cell r="F489" t="str">
            <v>2-A</v>
          </cell>
        </row>
        <row r="490">
          <cell r="B490" t="str">
            <v>北京匠心置业有限公司</v>
          </cell>
          <cell r="C490" t="str">
            <v>商业地产开发商</v>
          </cell>
        </row>
        <row r="490">
          <cell r="E490" t="str">
            <v>荣辉</v>
          </cell>
          <cell r="F490" t="str">
            <v>2-A</v>
          </cell>
        </row>
        <row r="491">
          <cell r="B491" t="str">
            <v>北京金地兴业房地产有限公司</v>
          </cell>
          <cell r="C491" t="str">
            <v>商业地产开发商</v>
          </cell>
        </row>
        <row r="491">
          <cell r="E491" t="str">
            <v>荣辉</v>
          </cell>
          <cell r="F491" t="str">
            <v>2-A</v>
          </cell>
        </row>
        <row r="492">
          <cell r="B492" t="str">
            <v>北京金隅佳业房地产开发公司</v>
          </cell>
          <cell r="C492" t="str">
            <v>商业地产开发商</v>
          </cell>
          <cell r="D492" t="str">
            <v>金隅</v>
          </cell>
          <cell r="E492" t="str">
            <v>荣辉</v>
          </cell>
          <cell r="F492" t="str">
            <v>2-A</v>
          </cell>
        </row>
        <row r="493">
          <cell r="B493" t="str">
            <v>北京金源鸿大房地产有限公司</v>
          </cell>
          <cell r="C493" t="str">
            <v>商业地产开发商</v>
          </cell>
          <cell r="D493" t="str">
            <v>金隅</v>
          </cell>
          <cell r="E493" t="str">
            <v>荣辉</v>
          </cell>
          <cell r="F493" t="str">
            <v>2-A</v>
          </cell>
        </row>
        <row r="494">
          <cell r="B494" t="str">
            <v>北京京南住房开发有限责任公司</v>
          </cell>
          <cell r="C494" t="str">
            <v>商业地产开发商</v>
          </cell>
        </row>
        <row r="494">
          <cell r="E494" t="str">
            <v>荣辉</v>
          </cell>
          <cell r="F494" t="str">
            <v>2-A</v>
          </cell>
        </row>
        <row r="495">
          <cell r="B495" t="str">
            <v>北京经开工大投资管理有限公司</v>
          </cell>
          <cell r="C495" t="str">
            <v>商业地产开发商</v>
          </cell>
        </row>
        <row r="495">
          <cell r="E495" t="str">
            <v>荣辉</v>
          </cell>
          <cell r="F495" t="str">
            <v>2-A</v>
          </cell>
        </row>
        <row r="496">
          <cell r="B496" t="str">
            <v>北京军凯房地产开发有限公司</v>
          </cell>
          <cell r="C496" t="str">
            <v>商业地产开发商</v>
          </cell>
        </row>
        <row r="496">
          <cell r="E496" t="str">
            <v>荣辉</v>
          </cell>
          <cell r="F496" t="str">
            <v>2-A</v>
          </cell>
        </row>
        <row r="497">
          <cell r="B497" t="str">
            <v>北京凯德品元房地产开发有限公司</v>
          </cell>
          <cell r="C497" t="str">
            <v>商业地产开发商</v>
          </cell>
        </row>
        <row r="497">
          <cell r="E497" t="str">
            <v>荣辉</v>
          </cell>
          <cell r="F497" t="str">
            <v>2-A</v>
          </cell>
        </row>
        <row r="498">
          <cell r="B498" t="str">
            <v>北京林河兴业房地产开发有限公司</v>
          </cell>
          <cell r="C498" t="str">
            <v>商业地产开发商</v>
          </cell>
        </row>
        <row r="498">
          <cell r="E498" t="str">
            <v>荣辉</v>
          </cell>
          <cell r="F498" t="str">
            <v>2-A</v>
          </cell>
        </row>
        <row r="499">
          <cell r="B499" t="str">
            <v>北京龙湖时代置业有限公司</v>
          </cell>
          <cell r="C499" t="str">
            <v>商业地产开发商</v>
          </cell>
        </row>
        <row r="499">
          <cell r="E499" t="str">
            <v>荣辉</v>
          </cell>
          <cell r="F499" t="str">
            <v>2-A</v>
          </cell>
        </row>
        <row r="500">
          <cell r="B500" t="str">
            <v>北京龙熙顺景房地产开发有限公司</v>
          </cell>
          <cell r="C500" t="str">
            <v>商业地产开发商</v>
          </cell>
        </row>
        <row r="500">
          <cell r="E500" t="str">
            <v>荣辉</v>
          </cell>
          <cell r="F500" t="str">
            <v>2-A</v>
          </cell>
        </row>
        <row r="501">
          <cell r="B501" t="str">
            <v>北京龙洋房地产开发有限责任公司</v>
          </cell>
          <cell r="C501" t="str">
            <v>商业地产开发商</v>
          </cell>
        </row>
        <row r="501">
          <cell r="E501" t="str">
            <v>荣辉</v>
          </cell>
          <cell r="F501" t="str">
            <v>2-A</v>
          </cell>
        </row>
        <row r="502">
          <cell r="B502" t="str">
            <v>北京潞隆房地产开发有限责任公司</v>
          </cell>
          <cell r="C502" t="str">
            <v>商业地产开发商</v>
          </cell>
        </row>
        <row r="502">
          <cell r="E502" t="str">
            <v>荣辉</v>
          </cell>
          <cell r="F502" t="str">
            <v>2-A</v>
          </cell>
        </row>
        <row r="503">
          <cell r="B503" t="str">
            <v>北京麦金利房地产开发有限公司</v>
          </cell>
          <cell r="C503" t="str">
            <v>商业地产开发商</v>
          </cell>
        </row>
        <row r="503">
          <cell r="E503" t="str">
            <v>荣辉</v>
          </cell>
          <cell r="F503" t="str">
            <v>2-A</v>
          </cell>
        </row>
        <row r="504">
          <cell r="B504" t="str">
            <v>北京美晟房地产开发有限责任公司</v>
          </cell>
          <cell r="C504" t="str">
            <v>商业地产开发商</v>
          </cell>
        </row>
        <row r="504">
          <cell r="E504" t="str">
            <v>荣辉</v>
          </cell>
          <cell r="F504" t="str">
            <v>2-A</v>
          </cell>
        </row>
        <row r="505">
          <cell r="B505" t="str">
            <v>北京鹏创置业有限责任公司</v>
          </cell>
          <cell r="C505" t="str">
            <v>商业地产开发商</v>
          </cell>
        </row>
        <row r="505">
          <cell r="E505" t="str">
            <v>荣辉</v>
          </cell>
          <cell r="F505" t="str">
            <v>2-A</v>
          </cell>
        </row>
        <row r="506">
          <cell r="B506" t="str">
            <v>北京鹏润地产开发有限责任公司</v>
          </cell>
          <cell r="C506" t="str">
            <v>商业地产开发商</v>
          </cell>
        </row>
        <row r="506">
          <cell r="E506" t="str">
            <v>荣辉</v>
          </cell>
          <cell r="F506" t="str">
            <v>2-A</v>
          </cell>
        </row>
        <row r="507">
          <cell r="B507" t="str">
            <v>北京其汇房产建设有限公司</v>
          </cell>
          <cell r="C507" t="str">
            <v>商业地产开发商</v>
          </cell>
        </row>
        <row r="507">
          <cell r="E507" t="str">
            <v>荣辉</v>
          </cell>
          <cell r="F507" t="str">
            <v>2-A</v>
          </cell>
        </row>
        <row r="508">
          <cell r="B508" t="str">
            <v>北京乾元开发有限公司</v>
          </cell>
          <cell r="C508" t="str">
            <v>商业地产开发商</v>
          </cell>
        </row>
        <row r="508">
          <cell r="E508" t="str">
            <v>荣辉</v>
          </cell>
          <cell r="F508" t="str">
            <v>2-A</v>
          </cell>
        </row>
        <row r="509">
          <cell r="B509" t="str">
            <v>北京强佑房地产开发有限公司</v>
          </cell>
          <cell r="C509" t="str">
            <v>商业地产开发商</v>
          </cell>
        </row>
        <row r="509">
          <cell r="E509" t="str">
            <v>荣辉</v>
          </cell>
          <cell r="F509" t="str">
            <v>2-A</v>
          </cell>
        </row>
        <row r="510">
          <cell r="B510" t="str">
            <v>北京日兴房地产发展有限公司</v>
          </cell>
          <cell r="C510" t="str">
            <v>商业地产开发商</v>
          </cell>
        </row>
        <row r="510">
          <cell r="E510" t="str">
            <v>荣辉</v>
          </cell>
          <cell r="F510" t="str">
            <v>2-A</v>
          </cell>
        </row>
        <row r="511">
          <cell r="B511" t="str">
            <v>北京融金智强投资管理有限公司</v>
          </cell>
          <cell r="C511" t="str">
            <v>商业地产开发商</v>
          </cell>
        </row>
        <row r="511">
          <cell r="E511" t="str">
            <v>荣辉</v>
          </cell>
          <cell r="F511" t="str">
            <v>2-A</v>
          </cell>
        </row>
        <row r="512">
          <cell r="B512" t="str">
            <v>北京瑞成达房地产开发有限公司</v>
          </cell>
          <cell r="C512" t="str">
            <v>商业地产开发商</v>
          </cell>
        </row>
        <row r="512">
          <cell r="E512" t="str">
            <v>荣辉</v>
          </cell>
          <cell r="F512" t="str">
            <v>2-A</v>
          </cell>
        </row>
        <row r="513">
          <cell r="B513" t="str">
            <v>北京三九建业房地产开发有限公司</v>
          </cell>
          <cell r="C513" t="str">
            <v>商业地产开发商</v>
          </cell>
        </row>
        <row r="513">
          <cell r="E513" t="str">
            <v>荣辉</v>
          </cell>
          <cell r="F513" t="str">
            <v>2-A</v>
          </cell>
        </row>
        <row r="514">
          <cell r="B514" t="str">
            <v>北京三元嘉业房地产开发有限公司</v>
          </cell>
          <cell r="C514" t="str">
            <v>商业地产开发商</v>
          </cell>
        </row>
        <row r="514">
          <cell r="E514" t="str">
            <v>荣辉</v>
          </cell>
          <cell r="F514" t="str">
            <v>2-A</v>
          </cell>
        </row>
        <row r="515">
          <cell r="B515" t="str">
            <v>北京山水绿洲房地产开发有限责任公司</v>
          </cell>
          <cell r="C515" t="str">
            <v>商业地产开发商</v>
          </cell>
        </row>
        <row r="515">
          <cell r="E515" t="str">
            <v>荣辉</v>
          </cell>
          <cell r="F515" t="str">
            <v>2-A</v>
          </cell>
        </row>
        <row r="516">
          <cell r="B516" t="str">
            <v>北京盛玺置业有限公司</v>
          </cell>
          <cell r="C516" t="str">
            <v>商业地产开发商</v>
          </cell>
        </row>
        <row r="516">
          <cell r="E516" t="str">
            <v>荣辉</v>
          </cell>
          <cell r="F516" t="str">
            <v>2-A</v>
          </cell>
        </row>
        <row r="517">
          <cell r="B517" t="str">
            <v>北京世纪鸿房地产开发有限责任公司</v>
          </cell>
          <cell r="C517" t="str">
            <v>商业地产开发商</v>
          </cell>
        </row>
        <row r="517">
          <cell r="E517" t="str">
            <v>荣辉</v>
          </cell>
          <cell r="F517" t="str">
            <v>2-A</v>
          </cell>
        </row>
        <row r="518">
          <cell r="B518" t="str">
            <v>北京市朝阳万科房地产开发有限公司</v>
          </cell>
          <cell r="C518" t="str">
            <v>商业地产开发商</v>
          </cell>
        </row>
        <row r="518">
          <cell r="E518" t="str">
            <v>荣辉</v>
          </cell>
          <cell r="F518" t="str">
            <v>2-A</v>
          </cell>
        </row>
        <row r="519">
          <cell r="B519" t="str">
            <v>北京市华强奇苑房地产开发有限责任公司</v>
          </cell>
          <cell r="C519" t="str">
            <v>商业地产开发商</v>
          </cell>
        </row>
        <row r="519">
          <cell r="E519" t="str">
            <v>荣辉</v>
          </cell>
          <cell r="F519" t="str">
            <v>2-A</v>
          </cell>
        </row>
        <row r="520">
          <cell r="B520" t="str">
            <v>北京市嘉鸿房地产开发有限公司</v>
          </cell>
          <cell r="C520" t="str">
            <v>商业地产开发商</v>
          </cell>
        </row>
        <row r="520">
          <cell r="E520" t="str">
            <v>荣辉</v>
          </cell>
          <cell r="F520" t="str">
            <v>2-A</v>
          </cell>
        </row>
        <row r="521">
          <cell r="B521" t="str">
            <v>北京市龙鼎华源房地产开发有限责任公司</v>
          </cell>
          <cell r="C521" t="str">
            <v>商业地产开发商</v>
          </cell>
        </row>
        <row r="521">
          <cell r="E521" t="str">
            <v>荣辉</v>
          </cell>
          <cell r="F521" t="str">
            <v>2-A</v>
          </cell>
        </row>
        <row r="522">
          <cell r="B522" t="str">
            <v>北京市密云都城置业有限公司</v>
          </cell>
          <cell r="C522" t="str">
            <v>商业地产开发商</v>
          </cell>
        </row>
        <row r="522">
          <cell r="E522" t="str">
            <v>荣辉</v>
          </cell>
          <cell r="F522" t="str">
            <v>2-A</v>
          </cell>
        </row>
        <row r="523">
          <cell r="B523" t="str">
            <v>北京市天叶房地产开发公司</v>
          </cell>
          <cell r="C523" t="str">
            <v>商业地产开发商</v>
          </cell>
        </row>
        <row r="523">
          <cell r="E523" t="str">
            <v>荣辉</v>
          </cell>
          <cell r="F523" t="str">
            <v>2-A</v>
          </cell>
        </row>
        <row r="524">
          <cell r="B524" t="str">
            <v>北京首开亿信置业股份有限公司</v>
          </cell>
          <cell r="C524" t="str">
            <v>商业地产开发商</v>
          </cell>
          <cell r="D524" t="str">
            <v>首开</v>
          </cell>
          <cell r="E524" t="str">
            <v>荣辉</v>
          </cell>
          <cell r="F524" t="str">
            <v>2-A</v>
          </cell>
        </row>
        <row r="525">
          <cell r="B525" t="str">
            <v>北京太阳城房地产开发公司</v>
          </cell>
          <cell r="C525" t="str">
            <v>商业地产开发商</v>
          </cell>
        </row>
        <row r="525">
          <cell r="E525" t="str">
            <v>荣辉</v>
          </cell>
          <cell r="F525" t="str">
            <v>2-A</v>
          </cell>
        </row>
        <row r="526">
          <cell r="B526" t="str">
            <v>北京天恒房地产股份有限公司</v>
          </cell>
          <cell r="C526" t="str">
            <v>商业地产开发商</v>
          </cell>
        </row>
        <row r="526">
          <cell r="E526" t="str">
            <v>荣辉</v>
          </cell>
          <cell r="F526" t="str">
            <v>2-A</v>
          </cell>
        </row>
        <row r="527">
          <cell r="B527" t="str">
            <v>北京天民房地产开发有限公司</v>
          </cell>
          <cell r="C527" t="str">
            <v>商业地产开发商</v>
          </cell>
        </row>
        <row r="527">
          <cell r="E527" t="str">
            <v>荣辉</v>
          </cell>
          <cell r="F527" t="str">
            <v>2-A</v>
          </cell>
        </row>
        <row r="528">
          <cell r="B528" t="str">
            <v>北京天太金海置业有限公司</v>
          </cell>
          <cell r="C528" t="str">
            <v>商业地产开发商</v>
          </cell>
        </row>
        <row r="528">
          <cell r="E528" t="str">
            <v>荣辉</v>
          </cell>
          <cell r="F528" t="str">
            <v>2-A</v>
          </cell>
        </row>
        <row r="529">
          <cell r="B529" t="str">
            <v>北京天正海高房地产开发有限公司</v>
          </cell>
          <cell r="C529" t="str">
            <v>商业地产开发商</v>
          </cell>
        </row>
        <row r="529">
          <cell r="E529" t="str">
            <v>荣辉</v>
          </cell>
          <cell r="F529" t="str">
            <v>2-A</v>
          </cell>
        </row>
        <row r="530">
          <cell r="B530" t="str">
            <v>北京田家园房地产开发有限公司</v>
          </cell>
          <cell r="C530" t="str">
            <v>商业地产开发商</v>
          </cell>
        </row>
        <row r="530">
          <cell r="E530" t="str">
            <v>荣辉</v>
          </cell>
          <cell r="F530" t="str">
            <v>2-A</v>
          </cell>
        </row>
        <row r="531">
          <cell r="B531" t="str">
            <v>北京夏都融侨贸易有限公司</v>
          </cell>
          <cell r="C531" t="str">
            <v>商业地产开发商</v>
          </cell>
        </row>
        <row r="531">
          <cell r="E531" t="str">
            <v>荣辉</v>
          </cell>
          <cell r="F531" t="str">
            <v>2-A</v>
          </cell>
        </row>
        <row r="532">
          <cell r="B532" t="str">
            <v>北京香江兴利房地产开发有限公司</v>
          </cell>
          <cell r="C532" t="str">
            <v>商业地产开发商</v>
          </cell>
        </row>
        <row r="532">
          <cell r="E532" t="str">
            <v>荣辉</v>
          </cell>
          <cell r="F532" t="str">
            <v>2-A</v>
          </cell>
        </row>
        <row r="533">
          <cell r="B533" t="str">
            <v>北京祥辉房地产开发有限公司</v>
          </cell>
          <cell r="C533" t="str">
            <v>商业地产开发商</v>
          </cell>
        </row>
        <row r="533">
          <cell r="E533" t="str">
            <v>荣辉</v>
          </cell>
          <cell r="F533" t="str">
            <v>2-A</v>
          </cell>
        </row>
        <row r="534">
          <cell r="B534" t="str">
            <v>北京新城时代房地产开发有限公司</v>
          </cell>
          <cell r="C534" t="str">
            <v>商业地产开发商</v>
          </cell>
        </row>
        <row r="534">
          <cell r="E534" t="str">
            <v>荣辉</v>
          </cell>
          <cell r="F534" t="str">
            <v>2-A</v>
          </cell>
        </row>
        <row r="535">
          <cell r="B535" t="str">
            <v>北京新华联恒业房地产开发有限公司</v>
          </cell>
          <cell r="C535" t="str">
            <v>商业地产开发商</v>
          </cell>
        </row>
        <row r="535">
          <cell r="E535" t="str">
            <v>荣辉</v>
          </cell>
          <cell r="F535" t="str">
            <v>2-A</v>
          </cell>
        </row>
        <row r="536">
          <cell r="B536" t="str">
            <v>北京新领域房地产开发有限公司</v>
          </cell>
          <cell r="C536" t="str">
            <v>商业地产开发商</v>
          </cell>
        </row>
        <row r="536">
          <cell r="E536" t="str">
            <v>荣辉</v>
          </cell>
          <cell r="F536" t="str">
            <v>2-A</v>
          </cell>
        </row>
        <row r="537">
          <cell r="B537" t="str">
            <v>北京新昱昊海房地产开发有限公司</v>
          </cell>
          <cell r="C537" t="str">
            <v>商业地产开发商</v>
          </cell>
        </row>
        <row r="537">
          <cell r="E537" t="str">
            <v>荣辉</v>
          </cell>
          <cell r="F537" t="str">
            <v>2-A</v>
          </cell>
        </row>
        <row r="538">
          <cell r="B538" t="str">
            <v>北京信远恒盈房地产开发有限公司</v>
          </cell>
          <cell r="C538" t="str">
            <v>商业地产开发商</v>
          </cell>
        </row>
        <row r="538">
          <cell r="E538" t="str">
            <v>荣辉</v>
          </cell>
          <cell r="F538" t="str">
            <v>2-A</v>
          </cell>
        </row>
        <row r="539">
          <cell r="B539" t="str">
            <v>北京旭辉顺欣置业有限公司</v>
          </cell>
          <cell r="C539" t="str">
            <v>商业地产开发商</v>
          </cell>
        </row>
        <row r="539">
          <cell r="E539" t="str">
            <v>荣辉</v>
          </cell>
          <cell r="F539" t="str">
            <v>2-A</v>
          </cell>
        </row>
        <row r="540">
          <cell r="B540" t="str">
            <v>北京雅宝房地产开发有限公司</v>
          </cell>
          <cell r="C540" t="str">
            <v>商业地产开发商</v>
          </cell>
        </row>
        <row r="540">
          <cell r="E540" t="str">
            <v>荣辉</v>
          </cell>
          <cell r="F540" t="str">
            <v>2-A</v>
          </cell>
        </row>
        <row r="541">
          <cell r="B541" t="str">
            <v>北京亚宝世纪置业有限公司</v>
          </cell>
          <cell r="C541" t="str">
            <v>商业地产开发商</v>
          </cell>
        </row>
        <row r="541">
          <cell r="E541" t="str">
            <v>荣辉</v>
          </cell>
          <cell r="F541" t="str">
            <v>2-A</v>
          </cell>
        </row>
        <row r="542">
          <cell r="B542" t="str">
            <v>北京亿方公司</v>
          </cell>
          <cell r="C542" t="str">
            <v>商业地产开发商</v>
          </cell>
        </row>
        <row r="542">
          <cell r="E542" t="str">
            <v>荣辉</v>
          </cell>
          <cell r="F542" t="str">
            <v>2-A</v>
          </cell>
        </row>
        <row r="543">
          <cell r="B543" t="str">
            <v>北京义会嘉置业有限公司</v>
          </cell>
          <cell r="C543" t="str">
            <v>商业地产开发商</v>
          </cell>
        </row>
        <row r="543">
          <cell r="E543" t="str">
            <v>荣辉</v>
          </cell>
          <cell r="F543" t="str">
            <v>2-A</v>
          </cell>
        </row>
        <row r="544">
          <cell r="B544" t="str">
            <v>北京英图光彩置业有限责任公司</v>
          </cell>
          <cell r="C544" t="str">
            <v>商业地产开发商</v>
          </cell>
        </row>
        <row r="544">
          <cell r="E544" t="str">
            <v>荣辉</v>
          </cell>
          <cell r="F544" t="str">
            <v>2-A</v>
          </cell>
        </row>
        <row r="545">
          <cell r="B545" t="str">
            <v>北京永泰房地产开发有限责任公司</v>
          </cell>
          <cell r="C545" t="str">
            <v>商业地产开发商</v>
          </cell>
        </row>
        <row r="545">
          <cell r="E545" t="str">
            <v>荣辉</v>
          </cell>
          <cell r="F545" t="str">
            <v>2-A</v>
          </cell>
        </row>
        <row r="546">
          <cell r="B546" t="str">
            <v>北京宇达房地产开发有限公司</v>
          </cell>
          <cell r="C546" t="str">
            <v>商业地产开发商</v>
          </cell>
        </row>
        <row r="546">
          <cell r="E546" t="str">
            <v>荣辉</v>
          </cell>
          <cell r="F546" t="str">
            <v>2-A</v>
          </cell>
        </row>
        <row r="547">
          <cell r="B547" t="str">
            <v>北京运石建龙房地产开发有限责任公司</v>
          </cell>
          <cell r="C547" t="str">
            <v>商业地产开发商</v>
          </cell>
        </row>
        <row r="547">
          <cell r="E547" t="str">
            <v>荣辉</v>
          </cell>
          <cell r="F547" t="str">
            <v>2-A</v>
          </cell>
        </row>
        <row r="548">
          <cell r="B548" t="str">
            <v>北京正华永旺房地产开发有限公司</v>
          </cell>
          <cell r="C548" t="str">
            <v>商业地产开发商</v>
          </cell>
        </row>
        <row r="548">
          <cell r="E548" t="str">
            <v>荣辉</v>
          </cell>
          <cell r="F548" t="str">
            <v>2-A</v>
          </cell>
        </row>
        <row r="549">
          <cell r="B549" t="str">
            <v>北京正华致远房地产投资有限公司</v>
          </cell>
          <cell r="C549" t="str">
            <v>商业地产开发商</v>
          </cell>
        </row>
        <row r="549">
          <cell r="E549" t="str">
            <v>荣辉</v>
          </cell>
          <cell r="F549" t="str">
            <v>2-A</v>
          </cell>
        </row>
        <row r="550">
          <cell r="B550" t="str">
            <v>北京中北长城房地产开发有限公司</v>
          </cell>
          <cell r="C550" t="str">
            <v>商业地产开发商</v>
          </cell>
        </row>
        <row r="550">
          <cell r="E550" t="str">
            <v>荣辉</v>
          </cell>
          <cell r="F550" t="str">
            <v>2-A</v>
          </cell>
        </row>
        <row r="551">
          <cell r="B551" t="str">
            <v>北京中鼎基业房地产开发有限公司</v>
          </cell>
          <cell r="C551" t="str">
            <v>商业地产开发商</v>
          </cell>
        </row>
        <row r="551">
          <cell r="E551" t="str">
            <v>荣辉</v>
          </cell>
          <cell r="F551" t="str">
            <v>2-A</v>
          </cell>
        </row>
        <row r="552">
          <cell r="B552" t="str">
            <v>北京中房长远房地产开发有限责任公司</v>
          </cell>
          <cell r="C552" t="str">
            <v>商业地产开发商</v>
          </cell>
        </row>
        <row r="552">
          <cell r="E552" t="str">
            <v>荣辉</v>
          </cell>
          <cell r="F552" t="str">
            <v>2-A</v>
          </cell>
        </row>
        <row r="553">
          <cell r="B553" t="str">
            <v>北京中关村开发建设股份有限公司</v>
          </cell>
          <cell r="C553" t="str">
            <v>商业地产开发商</v>
          </cell>
        </row>
        <row r="553">
          <cell r="E553" t="str">
            <v>荣辉</v>
          </cell>
          <cell r="F553" t="str">
            <v>2-A</v>
          </cell>
        </row>
        <row r="554">
          <cell r="B554" t="str">
            <v>北京中海豪景房地产开发有限公司</v>
          </cell>
          <cell r="C554" t="str">
            <v>商业地产开发商</v>
          </cell>
        </row>
        <row r="554">
          <cell r="E554" t="str">
            <v>荣辉</v>
          </cell>
          <cell r="F554" t="str">
            <v>2-A</v>
          </cell>
        </row>
        <row r="555">
          <cell r="B555" t="str">
            <v>北京中联亚房地产开发有限公司</v>
          </cell>
          <cell r="C555" t="str">
            <v>商业地产开发商</v>
          </cell>
        </row>
        <row r="555">
          <cell r="E555" t="str">
            <v>荣辉</v>
          </cell>
          <cell r="F555" t="str">
            <v>2-A</v>
          </cell>
        </row>
        <row r="556">
          <cell r="B556" t="str">
            <v>北京中联置地房地产开发有限公司</v>
          </cell>
          <cell r="C556" t="str">
            <v>商业地产开发商</v>
          </cell>
        </row>
        <row r="556">
          <cell r="E556" t="str">
            <v>荣辉</v>
          </cell>
          <cell r="F556" t="str">
            <v>2-A</v>
          </cell>
        </row>
        <row r="557">
          <cell r="B557" t="str">
            <v>北京中铁润丰房地产开发有限公司</v>
          </cell>
          <cell r="C557" t="str">
            <v>商业地产开发商</v>
          </cell>
        </row>
        <row r="557">
          <cell r="E557" t="str">
            <v>荣辉</v>
          </cell>
          <cell r="F557" t="str">
            <v>2-A</v>
          </cell>
        </row>
        <row r="558">
          <cell r="B558" t="str">
            <v>北京中投创展置业有限公司</v>
          </cell>
          <cell r="C558" t="str">
            <v>商业地产开发商</v>
          </cell>
        </row>
        <row r="558">
          <cell r="E558" t="str">
            <v>荣辉</v>
          </cell>
          <cell r="F558" t="str">
            <v>2-A</v>
          </cell>
        </row>
        <row r="559">
          <cell r="B559" t="str">
            <v>北京中鑫源房地产开发有限集团</v>
          </cell>
          <cell r="C559" t="str">
            <v>商业地产开发商</v>
          </cell>
        </row>
        <row r="559">
          <cell r="E559" t="str">
            <v>荣辉</v>
          </cell>
          <cell r="F559" t="str">
            <v>2-A</v>
          </cell>
        </row>
        <row r="560">
          <cell r="B560" t="str">
            <v>北京住公房地产开发有限公司</v>
          </cell>
          <cell r="C560" t="str">
            <v>商业地产开发商</v>
          </cell>
        </row>
        <row r="560">
          <cell r="E560" t="str">
            <v>荣辉</v>
          </cell>
          <cell r="F560" t="str">
            <v>2-A</v>
          </cell>
        </row>
        <row r="561">
          <cell r="B561" t="str">
            <v>东亚新华</v>
          </cell>
          <cell r="C561" t="str">
            <v>商业地产开发商</v>
          </cell>
        </row>
        <row r="561">
          <cell r="E561" t="str">
            <v>荣辉</v>
          </cell>
          <cell r="F561" t="str">
            <v>2-A</v>
          </cell>
        </row>
        <row r="562">
          <cell r="B562" t="str">
            <v>丰台区莲花池南里27号楼</v>
          </cell>
          <cell r="C562" t="str">
            <v>商业地产开发商</v>
          </cell>
        </row>
        <row r="562">
          <cell r="E562" t="str">
            <v>荣辉</v>
          </cell>
          <cell r="F562" t="str">
            <v>2-A</v>
          </cell>
        </row>
        <row r="563">
          <cell r="B563" t="str">
            <v>固安天和房地产开发有限公司</v>
          </cell>
          <cell r="C563" t="str">
            <v>商业地产开发商</v>
          </cell>
        </row>
        <row r="563">
          <cell r="E563" t="str">
            <v>荣辉</v>
          </cell>
          <cell r="F563" t="str">
            <v>2-A</v>
          </cell>
        </row>
        <row r="564">
          <cell r="B564" t="str">
            <v>国融置业有限公司</v>
          </cell>
          <cell r="C564" t="str">
            <v>商业地产开发商</v>
          </cell>
        </row>
        <row r="564">
          <cell r="E564" t="str">
            <v>荣辉</v>
          </cell>
          <cell r="F564" t="str">
            <v>2-A</v>
          </cell>
        </row>
        <row r="565">
          <cell r="B565" t="str">
            <v>国锐集团</v>
          </cell>
          <cell r="C565" t="str">
            <v>商业地产开发商</v>
          </cell>
        </row>
        <row r="565">
          <cell r="E565" t="str">
            <v>荣辉</v>
          </cell>
          <cell r="F565" t="str">
            <v>2-A</v>
          </cell>
        </row>
        <row r="566">
          <cell r="B566" t="str">
            <v>合景泰富集团</v>
          </cell>
          <cell r="C566" t="str">
            <v>商业地产开发商</v>
          </cell>
        </row>
        <row r="566">
          <cell r="E566" t="str">
            <v>荣辉</v>
          </cell>
          <cell r="F566" t="str">
            <v>2-A</v>
          </cell>
        </row>
        <row r="567">
          <cell r="B567" t="str">
            <v>华纺房地产开发公司</v>
          </cell>
          <cell r="C567" t="str">
            <v>商业地产开发商</v>
          </cell>
        </row>
        <row r="567">
          <cell r="E567" t="str">
            <v>荣辉</v>
          </cell>
          <cell r="F567" t="str">
            <v>2-A</v>
          </cell>
        </row>
        <row r="568">
          <cell r="B568" t="str">
            <v>华润</v>
          </cell>
          <cell r="C568" t="str">
            <v>商业地产开发商</v>
          </cell>
          <cell r="D568" t="str">
            <v>华润</v>
          </cell>
          <cell r="E568" t="str">
            <v>荣辉</v>
          </cell>
          <cell r="F568" t="str">
            <v>2-A</v>
          </cell>
        </row>
        <row r="569">
          <cell r="B569" t="str">
            <v>金地地产</v>
          </cell>
          <cell r="C569" t="str">
            <v>商业地产开发商</v>
          </cell>
          <cell r="D569" t="str">
            <v>金地</v>
          </cell>
          <cell r="E569" t="str">
            <v>荣辉</v>
          </cell>
          <cell r="F569" t="str">
            <v>2-A</v>
          </cell>
        </row>
        <row r="570">
          <cell r="B570" t="str">
            <v>金地集团</v>
          </cell>
          <cell r="C570" t="str">
            <v>商业地产开发商</v>
          </cell>
        </row>
        <row r="570">
          <cell r="E570" t="str">
            <v>荣辉</v>
          </cell>
          <cell r="F570" t="str">
            <v>2-A</v>
          </cell>
        </row>
        <row r="571">
          <cell r="B571" t="str">
            <v>金隅</v>
          </cell>
          <cell r="C571" t="str">
            <v>商业地产开发商</v>
          </cell>
          <cell r="D571" t="str">
            <v>金隅</v>
          </cell>
          <cell r="E571" t="str">
            <v>荣辉</v>
          </cell>
          <cell r="F571" t="str">
            <v>2-A</v>
          </cell>
        </row>
        <row r="572">
          <cell r="B572" t="str">
            <v>龙湖</v>
          </cell>
          <cell r="C572" t="str">
            <v>商业地产开发商</v>
          </cell>
          <cell r="D572" t="str">
            <v>龙湖</v>
          </cell>
          <cell r="E572" t="str">
            <v>荣辉</v>
          </cell>
          <cell r="F572" t="str">
            <v>2-A</v>
          </cell>
        </row>
        <row r="573">
          <cell r="B573" t="str">
            <v>茂华集团</v>
          </cell>
          <cell r="C573" t="str">
            <v>商业地产开发商</v>
          </cell>
        </row>
        <row r="573">
          <cell r="E573" t="str">
            <v>荣辉</v>
          </cell>
          <cell r="F573" t="str">
            <v>2-A</v>
          </cell>
        </row>
        <row r="574">
          <cell r="B574" t="str">
            <v>鹏丽国际公寓房地产开发公司</v>
          </cell>
          <cell r="C574" t="str">
            <v>商业地产开发商</v>
          </cell>
        </row>
        <row r="574">
          <cell r="E574" t="str">
            <v>荣辉</v>
          </cell>
          <cell r="F574" t="str">
            <v>2-A</v>
          </cell>
        </row>
        <row r="575">
          <cell r="B575" t="str">
            <v>其他</v>
          </cell>
          <cell r="C575" t="str">
            <v>商业地产开发商</v>
          </cell>
        </row>
        <row r="575">
          <cell r="E575" t="str">
            <v>荣辉</v>
          </cell>
          <cell r="F575" t="str">
            <v>2-A</v>
          </cell>
        </row>
        <row r="576">
          <cell r="B576" t="str">
            <v>融科智地北京公司</v>
          </cell>
          <cell r="C576" t="str">
            <v>商业地产开发商</v>
          </cell>
        </row>
        <row r="576">
          <cell r="E576" t="str">
            <v>荣辉</v>
          </cell>
          <cell r="F576" t="str">
            <v>2-A</v>
          </cell>
        </row>
        <row r="577">
          <cell r="B577" t="str">
            <v>首创置业</v>
          </cell>
          <cell r="C577" t="str">
            <v>商业地产开发商</v>
          </cell>
          <cell r="D577" t="str">
            <v>首创</v>
          </cell>
          <cell r="E577" t="str">
            <v>荣辉</v>
          </cell>
          <cell r="F577" t="str">
            <v>2-A</v>
          </cell>
        </row>
        <row r="578">
          <cell r="B578" t="str">
            <v>首开</v>
          </cell>
          <cell r="C578" t="str">
            <v>商业地产开发商</v>
          </cell>
          <cell r="D578" t="str">
            <v>首开</v>
          </cell>
          <cell r="E578" t="str">
            <v>荣辉</v>
          </cell>
          <cell r="F578" t="str">
            <v>2-A</v>
          </cell>
        </row>
        <row r="579">
          <cell r="B579" t="str">
            <v>首开仁信置业有限公司</v>
          </cell>
          <cell r="C579" t="str">
            <v>商业地产开发商</v>
          </cell>
          <cell r="D579" t="str">
            <v>首开</v>
          </cell>
          <cell r="E579" t="str">
            <v>荣辉</v>
          </cell>
          <cell r="F579" t="str">
            <v>2-A</v>
          </cell>
        </row>
        <row r="580">
          <cell r="B580" t="str">
            <v>新华联集团</v>
          </cell>
          <cell r="C580" t="str">
            <v>商业地产开发商</v>
          </cell>
        </row>
        <row r="580">
          <cell r="E580" t="str">
            <v>荣辉</v>
          </cell>
          <cell r="F580" t="str">
            <v>2-A</v>
          </cell>
        </row>
        <row r="581">
          <cell r="B581" t="str">
            <v>新加坡国浩房地产集团</v>
          </cell>
          <cell r="C581" t="str">
            <v>商业地产开发商</v>
          </cell>
        </row>
        <row r="581">
          <cell r="E581" t="str">
            <v>荣辉</v>
          </cell>
          <cell r="F581" t="str">
            <v>2-A</v>
          </cell>
        </row>
        <row r="582">
          <cell r="B582" t="str">
            <v>旭辉地产</v>
          </cell>
          <cell r="C582" t="str">
            <v>商业地产开发商</v>
          </cell>
        </row>
        <row r="582">
          <cell r="E582" t="str">
            <v>荣辉</v>
          </cell>
          <cell r="F582" t="str">
            <v>2-A</v>
          </cell>
        </row>
        <row r="583">
          <cell r="B583" t="str">
            <v>银泰置地</v>
          </cell>
          <cell r="C583" t="str">
            <v>商业地产开发商</v>
          </cell>
        </row>
        <row r="583">
          <cell r="E583" t="str">
            <v>荣辉</v>
          </cell>
          <cell r="F583" t="str">
            <v>2-A</v>
          </cell>
        </row>
        <row r="584">
          <cell r="B584" t="str">
            <v>远洋</v>
          </cell>
          <cell r="C584" t="str">
            <v>商业地产开发商</v>
          </cell>
          <cell r="D584" t="str">
            <v>远洋</v>
          </cell>
          <cell r="E584" t="str">
            <v>荣辉</v>
          </cell>
          <cell r="F584" t="str">
            <v>2-A</v>
          </cell>
        </row>
        <row r="585">
          <cell r="B585" t="str">
            <v>智地中国·北京焯桥房地产开发有限公司</v>
          </cell>
          <cell r="C585" t="str">
            <v>商业地产开发商</v>
          </cell>
        </row>
        <row r="585">
          <cell r="E585" t="str">
            <v>荣辉</v>
          </cell>
          <cell r="F585" t="str">
            <v>2-A</v>
          </cell>
        </row>
        <row r="586">
          <cell r="B586" t="str">
            <v>智地中国·北京汉唐建设</v>
          </cell>
          <cell r="C586" t="str">
            <v>商业地产开发商</v>
          </cell>
        </row>
        <row r="586">
          <cell r="E586" t="str">
            <v>荣辉</v>
          </cell>
          <cell r="F586" t="str">
            <v>2-A</v>
          </cell>
        </row>
        <row r="587">
          <cell r="B587" t="str">
            <v>中国铁建</v>
          </cell>
          <cell r="C587" t="str">
            <v>商业地产开发商</v>
          </cell>
          <cell r="D587" t="str">
            <v>中铁</v>
          </cell>
          <cell r="E587" t="str">
            <v>荣辉</v>
          </cell>
          <cell r="F587" t="str">
            <v>2-A</v>
          </cell>
        </row>
        <row r="588">
          <cell r="B588" t="str">
            <v>中远房地产开发有限公司</v>
          </cell>
          <cell r="C588" t="str">
            <v>商业地产开发商</v>
          </cell>
        </row>
        <row r="588">
          <cell r="E588" t="str">
            <v>荣辉</v>
          </cell>
          <cell r="F588" t="str">
            <v>2-A</v>
          </cell>
        </row>
        <row r="589">
          <cell r="B589" t="str">
            <v>珠江房地产开发有限公司</v>
          </cell>
          <cell r="C589" t="str">
            <v>商业地产开发商</v>
          </cell>
        </row>
        <row r="589">
          <cell r="E589" t="str">
            <v>荣辉</v>
          </cell>
          <cell r="F589" t="str">
            <v>2-A</v>
          </cell>
        </row>
        <row r="590">
          <cell r="B590" t="str">
            <v>住总</v>
          </cell>
          <cell r="C590" t="str">
            <v>商业地产开发商</v>
          </cell>
          <cell r="D590" t="str">
            <v>住总</v>
          </cell>
          <cell r="E590" t="str">
            <v>荣辉</v>
          </cell>
          <cell r="F590" t="str">
            <v>2-A</v>
          </cell>
        </row>
        <row r="591">
          <cell r="B591" t="str">
            <v> 北京东亚信中国际会展中心有限公司</v>
          </cell>
          <cell r="C591" t="str">
            <v>住宅开发商</v>
          </cell>
        </row>
        <row r="591">
          <cell r="E591" t="str">
            <v>荣辉</v>
          </cell>
          <cell r="F591" t="str">
            <v>2-R+L</v>
          </cell>
        </row>
        <row r="592">
          <cell r="B592" t="str">
            <v>(天鸿集团)北京宝晟住房股份有限公司</v>
          </cell>
          <cell r="C592" t="str">
            <v>住宅开发商</v>
          </cell>
          <cell r="D592" t="str">
            <v>天鸿</v>
          </cell>
          <cell r="E592" t="str">
            <v>荣辉</v>
          </cell>
          <cell r="F592" t="str">
            <v>2-R+L</v>
          </cell>
        </row>
        <row r="593">
          <cell r="B593" t="str">
            <v>K2地产</v>
          </cell>
          <cell r="C593" t="str">
            <v>住宅开发商</v>
          </cell>
        </row>
        <row r="593">
          <cell r="E593" t="str">
            <v>荣辉</v>
          </cell>
          <cell r="F593" t="str">
            <v>2-R+L</v>
          </cell>
        </row>
        <row r="594">
          <cell r="B594" t="str">
            <v>SOHO中国</v>
          </cell>
          <cell r="C594" t="str">
            <v>住宅开发商</v>
          </cell>
          <cell r="D594" t="str">
            <v>SOHO中国</v>
          </cell>
          <cell r="E594" t="str">
            <v>荣辉</v>
          </cell>
          <cell r="F594" t="str">
            <v>2-R+L</v>
          </cell>
        </row>
        <row r="595">
          <cell r="B595" t="str">
            <v>安盛投资有限公司</v>
          </cell>
          <cell r="C595" t="str">
            <v>住宅开发商</v>
          </cell>
        </row>
        <row r="595">
          <cell r="E595" t="str">
            <v>荣辉</v>
          </cell>
          <cell r="F595" t="str">
            <v>2-R+L</v>
          </cell>
        </row>
        <row r="596">
          <cell r="B596" t="str">
            <v>邦达</v>
          </cell>
          <cell r="C596" t="str">
            <v>住宅开发商</v>
          </cell>
        </row>
        <row r="596">
          <cell r="E596" t="str">
            <v>荣辉</v>
          </cell>
          <cell r="F596" t="str">
            <v>2-R+L</v>
          </cell>
        </row>
        <row r="597">
          <cell r="B597" t="str">
            <v>保利</v>
          </cell>
          <cell r="C597" t="str">
            <v>住宅开发商</v>
          </cell>
          <cell r="D597" t="str">
            <v>保利</v>
          </cell>
          <cell r="E597" t="str">
            <v>荣辉</v>
          </cell>
          <cell r="F597" t="str">
            <v>2-R+L</v>
          </cell>
        </row>
        <row r="598">
          <cell r="B598" t="str">
            <v>北京安德信房地产有限公司</v>
          </cell>
          <cell r="C598" t="str">
            <v>住宅开发商</v>
          </cell>
        </row>
        <row r="598">
          <cell r="E598" t="str">
            <v>荣辉</v>
          </cell>
          <cell r="F598" t="str">
            <v>2-R+L</v>
          </cell>
        </row>
        <row r="599">
          <cell r="B599" t="str">
            <v>北京安瑞房地产开发有限公司</v>
          </cell>
          <cell r="C599" t="str">
            <v>住宅开发商</v>
          </cell>
        </row>
        <row r="599">
          <cell r="E599" t="str">
            <v>荣辉</v>
          </cell>
          <cell r="F599" t="str">
            <v>2-R+L</v>
          </cell>
        </row>
        <row r="600">
          <cell r="B600" t="str">
            <v>北京安盛华泰房地产开发有限公司</v>
          </cell>
          <cell r="C600" t="str">
            <v>住宅开发商</v>
          </cell>
        </row>
        <row r="600">
          <cell r="E600" t="str">
            <v>荣辉</v>
          </cell>
          <cell r="F600" t="str">
            <v>2-R+L</v>
          </cell>
        </row>
        <row r="601">
          <cell r="B601" t="str">
            <v>北京安石房地产开发有限公司</v>
          </cell>
          <cell r="C601" t="str">
            <v>住宅开发商</v>
          </cell>
        </row>
        <row r="601">
          <cell r="E601" t="str">
            <v>荣辉</v>
          </cell>
          <cell r="F601" t="str">
            <v>2-R+L</v>
          </cell>
        </row>
        <row r="602">
          <cell r="B602" t="str">
            <v>北京安旺房地产开发有限责任公司</v>
          </cell>
          <cell r="C602" t="str">
            <v>住宅开发商</v>
          </cell>
        </row>
        <row r="602">
          <cell r="E602" t="str">
            <v>荣辉</v>
          </cell>
          <cell r="F602" t="str">
            <v>2-R+L</v>
          </cell>
        </row>
        <row r="603">
          <cell r="B603" t="str">
            <v>北京昂内房地产开发有限公司</v>
          </cell>
          <cell r="C603" t="str">
            <v>住宅开发商</v>
          </cell>
        </row>
        <row r="603">
          <cell r="E603" t="str">
            <v>荣辉</v>
          </cell>
          <cell r="F603" t="str">
            <v>2-R+L</v>
          </cell>
        </row>
        <row r="604">
          <cell r="B604" t="str">
            <v>北京奥德房地产开发有限公司</v>
          </cell>
          <cell r="C604" t="str">
            <v>住宅开发商</v>
          </cell>
        </row>
        <row r="604">
          <cell r="E604" t="str">
            <v>荣辉</v>
          </cell>
          <cell r="F604" t="str">
            <v>2-R+L</v>
          </cell>
        </row>
        <row r="605">
          <cell r="B605" t="str">
            <v>北京奥尼斯特房地产开发有限公司</v>
          </cell>
          <cell r="C605" t="str">
            <v>住宅开发商</v>
          </cell>
        </row>
        <row r="605">
          <cell r="E605" t="str">
            <v>荣辉</v>
          </cell>
          <cell r="F605" t="str">
            <v>2-R+L</v>
          </cell>
        </row>
        <row r="606">
          <cell r="B606" t="str">
            <v>北京奥竺房地产开发有限公司</v>
          </cell>
          <cell r="C606" t="str">
            <v>住宅开发商</v>
          </cell>
        </row>
        <row r="606">
          <cell r="E606" t="str">
            <v>荣辉</v>
          </cell>
          <cell r="F606" t="str">
            <v>2-R+L</v>
          </cell>
        </row>
        <row r="607">
          <cell r="B607" t="str">
            <v>北京澳金园置业发展有限公司</v>
          </cell>
          <cell r="C607" t="str">
            <v>住宅开发商</v>
          </cell>
        </row>
        <row r="607">
          <cell r="E607" t="str">
            <v>荣辉</v>
          </cell>
          <cell r="F607" t="str">
            <v>2-R+L</v>
          </cell>
        </row>
        <row r="608">
          <cell r="B608" t="str">
            <v>北京澳柯玛中嘉房地产开发有限公司</v>
          </cell>
          <cell r="C608" t="str">
            <v>住宅开发商</v>
          </cell>
        </row>
        <row r="608">
          <cell r="E608" t="str">
            <v>荣辉</v>
          </cell>
          <cell r="F608" t="str">
            <v>2-R+L</v>
          </cell>
        </row>
        <row r="609">
          <cell r="B609" t="str">
            <v>北京八达岭海洋巨龙房地产开发有限公司</v>
          </cell>
          <cell r="C609" t="str">
            <v>住宅开发商</v>
          </cell>
        </row>
        <row r="609">
          <cell r="E609" t="str">
            <v>荣辉</v>
          </cell>
          <cell r="F609" t="str">
            <v>2-R+L</v>
          </cell>
        </row>
        <row r="610">
          <cell r="B610" t="str">
            <v>北京八大处房地产开发有限公司</v>
          </cell>
          <cell r="C610" t="str">
            <v>住宅开发商</v>
          </cell>
        </row>
        <row r="610">
          <cell r="E610" t="str">
            <v>荣辉</v>
          </cell>
          <cell r="F610" t="str">
            <v>2-R+L</v>
          </cell>
        </row>
        <row r="611">
          <cell r="B611" t="str">
            <v>北京白金房地产开发有限公司</v>
          </cell>
          <cell r="C611" t="str">
            <v>住宅开发商</v>
          </cell>
        </row>
        <row r="611">
          <cell r="E611" t="str">
            <v>荣辉</v>
          </cell>
          <cell r="F611" t="str">
            <v>2-R+L</v>
          </cell>
        </row>
        <row r="612">
          <cell r="B612" t="str">
            <v>北京百顺达房地产开发有限公司</v>
          </cell>
          <cell r="C612" t="str">
            <v>住宅开发商</v>
          </cell>
        </row>
        <row r="612">
          <cell r="E612" t="str">
            <v>荣辉</v>
          </cell>
          <cell r="F612" t="str">
            <v>2-R+L</v>
          </cell>
        </row>
        <row r="613">
          <cell r="B613" t="str">
            <v>北京柏宏房地产开发有限公司</v>
          </cell>
          <cell r="C613" t="str">
            <v>住宅开发商</v>
          </cell>
        </row>
        <row r="613">
          <cell r="E613" t="str">
            <v>荣辉</v>
          </cell>
          <cell r="F613" t="str">
            <v>2-R+L</v>
          </cell>
        </row>
        <row r="614">
          <cell r="B614" t="str">
            <v>北京宝龙蓝德房地产开发有限公司</v>
          </cell>
          <cell r="C614" t="str">
            <v>住宅开发商</v>
          </cell>
        </row>
        <row r="614">
          <cell r="E614" t="str">
            <v>荣辉</v>
          </cell>
          <cell r="F614" t="str">
            <v>2-R+L</v>
          </cell>
        </row>
        <row r="615">
          <cell r="B615" t="str">
            <v>北京宝星置业有限公司</v>
          </cell>
          <cell r="C615" t="str">
            <v>住宅开发商</v>
          </cell>
        </row>
        <row r="615">
          <cell r="E615" t="str">
            <v>荣辉</v>
          </cell>
          <cell r="F615" t="str">
            <v>2-R+L</v>
          </cell>
        </row>
        <row r="616">
          <cell r="B616" t="str">
            <v>北京北辰实业股份有限公司北辰置地分公司</v>
          </cell>
          <cell r="C616" t="str">
            <v>住宅开发商</v>
          </cell>
        </row>
        <row r="616">
          <cell r="E616" t="str">
            <v>荣辉</v>
          </cell>
          <cell r="F616" t="str">
            <v>2-R+L</v>
          </cell>
        </row>
        <row r="617">
          <cell r="B617" t="str">
            <v>北京必胜房地产开发有限公司</v>
          </cell>
          <cell r="C617" t="str">
            <v>住宅开发商</v>
          </cell>
        </row>
        <row r="617">
          <cell r="E617" t="str">
            <v>荣辉</v>
          </cell>
          <cell r="F617" t="str">
            <v>2-R+L</v>
          </cell>
        </row>
        <row r="618">
          <cell r="B618" t="str">
            <v>北京碧水源房地产开发有限公司</v>
          </cell>
          <cell r="C618" t="str">
            <v>住宅开发商</v>
          </cell>
        </row>
        <row r="618">
          <cell r="E618" t="str">
            <v>荣辉</v>
          </cell>
          <cell r="F618" t="str">
            <v>2-R+L</v>
          </cell>
        </row>
        <row r="619">
          <cell r="B619" t="str">
            <v>北京博成房地产有限公司</v>
          </cell>
          <cell r="C619" t="str">
            <v>住宅开发商</v>
          </cell>
        </row>
        <row r="619">
          <cell r="E619" t="str">
            <v>荣辉</v>
          </cell>
          <cell r="F619" t="str">
            <v>2-R+L</v>
          </cell>
        </row>
        <row r="620">
          <cell r="B620" t="str">
            <v>北京博宏房地产开发有限公司</v>
          </cell>
          <cell r="C620" t="str">
            <v>住宅开发商</v>
          </cell>
        </row>
        <row r="620">
          <cell r="E620" t="str">
            <v>荣辉</v>
          </cell>
          <cell r="F620" t="str">
            <v>2-R+L</v>
          </cell>
        </row>
        <row r="621">
          <cell r="B621" t="str">
            <v>北京博雅苑置业有限公司</v>
          </cell>
          <cell r="C621" t="str">
            <v>住宅开发商</v>
          </cell>
        </row>
        <row r="621">
          <cell r="E621" t="str">
            <v>荣辉</v>
          </cell>
          <cell r="F621" t="str">
            <v>2-R+L</v>
          </cell>
        </row>
        <row r="622">
          <cell r="B622" t="str">
            <v>北京财富花园房地产开发有限公司</v>
          </cell>
          <cell r="C622" t="str">
            <v>住宅开发商</v>
          </cell>
        </row>
        <row r="622">
          <cell r="E622" t="str">
            <v>荣辉</v>
          </cell>
          <cell r="F622" t="str">
            <v>2-R+L</v>
          </cell>
        </row>
        <row r="623">
          <cell r="B623" t="str">
            <v>北京昌信回龙园别墅有限公司</v>
          </cell>
          <cell r="C623" t="str">
            <v>住宅开发商</v>
          </cell>
        </row>
        <row r="623">
          <cell r="E623" t="str">
            <v>荣辉</v>
          </cell>
          <cell r="F623" t="str">
            <v>2-R+L</v>
          </cell>
        </row>
        <row r="624">
          <cell r="B624" t="str">
            <v>北京晨昱泰和房地产开发有限公司</v>
          </cell>
          <cell r="C624" t="str">
            <v>住宅开发商</v>
          </cell>
        </row>
        <row r="624">
          <cell r="E624" t="str">
            <v>荣辉</v>
          </cell>
          <cell r="F624" t="str">
            <v>2-R+L</v>
          </cell>
        </row>
        <row r="625">
          <cell r="B625" t="str">
            <v>北京成远房地产开发有限公司</v>
          </cell>
          <cell r="C625" t="str">
            <v>住宅开发商</v>
          </cell>
        </row>
        <row r="625">
          <cell r="E625" t="str">
            <v>荣辉</v>
          </cell>
          <cell r="F625" t="str">
            <v>2-R+L</v>
          </cell>
        </row>
        <row r="626">
          <cell r="B626" t="str">
            <v>北京城和房地产开发有限责任公司</v>
          </cell>
          <cell r="C626" t="str">
            <v>住宅开发商</v>
          </cell>
        </row>
        <row r="626">
          <cell r="E626" t="str">
            <v>荣辉</v>
          </cell>
          <cell r="F626" t="str">
            <v>2-R+L</v>
          </cell>
        </row>
        <row r="627">
          <cell r="B627" t="str">
            <v>北京城建和泰房地产开发有限责任公司</v>
          </cell>
          <cell r="C627" t="str">
            <v>住宅开发商</v>
          </cell>
        </row>
        <row r="627">
          <cell r="E627" t="str">
            <v>荣辉</v>
          </cell>
          <cell r="F627" t="str">
            <v>2-R+L</v>
          </cell>
        </row>
        <row r="628">
          <cell r="B628" t="str">
            <v>北京城建兴华地产有限公司</v>
          </cell>
          <cell r="C628" t="str">
            <v>住宅开发商</v>
          </cell>
        </row>
        <row r="628">
          <cell r="E628" t="str">
            <v>荣辉</v>
          </cell>
          <cell r="F628" t="str">
            <v>2-R+L</v>
          </cell>
        </row>
        <row r="629">
          <cell r="B629" t="str">
            <v>北京城市开发集团有限责任公司 </v>
          </cell>
          <cell r="C629" t="str">
            <v>住宅开发商</v>
          </cell>
        </row>
        <row r="629">
          <cell r="E629" t="str">
            <v>荣辉</v>
          </cell>
          <cell r="F629" t="str">
            <v>2-R+L</v>
          </cell>
        </row>
        <row r="630">
          <cell r="B630" t="str">
            <v>北京创为泉房地产开发有限公司</v>
          </cell>
          <cell r="C630" t="str">
            <v>住宅开发商</v>
          </cell>
        </row>
        <row r="630">
          <cell r="E630" t="str">
            <v>荣辉</v>
          </cell>
          <cell r="F630" t="str">
            <v>2-R+L</v>
          </cell>
        </row>
        <row r="631">
          <cell r="B631" t="str">
            <v>北京达义兴业房地产开发公司</v>
          </cell>
          <cell r="C631" t="str">
            <v>住宅开发商</v>
          </cell>
        </row>
        <row r="631">
          <cell r="E631" t="str">
            <v>荣辉</v>
          </cell>
          <cell r="F631" t="str">
            <v>2-R+L</v>
          </cell>
        </row>
        <row r="632">
          <cell r="B632" t="str">
            <v>北京大成房地产开发总公司</v>
          </cell>
          <cell r="C632" t="str">
            <v>住宅开发商</v>
          </cell>
        </row>
        <row r="632">
          <cell r="E632" t="str">
            <v>荣辉</v>
          </cell>
          <cell r="F632" t="str">
            <v>2-R+L</v>
          </cell>
        </row>
        <row r="633">
          <cell r="B633" t="str">
            <v>北京大成开发集团有限公司</v>
          </cell>
          <cell r="C633" t="str">
            <v>住宅开发商</v>
          </cell>
        </row>
        <row r="633">
          <cell r="E633" t="str">
            <v>荣辉</v>
          </cell>
          <cell r="F633" t="str">
            <v>2-R+L</v>
          </cell>
        </row>
        <row r="634">
          <cell r="B634" t="str">
            <v>北京大龙伟业房地产开发股份有限公司</v>
          </cell>
          <cell r="C634" t="str">
            <v>住宅开发商</v>
          </cell>
        </row>
        <row r="634">
          <cell r="E634" t="str">
            <v>荣辉</v>
          </cell>
          <cell r="F634" t="str">
            <v>2-R+L</v>
          </cell>
        </row>
        <row r="635">
          <cell r="B635" t="str">
            <v>北京大正梅花工贸有限公司</v>
          </cell>
          <cell r="C635" t="str">
            <v>住宅开发商</v>
          </cell>
        </row>
        <row r="635">
          <cell r="E635" t="str">
            <v>荣辉</v>
          </cell>
          <cell r="F635" t="str">
            <v>2-R+L</v>
          </cell>
        </row>
        <row r="636">
          <cell r="B636" t="str">
            <v>北京丹阳房产开发有限公司</v>
          </cell>
          <cell r="C636" t="str">
            <v>住宅开发商</v>
          </cell>
        </row>
        <row r="636">
          <cell r="E636" t="str">
            <v>荣辉</v>
          </cell>
          <cell r="F636" t="str">
            <v>2-R+L</v>
          </cell>
        </row>
        <row r="637">
          <cell r="B637" t="str">
            <v>北京当代鸿运房地产经营开发有限公司</v>
          </cell>
          <cell r="C637" t="str">
            <v>住宅开发商</v>
          </cell>
        </row>
        <row r="637">
          <cell r="E637" t="str">
            <v>荣辉</v>
          </cell>
          <cell r="F637" t="str">
            <v>2-R+L</v>
          </cell>
        </row>
        <row r="638">
          <cell r="B638" t="str">
            <v>北京德成兴业房地产开发有限公司</v>
          </cell>
          <cell r="C638" t="str">
            <v>住宅开发商</v>
          </cell>
        </row>
        <row r="638">
          <cell r="E638" t="str">
            <v>荣辉</v>
          </cell>
          <cell r="F638" t="str">
            <v>2-R+L</v>
          </cell>
        </row>
        <row r="639">
          <cell r="B639" t="str">
            <v>北京德福祥房地产开发有限公司</v>
          </cell>
          <cell r="C639" t="str">
            <v>住宅开发商</v>
          </cell>
        </row>
        <row r="639">
          <cell r="E639" t="str">
            <v>荣辉</v>
          </cell>
          <cell r="F639" t="str">
            <v>2-R+L</v>
          </cell>
        </row>
        <row r="640">
          <cell r="B640" t="str">
            <v>北京德隆泰房地产开发有限公司</v>
          </cell>
          <cell r="C640" t="str">
            <v>住宅开发商</v>
          </cell>
        </row>
        <row r="640">
          <cell r="E640" t="str">
            <v>荣辉</v>
          </cell>
          <cell r="F640" t="str">
            <v>2-R+L</v>
          </cell>
        </row>
        <row r="641">
          <cell r="B641" t="str">
            <v>北京地铁房地产开发经营公司</v>
          </cell>
          <cell r="C641" t="str">
            <v>住宅开发商</v>
          </cell>
        </row>
        <row r="641">
          <cell r="E641" t="str">
            <v>荣辉</v>
          </cell>
          <cell r="F641" t="str">
            <v>2-R+L</v>
          </cell>
        </row>
        <row r="642">
          <cell r="B642" t="str">
            <v>北京顶秀置业有限公司</v>
          </cell>
          <cell r="C642" t="str">
            <v>住宅开发商</v>
          </cell>
        </row>
        <row r="642">
          <cell r="E642" t="str">
            <v>荣辉</v>
          </cell>
          <cell r="F642" t="str">
            <v>2-R+L</v>
          </cell>
        </row>
        <row r="643">
          <cell r="B643" t="str">
            <v>北京鼎嘉恒房地产开发有限公司</v>
          </cell>
          <cell r="C643" t="str">
            <v>住宅开发商</v>
          </cell>
        </row>
        <row r="643">
          <cell r="E643" t="str">
            <v>荣辉</v>
          </cell>
          <cell r="F643" t="str">
            <v>2-R+L</v>
          </cell>
        </row>
        <row r="644">
          <cell r="B644" t="str">
            <v>北京鼎铭物业管理有限公司</v>
          </cell>
          <cell r="C644" t="str">
            <v>住宅开发商</v>
          </cell>
        </row>
        <row r="644">
          <cell r="E644" t="str">
            <v>荣辉</v>
          </cell>
          <cell r="F644" t="str">
            <v>2-R+L</v>
          </cell>
        </row>
        <row r="645">
          <cell r="B645" t="str">
            <v>北京东安恒新房地产开发公司</v>
          </cell>
          <cell r="C645" t="str">
            <v>住宅开发商</v>
          </cell>
        </row>
        <row r="645">
          <cell r="E645" t="str">
            <v>荣辉</v>
          </cell>
          <cell r="F645" t="str">
            <v>2-R+L</v>
          </cell>
        </row>
        <row r="646">
          <cell r="B646" t="str">
            <v>北京东方鸿铭房地产开发有限公司</v>
          </cell>
          <cell r="C646" t="str">
            <v>住宅开发商</v>
          </cell>
        </row>
        <row r="646">
          <cell r="E646" t="str">
            <v>荣辉</v>
          </cell>
          <cell r="F646" t="str">
            <v>2-R+L</v>
          </cell>
        </row>
        <row r="647">
          <cell r="B647" t="str">
            <v>北京东方太阳城房地产开发有限责任公司</v>
          </cell>
          <cell r="C647" t="str">
            <v>住宅开发商</v>
          </cell>
        </row>
        <row r="647">
          <cell r="E647" t="str">
            <v>荣辉</v>
          </cell>
          <cell r="F647" t="str">
            <v>2-R+L</v>
          </cell>
        </row>
        <row r="648">
          <cell r="B648" t="str">
            <v>北京东方天成房地产开发限公司</v>
          </cell>
          <cell r="C648" t="str">
            <v>住宅开发商</v>
          </cell>
        </row>
        <row r="648">
          <cell r="E648" t="str">
            <v>荣辉</v>
          </cell>
          <cell r="F648" t="str">
            <v>2-R+L</v>
          </cell>
        </row>
        <row r="649">
          <cell r="B649" t="str">
            <v>北京东海民德房地产开发有限公司</v>
          </cell>
          <cell r="C649" t="str">
            <v>住宅开发商</v>
          </cell>
        </row>
        <row r="649">
          <cell r="E649" t="str">
            <v>荣辉</v>
          </cell>
          <cell r="F649" t="str">
            <v>2-R+L</v>
          </cell>
        </row>
        <row r="650">
          <cell r="B650" t="str">
            <v>北京东杰房地产开发有限公司</v>
          </cell>
          <cell r="C650" t="str">
            <v>住宅开发商</v>
          </cell>
        </row>
        <row r="650">
          <cell r="E650" t="str">
            <v>荣辉</v>
          </cell>
          <cell r="F650" t="str">
            <v>2-R+L</v>
          </cell>
        </row>
        <row r="651">
          <cell r="B651" t="str">
            <v>北京东君房地产开发有限公司</v>
          </cell>
          <cell r="C651" t="str">
            <v>住宅开发商</v>
          </cell>
        </row>
        <row r="651">
          <cell r="E651" t="str">
            <v>可瑞</v>
          </cell>
          <cell r="F651" t="str">
            <v>2-R+L</v>
          </cell>
        </row>
        <row r="652">
          <cell r="B652" t="str">
            <v>北京东升房地产开发有限公司</v>
          </cell>
          <cell r="C652" t="str">
            <v>住宅开发商</v>
          </cell>
        </row>
        <row r="652">
          <cell r="E652" t="str">
            <v>可瑞</v>
          </cell>
          <cell r="F652" t="str">
            <v>2-R+L</v>
          </cell>
        </row>
        <row r="653">
          <cell r="B653" t="str">
            <v>北京东兴联房地产开发有限责任公司</v>
          </cell>
          <cell r="C653" t="str">
            <v>住宅开发商</v>
          </cell>
        </row>
        <row r="653">
          <cell r="E653" t="str">
            <v>可瑞</v>
          </cell>
          <cell r="F653" t="str">
            <v>2-R+L</v>
          </cell>
        </row>
        <row r="654">
          <cell r="B654" t="str">
            <v>北京东亚信鸿国际会展中心有限公司</v>
          </cell>
          <cell r="C654" t="str">
            <v>住宅开发商</v>
          </cell>
          <cell r="D654" t="str">
            <v>东亚新华</v>
          </cell>
          <cell r="E654" t="str">
            <v>可瑞</v>
          </cell>
          <cell r="F654" t="str">
            <v>2-R+L</v>
          </cell>
        </row>
        <row r="655">
          <cell r="B655" t="str">
            <v>北京东泽房地产开发有限公司</v>
          </cell>
          <cell r="C655" t="str">
            <v>住宅开发商</v>
          </cell>
        </row>
        <row r="655">
          <cell r="E655" t="str">
            <v>可瑞</v>
          </cell>
          <cell r="F655" t="str">
            <v>2-R+L</v>
          </cell>
        </row>
        <row r="656">
          <cell r="B656" t="str">
            <v>北京都市房地产开发有限责任公司</v>
          </cell>
          <cell r="C656" t="str">
            <v>住宅开发商</v>
          </cell>
        </row>
        <row r="656">
          <cell r="E656" t="str">
            <v>可瑞</v>
          </cell>
          <cell r="F656" t="str">
            <v>2-R+L</v>
          </cell>
        </row>
        <row r="657">
          <cell r="B657" t="str">
            <v>北京都市岳华房地产开发有限公司</v>
          </cell>
          <cell r="C657" t="str">
            <v>住宅开发商</v>
          </cell>
        </row>
        <row r="657">
          <cell r="E657" t="str">
            <v>可瑞</v>
          </cell>
          <cell r="F657" t="str">
            <v>2-R+L</v>
          </cell>
        </row>
        <row r="658">
          <cell r="B658" t="str">
            <v>北京二建房地产开发有限公司</v>
          </cell>
          <cell r="C658" t="str">
            <v>住宅开发商</v>
          </cell>
        </row>
        <row r="658">
          <cell r="E658" t="str">
            <v>可瑞</v>
          </cell>
          <cell r="F658" t="str">
            <v>2-R+L</v>
          </cell>
        </row>
        <row r="659">
          <cell r="B659" t="str">
            <v>北京泛海信华置业有限公司</v>
          </cell>
          <cell r="C659" t="str">
            <v>住宅开发商</v>
          </cell>
        </row>
        <row r="659">
          <cell r="E659" t="str">
            <v>可瑞</v>
          </cell>
          <cell r="F659" t="str">
            <v>2-R+L</v>
          </cell>
        </row>
        <row r="660">
          <cell r="B660" t="str">
            <v>北京方恒置业股份有限公司</v>
          </cell>
          <cell r="C660" t="str">
            <v>住宅开发商</v>
          </cell>
        </row>
        <row r="660">
          <cell r="E660" t="str">
            <v>可瑞</v>
          </cell>
          <cell r="F660" t="str">
            <v>2-R+L</v>
          </cell>
        </row>
        <row r="661">
          <cell r="B661" t="str">
            <v>北京方晟房地产开发有限责任公司</v>
          </cell>
          <cell r="C661" t="str">
            <v>住宅开发商</v>
          </cell>
        </row>
        <row r="661">
          <cell r="E661" t="str">
            <v>可瑞</v>
          </cell>
          <cell r="F661" t="str">
            <v>2-R+L</v>
          </cell>
        </row>
        <row r="662">
          <cell r="B662" t="str">
            <v>北京丰联房地产开发经营有限公司</v>
          </cell>
          <cell r="C662" t="str">
            <v>住宅开发商</v>
          </cell>
        </row>
        <row r="662">
          <cell r="E662" t="str">
            <v>可瑞</v>
          </cell>
          <cell r="F662" t="str">
            <v>2-R+L</v>
          </cell>
        </row>
        <row r="663">
          <cell r="B663" t="str">
            <v>北京丰泰新房地产开发有限责任公司</v>
          </cell>
          <cell r="C663" t="str">
            <v>住宅开发商</v>
          </cell>
        </row>
        <row r="663">
          <cell r="E663" t="str">
            <v>可瑞</v>
          </cell>
          <cell r="F663" t="str">
            <v>2-R+L</v>
          </cell>
        </row>
        <row r="664">
          <cell r="B664" t="str">
            <v>北京丰源祥房地产开发有限公司</v>
          </cell>
          <cell r="C664" t="str">
            <v>住宅开发商</v>
          </cell>
        </row>
        <row r="664">
          <cell r="E664" t="str">
            <v>可瑞</v>
          </cell>
          <cell r="F664" t="str">
            <v>2-R+L</v>
          </cell>
        </row>
        <row r="665">
          <cell r="B665" t="str">
            <v>北京枫嘉房地产开发有限公司</v>
          </cell>
          <cell r="C665" t="str">
            <v>住宅开发商</v>
          </cell>
        </row>
        <row r="665">
          <cell r="E665" t="str">
            <v>可瑞</v>
          </cell>
          <cell r="F665" t="str">
            <v>2-R+L</v>
          </cell>
        </row>
        <row r="666">
          <cell r="B666" t="str">
            <v>北京凤桐祥瑞房地产开发有限公司</v>
          </cell>
          <cell r="C666" t="str">
            <v>住宅开发商</v>
          </cell>
        </row>
        <row r="666">
          <cell r="E666" t="str">
            <v>可瑞</v>
          </cell>
          <cell r="F666" t="str">
            <v>2-R+L</v>
          </cell>
        </row>
        <row r="667">
          <cell r="B667" t="str">
            <v>北京福城源房地产开发有限公司</v>
          </cell>
          <cell r="C667" t="str">
            <v>住宅开发商</v>
          </cell>
        </row>
        <row r="667">
          <cell r="E667" t="str">
            <v>可瑞</v>
          </cell>
          <cell r="F667" t="str">
            <v>2-R+L</v>
          </cell>
        </row>
        <row r="668">
          <cell r="B668" t="str">
            <v>北京福发房地产开发有限公司</v>
          </cell>
          <cell r="C668" t="str">
            <v>住宅开发商</v>
          </cell>
        </row>
        <row r="668">
          <cell r="E668" t="str">
            <v>可瑞</v>
          </cell>
          <cell r="F668" t="str">
            <v>2-R+L</v>
          </cell>
        </row>
        <row r="669">
          <cell r="B669" t="str">
            <v>北京富阳物业发展有限公司</v>
          </cell>
          <cell r="C669" t="str">
            <v>住宅开发商</v>
          </cell>
        </row>
        <row r="669">
          <cell r="E669" t="str">
            <v>可瑞</v>
          </cell>
          <cell r="F669" t="str">
            <v>2-R+L</v>
          </cell>
        </row>
        <row r="670">
          <cell r="B670" t="str">
            <v>北京富亿通房地产开发有限责任公司</v>
          </cell>
          <cell r="C670" t="str">
            <v>住宅开发商</v>
          </cell>
        </row>
        <row r="670">
          <cell r="E670" t="str">
            <v>可瑞</v>
          </cell>
          <cell r="F670" t="str">
            <v>2-R+L</v>
          </cell>
        </row>
        <row r="671">
          <cell r="B671" t="str">
            <v>北京高盛房地产开发有限公司</v>
          </cell>
          <cell r="C671" t="str">
            <v>住宅开发商</v>
          </cell>
        </row>
        <row r="671">
          <cell r="E671" t="str">
            <v>可瑞</v>
          </cell>
          <cell r="F671" t="str">
            <v>2-R+L</v>
          </cell>
        </row>
        <row r="672">
          <cell r="B672" t="str">
            <v>北京高苑房地产开发有限公司</v>
          </cell>
          <cell r="C672" t="str">
            <v>住宅开发商</v>
          </cell>
        </row>
        <row r="672">
          <cell r="E672" t="str">
            <v>可瑞</v>
          </cell>
          <cell r="F672" t="str">
            <v>2-R+L</v>
          </cell>
        </row>
        <row r="673">
          <cell r="B673" t="str">
            <v>北京古城房地产开发有限公司</v>
          </cell>
          <cell r="C673" t="str">
            <v>住宅开发商</v>
          </cell>
        </row>
        <row r="673">
          <cell r="E673" t="str">
            <v>可瑞</v>
          </cell>
          <cell r="F673" t="str">
            <v>2-R+L</v>
          </cell>
        </row>
        <row r="674">
          <cell r="B674" t="str">
            <v>北京光彩置业有限公司</v>
          </cell>
          <cell r="C674" t="str">
            <v>住宅开发商</v>
          </cell>
        </row>
        <row r="674">
          <cell r="E674" t="str">
            <v>可瑞</v>
          </cell>
          <cell r="F674" t="str">
            <v>2-R+L</v>
          </cell>
        </row>
        <row r="675">
          <cell r="B675" t="str">
            <v>北京国际信托投资公司</v>
          </cell>
          <cell r="C675" t="str">
            <v>住宅开发商</v>
          </cell>
        </row>
        <row r="675">
          <cell r="E675" t="str">
            <v>可瑞</v>
          </cell>
          <cell r="F675" t="str">
            <v>2-R+L</v>
          </cell>
        </row>
        <row r="676">
          <cell r="B676" t="str">
            <v>北京国瑞兴业地产股份有限公司</v>
          </cell>
          <cell r="C676" t="str">
            <v>住宅开发商</v>
          </cell>
        </row>
        <row r="676">
          <cell r="E676" t="str">
            <v>可瑞</v>
          </cell>
          <cell r="F676" t="str">
            <v>2-R+L</v>
          </cell>
        </row>
        <row r="677">
          <cell r="B677" t="str">
            <v>北京国瑞兴业地产有限公司</v>
          </cell>
          <cell r="C677" t="str">
            <v>住宅开发商</v>
          </cell>
        </row>
        <row r="677">
          <cell r="E677" t="str">
            <v>可瑞</v>
          </cell>
          <cell r="F677" t="str">
            <v>2-R+L</v>
          </cell>
        </row>
        <row r="678">
          <cell r="B678" t="str">
            <v>北京国兴建业房地产开发有限公司</v>
          </cell>
          <cell r="C678" t="str">
            <v>住宅开发商</v>
          </cell>
        </row>
        <row r="678">
          <cell r="E678" t="str">
            <v>可瑞</v>
          </cell>
          <cell r="F678" t="str">
            <v>2-R+L</v>
          </cell>
        </row>
        <row r="679">
          <cell r="B679" t="str">
            <v>北京海赋兴业房地产开发有限公司</v>
          </cell>
          <cell r="C679" t="str">
            <v>住宅开发商</v>
          </cell>
        </row>
        <row r="679">
          <cell r="E679" t="str">
            <v>可瑞</v>
          </cell>
          <cell r="F679" t="str">
            <v>2-R+L</v>
          </cell>
        </row>
        <row r="680">
          <cell r="B680" t="str">
            <v>北京海港房地产开发有限公司</v>
          </cell>
          <cell r="C680" t="str">
            <v>住宅开发商</v>
          </cell>
        </row>
        <row r="680">
          <cell r="E680" t="str">
            <v>可瑞</v>
          </cell>
          <cell r="F680" t="str">
            <v>2-R+L</v>
          </cell>
        </row>
        <row r="681">
          <cell r="B681" t="str">
            <v>北京海开房地产集团公司</v>
          </cell>
          <cell r="C681" t="str">
            <v>住宅开发商</v>
          </cell>
        </row>
        <row r="681">
          <cell r="E681" t="str">
            <v>可瑞</v>
          </cell>
          <cell r="F681" t="str">
            <v>2-R+L</v>
          </cell>
        </row>
        <row r="682">
          <cell r="B682" t="str">
            <v>北京海科房地产开发有限公司</v>
          </cell>
          <cell r="C682" t="str">
            <v>住宅开发商</v>
          </cell>
        </row>
        <row r="682">
          <cell r="E682" t="str">
            <v>可瑞</v>
          </cell>
          <cell r="F682" t="str">
            <v>2-R+L</v>
          </cell>
        </row>
        <row r="683">
          <cell r="B683" t="str">
            <v>北京海欣方舟房地产开发有限公司</v>
          </cell>
          <cell r="C683" t="str">
            <v>住宅开发商</v>
          </cell>
        </row>
        <row r="683">
          <cell r="E683" t="str">
            <v>可瑞</v>
          </cell>
          <cell r="F683" t="str">
            <v>2-R+L</v>
          </cell>
        </row>
        <row r="684">
          <cell r="B684" t="str">
            <v>北京韩建集团有限公司</v>
          </cell>
          <cell r="C684" t="str">
            <v>住宅开发商</v>
          </cell>
        </row>
        <row r="684">
          <cell r="E684" t="str">
            <v>可瑞</v>
          </cell>
          <cell r="F684" t="str">
            <v>2-R+L</v>
          </cell>
        </row>
        <row r="685">
          <cell r="B685" t="str">
            <v>北京翰宏基业房地产开发有限公司</v>
          </cell>
          <cell r="C685" t="str">
            <v>住宅开发商</v>
          </cell>
        </row>
        <row r="685">
          <cell r="E685" t="str">
            <v>可瑞</v>
          </cell>
          <cell r="F685" t="str">
            <v>2-R+L</v>
          </cell>
        </row>
        <row r="686">
          <cell r="B686" t="str">
            <v>北京豪光房地产开发有限公司</v>
          </cell>
          <cell r="C686" t="str">
            <v>住宅开发商</v>
          </cell>
        </row>
        <row r="686">
          <cell r="E686" t="str">
            <v>可瑞</v>
          </cell>
          <cell r="F686" t="str">
            <v>2-R+L</v>
          </cell>
        </row>
        <row r="687">
          <cell r="B687" t="str">
            <v>北京昊坤嘉业房地产开发有限公司</v>
          </cell>
          <cell r="C687" t="str">
            <v>住宅开发商</v>
          </cell>
        </row>
        <row r="687">
          <cell r="E687" t="str">
            <v>可瑞</v>
          </cell>
          <cell r="F687" t="str">
            <v>2-R+L</v>
          </cell>
        </row>
        <row r="688">
          <cell r="B688" t="str">
            <v>北京禾祥置业发展有限公司</v>
          </cell>
          <cell r="C688" t="str">
            <v>住宅开发商</v>
          </cell>
        </row>
        <row r="688">
          <cell r="E688" t="str">
            <v>可瑞</v>
          </cell>
          <cell r="F688" t="str">
            <v>2-R+L</v>
          </cell>
        </row>
        <row r="689">
          <cell r="B689" t="str">
            <v>北京和庚房地产开发有限公司</v>
          </cell>
          <cell r="C689" t="str">
            <v>住宅开发商</v>
          </cell>
        </row>
        <row r="689">
          <cell r="E689" t="str">
            <v>可瑞</v>
          </cell>
          <cell r="F689" t="str">
            <v>2-R+L</v>
          </cell>
        </row>
        <row r="690">
          <cell r="B690" t="str">
            <v>北京和骏投资有限责任公司</v>
          </cell>
          <cell r="C690" t="str">
            <v>住宅开发商</v>
          </cell>
        </row>
        <row r="690">
          <cell r="E690" t="str">
            <v>可瑞</v>
          </cell>
          <cell r="F690" t="str">
            <v>2-R+L</v>
          </cell>
        </row>
        <row r="691">
          <cell r="B691" t="str">
            <v>北京恒世基业房地产开发有限公司 </v>
          </cell>
          <cell r="C691" t="str">
            <v>住宅开发商</v>
          </cell>
        </row>
        <row r="691">
          <cell r="E691" t="str">
            <v>可瑞</v>
          </cell>
          <cell r="F691" t="str">
            <v>2-R+L</v>
          </cell>
        </row>
        <row r="692">
          <cell r="B692" t="str">
            <v>北京鸿安兴业房地产开发有限公司</v>
          </cell>
          <cell r="C692" t="str">
            <v>住宅开发商</v>
          </cell>
        </row>
        <row r="692">
          <cell r="E692" t="str">
            <v>可瑞</v>
          </cell>
          <cell r="F692" t="str">
            <v>2-R+L</v>
          </cell>
        </row>
        <row r="693">
          <cell r="B693" t="str">
            <v>北京鸿达房地产有限公司</v>
          </cell>
          <cell r="C693" t="str">
            <v>住宅开发商</v>
          </cell>
        </row>
        <row r="693">
          <cell r="E693" t="str">
            <v>可瑞</v>
          </cell>
          <cell r="F693" t="str">
            <v>2-R+L</v>
          </cell>
        </row>
        <row r="694">
          <cell r="B694" t="str">
            <v>北京鸿坤新业房地产开发有限公司</v>
          </cell>
          <cell r="C694" t="str">
            <v>住宅开发商</v>
          </cell>
        </row>
        <row r="694">
          <cell r="E694" t="str">
            <v>可瑞</v>
          </cell>
          <cell r="F694" t="str">
            <v>2-R+L</v>
          </cell>
        </row>
        <row r="695">
          <cell r="B695" t="str">
            <v>北京华成通房地产有限公司</v>
          </cell>
          <cell r="C695" t="str">
            <v>住宅开发商</v>
          </cell>
        </row>
        <row r="695">
          <cell r="E695" t="str">
            <v>可瑞</v>
          </cell>
          <cell r="F695" t="str">
            <v>2-R+L</v>
          </cell>
        </row>
        <row r="696">
          <cell r="B696" t="str">
            <v>北京华纺旺泰房地产开发有限公司</v>
          </cell>
          <cell r="C696" t="str">
            <v>住宅开发商</v>
          </cell>
        </row>
        <row r="696">
          <cell r="E696" t="str">
            <v>可瑞</v>
          </cell>
          <cell r="F696" t="str">
            <v>2-R+L</v>
          </cell>
        </row>
        <row r="697">
          <cell r="B697" t="str">
            <v>北京华风腾龙房地产开发有限公司</v>
          </cell>
          <cell r="C697" t="str">
            <v>住宅开发商</v>
          </cell>
        </row>
        <row r="697">
          <cell r="E697" t="str">
            <v>可瑞</v>
          </cell>
          <cell r="F697" t="str">
            <v>2-R+L</v>
          </cell>
        </row>
        <row r="698">
          <cell r="B698" t="str">
            <v>北京华海金宝房地产开发有限公司</v>
          </cell>
          <cell r="C698" t="str">
            <v>住宅开发商</v>
          </cell>
        </row>
        <row r="698">
          <cell r="E698" t="str">
            <v>可瑞</v>
          </cell>
          <cell r="F698" t="str">
            <v>2-R+L</v>
          </cell>
        </row>
        <row r="699">
          <cell r="B699" t="str">
            <v>北京华建房地产有限公司</v>
          </cell>
          <cell r="C699" t="str">
            <v>住宅开发商</v>
          </cell>
        </row>
        <row r="699">
          <cell r="E699" t="str">
            <v>可瑞</v>
          </cell>
          <cell r="F699" t="str">
            <v>2-R+L</v>
          </cell>
        </row>
        <row r="700">
          <cell r="B700" t="str">
            <v>北京华经房地产开发有限公司</v>
          </cell>
          <cell r="C700" t="str">
            <v>住宅开发商</v>
          </cell>
        </row>
        <row r="700">
          <cell r="E700" t="str">
            <v>可瑞</v>
          </cell>
          <cell r="F700" t="str">
            <v>2-R+L</v>
          </cell>
        </row>
        <row r="701">
          <cell r="B701" t="str">
            <v>北京华瑞兴业房地产开发有限公司</v>
          </cell>
          <cell r="C701" t="str">
            <v>住宅开发商</v>
          </cell>
        </row>
        <row r="701">
          <cell r="E701" t="str">
            <v>可瑞</v>
          </cell>
          <cell r="F701" t="str">
            <v>2-R+L</v>
          </cell>
        </row>
        <row r="702">
          <cell r="B702" t="str">
            <v>北京华松房地产开发有限责任公司</v>
          </cell>
          <cell r="C702" t="str">
            <v>住宅开发商</v>
          </cell>
        </row>
        <row r="702">
          <cell r="E702" t="str">
            <v>可瑞</v>
          </cell>
          <cell r="F702" t="str">
            <v>2-R+L</v>
          </cell>
        </row>
        <row r="703">
          <cell r="B703" t="str">
            <v>北京华业通置业有限公司</v>
          </cell>
          <cell r="C703" t="str">
            <v>住宅开发商</v>
          </cell>
        </row>
        <row r="703">
          <cell r="E703" t="str">
            <v>可瑞</v>
          </cell>
          <cell r="F703" t="str">
            <v>2-R+L</v>
          </cell>
        </row>
        <row r="704">
          <cell r="B704" t="str">
            <v>北京华怡房地产开发有限公司</v>
          </cell>
          <cell r="C704" t="str">
            <v>住宅开发商</v>
          </cell>
        </row>
        <row r="704">
          <cell r="E704" t="str">
            <v>可瑞</v>
          </cell>
          <cell r="F704" t="str">
            <v>2-R+L</v>
          </cell>
        </row>
        <row r="705">
          <cell r="B705" t="str">
            <v>北京华忆园房地产开发有限公司</v>
          </cell>
          <cell r="C705" t="str">
            <v>住宅开发商</v>
          </cell>
        </row>
        <row r="705">
          <cell r="E705" t="str">
            <v>可瑞</v>
          </cell>
          <cell r="F705" t="str">
            <v>2-R+L</v>
          </cell>
        </row>
        <row r="706">
          <cell r="B706" t="str">
            <v>北京华瀛置业房地产开发有限公司</v>
          </cell>
          <cell r="C706" t="str">
            <v>住宅开发商</v>
          </cell>
        </row>
        <row r="706">
          <cell r="E706" t="str">
            <v>可瑞</v>
          </cell>
          <cell r="F706" t="str">
            <v>2-R+L</v>
          </cell>
        </row>
        <row r="707">
          <cell r="B707" t="str">
            <v>北京辉煌益境房地产开发有限公司</v>
          </cell>
          <cell r="C707" t="str">
            <v>住宅开发商</v>
          </cell>
        </row>
        <row r="707">
          <cell r="E707" t="str">
            <v>可瑞</v>
          </cell>
          <cell r="F707" t="str">
            <v>2-R+L</v>
          </cell>
        </row>
        <row r="708">
          <cell r="B708" t="str">
            <v>北京汇超房地产开发有限公司</v>
          </cell>
          <cell r="C708" t="str">
            <v>住宅开发商</v>
          </cell>
        </row>
        <row r="708">
          <cell r="E708" t="str">
            <v>可瑞</v>
          </cell>
          <cell r="F708" t="str">
            <v>2-R+L</v>
          </cell>
        </row>
        <row r="709">
          <cell r="B709" t="str">
            <v>北京汇德甫房地产开发有限公司</v>
          </cell>
          <cell r="C709" t="str">
            <v>住宅开发商</v>
          </cell>
        </row>
        <row r="709">
          <cell r="E709" t="str">
            <v>可瑞</v>
          </cell>
          <cell r="F709" t="str">
            <v>2-R+L</v>
          </cell>
        </row>
        <row r="710">
          <cell r="B710" t="str">
            <v>北京汇豪房地产开发有限公司</v>
          </cell>
          <cell r="C710" t="str">
            <v>住宅开发商</v>
          </cell>
        </row>
        <row r="710">
          <cell r="E710" t="str">
            <v>可瑞</v>
          </cell>
          <cell r="F710" t="str">
            <v>2-R+L</v>
          </cell>
        </row>
        <row r="711">
          <cell r="B711" t="str">
            <v>北京慧诚房地产有限公司</v>
          </cell>
          <cell r="C711" t="str">
            <v>住宅开发商</v>
          </cell>
        </row>
        <row r="711">
          <cell r="E711" t="str">
            <v>可瑞</v>
          </cell>
          <cell r="F711" t="str">
            <v>2-R+L</v>
          </cell>
        </row>
        <row r="712">
          <cell r="B712" t="str">
            <v>北京慧友房地产开发有限责任公司</v>
          </cell>
          <cell r="C712" t="str">
            <v>住宅开发商</v>
          </cell>
        </row>
        <row r="712">
          <cell r="E712" t="str">
            <v>可瑞</v>
          </cell>
          <cell r="F712" t="str">
            <v>2-R+L</v>
          </cell>
        </row>
        <row r="713">
          <cell r="B713" t="str">
            <v>北京集达房地产开发公司</v>
          </cell>
          <cell r="C713" t="str">
            <v>住宅开发商</v>
          </cell>
        </row>
        <row r="713">
          <cell r="E713" t="str">
            <v>可瑞</v>
          </cell>
          <cell r="F713" t="str">
            <v>2-R+L</v>
          </cell>
        </row>
        <row r="714">
          <cell r="B714" t="str">
            <v>北京嘉里华远房地产开发有限公司</v>
          </cell>
          <cell r="C714" t="str">
            <v>住宅开发商</v>
          </cell>
        </row>
        <row r="714">
          <cell r="E714" t="str">
            <v>可瑞</v>
          </cell>
          <cell r="F714" t="str">
            <v>2-R+L</v>
          </cell>
        </row>
        <row r="715">
          <cell r="B715" t="str">
            <v>北京嘉特美房地产开发有限公司</v>
          </cell>
          <cell r="C715" t="str">
            <v>住宅开发商</v>
          </cell>
        </row>
        <row r="715">
          <cell r="E715" t="str">
            <v>可瑞</v>
          </cell>
          <cell r="F715" t="str">
            <v>2-R+L</v>
          </cell>
        </row>
        <row r="716">
          <cell r="B716" t="str">
            <v>北京嘉云发房地产开发有限责任公司</v>
          </cell>
          <cell r="C716" t="str">
            <v>住宅开发商</v>
          </cell>
        </row>
        <row r="716">
          <cell r="E716" t="str">
            <v>可瑞</v>
          </cell>
          <cell r="F716" t="str">
            <v>2-R+L</v>
          </cell>
        </row>
        <row r="717">
          <cell r="B717" t="str">
            <v>北京建工地产</v>
          </cell>
          <cell r="C717" t="str">
            <v>住宅开发商</v>
          </cell>
        </row>
        <row r="717">
          <cell r="E717" t="str">
            <v>可瑞</v>
          </cell>
          <cell r="F717" t="str">
            <v>2-R+L</v>
          </cell>
        </row>
        <row r="718">
          <cell r="B718" t="str">
            <v>北京建工集团有限责任公司</v>
          </cell>
          <cell r="C718" t="str">
            <v>住宅开发商</v>
          </cell>
        </row>
        <row r="718">
          <cell r="E718" t="str">
            <v>可瑞</v>
          </cell>
          <cell r="F718" t="str">
            <v>2-R+L</v>
          </cell>
        </row>
        <row r="719">
          <cell r="B719" t="str">
            <v>北京建工集团有限责任公司 </v>
          </cell>
          <cell r="C719" t="str">
            <v>住宅开发商</v>
          </cell>
        </row>
        <row r="719">
          <cell r="E719" t="str">
            <v>可瑞</v>
          </cell>
          <cell r="F719" t="str">
            <v>2-R+L</v>
          </cell>
        </row>
        <row r="720">
          <cell r="B720" t="str">
            <v>北京建工集团总公司</v>
          </cell>
          <cell r="C720" t="str">
            <v>住宅开发商</v>
          </cell>
        </row>
        <row r="720">
          <cell r="E720" t="str">
            <v>可瑞</v>
          </cell>
          <cell r="F720" t="str">
            <v>2-R+L</v>
          </cell>
        </row>
        <row r="721">
          <cell r="B721" t="str">
            <v>北京建升房地产公司</v>
          </cell>
          <cell r="C721" t="str">
            <v>住宅开发商</v>
          </cell>
        </row>
        <row r="721">
          <cell r="E721" t="str">
            <v>可瑞</v>
          </cell>
          <cell r="F721" t="str">
            <v>2-R+L</v>
          </cell>
        </row>
        <row r="722">
          <cell r="B722" t="str">
            <v>北京江南集团</v>
          </cell>
          <cell r="C722" t="str">
            <v>住宅开发商</v>
          </cell>
        </row>
        <row r="722">
          <cell r="E722" t="str">
            <v>可瑞</v>
          </cell>
          <cell r="F722" t="str">
            <v>2-R+L</v>
          </cell>
        </row>
        <row r="723">
          <cell r="B723" t="str">
            <v>北京江南绿城房地产开发有限公司</v>
          </cell>
          <cell r="C723" t="str">
            <v>住宅开发商</v>
          </cell>
        </row>
        <row r="723">
          <cell r="E723" t="str">
            <v>可瑞</v>
          </cell>
          <cell r="F723" t="str">
            <v>2-R+L</v>
          </cell>
        </row>
        <row r="724">
          <cell r="B724" t="str">
            <v>北京将台房地产开发有限公司</v>
          </cell>
          <cell r="C724" t="str">
            <v>住宅开发商</v>
          </cell>
        </row>
        <row r="724">
          <cell r="E724" t="str">
            <v>可瑞</v>
          </cell>
          <cell r="F724" t="str">
            <v>2-R+L</v>
          </cell>
        </row>
        <row r="725">
          <cell r="B725" t="str">
            <v>北京姜庄湖园林别墅开发有限公司</v>
          </cell>
          <cell r="C725" t="str">
            <v>住宅开发商</v>
          </cell>
        </row>
        <row r="725">
          <cell r="E725" t="str">
            <v>可瑞</v>
          </cell>
          <cell r="F725" t="str">
            <v>2-R+L</v>
          </cell>
        </row>
        <row r="726">
          <cell r="B726" t="str">
            <v>北京匠心置业有限公司</v>
          </cell>
          <cell r="C726" t="str">
            <v>住宅开发商</v>
          </cell>
        </row>
        <row r="726">
          <cell r="E726" t="str">
            <v>可瑞</v>
          </cell>
          <cell r="F726" t="str">
            <v>2-R+L</v>
          </cell>
        </row>
        <row r="727">
          <cell r="B727" t="str">
            <v>北京金宝房地产开发有限公司</v>
          </cell>
          <cell r="C727" t="str">
            <v>住宅开发商</v>
          </cell>
        </row>
        <row r="727">
          <cell r="E727" t="str">
            <v>可瑞</v>
          </cell>
          <cell r="F727" t="str">
            <v>2-R+L</v>
          </cell>
        </row>
        <row r="728">
          <cell r="B728" t="str">
            <v>北京金第房地产开发有限责任公司</v>
          </cell>
          <cell r="C728" t="str">
            <v>住宅开发商</v>
          </cell>
        </row>
        <row r="728">
          <cell r="E728" t="str">
            <v>可瑞</v>
          </cell>
          <cell r="F728" t="str">
            <v>2-R+L</v>
          </cell>
        </row>
        <row r="729">
          <cell r="B729" t="str">
            <v>北京金房房地产开发有限公司</v>
          </cell>
          <cell r="C729" t="str">
            <v>住宅开发商</v>
          </cell>
        </row>
        <row r="729">
          <cell r="E729" t="str">
            <v>可瑞</v>
          </cell>
          <cell r="F729" t="str">
            <v>2-R+L</v>
          </cell>
        </row>
        <row r="730">
          <cell r="B730" t="str">
            <v>北京金冠达房地产开发有限公司</v>
          </cell>
          <cell r="C730" t="str">
            <v>住宅开发商</v>
          </cell>
        </row>
        <row r="730">
          <cell r="E730" t="str">
            <v>可瑞</v>
          </cell>
          <cell r="F730" t="str">
            <v>2-R+L</v>
          </cell>
        </row>
        <row r="731">
          <cell r="B731" t="str">
            <v>北京金汉房地产开发有限公司</v>
          </cell>
          <cell r="C731" t="str">
            <v>住宅开发商</v>
          </cell>
        </row>
        <row r="731">
          <cell r="E731" t="str">
            <v>可瑞</v>
          </cell>
          <cell r="F731" t="str">
            <v>2-R+L</v>
          </cell>
        </row>
        <row r="732">
          <cell r="B732" t="str">
            <v>北京金科纳帕置业有限公司</v>
          </cell>
          <cell r="C732" t="str">
            <v>住宅开发商</v>
          </cell>
        </row>
        <row r="732">
          <cell r="E732" t="str">
            <v>可瑞</v>
          </cell>
          <cell r="F732" t="str">
            <v>2-R+L</v>
          </cell>
        </row>
        <row r="733">
          <cell r="B733" t="str">
            <v>北京金科兴源置业有限公司</v>
          </cell>
          <cell r="C733" t="str">
            <v>住宅开发商</v>
          </cell>
        </row>
        <row r="733">
          <cell r="E733" t="str">
            <v>可瑞</v>
          </cell>
          <cell r="F733" t="str">
            <v>2-R+L</v>
          </cell>
        </row>
        <row r="734">
          <cell r="B734" t="str">
            <v>北京金马长城房产建设有限公司</v>
          </cell>
          <cell r="C734" t="str">
            <v>住宅开发商</v>
          </cell>
        </row>
        <row r="734">
          <cell r="E734" t="str">
            <v>可瑞</v>
          </cell>
          <cell r="F734" t="str">
            <v>2-R+L</v>
          </cell>
        </row>
        <row r="735">
          <cell r="B735" t="str">
            <v>北京金秋莱太房地产开发有限公司</v>
          </cell>
          <cell r="C735" t="str">
            <v>住宅开发商</v>
          </cell>
        </row>
        <row r="735">
          <cell r="E735" t="str">
            <v>可瑞</v>
          </cell>
          <cell r="F735" t="str">
            <v>2-R+L</v>
          </cell>
        </row>
        <row r="736">
          <cell r="B736" t="str">
            <v>北京金泰房地产开发有限责任公司</v>
          </cell>
          <cell r="C736" t="str">
            <v>住宅开发商</v>
          </cell>
        </row>
        <row r="736">
          <cell r="E736" t="str">
            <v>可瑞</v>
          </cell>
          <cell r="F736" t="str">
            <v>2-R+L</v>
          </cell>
        </row>
        <row r="737">
          <cell r="B737" t="str">
            <v>北京金泰恒业有限责任公司</v>
          </cell>
          <cell r="C737" t="str">
            <v>住宅开发商</v>
          </cell>
        </row>
        <row r="737">
          <cell r="E737" t="str">
            <v>可瑞</v>
          </cell>
          <cell r="F737" t="str">
            <v>2-R+L</v>
          </cell>
        </row>
        <row r="738">
          <cell r="B738" t="str">
            <v>北京锦绣大地房地产开发有限公司</v>
          </cell>
          <cell r="C738" t="str">
            <v>住宅开发商</v>
          </cell>
        </row>
        <row r="738">
          <cell r="E738" t="str">
            <v>可瑞</v>
          </cell>
          <cell r="F738" t="str">
            <v>2-R+L</v>
          </cell>
        </row>
        <row r="739">
          <cell r="B739" t="str">
            <v>北京锦绣花园投资发展有限公司</v>
          </cell>
          <cell r="C739" t="str">
            <v>住宅开发商</v>
          </cell>
        </row>
        <row r="739">
          <cell r="E739" t="str">
            <v>可瑞</v>
          </cell>
          <cell r="F739" t="str">
            <v>2-R+L</v>
          </cell>
        </row>
        <row r="740">
          <cell r="B740" t="str">
            <v>北京京辰房地产开发有限公司</v>
          </cell>
          <cell r="C740" t="str">
            <v>住宅开发商</v>
          </cell>
        </row>
        <row r="740">
          <cell r="E740" t="str">
            <v>可瑞</v>
          </cell>
          <cell r="F740" t="str">
            <v>2-R+L</v>
          </cell>
        </row>
        <row r="741">
          <cell r="B741" t="str">
            <v>北京京成远东房地产开发有限公司</v>
          </cell>
          <cell r="C741" t="str">
            <v>住宅开发商</v>
          </cell>
        </row>
        <row r="741">
          <cell r="E741" t="str">
            <v>可瑞</v>
          </cell>
          <cell r="F741" t="str">
            <v>2-R+L</v>
          </cell>
        </row>
        <row r="742">
          <cell r="B742" t="str">
            <v>北京京德顺房地产开发公司 </v>
          </cell>
          <cell r="C742" t="str">
            <v>住宅开发商</v>
          </cell>
        </row>
        <row r="742">
          <cell r="E742" t="str">
            <v>可瑞</v>
          </cell>
          <cell r="F742" t="str">
            <v>2-R+L</v>
          </cell>
        </row>
        <row r="743">
          <cell r="B743" t="str">
            <v>北京京电房地产开发经营公司</v>
          </cell>
          <cell r="C743" t="str">
            <v>住宅开发商</v>
          </cell>
        </row>
        <row r="743">
          <cell r="E743" t="str">
            <v>可瑞</v>
          </cell>
          <cell r="F743" t="str">
            <v>2-R+L</v>
          </cell>
        </row>
        <row r="744">
          <cell r="B744" t="str">
            <v>北京京港物业发展有限公司</v>
          </cell>
          <cell r="C744" t="str">
            <v>住宅开发商</v>
          </cell>
        </row>
        <row r="744">
          <cell r="E744" t="str">
            <v>可瑞</v>
          </cell>
          <cell r="F744" t="str">
            <v>2-R+L</v>
          </cell>
        </row>
        <row r="745">
          <cell r="B745" t="str">
            <v>北京京基房地产开发有限公司</v>
          </cell>
          <cell r="C745" t="str">
            <v>住宅开发商</v>
          </cell>
        </row>
        <row r="745">
          <cell r="E745" t="str">
            <v>可瑞</v>
          </cell>
          <cell r="F745" t="str">
            <v>2-R+L</v>
          </cell>
        </row>
        <row r="746">
          <cell r="B746" t="str">
            <v>北京京茂房地产开发有限公司</v>
          </cell>
          <cell r="C746" t="str">
            <v>住宅开发商</v>
          </cell>
        </row>
        <row r="746">
          <cell r="E746" t="str">
            <v>可瑞</v>
          </cell>
          <cell r="F746" t="str">
            <v>2-R+L</v>
          </cell>
        </row>
        <row r="747">
          <cell r="B747" t="str">
            <v>北京京南住房开发有限责任公司</v>
          </cell>
          <cell r="C747" t="str">
            <v>住宅开发商</v>
          </cell>
        </row>
        <row r="747">
          <cell r="E747" t="str">
            <v>可瑞</v>
          </cell>
          <cell r="F747" t="str">
            <v>2-R+L</v>
          </cell>
        </row>
        <row r="748">
          <cell r="B748" t="str">
            <v>北京京师大房地产有限公司</v>
          </cell>
          <cell r="C748" t="str">
            <v>住宅开发商</v>
          </cell>
        </row>
        <row r="748">
          <cell r="E748" t="str">
            <v>可瑞</v>
          </cell>
          <cell r="F748" t="str">
            <v>2-R+L</v>
          </cell>
        </row>
        <row r="749">
          <cell r="B749" t="str">
            <v>北京景旭房地产开发有限公司</v>
          </cell>
          <cell r="C749" t="str">
            <v>住宅开发商</v>
          </cell>
        </row>
        <row r="749">
          <cell r="E749" t="str">
            <v>可瑞</v>
          </cell>
          <cell r="F749" t="str">
            <v>2-R+L</v>
          </cell>
        </row>
        <row r="750">
          <cell r="B750" t="str">
            <v>北京靖夏仲清房地产开发有限公司 </v>
          </cell>
          <cell r="C750" t="str">
            <v>住宅开发商</v>
          </cell>
        </row>
        <row r="750">
          <cell r="E750" t="str">
            <v>可瑞</v>
          </cell>
          <cell r="F750" t="str">
            <v>2-R+L</v>
          </cell>
        </row>
        <row r="751">
          <cell r="B751" t="str">
            <v>北京静水园房地产开发有限公司</v>
          </cell>
          <cell r="C751" t="str">
            <v>住宅开发商</v>
          </cell>
        </row>
        <row r="751">
          <cell r="E751" t="str">
            <v>可瑞</v>
          </cell>
          <cell r="F751" t="str">
            <v>2-R+L</v>
          </cell>
        </row>
        <row r="752">
          <cell r="B752" t="str">
            <v>北京九燕龙房地产开发有限公司</v>
          </cell>
          <cell r="C752" t="str">
            <v>住宅开发商</v>
          </cell>
        </row>
        <row r="752">
          <cell r="E752" t="str">
            <v>可瑞</v>
          </cell>
          <cell r="F752" t="str">
            <v>2-R+L</v>
          </cell>
        </row>
        <row r="753">
          <cell r="B753" t="str">
            <v>北京久润房地产开发有限公司</v>
          </cell>
          <cell r="C753" t="str">
            <v>住宅开发商</v>
          </cell>
        </row>
        <row r="753">
          <cell r="E753" t="str">
            <v>可瑞</v>
          </cell>
          <cell r="F753" t="str">
            <v>2-R+L</v>
          </cell>
        </row>
        <row r="754">
          <cell r="B754" t="str">
            <v>北京久长房地产开发有限公司</v>
          </cell>
          <cell r="C754" t="str">
            <v>住宅开发商</v>
          </cell>
        </row>
        <row r="754">
          <cell r="E754" t="str">
            <v>可瑞</v>
          </cell>
          <cell r="F754" t="str">
            <v>2-R+L</v>
          </cell>
        </row>
        <row r="755">
          <cell r="B755" t="str">
            <v>北京巨安金润房地产开发有限公司</v>
          </cell>
          <cell r="C755" t="str">
            <v>住宅开发商</v>
          </cell>
        </row>
        <row r="755">
          <cell r="E755" t="str">
            <v>可瑞</v>
          </cell>
          <cell r="F755" t="str">
            <v>2-R+L</v>
          </cell>
        </row>
        <row r="756">
          <cell r="B756" t="str">
            <v>北京军建利司达房地产开发有限公司</v>
          </cell>
          <cell r="C756" t="str">
            <v>住宅开发商</v>
          </cell>
        </row>
        <row r="756">
          <cell r="E756" t="str">
            <v>可瑞</v>
          </cell>
          <cell r="F756" t="str">
            <v>2-R+L</v>
          </cell>
        </row>
        <row r="757">
          <cell r="B757" t="str">
            <v>北京军建育龙房地产开发公司</v>
          </cell>
          <cell r="C757" t="str">
            <v>住宅开发商</v>
          </cell>
        </row>
        <row r="757">
          <cell r="E757" t="str">
            <v>可瑞</v>
          </cell>
          <cell r="F757" t="str">
            <v>2-R+L</v>
          </cell>
        </row>
        <row r="758">
          <cell r="B758" t="str">
            <v>北京峻成房地产开发有限公司</v>
          </cell>
          <cell r="C758" t="str">
            <v>住宅开发商</v>
          </cell>
        </row>
        <row r="758">
          <cell r="E758" t="str">
            <v>可瑞</v>
          </cell>
          <cell r="F758" t="str">
            <v>2-R+L</v>
          </cell>
        </row>
        <row r="759">
          <cell r="B759" t="str">
            <v>北京凯迪宝房地产开发有限公司</v>
          </cell>
          <cell r="C759" t="str">
            <v>住宅开发商</v>
          </cell>
        </row>
        <row r="759">
          <cell r="E759" t="str">
            <v>可瑞</v>
          </cell>
          <cell r="F759" t="str">
            <v>2-R+L</v>
          </cell>
        </row>
        <row r="760">
          <cell r="B760" t="str">
            <v>北京凯瑞房地产开发有限公司</v>
          </cell>
          <cell r="C760" t="str">
            <v>住宅开发商</v>
          </cell>
        </row>
        <row r="760">
          <cell r="E760" t="str">
            <v>可瑞</v>
          </cell>
          <cell r="F760" t="str">
            <v>2-R+L</v>
          </cell>
        </row>
        <row r="761">
          <cell r="B761" t="str">
            <v>北京康堡房地产开发有限公司</v>
          </cell>
          <cell r="C761" t="str">
            <v>住宅开发商</v>
          </cell>
        </row>
        <row r="761">
          <cell r="E761" t="str">
            <v>可瑞</v>
          </cell>
          <cell r="F761" t="str">
            <v>2-R+L</v>
          </cell>
        </row>
        <row r="762">
          <cell r="B762" t="str">
            <v>北京科技园建设(集团)股份有限公司</v>
          </cell>
          <cell r="C762" t="str">
            <v>住宅开发商</v>
          </cell>
        </row>
        <row r="762">
          <cell r="E762" t="str">
            <v>可瑞</v>
          </cell>
          <cell r="F762" t="str">
            <v>2-R+L</v>
          </cell>
        </row>
        <row r="763">
          <cell r="B763" t="str">
            <v>北京科技园置地有限公司</v>
          </cell>
          <cell r="C763" t="str">
            <v>住宅开发商</v>
          </cell>
        </row>
        <row r="763">
          <cell r="E763" t="str">
            <v>可瑞</v>
          </cell>
          <cell r="F763" t="str">
            <v>2-R+L</v>
          </cell>
        </row>
        <row r="764">
          <cell r="B764" t="str">
            <v>北京兰华房地产开发有限公司</v>
          </cell>
          <cell r="C764" t="str">
            <v>住宅开发商</v>
          </cell>
        </row>
        <row r="764">
          <cell r="E764" t="str">
            <v>可瑞</v>
          </cell>
          <cell r="F764" t="str">
            <v>2-R+L</v>
          </cell>
        </row>
        <row r="765">
          <cell r="B765" t="str">
            <v>北京力维斯凯亚房地产开发有限公司</v>
          </cell>
          <cell r="C765" t="str">
            <v>住宅开发商</v>
          </cell>
        </row>
        <row r="765">
          <cell r="E765" t="str">
            <v>可瑞</v>
          </cell>
          <cell r="F765" t="str">
            <v>2-R+L</v>
          </cell>
        </row>
        <row r="766">
          <cell r="B766" t="str">
            <v>北京力迅房地产开发有限公司</v>
          </cell>
          <cell r="C766" t="str">
            <v>住宅开发商</v>
          </cell>
        </row>
        <row r="766">
          <cell r="E766" t="str">
            <v>可瑞</v>
          </cell>
          <cell r="F766" t="str">
            <v>2-R+L</v>
          </cell>
        </row>
        <row r="767">
          <cell r="B767" t="str">
            <v>北京丽高房地产开发有限公司</v>
          </cell>
          <cell r="C767" t="str">
            <v>住宅开发商</v>
          </cell>
        </row>
        <row r="767">
          <cell r="E767" t="str">
            <v>可瑞</v>
          </cell>
          <cell r="F767" t="str">
            <v>2-R+L</v>
          </cell>
        </row>
        <row r="768">
          <cell r="B768" t="str">
            <v>北京丽来房地产开发有限公司</v>
          </cell>
          <cell r="C768" t="str">
            <v>住宅开发商</v>
          </cell>
        </row>
        <row r="768">
          <cell r="E768" t="str">
            <v>可瑞</v>
          </cell>
          <cell r="F768" t="str">
            <v>2-R+L</v>
          </cell>
        </row>
        <row r="769">
          <cell r="B769" t="str">
            <v>北京丽水嘉园房地产开发中心</v>
          </cell>
          <cell r="C769" t="str">
            <v>住宅开发商</v>
          </cell>
        </row>
        <row r="769">
          <cell r="E769" t="str">
            <v>可瑞</v>
          </cell>
          <cell r="F769" t="str">
            <v>2-R+L</v>
          </cell>
        </row>
        <row r="770">
          <cell r="B770" t="str">
            <v>北京利晖房地产开发公司</v>
          </cell>
          <cell r="C770" t="str">
            <v>住宅开发商</v>
          </cell>
        </row>
        <row r="770">
          <cell r="E770" t="str">
            <v>可瑞</v>
          </cell>
          <cell r="F770" t="str">
            <v>2-R+L</v>
          </cell>
        </row>
        <row r="771">
          <cell r="B771" t="str">
            <v>北京利山房地产开发有限公司</v>
          </cell>
          <cell r="C771" t="str">
            <v>住宅开发商</v>
          </cell>
        </row>
        <row r="771">
          <cell r="E771" t="str">
            <v>可瑞</v>
          </cell>
          <cell r="F771" t="str">
            <v>2-R+L</v>
          </cell>
        </row>
        <row r="772">
          <cell r="B772" t="str">
            <v>北京联立房地产开发有限责任公司</v>
          </cell>
          <cell r="C772" t="str">
            <v>住宅开发商</v>
          </cell>
        </row>
        <row r="772">
          <cell r="E772" t="str">
            <v>可瑞</v>
          </cell>
          <cell r="F772" t="str">
            <v>2-R+L</v>
          </cell>
        </row>
        <row r="773">
          <cell r="B773" t="str">
            <v>北京良工房地产开发有限公司</v>
          </cell>
          <cell r="C773" t="str">
            <v>住宅开发商</v>
          </cell>
        </row>
        <row r="773">
          <cell r="E773" t="str">
            <v>可瑞</v>
          </cell>
          <cell r="F773" t="str">
            <v>2-R+L</v>
          </cell>
        </row>
        <row r="774">
          <cell r="B774" t="str">
            <v>北京林河兴业房地产开发有限公司</v>
          </cell>
          <cell r="C774" t="str">
            <v>住宅开发商</v>
          </cell>
        </row>
        <row r="774">
          <cell r="E774" t="str">
            <v>可瑞</v>
          </cell>
          <cell r="F774" t="str">
            <v>2-R+L</v>
          </cell>
        </row>
        <row r="775">
          <cell r="B775" t="str">
            <v>北京麟骁房地产开发有限公司</v>
          </cell>
          <cell r="C775" t="str">
            <v>住宅开发商</v>
          </cell>
        </row>
        <row r="775">
          <cell r="E775" t="str">
            <v>可瑞</v>
          </cell>
          <cell r="F775" t="str">
            <v>2-R+L</v>
          </cell>
        </row>
        <row r="776">
          <cell r="B776" t="str">
            <v>北京凌志房地产开发有限责任公司</v>
          </cell>
          <cell r="C776" t="str">
            <v>住宅开发商</v>
          </cell>
        </row>
        <row r="776">
          <cell r="E776" t="str">
            <v>可瑞</v>
          </cell>
          <cell r="F776" t="str">
            <v>2-R+L</v>
          </cell>
        </row>
        <row r="777">
          <cell r="B777" t="str">
            <v>北京柳芳苑房地产开发有限公司</v>
          </cell>
          <cell r="C777" t="str">
            <v>住宅开发商</v>
          </cell>
        </row>
        <row r="777">
          <cell r="E777" t="str">
            <v>可瑞</v>
          </cell>
          <cell r="F777" t="str">
            <v>2-R+L</v>
          </cell>
        </row>
        <row r="778">
          <cell r="B778" t="str">
            <v>北京龙湖时代置业有限公司</v>
          </cell>
          <cell r="C778" t="str">
            <v>住宅开发商</v>
          </cell>
        </row>
        <row r="778">
          <cell r="E778" t="str">
            <v>可瑞</v>
          </cell>
          <cell r="F778" t="str">
            <v>2-R+L</v>
          </cell>
        </row>
        <row r="779">
          <cell r="B779" t="str">
            <v>北京龙头房地产开发有限公司</v>
          </cell>
          <cell r="C779" t="str">
            <v>住宅开发商</v>
          </cell>
        </row>
        <row r="779">
          <cell r="E779" t="str">
            <v>可瑞</v>
          </cell>
          <cell r="F779" t="str">
            <v>2-R+L</v>
          </cell>
        </row>
        <row r="780">
          <cell r="B780" t="str">
            <v>北京龙熙顺景房地产开发有限公司</v>
          </cell>
          <cell r="C780" t="str">
            <v>住宅开发商</v>
          </cell>
        </row>
        <row r="780">
          <cell r="E780" t="str">
            <v>可瑞</v>
          </cell>
          <cell r="F780" t="str">
            <v>2-R+L</v>
          </cell>
        </row>
        <row r="781">
          <cell r="B781" t="str">
            <v>北京龙乡房地产开发有限责任公司</v>
          </cell>
          <cell r="C781" t="str">
            <v>住宅开发商</v>
          </cell>
        </row>
        <row r="781">
          <cell r="E781" t="str">
            <v>可瑞</v>
          </cell>
          <cell r="F781" t="str">
            <v>2-R+L</v>
          </cell>
        </row>
        <row r="782">
          <cell r="B782" t="str">
            <v>北京龙鑫房地产开发公司</v>
          </cell>
          <cell r="C782" t="str">
            <v>住宅开发商</v>
          </cell>
        </row>
        <row r="782">
          <cell r="E782" t="str">
            <v>可瑞</v>
          </cell>
          <cell r="F782" t="str">
            <v>2-R+L</v>
          </cell>
        </row>
        <row r="783">
          <cell r="B783" t="str">
            <v>北京龙洋房地产开发有限公司</v>
          </cell>
          <cell r="C783" t="str">
            <v>住宅开发商</v>
          </cell>
        </row>
        <row r="783">
          <cell r="E783" t="str">
            <v>可瑞</v>
          </cell>
          <cell r="F783" t="str">
            <v>2-R+L</v>
          </cell>
        </row>
        <row r="784">
          <cell r="B784" t="str">
            <v>北京龙洋房地产开发有限责任公司</v>
          </cell>
          <cell r="C784" t="str">
            <v>住宅开发商</v>
          </cell>
        </row>
        <row r="784">
          <cell r="E784" t="str">
            <v>可瑞</v>
          </cell>
          <cell r="F784" t="str">
            <v>2-R+L</v>
          </cell>
        </row>
        <row r="785">
          <cell r="B785" t="str">
            <v>北京隆华广厦房地产开发有限公司</v>
          </cell>
          <cell r="C785" t="str">
            <v>住宅开发商</v>
          </cell>
        </row>
        <row r="785">
          <cell r="E785" t="str">
            <v>可瑞</v>
          </cell>
          <cell r="F785" t="str">
            <v>2-R+L</v>
          </cell>
        </row>
        <row r="786">
          <cell r="B786" t="str">
            <v>北京隆源建业房地产开发有限公司</v>
          </cell>
          <cell r="C786" t="str">
            <v>住宅开发商</v>
          </cell>
        </row>
        <row r="786">
          <cell r="E786" t="str">
            <v>可瑞</v>
          </cell>
          <cell r="F786" t="str">
            <v>2-R+L</v>
          </cell>
        </row>
        <row r="787">
          <cell r="B787" t="str">
            <v>北京路劲隽御房地产开发有限公司 </v>
          </cell>
          <cell r="C787" t="str">
            <v>住宅开发商</v>
          </cell>
        </row>
        <row r="787">
          <cell r="E787" t="str">
            <v>可瑞</v>
          </cell>
          <cell r="F787" t="str">
            <v>2-R+L</v>
          </cell>
        </row>
        <row r="788">
          <cell r="B788" t="str">
            <v>北京懋源置业</v>
          </cell>
          <cell r="C788" t="str">
            <v>住宅开发商</v>
          </cell>
        </row>
        <row r="788">
          <cell r="E788" t="str">
            <v>可瑞</v>
          </cell>
          <cell r="F788" t="str">
            <v>2-R+L</v>
          </cell>
        </row>
        <row r="789">
          <cell r="B789" t="str">
            <v>北京密狮房地产开发有限责任公司</v>
          </cell>
          <cell r="C789" t="str">
            <v>住宅开发商</v>
          </cell>
        </row>
        <row r="789">
          <cell r="E789" t="str">
            <v>可瑞</v>
          </cell>
          <cell r="F789" t="str">
            <v>2-R+L</v>
          </cell>
        </row>
        <row r="790">
          <cell r="B790" t="str">
            <v>北京明达房地产开发有限公司</v>
          </cell>
          <cell r="C790" t="str">
            <v>住宅开发商</v>
          </cell>
        </row>
        <row r="790">
          <cell r="E790" t="str">
            <v>可瑞</v>
          </cell>
          <cell r="F790" t="str">
            <v>2-R+L</v>
          </cell>
        </row>
        <row r="791">
          <cell r="B791" t="str">
            <v>北京明力华房地产开发有限公司</v>
          </cell>
          <cell r="C791" t="str">
            <v>住宅开发商</v>
          </cell>
        </row>
        <row r="791">
          <cell r="E791" t="str">
            <v>可瑞</v>
          </cell>
          <cell r="F791" t="str">
            <v>2-R+L</v>
          </cell>
        </row>
        <row r="792">
          <cell r="B792" t="str">
            <v>北京明日房地产开发有限公司</v>
          </cell>
          <cell r="C792" t="str">
            <v>住宅开发商</v>
          </cell>
        </row>
        <row r="792">
          <cell r="E792" t="str">
            <v>可瑞</v>
          </cell>
          <cell r="F792" t="str">
            <v>2-R+L</v>
          </cell>
        </row>
        <row r="793">
          <cell r="B793" t="str">
            <v>北京奈伦房地产开发有限责任公司</v>
          </cell>
          <cell r="C793" t="str">
            <v>住宅开发商</v>
          </cell>
        </row>
        <row r="793">
          <cell r="E793" t="str">
            <v>可瑞</v>
          </cell>
          <cell r="F793" t="str">
            <v>2-R+L</v>
          </cell>
        </row>
        <row r="794">
          <cell r="B794" t="str">
            <v>北京南宫恒业房地产开发有限公司</v>
          </cell>
          <cell r="C794" t="str">
            <v>住宅开发商</v>
          </cell>
        </row>
        <row r="794">
          <cell r="E794" t="str">
            <v>可瑞</v>
          </cell>
          <cell r="F794" t="str">
            <v>2-R+L</v>
          </cell>
        </row>
        <row r="795">
          <cell r="B795" t="str">
            <v>北京牛栏山房地产开发有限责任公司</v>
          </cell>
          <cell r="C795" t="str">
            <v>住宅开发商</v>
          </cell>
        </row>
        <row r="795">
          <cell r="E795" t="str">
            <v>可瑞</v>
          </cell>
          <cell r="F795" t="str">
            <v>2-R+L</v>
          </cell>
        </row>
        <row r="796">
          <cell r="B796" t="str">
            <v>北京鹏创置业有限责任公司</v>
          </cell>
          <cell r="C796" t="str">
            <v>住宅开发商</v>
          </cell>
        </row>
        <row r="796">
          <cell r="E796" t="str">
            <v>可瑞</v>
          </cell>
          <cell r="F796" t="str">
            <v>2-R+L</v>
          </cell>
        </row>
        <row r="797">
          <cell r="B797" t="str">
            <v>北京鹏丽花园房地产发展有限公司</v>
          </cell>
          <cell r="C797" t="str">
            <v>住宅开发商</v>
          </cell>
        </row>
        <row r="797">
          <cell r="E797" t="str">
            <v>可瑞</v>
          </cell>
          <cell r="F797" t="str">
            <v>2-R+L</v>
          </cell>
        </row>
        <row r="798">
          <cell r="B798" t="str">
            <v>北京鹏睿房地产开发有限公司</v>
          </cell>
          <cell r="C798" t="str">
            <v>住宅开发商</v>
          </cell>
        </row>
        <row r="798">
          <cell r="E798" t="str">
            <v>可瑞</v>
          </cell>
          <cell r="F798" t="str">
            <v>2-R+L</v>
          </cell>
        </row>
        <row r="799">
          <cell r="B799" t="str">
            <v>北京奇然房地产开发有限公司</v>
          </cell>
          <cell r="C799" t="str">
            <v>住宅开发商</v>
          </cell>
        </row>
        <row r="799">
          <cell r="E799" t="str">
            <v>可瑞</v>
          </cell>
          <cell r="F799" t="str">
            <v>2-R+L</v>
          </cell>
        </row>
        <row r="800">
          <cell r="B800" t="str">
            <v>北京祈连房地产开发有限公司</v>
          </cell>
          <cell r="C800" t="str">
            <v>住宅开发商</v>
          </cell>
        </row>
        <row r="800">
          <cell r="E800" t="str">
            <v>可瑞</v>
          </cell>
          <cell r="F800" t="str">
            <v>2-R+L</v>
          </cell>
        </row>
        <row r="801">
          <cell r="B801" t="str">
            <v>北京启夏房地产开发有限公司</v>
          </cell>
          <cell r="C801" t="str">
            <v>住宅开发商</v>
          </cell>
        </row>
        <row r="801">
          <cell r="E801" t="str">
            <v>可瑞</v>
          </cell>
          <cell r="F801" t="str">
            <v>2-R+L</v>
          </cell>
        </row>
        <row r="802">
          <cell r="B802" t="str">
            <v>北京乾元房地产开发有限公司</v>
          </cell>
          <cell r="C802" t="str">
            <v>住宅开发商</v>
          </cell>
        </row>
        <row r="802">
          <cell r="E802" t="str">
            <v>可瑞</v>
          </cell>
          <cell r="F802" t="str">
            <v>2-R+L</v>
          </cell>
        </row>
        <row r="803">
          <cell r="B803" t="str">
            <v>北京强佑房地产开发有限公司</v>
          </cell>
          <cell r="C803" t="str">
            <v>住宅开发商</v>
          </cell>
        </row>
        <row r="803">
          <cell r="E803" t="str">
            <v>可瑞</v>
          </cell>
          <cell r="F803" t="str">
            <v>2-R+L</v>
          </cell>
        </row>
        <row r="804">
          <cell r="B804" t="str">
            <v>北京乔波冰雪家园置业有限公司</v>
          </cell>
          <cell r="C804" t="str">
            <v>住宅开发商</v>
          </cell>
        </row>
        <row r="804">
          <cell r="E804" t="str">
            <v>可瑞</v>
          </cell>
          <cell r="F804" t="str">
            <v>2-R+L</v>
          </cell>
        </row>
        <row r="805">
          <cell r="B805" t="str">
            <v>北京日兴房地产发展有限公司</v>
          </cell>
          <cell r="C805" t="str">
            <v>住宅开发商</v>
          </cell>
        </row>
        <row r="805">
          <cell r="E805" t="str">
            <v>可瑞</v>
          </cell>
          <cell r="F805" t="str">
            <v>2-R+L</v>
          </cell>
        </row>
        <row r="806">
          <cell r="B806" t="str">
            <v>北京日月房地产开发有限公司</v>
          </cell>
          <cell r="C806" t="str">
            <v>住宅开发商</v>
          </cell>
        </row>
        <row r="806">
          <cell r="E806" t="str">
            <v>可瑞</v>
          </cell>
          <cell r="F806" t="str">
            <v>2-R+L</v>
          </cell>
        </row>
        <row r="807">
          <cell r="B807" t="str">
            <v>北京日月星房地产开发有限责任公司</v>
          </cell>
          <cell r="C807" t="str">
            <v>住宅开发商</v>
          </cell>
        </row>
        <row r="807">
          <cell r="E807" t="str">
            <v>可瑞</v>
          </cell>
          <cell r="F807" t="str">
            <v>2-R+L</v>
          </cell>
        </row>
        <row r="808">
          <cell r="B808" t="str">
            <v>北京荣丰房地产开发公司</v>
          </cell>
          <cell r="C808" t="str">
            <v>住宅开发商</v>
          </cell>
        </row>
        <row r="808">
          <cell r="E808" t="str">
            <v>可瑞</v>
          </cell>
          <cell r="F808" t="str">
            <v>2-R+L</v>
          </cell>
        </row>
        <row r="809">
          <cell r="B809" t="str">
            <v>北京融金智强投资管理有限公司</v>
          </cell>
          <cell r="C809" t="str">
            <v>住宅开发商</v>
          </cell>
        </row>
        <row r="809">
          <cell r="E809" t="str">
            <v>可瑞</v>
          </cell>
          <cell r="F809" t="str">
            <v>2-R+L</v>
          </cell>
        </row>
        <row r="810">
          <cell r="B810" t="str">
            <v>北京融科阳光房地产开发有限公司</v>
          </cell>
          <cell r="C810" t="str">
            <v>住宅开发商</v>
          </cell>
        </row>
        <row r="810">
          <cell r="E810" t="str">
            <v>可瑞</v>
          </cell>
          <cell r="F810" t="str">
            <v>2-R+L</v>
          </cell>
        </row>
        <row r="811">
          <cell r="B811" t="str">
            <v>北京瑞成达房地产开发有限公司</v>
          </cell>
          <cell r="C811" t="str">
            <v>住宅开发商</v>
          </cell>
        </row>
        <row r="811">
          <cell r="E811" t="str">
            <v>可瑞</v>
          </cell>
          <cell r="F811" t="str">
            <v>2-R+L</v>
          </cell>
        </row>
        <row r="812">
          <cell r="B812" t="str">
            <v>北京瑞丰恒泰房地产开发有限公司</v>
          </cell>
          <cell r="C812" t="str">
            <v>住宅开发商</v>
          </cell>
        </row>
        <row r="812">
          <cell r="E812" t="str">
            <v>可瑞</v>
          </cell>
          <cell r="F812" t="str">
            <v>2-R+L</v>
          </cell>
        </row>
        <row r="813">
          <cell r="B813" t="str">
            <v>北京瑞景房地产开发有限公司</v>
          </cell>
          <cell r="C813" t="str">
            <v>住宅开发商</v>
          </cell>
        </row>
        <row r="813">
          <cell r="E813" t="str">
            <v>可瑞</v>
          </cell>
          <cell r="F813" t="str">
            <v>2-R+L</v>
          </cell>
        </row>
        <row r="814">
          <cell r="B814" t="str">
            <v>北京瑞坤置业有限责任公司</v>
          </cell>
          <cell r="C814" t="str">
            <v>住宅开发商</v>
          </cell>
        </row>
        <row r="814">
          <cell r="E814" t="str">
            <v>可瑞</v>
          </cell>
          <cell r="F814" t="str">
            <v>2-R+L</v>
          </cell>
        </row>
        <row r="815">
          <cell r="B815" t="str">
            <v>北京润地房地产综合开发有限公司</v>
          </cell>
          <cell r="C815" t="str">
            <v>住宅开发商</v>
          </cell>
        </row>
        <row r="815">
          <cell r="E815" t="str">
            <v>可瑞</v>
          </cell>
          <cell r="F815" t="str">
            <v>2-R+L</v>
          </cell>
        </row>
        <row r="816">
          <cell r="B816" t="str">
            <v>北京三九建业房地产开发有限公司</v>
          </cell>
          <cell r="C816" t="str">
            <v>住宅开发商</v>
          </cell>
        </row>
        <row r="816">
          <cell r="E816" t="str">
            <v>可瑞</v>
          </cell>
          <cell r="F816" t="str">
            <v>2-R+L</v>
          </cell>
        </row>
        <row r="817">
          <cell r="B817" t="str">
            <v>北京三能达置业有限公司</v>
          </cell>
          <cell r="C817" t="str">
            <v>住宅开发商</v>
          </cell>
        </row>
        <row r="817">
          <cell r="E817" t="str">
            <v>可瑞</v>
          </cell>
          <cell r="F817" t="str">
            <v>2-R+L</v>
          </cell>
        </row>
        <row r="818">
          <cell r="B818" t="str">
            <v>北京三峡大厦房地产有限公司</v>
          </cell>
          <cell r="C818" t="str">
            <v>住宅开发商</v>
          </cell>
        </row>
        <row r="818">
          <cell r="E818" t="str">
            <v>可瑞</v>
          </cell>
          <cell r="F818" t="str">
            <v>2-R+L</v>
          </cell>
        </row>
        <row r="819">
          <cell r="B819" t="str">
            <v>北京森阳房地产开发有限责任公司</v>
          </cell>
          <cell r="C819" t="str">
            <v>住宅开发商</v>
          </cell>
        </row>
        <row r="819">
          <cell r="E819" t="str">
            <v>可瑞</v>
          </cell>
          <cell r="F819" t="str">
            <v>2-R+L</v>
          </cell>
        </row>
        <row r="820">
          <cell r="B820" t="str">
            <v>北京山水绿洲房地产有限公司</v>
          </cell>
          <cell r="C820" t="str">
            <v>住宅开发商</v>
          </cell>
        </row>
        <row r="820">
          <cell r="E820" t="str">
            <v>可瑞</v>
          </cell>
          <cell r="F820" t="str">
            <v>2-R+L</v>
          </cell>
        </row>
        <row r="821">
          <cell r="B821" t="str">
            <v>北京山天置业有限公司</v>
          </cell>
          <cell r="C821" t="str">
            <v>住宅开发商</v>
          </cell>
        </row>
        <row r="821">
          <cell r="E821" t="str">
            <v>可瑞</v>
          </cell>
          <cell r="F821" t="str">
            <v>2-R+L</v>
          </cell>
        </row>
        <row r="822">
          <cell r="B822" t="str">
            <v>北京上地房地产开发有限责任公司</v>
          </cell>
          <cell r="C822" t="str">
            <v>住宅开发商</v>
          </cell>
        </row>
        <row r="822">
          <cell r="E822" t="str">
            <v>可瑞</v>
          </cell>
          <cell r="F822" t="str">
            <v>2-R+L</v>
          </cell>
        </row>
        <row r="823">
          <cell r="B823" t="str">
            <v>北京圣运通达房地产开发有限公司</v>
          </cell>
          <cell r="C823" t="str">
            <v>住宅开发商</v>
          </cell>
        </row>
        <row r="823">
          <cell r="E823" t="str">
            <v>可瑞</v>
          </cell>
          <cell r="F823" t="str">
            <v>2-R+L</v>
          </cell>
        </row>
        <row r="824">
          <cell r="B824" t="str">
            <v>北京盛达兴业房地产开发有限公司</v>
          </cell>
          <cell r="C824" t="str">
            <v>住宅开发商</v>
          </cell>
        </row>
        <row r="824">
          <cell r="E824" t="str">
            <v>可瑞</v>
          </cell>
          <cell r="F824" t="str">
            <v>2-R+L</v>
          </cell>
        </row>
        <row r="825">
          <cell r="B825" t="str">
            <v>北京盛和发房地产开发有限公司</v>
          </cell>
          <cell r="C825" t="str">
            <v>住宅开发商</v>
          </cell>
        </row>
        <row r="825">
          <cell r="E825" t="str">
            <v>可瑞</v>
          </cell>
          <cell r="F825" t="str">
            <v>2-R+L</v>
          </cell>
        </row>
        <row r="826">
          <cell r="B826" t="str">
            <v>北京盛荣房地产有限公司</v>
          </cell>
          <cell r="C826" t="str">
            <v>住宅开发商</v>
          </cell>
        </row>
        <row r="826">
          <cell r="E826" t="str">
            <v>可瑞</v>
          </cell>
          <cell r="F826" t="str">
            <v>2-R+L</v>
          </cell>
        </row>
        <row r="827">
          <cell r="B827" t="str">
            <v>北京盛世原华房地产开发有限公司</v>
          </cell>
          <cell r="C827" t="str">
            <v>住宅开发商</v>
          </cell>
        </row>
        <row r="827">
          <cell r="E827" t="str">
            <v>可瑞</v>
          </cell>
          <cell r="F827" t="str">
            <v>2-R+L</v>
          </cell>
        </row>
        <row r="828">
          <cell r="B828" t="str">
            <v>北京盛兴建通房地产开发有限公司</v>
          </cell>
          <cell r="C828" t="str">
            <v>住宅开发商</v>
          </cell>
        </row>
        <row r="828">
          <cell r="E828" t="str">
            <v>可瑞</v>
          </cell>
          <cell r="F828" t="str">
            <v>2-R+L</v>
          </cell>
        </row>
        <row r="829">
          <cell r="B829" t="str">
            <v>北京实地房地产开发有限责任公司</v>
          </cell>
          <cell r="C829" t="str">
            <v>住宅开发商</v>
          </cell>
        </row>
        <row r="829">
          <cell r="E829" t="str">
            <v>可瑞</v>
          </cell>
          <cell r="F829" t="str">
            <v>2-R+L</v>
          </cell>
        </row>
        <row r="830">
          <cell r="B830" t="str">
            <v>北京实兴腾飞置业发展公司</v>
          </cell>
          <cell r="C830" t="str">
            <v>住宅开发商</v>
          </cell>
        </row>
        <row r="830">
          <cell r="E830" t="str">
            <v>可瑞</v>
          </cell>
          <cell r="F830" t="str">
            <v>2-R+L</v>
          </cell>
        </row>
        <row r="831">
          <cell r="B831" t="str">
            <v>北京世纪朝阳房地产开发有限公司</v>
          </cell>
          <cell r="C831" t="str">
            <v>住宅开发商</v>
          </cell>
        </row>
        <row r="831">
          <cell r="E831" t="str">
            <v>可瑞</v>
          </cell>
          <cell r="F831" t="str">
            <v>2-R+L</v>
          </cell>
        </row>
        <row r="832">
          <cell r="B832" t="str">
            <v>北京世纪光华房地产开发有限公司</v>
          </cell>
          <cell r="C832" t="str">
            <v>住宅开发商</v>
          </cell>
        </row>
        <row r="832">
          <cell r="E832" t="str">
            <v>可瑞</v>
          </cell>
          <cell r="F832" t="str">
            <v>2-R+L</v>
          </cell>
        </row>
        <row r="833">
          <cell r="B833" t="str">
            <v>北京世纪鸿房地产开发有限责任公司</v>
          </cell>
          <cell r="C833" t="str">
            <v>住宅开发商</v>
          </cell>
        </row>
        <row r="833">
          <cell r="E833" t="str">
            <v>可瑞</v>
          </cell>
          <cell r="F833" t="str">
            <v>2-R+L</v>
          </cell>
        </row>
        <row r="834">
          <cell r="B834" t="str">
            <v>北京世纪华侨城实业有限公司</v>
          </cell>
          <cell r="C834" t="str">
            <v>住宅开发商</v>
          </cell>
        </row>
        <row r="834">
          <cell r="E834" t="str">
            <v>可瑞</v>
          </cell>
          <cell r="F834" t="str">
            <v>2-R+L</v>
          </cell>
        </row>
        <row r="835">
          <cell r="B835" t="str">
            <v>北京世纪今创房地产开发有限公司</v>
          </cell>
          <cell r="C835" t="str">
            <v>住宅开发商</v>
          </cell>
        </row>
        <row r="835">
          <cell r="E835" t="str">
            <v>可瑞</v>
          </cell>
          <cell r="F835" t="str">
            <v>2-R+L</v>
          </cell>
        </row>
        <row r="836">
          <cell r="B836" t="str">
            <v>北京世桥房地产开发有限公司</v>
          </cell>
          <cell r="C836" t="str">
            <v>住宅开发商</v>
          </cell>
        </row>
        <row r="836">
          <cell r="E836" t="str">
            <v>可瑞</v>
          </cell>
          <cell r="F836" t="str">
            <v>2-R+L</v>
          </cell>
        </row>
        <row r="837">
          <cell r="B837" t="str">
            <v>北京市八仙房地产开发有限责任公司</v>
          </cell>
          <cell r="C837" t="str">
            <v>住宅开发商</v>
          </cell>
        </row>
        <row r="837">
          <cell r="E837" t="str">
            <v>可瑞</v>
          </cell>
          <cell r="F837" t="str">
            <v>2-R+L</v>
          </cell>
        </row>
        <row r="838">
          <cell r="B838" t="str">
            <v>北京市昌平房地产开发总公司</v>
          </cell>
          <cell r="C838" t="str">
            <v>住宅开发商</v>
          </cell>
        </row>
        <row r="838">
          <cell r="E838" t="str">
            <v>可瑞</v>
          </cell>
          <cell r="F838" t="str">
            <v>2-R+L</v>
          </cell>
        </row>
        <row r="839">
          <cell r="B839" t="str">
            <v>北京市城乡房屋建设开发有限责任公司</v>
          </cell>
          <cell r="C839" t="str">
            <v>住宅开发商</v>
          </cell>
        </row>
        <row r="839">
          <cell r="E839" t="str">
            <v>可瑞</v>
          </cell>
          <cell r="F839" t="str">
            <v>2-R+L</v>
          </cell>
        </row>
        <row r="840">
          <cell r="B840" t="str">
            <v>北京市大龙房地产开发有限公司</v>
          </cell>
          <cell r="C840" t="str">
            <v>住宅开发商</v>
          </cell>
        </row>
        <row r="840">
          <cell r="E840" t="str">
            <v>可瑞</v>
          </cell>
          <cell r="F840" t="str">
            <v>2-R+L</v>
          </cell>
        </row>
        <row r="841">
          <cell r="B841" t="str">
            <v>北京市大兴城镇建设综合开发集团公司   </v>
          </cell>
          <cell r="C841" t="str">
            <v>住宅开发商</v>
          </cell>
        </row>
        <row r="841">
          <cell r="E841" t="str">
            <v>可瑞</v>
          </cell>
          <cell r="F841" t="str">
            <v>2-R+L</v>
          </cell>
        </row>
        <row r="842">
          <cell r="B842" t="str">
            <v>北京市电子城开发有限公司</v>
          </cell>
          <cell r="C842" t="str">
            <v>住宅开发商</v>
          </cell>
        </row>
        <row r="842">
          <cell r="E842" t="str">
            <v>可瑞</v>
          </cell>
          <cell r="F842" t="str">
            <v>2-R+L</v>
          </cell>
        </row>
        <row r="843">
          <cell r="B843" t="str">
            <v>北京市东兴联房地产开发有限责任公司</v>
          </cell>
          <cell r="C843" t="str">
            <v>住宅开发商</v>
          </cell>
        </row>
        <row r="843">
          <cell r="E843" t="str">
            <v>可瑞</v>
          </cell>
          <cell r="F843" t="str">
            <v>2-R+L</v>
          </cell>
        </row>
        <row r="844">
          <cell r="B844" t="str">
            <v>北京市房山房地产开发总公司</v>
          </cell>
          <cell r="C844" t="str">
            <v>住宅开发商</v>
          </cell>
        </row>
        <row r="844">
          <cell r="E844" t="str">
            <v>可瑞</v>
          </cell>
          <cell r="F844" t="str">
            <v>2-R+L</v>
          </cell>
        </row>
        <row r="845">
          <cell r="B845" t="str">
            <v>北京市华城房地产开发公司</v>
          </cell>
          <cell r="C845" t="str">
            <v>住宅开发商</v>
          </cell>
        </row>
        <row r="845">
          <cell r="E845" t="str">
            <v>可瑞</v>
          </cell>
          <cell r="F845" t="str">
            <v>2-R+L</v>
          </cell>
        </row>
        <row r="846">
          <cell r="B846" t="str">
            <v>北京市华强奇苑房地产开发有限责任公司</v>
          </cell>
          <cell r="C846" t="str">
            <v>住宅开发商</v>
          </cell>
        </row>
        <row r="846">
          <cell r="E846" t="str">
            <v>可瑞</v>
          </cell>
          <cell r="F846" t="str">
            <v>2-R+L</v>
          </cell>
        </row>
        <row r="847">
          <cell r="B847" t="str">
            <v>北京市开元盛世物业开发有限公司</v>
          </cell>
          <cell r="C847" t="str">
            <v>住宅开发商</v>
          </cell>
        </row>
        <row r="847">
          <cell r="E847" t="str">
            <v>可瑞</v>
          </cell>
          <cell r="F847" t="str">
            <v>2-R+L</v>
          </cell>
        </row>
        <row r="848">
          <cell r="B848" t="str">
            <v>北京市开原房地产开发有限责任公司</v>
          </cell>
          <cell r="C848" t="str">
            <v>住宅开发商</v>
          </cell>
        </row>
        <row r="848">
          <cell r="E848" t="str">
            <v>可瑞</v>
          </cell>
          <cell r="F848" t="str">
            <v>2-R+L</v>
          </cell>
        </row>
        <row r="849">
          <cell r="B849" t="str">
            <v>北京市凌云宇阳房地产开发有限公司</v>
          </cell>
          <cell r="C849" t="str">
            <v>住宅开发商</v>
          </cell>
        </row>
        <row r="849">
          <cell r="E849" t="str">
            <v>可瑞</v>
          </cell>
          <cell r="F849" t="str">
            <v>2-R+L</v>
          </cell>
        </row>
        <row r="850">
          <cell r="B850" t="str">
            <v>北京市龙鼎华源房地产开发有限责任公司</v>
          </cell>
          <cell r="C850" t="str">
            <v>住宅开发商</v>
          </cell>
        </row>
        <row r="850">
          <cell r="E850" t="str">
            <v>可瑞</v>
          </cell>
          <cell r="F850" t="str">
            <v>2-R+L</v>
          </cell>
        </row>
        <row r="851">
          <cell r="B851" t="str">
            <v>北京市鲁艺房地产开发有限责任公司 </v>
          </cell>
          <cell r="C851" t="str">
            <v>住宅开发商</v>
          </cell>
        </row>
        <row r="851">
          <cell r="E851" t="str">
            <v>August</v>
          </cell>
          <cell r="F851" t="str">
            <v>2-R+L</v>
          </cell>
        </row>
        <row r="852">
          <cell r="B852" t="str">
            <v>北京市密云都城置业有限公司</v>
          </cell>
          <cell r="C852" t="str">
            <v>住宅开发商</v>
          </cell>
        </row>
        <row r="852">
          <cell r="E852" t="str">
            <v>August</v>
          </cell>
          <cell r="F852" t="str">
            <v>2-R+L</v>
          </cell>
        </row>
        <row r="853">
          <cell r="B853" t="str">
            <v>北京市密云县房地产开发总公司</v>
          </cell>
          <cell r="C853" t="str">
            <v>住宅开发商</v>
          </cell>
        </row>
        <row r="853">
          <cell r="E853" t="str">
            <v>August</v>
          </cell>
          <cell r="F853" t="str">
            <v>2-R+L</v>
          </cell>
        </row>
        <row r="854">
          <cell r="B854" t="str">
            <v>北京市民望房地产开发有限责任公司</v>
          </cell>
          <cell r="C854" t="str">
            <v>住宅开发商</v>
          </cell>
        </row>
        <row r="854">
          <cell r="E854" t="str">
            <v>August</v>
          </cell>
          <cell r="F854" t="str">
            <v>2-R+L</v>
          </cell>
        </row>
        <row r="855">
          <cell r="B855" t="str">
            <v>北京市双建房地产开发有限公司</v>
          </cell>
          <cell r="C855" t="str">
            <v>住宅开发商</v>
          </cell>
        </row>
        <row r="855">
          <cell r="E855" t="str">
            <v>August</v>
          </cell>
          <cell r="F855" t="str">
            <v>2-R+L</v>
          </cell>
        </row>
        <row r="856">
          <cell r="B856" t="str">
            <v>北京市泰华房地产开发集团有限公司</v>
          </cell>
          <cell r="C856" t="str">
            <v>住宅开发商</v>
          </cell>
        </row>
        <row r="856">
          <cell r="E856" t="str">
            <v>August</v>
          </cell>
          <cell r="F856" t="str">
            <v>2-R+L</v>
          </cell>
        </row>
        <row r="857">
          <cell r="B857" t="str">
            <v>北京市天鸿基业房地产开发有限公司</v>
          </cell>
          <cell r="C857" t="str">
            <v>住宅开发商</v>
          </cell>
        </row>
        <row r="857">
          <cell r="E857" t="str">
            <v>August</v>
          </cell>
          <cell r="F857" t="str">
            <v>2-R+L</v>
          </cell>
        </row>
        <row r="858">
          <cell r="B858" t="str">
            <v>北京市天叶房地产开发公司</v>
          </cell>
          <cell r="C858" t="str">
            <v>住宅开发商</v>
          </cell>
        </row>
        <row r="858">
          <cell r="E858" t="str">
            <v>August</v>
          </cell>
          <cell r="F858" t="str">
            <v>2-R+L</v>
          </cell>
        </row>
        <row r="859">
          <cell r="B859" t="str">
            <v>北京市永联房地产开发有限责任公司</v>
          </cell>
          <cell r="C859" t="str">
            <v>住宅开发商</v>
          </cell>
        </row>
        <row r="859">
          <cell r="E859" t="str">
            <v>August</v>
          </cell>
          <cell r="F859" t="str">
            <v>2-R+L</v>
          </cell>
        </row>
        <row r="860">
          <cell r="B860" t="str">
            <v>北京市永顺房地产开发有限公司</v>
          </cell>
          <cell r="C860" t="str">
            <v>住宅开发商</v>
          </cell>
        </row>
        <row r="860">
          <cell r="E860" t="str">
            <v>August</v>
          </cell>
          <cell r="F860" t="str">
            <v>2-R+L</v>
          </cell>
        </row>
        <row r="861">
          <cell r="B861" t="str">
            <v>北京市御水苑房地产开发有限责任公司</v>
          </cell>
          <cell r="C861" t="str">
            <v>住宅开发商</v>
          </cell>
        </row>
        <row r="861">
          <cell r="E861" t="str">
            <v>August</v>
          </cell>
          <cell r="F861" t="str">
            <v>2-R+L</v>
          </cell>
        </row>
        <row r="862">
          <cell r="B862" t="str">
            <v>北京市裕发房地产开发集团</v>
          </cell>
          <cell r="C862" t="str">
            <v>住宅开发商</v>
          </cell>
        </row>
        <row r="862">
          <cell r="E862" t="str">
            <v>August</v>
          </cell>
          <cell r="F862" t="str">
            <v>2-R+L</v>
          </cell>
        </row>
        <row r="863">
          <cell r="B863" t="str">
            <v>北京首开仁信置业有限公司</v>
          </cell>
          <cell r="C863" t="str">
            <v>住宅开发商</v>
          </cell>
        </row>
        <row r="863">
          <cell r="E863" t="str">
            <v>August</v>
          </cell>
          <cell r="F863" t="str">
            <v>2-R+L</v>
          </cell>
        </row>
        <row r="864">
          <cell r="B864" t="str">
            <v>北京顺驰置地达兴房地产开发公司</v>
          </cell>
          <cell r="C864" t="str">
            <v>住宅开发商</v>
          </cell>
        </row>
        <row r="864">
          <cell r="E864" t="str">
            <v>August</v>
          </cell>
          <cell r="F864" t="str">
            <v>2-R+L</v>
          </cell>
        </row>
        <row r="865">
          <cell r="B865" t="str">
            <v>北京顺华投资(集团)有限公司</v>
          </cell>
          <cell r="C865" t="str">
            <v>住宅开发商</v>
          </cell>
        </row>
        <row r="865">
          <cell r="E865" t="str">
            <v>August</v>
          </cell>
          <cell r="F865" t="str">
            <v>2-R+L</v>
          </cell>
        </row>
        <row r="866">
          <cell r="B866" t="str">
            <v>北京顺鑫佳宇房地产开发有限公司</v>
          </cell>
          <cell r="C866" t="str">
            <v>住宅开发商</v>
          </cell>
        </row>
        <row r="866">
          <cell r="E866" t="str">
            <v>August</v>
          </cell>
          <cell r="F866" t="str">
            <v>2-R+L</v>
          </cell>
        </row>
        <row r="867">
          <cell r="B867" t="str">
            <v>北京顺兴广厦房地产开发有限公司</v>
          </cell>
          <cell r="C867" t="str">
            <v>住宅开发商</v>
          </cell>
        </row>
        <row r="867">
          <cell r="E867" t="str">
            <v>August</v>
          </cell>
          <cell r="F867" t="str">
            <v>2-R+L</v>
          </cell>
        </row>
        <row r="868">
          <cell r="B868" t="str">
            <v>北京硕和房地产开发有限公司</v>
          </cell>
          <cell r="C868" t="str">
            <v>住宅开发商</v>
          </cell>
        </row>
        <row r="868">
          <cell r="E868" t="str">
            <v>August</v>
          </cell>
          <cell r="F868" t="str">
            <v>2-R+L</v>
          </cell>
        </row>
        <row r="869">
          <cell r="B869" t="str">
            <v>北京硕日新宇投资有限公司</v>
          </cell>
          <cell r="C869" t="str">
            <v>住宅开发商</v>
          </cell>
        </row>
        <row r="869">
          <cell r="E869" t="str">
            <v>August</v>
          </cell>
          <cell r="F869" t="str">
            <v>2-R+L</v>
          </cell>
        </row>
        <row r="870">
          <cell r="B870" t="str">
            <v>北京太合龙脉房地产开发有限责任公司</v>
          </cell>
          <cell r="C870" t="str">
            <v>住宅开发商</v>
          </cell>
        </row>
        <row r="870">
          <cell r="E870" t="str">
            <v>August</v>
          </cell>
          <cell r="F870" t="str">
            <v>2-R+L</v>
          </cell>
        </row>
        <row r="871">
          <cell r="B871" t="str">
            <v>北京太和保兴房地产开发有限公司</v>
          </cell>
          <cell r="C871" t="str">
            <v>住宅开发商</v>
          </cell>
        </row>
        <row r="871">
          <cell r="E871" t="str">
            <v>August</v>
          </cell>
          <cell r="F871" t="str">
            <v>2-R+L</v>
          </cell>
        </row>
        <row r="872">
          <cell r="B872" t="str">
            <v>北京太阳城房地产开发有限公司</v>
          </cell>
          <cell r="C872" t="str">
            <v>住宅开发商</v>
          </cell>
        </row>
        <row r="872">
          <cell r="E872" t="str">
            <v>August</v>
          </cell>
          <cell r="F872" t="str">
            <v>2-R+L</v>
          </cell>
        </row>
        <row r="873">
          <cell r="B873" t="str">
            <v>北京泰格经济开发公司</v>
          </cell>
          <cell r="C873" t="str">
            <v>住宅开发商</v>
          </cell>
        </row>
        <row r="873">
          <cell r="E873" t="str">
            <v>August</v>
          </cell>
          <cell r="F873" t="str">
            <v>2-R+L</v>
          </cell>
        </row>
        <row r="874">
          <cell r="B874" t="str">
            <v>北京泰禾房地产开发有限公司</v>
          </cell>
          <cell r="C874" t="str">
            <v>住宅开发商</v>
          </cell>
        </row>
        <row r="874">
          <cell r="E874" t="str">
            <v>August</v>
          </cell>
          <cell r="F874" t="str">
            <v>2-R+L</v>
          </cell>
        </row>
        <row r="875">
          <cell r="B875" t="str">
            <v>北京泰乐房地产开发有限公司</v>
          </cell>
          <cell r="C875" t="str">
            <v>住宅开发商</v>
          </cell>
        </row>
        <row r="875">
          <cell r="E875" t="str">
            <v>August</v>
          </cell>
          <cell r="F875" t="str">
            <v>2-R+L</v>
          </cell>
        </row>
        <row r="876">
          <cell r="B876" t="str">
            <v>北京泰跃房地产开发有限责任公司</v>
          </cell>
          <cell r="C876" t="str">
            <v>住宅开发商</v>
          </cell>
        </row>
        <row r="876">
          <cell r="E876" t="str">
            <v>August</v>
          </cell>
          <cell r="F876" t="str">
            <v>2-R+L</v>
          </cell>
        </row>
        <row r="877">
          <cell r="B877" t="str">
            <v>北京潭墅苑房地产开发有限公司</v>
          </cell>
          <cell r="C877" t="str">
            <v>住宅开发商</v>
          </cell>
        </row>
        <row r="877">
          <cell r="E877" t="str">
            <v>August</v>
          </cell>
          <cell r="F877" t="str">
            <v>2-R+L</v>
          </cell>
        </row>
        <row r="878">
          <cell r="B878" t="str">
            <v>北京檀营房地产开发有限公司</v>
          </cell>
          <cell r="C878" t="str">
            <v>住宅开发商</v>
          </cell>
        </row>
        <row r="878">
          <cell r="E878" t="str">
            <v>August</v>
          </cell>
          <cell r="F878" t="str">
            <v>2-R+L</v>
          </cell>
        </row>
        <row r="879">
          <cell r="B879" t="str">
            <v>北京檀州房地产开发有限公司</v>
          </cell>
          <cell r="C879" t="str">
            <v>住宅开发商</v>
          </cell>
        </row>
        <row r="879">
          <cell r="E879" t="str">
            <v>August</v>
          </cell>
          <cell r="F879" t="str">
            <v>2-R+L</v>
          </cell>
        </row>
        <row r="880">
          <cell r="B880" t="str">
            <v>北京腾昌兴房地产开发有限公司</v>
          </cell>
          <cell r="C880" t="str">
            <v>住宅开发商</v>
          </cell>
        </row>
        <row r="880">
          <cell r="E880" t="str">
            <v>August</v>
          </cell>
          <cell r="F880" t="str">
            <v>2-R+L</v>
          </cell>
        </row>
        <row r="881">
          <cell r="B881" t="str">
            <v>北京腾龙嘉华房地产开发有限公司</v>
          </cell>
          <cell r="C881" t="str">
            <v>住宅开发商</v>
          </cell>
        </row>
        <row r="881">
          <cell r="E881" t="str">
            <v>August</v>
          </cell>
          <cell r="F881" t="str">
            <v>2-R+L</v>
          </cell>
        </row>
        <row r="882">
          <cell r="B882" t="str">
            <v>北京天安天地房地产开发有限公司</v>
          </cell>
          <cell r="C882" t="str">
            <v>住宅开发商</v>
          </cell>
        </row>
        <row r="882">
          <cell r="E882" t="str">
            <v>August</v>
          </cell>
          <cell r="F882" t="str">
            <v>2-R+L</v>
          </cell>
        </row>
        <row r="883">
          <cell r="B883" t="str">
            <v>北京天地嘉禾房地产开发有限公司</v>
          </cell>
          <cell r="C883" t="str">
            <v>住宅开发商</v>
          </cell>
        </row>
        <row r="883">
          <cell r="E883" t="str">
            <v>August</v>
          </cell>
          <cell r="F883" t="str">
            <v>2-R+L</v>
          </cell>
        </row>
        <row r="884">
          <cell r="B884" t="str">
            <v>北京天宏国发房地产开发有限公司</v>
          </cell>
          <cell r="C884" t="str">
            <v>住宅开发商</v>
          </cell>
        </row>
        <row r="884">
          <cell r="E884" t="str">
            <v>August</v>
          </cell>
          <cell r="F884" t="str">
            <v>2-R+L</v>
          </cell>
        </row>
        <row r="885">
          <cell r="B885" t="str">
            <v>北京天景泰房地产开发有限公司</v>
          </cell>
          <cell r="C885" t="str">
            <v>住宅开发商</v>
          </cell>
        </row>
        <row r="885">
          <cell r="E885" t="str">
            <v>August</v>
          </cell>
          <cell r="F885" t="str">
            <v>2-R+L</v>
          </cell>
        </row>
        <row r="886">
          <cell r="B886" t="str">
            <v>北京天润诚泽房地产开发有限公司</v>
          </cell>
          <cell r="C886" t="str">
            <v>住宅开发商</v>
          </cell>
        </row>
        <row r="886">
          <cell r="E886" t="str">
            <v>August</v>
          </cell>
          <cell r="F886" t="str">
            <v>2-R+L</v>
          </cell>
        </row>
        <row r="887">
          <cell r="B887" t="str">
            <v>北京天润置地集团</v>
          </cell>
          <cell r="C887" t="str">
            <v>住宅开发商</v>
          </cell>
        </row>
        <row r="887">
          <cell r="E887" t="str">
            <v>August</v>
          </cell>
          <cell r="F887" t="str">
            <v>2-R+L</v>
          </cell>
        </row>
        <row r="888">
          <cell r="B888" t="str">
            <v>北京天洋志普房地产开发有限公司</v>
          </cell>
          <cell r="C888" t="str">
            <v>住宅开发商</v>
          </cell>
        </row>
        <row r="888">
          <cell r="E888" t="str">
            <v>August</v>
          </cell>
          <cell r="F888" t="str">
            <v>2-R+L</v>
          </cell>
        </row>
        <row r="889">
          <cell r="B889" t="str">
            <v>北京天元广建房地产开发有限公司</v>
          </cell>
          <cell r="C889" t="str">
            <v>住宅开发商</v>
          </cell>
        </row>
        <row r="889">
          <cell r="E889" t="str">
            <v>August</v>
          </cell>
          <cell r="F889" t="str">
            <v>2-R+L</v>
          </cell>
        </row>
        <row r="890">
          <cell r="B890" t="str">
            <v>北京天正华特房地产开发有限公司</v>
          </cell>
          <cell r="C890" t="str">
            <v>住宅开发商</v>
          </cell>
        </row>
        <row r="890">
          <cell r="E890" t="str">
            <v>August</v>
          </cell>
          <cell r="F890" t="str">
            <v>2-R+L</v>
          </cell>
        </row>
        <row r="891">
          <cell r="B891" t="str">
            <v>北京天正中广置业有限公司</v>
          </cell>
          <cell r="C891" t="str">
            <v>住宅开发商</v>
          </cell>
        </row>
        <row r="891">
          <cell r="E891" t="str">
            <v>August</v>
          </cell>
          <cell r="F891" t="str">
            <v>2-R+L</v>
          </cell>
        </row>
        <row r="892">
          <cell r="B892" t="str">
            <v>北京田家园房地产开发有限公司</v>
          </cell>
          <cell r="C892" t="str">
            <v>住宅开发商</v>
          </cell>
        </row>
        <row r="892">
          <cell r="E892" t="str">
            <v>August</v>
          </cell>
          <cell r="F892" t="str">
            <v>2-R+L</v>
          </cell>
        </row>
        <row r="893">
          <cell r="B893" t="str">
            <v>北京宛平房地产开发有限公司</v>
          </cell>
          <cell r="C893" t="str">
            <v>住宅开发商</v>
          </cell>
        </row>
        <row r="893">
          <cell r="E893" t="str">
            <v>August</v>
          </cell>
          <cell r="F893" t="str">
            <v>2-R+L</v>
          </cell>
        </row>
        <row r="894">
          <cell r="B894" t="str">
            <v>北京万方源房地产开发有限公司</v>
          </cell>
          <cell r="C894" t="str">
            <v>住宅开发商</v>
          </cell>
        </row>
        <row r="894">
          <cell r="E894" t="str">
            <v>August</v>
          </cell>
          <cell r="F894" t="str">
            <v>2-R+L</v>
          </cell>
        </row>
        <row r="895">
          <cell r="B895" t="str">
            <v>北京万年花城房地产开发有限责任公司</v>
          </cell>
          <cell r="C895" t="str">
            <v>住宅开发商</v>
          </cell>
        </row>
        <row r="895">
          <cell r="E895" t="str">
            <v>August</v>
          </cell>
          <cell r="F895" t="str">
            <v>2-R+L</v>
          </cell>
        </row>
        <row r="896">
          <cell r="B896" t="str">
            <v>北京万通龙山置业有限公司</v>
          </cell>
          <cell r="C896" t="str">
            <v>住宅开发商</v>
          </cell>
        </row>
        <row r="896">
          <cell r="E896" t="str">
            <v>August</v>
          </cell>
          <cell r="F896" t="str">
            <v>2-R+L</v>
          </cell>
        </row>
        <row r="897">
          <cell r="B897" t="str">
            <v>北京万通先锋置业股份有限公司</v>
          </cell>
          <cell r="C897" t="str">
            <v>住宅开发商</v>
          </cell>
        </row>
        <row r="897">
          <cell r="E897" t="str">
            <v>August</v>
          </cell>
          <cell r="F897" t="str">
            <v>2-R+L</v>
          </cell>
        </row>
        <row r="898">
          <cell r="B898" t="str">
            <v>北京万筑房地产开发有限责任公司</v>
          </cell>
          <cell r="C898" t="str">
            <v>住宅开发商</v>
          </cell>
        </row>
        <row r="898">
          <cell r="E898" t="str">
            <v>August</v>
          </cell>
          <cell r="F898" t="str">
            <v>2-R+L</v>
          </cell>
        </row>
        <row r="899">
          <cell r="B899" t="str">
            <v>北京温碧源住宅有限公司</v>
          </cell>
          <cell r="C899" t="str">
            <v>住宅开发商</v>
          </cell>
        </row>
        <row r="899">
          <cell r="E899" t="str">
            <v>August</v>
          </cell>
          <cell r="F899" t="str">
            <v>2-R+L</v>
          </cell>
        </row>
        <row r="900">
          <cell r="B900" t="str">
            <v>北京西达房地产开发有限公司</v>
          </cell>
          <cell r="C900" t="str">
            <v>住宅开发商</v>
          </cell>
        </row>
        <row r="900">
          <cell r="E900" t="str">
            <v>August</v>
          </cell>
          <cell r="F900" t="str">
            <v>2-R+L</v>
          </cell>
        </row>
        <row r="901">
          <cell r="B901" t="str">
            <v>北京西海龙湖置业有限公司</v>
          </cell>
          <cell r="C901" t="str">
            <v>住宅开发商</v>
          </cell>
        </row>
        <row r="901">
          <cell r="E901" t="str">
            <v>August</v>
          </cell>
          <cell r="F901" t="str">
            <v>2-R+L</v>
          </cell>
        </row>
        <row r="902">
          <cell r="B902" t="str">
            <v>北京玺萌置业有限公司</v>
          </cell>
          <cell r="C902" t="str">
            <v>住宅开发商</v>
          </cell>
        </row>
        <row r="902">
          <cell r="E902" t="str">
            <v>August</v>
          </cell>
          <cell r="F902" t="str">
            <v>2-R+L</v>
          </cell>
        </row>
        <row r="903">
          <cell r="B903" t="str">
            <v>北京夏都融侨贸易有限公司</v>
          </cell>
          <cell r="C903" t="str">
            <v>住宅开发商</v>
          </cell>
        </row>
        <row r="903">
          <cell r="E903" t="str">
            <v>August</v>
          </cell>
          <cell r="F903" t="str">
            <v>2-R+L</v>
          </cell>
        </row>
        <row r="904">
          <cell r="B904" t="str">
            <v>北京香海会展房地产开发有限公司</v>
          </cell>
          <cell r="C904" t="str">
            <v>住宅开发商</v>
          </cell>
        </row>
        <row r="904">
          <cell r="E904" t="str">
            <v>August</v>
          </cell>
          <cell r="F904" t="str">
            <v>2-R+L</v>
          </cell>
        </row>
        <row r="905">
          <cell r="B905" t="str">
            <v>北京香江兴利房地产开发有限公司</v>
          </cell>
          <cell r="C905" t="str">
            <v>住宅开发商</v>
          </cell>
        </row>
        <row r="905">
          <cell r="E905" t="str">
            <v>August</v>
          </cell>
          <cell r="F905" t="str">
            <v>2-R+L</v>
          </cell>
        </row>
        <row r="906">
          <cell r="B906" t="str">
            <v>北京祥辉房地产开发有限公司</v>
          </cell>
          <cell r="C906" t="str">
            <v>住宅开发商</v>
          </cell>
        </row>
        <row r="906">
          <cell r="E906" t="str">
            <v>August</v>
          </cell>
          <cell r="F906" t="str">
            <v>2-R+L</v>
          </cell>
        </row>
        <row r="907">
          <cell r="B907" t="str">
            <v>北京祥业房地产有限公司</v>
          </cell>
          <cell r="C907" t="str">
            <v>住宅开发商</v>
          </cell>
        </row>
        <row r="907">
          <cell r="E907" t="str">
            <v>August</v>
          </cell>
          <cell r="F907" t="str">
            <v>2-R+L</v>
          </cell>
        </row>
        <row r="908">
          <cell r="B908" t="str">
            <v>北京翔鸣房地产开发有限公司</v>
          </cell>
          <cell r="C908" t="str">
            <v>住宅开发商</v>
          </cell>
        </row>
        <row r="908">
          <cell r="E908" t="str">
            <v>August</v>
          </cell>
          <cell r="F908" t="str">
            <v>2-R+L</v>
          </cell>
        </row>
        <row r="909">
          <cell r="B909" t="str">
            <v>北京新凤凰城房地产开发有限公司</v>
          </cell>
          <cell r="C909" t="str">
            <v>住宅开发商</v>
          </cell>
        </row>
        <row r="909">
          <cell r="E909" t="str">
            <v>August</v>
          </cell>
          <cell r="F909" t="str">
            <v>2-R+L</v>
          </cell>
        </row>
        <row r="910">
          <cell r="B910" t="str">
            <v>北京新能国际房地产开发公司</v>
          </cell>
          <cell r="C910" t="str">
            <v>住宅开发商</v>
          </cell>
        </row>
        <row r="910">
          <cell r="E910" t="str">
            <v>August</v>
          </cell>
          <cell r="F910" t="str">
            <v>2-R+L</v>
          </cell>
        </row>
        <row r="911">
          <cell r="B911" t="str">
            <v>北京新荣房地产开发公司</v>
          </cell>
          <cell r="C911" t="str">
            <v>住宅开发商</v>
          </cell>
        </row>
        <row r="911">
          <cell r="E911" t="str">
            <v>August</v>
          </cell>
          <cell r="F911" t="str">
            <v>2-R+L</v>
          </cell>
        </row>
        <row r="912">
          <cell r="B912" t="str">
            <v>北京新天朝来房地产开发有限公司</v>
          </cell>
          <cell r="C912" t="str">
            <v>住宅开发商</v>
          </cell>
        </row>
        <row r="912">
          <cell r="E912" t="str">
            <v>August</v>
          </cell>
          <cell r="F912" t="str">
            <v>2-R+L</v>
          </cell>
        </row>
        <row r="913">
          <cell r="B913" t="str">
            <v>北京新亚福房地产开发有限责任公司</v>
          </cell>
          <cell r="C913" t="str">
            <v>住宅开发商</v>
          </cell>
        </row>
        <row r="913">
          <cell r="E913" t="str">
            <v>August</v>
          </cell>
          <cell r="F913" t="str">
            <v>2-R+L</v>
          </cell>
        </row>
        <row r="914">
          <cell r="B914" t="str">
            <v>北京鑫丰信德房地产开发有限公司</v>
          </cell>
          <cell r="C914" t="str">
            <v>住宅开发商</v>
          </cell>
        </row>
        <row r="914">
          <cell r="E914" t="str">
            <v>August</v>
          </cell>
          <cell r="F914" t="str">
            <v>2-R+L</v>
          </cell>
        </row>
        <row r="915">
          <cell r="B915" t="str">
            <v>北京鑫福海房地产开发有限公司</v>
          </cell>
          <cell r="C915" t="str">
            <v>住宅开发商</v>
          </cell>
        </row>
        <row r="915">
          <cell r="E915" t="str">
            <v>August</v>
          </cell>
          <cell r="F915" t="str">
            <v>2-R+L</v>
          </cell>
        </row>
        <row r="916">
          <cell r="B916" t="str">
            <v>北京信立德房地产开发有限公司</v>
          </cell>
          <cell r="C916" t="str">
            <v>住宅开发商</v>
          </cell>
        </row>
        <row r="916">
          <cell r="E916" t="str">
            <v>August</v>
          </cell>
          <cell r="F916" t="str">
            <v>2-R+L</v>
          </cell>
        </row>
        <row r="917">
          <cell r="B917" t="str">
            <v>北京信宜房地产开发有限公司</v>
          </cell>
          <cell r="C917" t="str">
            <v>住宅开发商</v>
          </cell>
        </row>
        <row r="917">
          <cell r="E917" t="str">
            <v>August</v>
          </cell>
          <cell r="F917" t="str">
            <v>2-R+L</v>
          </cell>
        </row>
        <row r="918">
          <cell r="B918" t="str">
            <v>北京信远置业有限公司</v>
          </cell>
          <cell r="C918" t="str">
            <v>住宅开发商</v>
          </cell>
        </row>
        <row r="918">
          <cell r="E918" t="str">
            <v>August</v>
          </cell>
          <cell r="F918" t="str">
            <v>2-R+L</v>
          </cell>
        </row>
        <row r="919">
          <cell r="B919" t="str">
            <v>北京兴昌达博房地产开发有限公司</v>
          </cell>
          <cell r="C919" t="str">
            <v>住宅开发商</v>
          </cell>
        </row>
        <row r="919">
          <cell r="E919" t="str">
            <v>August</v>
          </cell>
          <cell r="F919" t="str">
            <v>2-R+L</v>
          </cell>
        </row>
        <row r="920">
          <cell r="B920" t="str">
            <v>北京兴创投资有限公司</v>
          </cell>
          <cell r="C920" t="str">
            <v>住宅开发商</v>
          </cell>
        </row>
        <row r="920">
          <cell r="E920" t="str">
            <v>August</v>
          </cell>
          <cell r="F920" t="str">
            <v>2-R+L</v>
          </cell>
        </row>
        <row r="921">
          <cell r="B921" t="str">
            <v>北京兴港房地产有限公司</v>
          </cell>
          <cell r="C921" t="str">
            <v>住宅开发商</v>
          </cell>
        </row>
        <row r="921">
          <cell r="E921" t="str">
            <v>August</v>
          </cell>
          <cell r="F921" t="str">
            <v>2-R+L</v>
          </cell>
        </row>
        <row r="922">
          <cell r="B922" t="str">
            <v>北京兴广厦房地产开发有限责任公司</v>
          </cell>
          <cell r="C922" t="str">
            <v>住宅开发商</v>
          </cell>
        </row>
        <row r="922">
          <cell r="E922" t="str">
            <v>August</v>
          </cell>
          <cell r="F922" t="str">
            <v>2-R+L</v>
          </cell>
        </row>
        <row r="923">
          <cell r="B923" t="str">
            <v>北京兴广厦房地产有限公司</v>
          </cell>
          <cell r="C923" t="str">
            <v>住宅开发商</v>
          </cell>
        </row>
        <row r="923">
          <cell r="E923" t="str">
            <v>August</v>
          </cell>
          <cell r="F923" t="str">
            <v>2-R+L</v>
          </cell>
        </row>
        <row r="924">
          <cell r="B924" t="str">
            <v>北京兴集房地产开发有限公司</v>
          </cell>
          <cell r="C924" t="str">
            <v>住宅开发商</v>
          </cell>
        </row>
        <row r="924">
          <cell r="E924" t="str">
            <v>August</v>
          </cell>
          <cell r="F924" t="str">
            <v>2-R+L</v>
          </cell>
        </row>
        <row r="925">
          <cell r="B925" t="str">
            <v>北京兴业万发房地产开发有限公司</v>
          </cell>
          <cell r="C925" t="str">
            <v>住宅开发商</v>
          </cell>
        </row>
        <row r="925">
          <cell r="E925" t="str">
            <v>August</v>
          </cell>
          <cell r="F925" t="str">
            <v>2-R+L</v>
          </cell>
        </row>
        <row r="926">
          <cell r="B926" t="str">
            <v>北京旭日房地产开发有限责任公司</v>
          </cell>
          <cell r="C926" t="str">
            <v>住宅开发商</v>
          </cell>
        </row>
        <row r="926">
          <cell r="E926" t="str">
            <v>August</v>
          </cell>
          <cell r="F926" t="str">
            <v>2-R+L</v>
          </cell>
        </row>
        <row r="927">
          <cell r="B927" t="str">
            <v>北京宣兴房地产股份有限公司</v>
          </cell>
          <cell r="C927" t="str">
            <v>住宅开发商</v>
          </cell>
        </row>
        <row r="927">
          <cell r="E927" t="str">
            <v>August</v>
          </cell>
          <cell r="F927" t="str">
            <v>2-R+L</v>
          </cell>
        </row>
        <row r="928">
          <cell r="B928" t="str">
            <v>北京宣兴房地产开发建设有限责任公司</v>
          </cell>
          <cell r="C928" t="str">
            <v>住宅开发商</v>
          </cell>
        </row>
        <row r="928">
          <cell r="E928" t="str">
            <v>August</v>
          </cell>
          <cell r="F928" t="str">
            <v>2-R+L</v>
          </cell>
        </row>
        <row r="929">
          <cell r="B929" t="str">
            <v>北京亚奥绿城房地产开发有限公司</v>
          </cell>
          <cell r="C929" t="str">
            <v>住宅开发商</v>
          </cell>
        </row>
        <row r="929">
          <cell r="E929" t="str">
            <v>August</v>
          </cell>
          <cell r="F929" t="str">
            <v>2-R+L</v>
          </cell>
        </row>
        <row r="930">
          <cell r="B930" t="str">
            <v>北京亚奥先科房地产开发有限公司</v>
          </cell>
          <cell r="C930" t="str">
            <v>住宅开发商</v>
          </cell>
        </row>
        <row r="930">
          <cell r="E930" t="str">
            <v>August</v>
          </cell>
          <cell r="F930" t="str">
            <v>2-R+L</v>
          </cell>
        </row>
        <row r="931">
          <cell r="B931" t="str">
            <v>北京亚宝世纪置业有限公司</v>
          </cell>
          <cell r="C931" t="str">
            <v>住宅开发商</v>
          </cell>
        </row>
        <row r="931">
          <cell r="E931" t="str">
            <v>August</v>
          </cell>
          <cell r="F931" t="str">
            <v>2-R+L</v>
          </cell>
        </row>
        <row r="932">
          <cell r="B932" t="str">
            <v>北京亚胜置业有限公司</v>
          </cell>
          <cell r="C932" t="str">
            <v>住宅开发商</v>
          </cell>
        </row>
        <row r="932">
          <cell r="E932" t="str">
            <v>August</v>
          </cell>
          <cell r="F932" t="str">
            <v>2-R+L</v>
          </cell>
        </row>
        <row r="933">
          <cell r="B933" t="str">
            <v>北京阳光绿城房地产开发有限公司</v>
          </cell>
          <cell r="C933" t="str">
            <v>住宅开发商</v>
          </cell>
        </row>
        <row r="933">
          <cell r="E933" t="str">
            <v>August</v>
          </cell>
          <cell r="F933" t="str">
            <v>2-R+L</v>
          </cell>
        </row>
        <row r="934">
          <cell r="B934" t="str">
            <v>北京怡景城房地产开发</v>
          </cell>
          <cell r="C934" t="str">
            <v>住宅开发商</v>
          </cell>
        </row>
        <row r="934">
          <cell r="E934" t="str">
            <v>August</v>
          </cell>
          <cell r="F934" t="str">
            <v>2-R+L</v>
          </cell>
        </row>
        <row r="935">
          <cell r="B935" t="str">
            <v>北京亿来置业有限公司</v>
          </cell>
          <cell r="C935" t="str">
            <v>住宅开发商</v>
          </cell>
        </row>
        <row r="935">
          <cell r="E935" t="str">
            <v>August</v>
          </cell>
          <cell r="F935" t="str">
            <v>2-R+L</v>
          </cell>
        </row>
        <row r="936">
          <cell r="B936" t="str">
            <v>北京义会嘉置业有限公司</v>
          </cell>
          <cell r="C936" t="str">
            <v>住宅开发商</v>
          </cell>
        </row>
        <row r="936">
          <cell r="E936" t="str">
            <v>August</v>
          </cell>
          <cell r="F936" t="str">
            <v>2-R+L</v>
          </cell>
        </row>
        <row r="937">
          <cell r="B937" t="str">
            <v>北京艺苑房地产开发有限责任公司</v>
          </cell>
          <cell r="C937" t="str">
            <v>住宅开发商</v>
          </cell>
        </row>
        <row r="937">
          <cell r="E937" t="str">
            <v>August</v>
          </cell>
          <cell r="F937" t="str">
            <v>2-R+L</v>
          </cell>
        </row>
        <row r="938">
          <cell r="B938" t="str">
            <v>北京银地房地产开发有限责任公司</v>
          </cell>
          <cell r="C938" t="str">
            <v>住宅开发商</v>
          </cell>
        </row>
        <row r="938">
          <cell r="E938" t="str">
            <v>August</v>
          </cell>
          <cell r="F938" t="str">
            <v>2-R+L</v>
          </cell>
        </row>
        <row r="939">
          <cell r="B939" t="str">
            <v>北京银海房地产有限公司</v>
          </cell>
          <cell r="C939" t="str">
            <v>住宅开发商</v>
          </cell>
        </row>
        <row r="939">
          <cell r="E939" t="str">
            <v>August</v>
          </cell>
          <cell r="F939" t="str">
            <v>2-R+L</v>
          </cell>
        </row>
        <row r="940">
          <cell r="B940" t="str">
            <v>北京英才房地产开发有限公司</v>
          </cell>
          <cell r="C940" t="str">
            <v>住宅开发商</v>
          </cell>
        </row>
        <row r="940">
          <cell r="E940" t="str">
            <v>August</v>
          </cell>
          <cell r="F940" t="str">
            <v>2-R+L</v>
          </cell>
        </row>
        <row r="941">
          <cell r="B941" t="str">
            <v>北京永泰房地产开发有限责任公司</v>
          </cell>
          <cell r="C941" t="str">
            <v>住宅开发商</v>
          </cell>
        </row>
        <row r="941">
          <cell r="E941" t="str">
            <v>August</v>
          </cell>
          <cell r="F941" t="str">
            <v>2-R+L</v>
          </cell>
        </row>
        <row r="942">
          <cell r="B942" t="str">
            <v>北京永兴达房地产开发有限公司</v>
          </cell>
          <cell r="C942" t="str">
            <v>住宅开发商</v>
          </cell>
        </row>
        <row r="942">
          <cell r="E942" t="str">
            <v>August</v>
          </cell>
          <cell r="F942" t="str">
            <v>2-R+L</v>
          </cell>
        </row>
        <row r="943">
          <cell r="B943" t="str">
            <v>北京永翌置业有限公司</v>
          </cell>
          <cell r="C943" t="str">
            <v>住宅开发商</v>
          </cell>
        </row>
        <row r="943">
          <cell r="E943" t="str">
            <v>August</v>
          </cell>
          <cell r="F943" t="str">
            <v>2-R+L</v>
          </cell>
        </row>
        <row r="944">
          <cell r="B944" t="str">
            <v>北京优龙国际旅游度假村投资有限公司</v>
          </cell>
          <cell r="C944" t="str">
            <v>住宅开发商</v>
          </cell>
        </row>
        <row r="944">
          <cell r="E944" t="str">
            <v>August</v>
          </cell>
          <cell r="F944" t="str">
            <v>2-R+L</v>
          </cell>
        </row>
        <row r="945">
          <cell r="B945" t="str">
            <v>北京宇达房地产开发有限公司</v>
          </cell>
          <cell r="C945" t="str">
            <v>住宅开发商</v>
          </cell>
        </row>
        <row r="945">
          <cell r="E945" t="str">
            <v>August</v>
          </cell>
          <cell r="F945" t="str">
            <v>2-R+L</v>
          </cell>
        </row>
        <row r="946">
          <cell r="B946" t="str">
            <v>北京雨硕房地产开发有限公司</v>
          </cell>
          <cell r="C946" t="str">
            <v>住宅开发商</v>
          </cell>
        </row>
        <row r="946">
          <cell r="E946" t="str">
            <v>August</v>
          </cell>
          <cell r="F946" t="str">
            <v>2-R+L</v>
          </cell>
        </row>
        <row r="947">
          <cell r="B947" t="str">
            <v>北京玉亭房地产开发有限公司</v>
          </cell>
          <cell r="C947" t="str">
            <v>住宅开发商</v>
          </cell>
        </row>
        <row r="947">
          <cell r="E947" t="str">
            <v>August</v>
          </cell>
          <cell r="F947" t="str">
            <v>2-R+L</v>
          </cell>
        </row>
        <row r="948">
          <cell r="B948" t="str">
            <v>北京原创住业房地产开发有限公司</v>
          </cell>
          <cell r="C948" t="str">
            <v>住宅开发商</v>
          </cell>
        </row>
        <row r="948">
          <cell r="E948" t="str">
            <v>August</v>
          </cell>
          <cell r="F948" t="str">
            <v>2-R+L</v>
          </cell>
        </row>
        <row r="949">
          <cell r="B949" t="str">
            <v>北京远通房地产开发有限公司</v>
          </cell>
          <cell r="C949" t="str">
            <v>住宅开发商</v>
          </cell>
        </row>
        <row r="949">
          <cell r="E949" t="str">
            <v>August</v>
          </cell>
          <cell r="F949" t="str">
            <v>2-R+L</v>
          </cell>
        </row>
        <row r="950">
          <cell r="B950" t="str">
            <v>北京运达通汇文化产业有限公司</v>
          </cell>
          <cell r="C950" t="str">
            <v>住宅开发商</v>
          </cell>
        </row>
        <row r="950">
          <cell r="E950" t="str">
            <v>August</v>
          </cell>
          <cell r="F950" t="str">
            <v>2-R+L</v>
          </cell>
        </row>
        <row r="951">
          <cell r="B951" t="str">
            <v>北京运石建龙房地产开发有限责任公司</v>
          </cell>
          <cell r="C951" t="str">
            <v>住宅开发商</v>
          </cell>
        </row>
        <row r="951">
          <cell r="E951" t="str">
            <v>August</v>
          </cell>
          <cell r="F951" t="str">
            <v>2-R+L</v>
          </cell>
        </row>
        <row r="952">
          <cell r="B952" t="str">
            <v>北京兆恒房地产开发有限公司</v>
          </cell>
          <cell r="C952" t="str">
            <v>住宅开发商</v>
          </cell>
        </row>
        <row r="952">
          <cell r="E952" t="str">
            <v>August</v>
          </cell>
          <cell r="F952" t="str">
            <v>2-R+L</v>
          </cell>
        </row>
        <row r="953">
          <cell r="B953" t="str">
            <v>北京兆泰房地产开发有限责任公司</v>
          </cell>
          <cell r="C953" t="str">
            <v>住宅开发商</v>
          </cell>
        </row>
        <row r="953">
          <cell r="E953" t="str">
            <v>August</v>
          </cell>
          <cell r="F953" t="str">
            <v>2-R+L</v>
          </cell>
        </row>
        <row r="954">
          <cell r="B954" t="str">
            <v>北京兆泰置地（集团）股份有限公司</v>
          </cell>
          <cell r="C954" t="str">
            <v>住宅开发商</v>
          </cell>
        </row>
        <row r="954">
          <cell r="E954" t="str">
            <v>August</v>
          </cell>
          <cell r="F954" t="str">
            <v>2-R+L</v>
          </cell>
        </row>
        <row r="955">
          <cell r="B955" t="str">
            <v>北京浙金都房地产开发有限公司</v>
          </cell>
          <cell r="C955" t="str">
            <v>住宅开发商</v>
          </cell>
        </row>
        <row r="955">
          <cell r="E955" t="str">
            <v>August</v>
          </cell>
          <cell r="F955" t="str">
            <v>2-R+L</v>
          </cell>
        </row>
        <row r="956">
          <cell r="B956" t="str">
            <v>北京震环房地产开发有限公司</v>
          </cell>
          <cell r="C956" t="str">
            <v>住宅开发商</v>
          </cell>
        </row>
        <row r="956">
          <cell r="E956" t="str">
            <v>August</v>
          </cell>
          <cell r="F956" t="str">
            <v>2-R+L</v>
          </cell>
        </row>
        <row r="957">
          <cell r="B957" t="str">
            <v>北京正华永嘉房地产开发有限公司</v>
          </cell>
          <cell r="C957" t="str">
            <v>住宅开发商</v>
          </cell>
        </row>
        <row r="957">
          <cell r="E957" t="str">
            <v>August</v>
          </cell>
          <cell r="F957" t="str">
            <v>2-R+L</v>
          </cell>
        </row>
        <row r="958">
          <cell r="B958" t="str">
            <v>北京正华永欣房地产开发有限公司</v>
          </cell>
          <cell r="C958" t="str">
            <v>住宅开发商</v>
          </cell>
        </row>
        <row r="958">
          <cell r="E958" t="str">
            <v>August</v>
          </cell>
          <cell r="F958" t="str">
            <v>2-R+L</v>
          </cell>
        </row>
        <row r="959">
          <cell r="B959" t="str">
            <v>北京正华永兴房地产开发有限公司</v>
          </cell>
          <cell r="C959" t="str">
            <v>住宅开发商</v>
          </cell>
        </row>
        <row r="959">
          <cell r="E959" t="str">
            <v>August</v>
          </cell>
          <cell r="F959" t="str">
            <v>2-R+L</v>
          </cell>
        </row>
        <row r="960">
          <cell r="B960" t="str">
            <v>北京正鹏房地产开发有限公司</v>
          </cell>
          <cell r="C960" t="str">
            <v>住宅开发商</v>
          </cell>
        </row>
        <row r="960">
          <cell r="E960" t="str">
            <v>August</v>
          </cell>
          <cell r="F960" t="str">
            <v>2-R+L</v>
          </cell>
        </row>
        <row r="961">
          <cell r="B961" t="str">
            <v>北京智地卓越房地产开发有限公司</v>
          </cell>
          <cell r="C961" t="str">
            <v>住宅开发商</v>
          </cell>
        </row>
        <row r="961">
          <cell r="E961" t="str">
            <v>August</v>
          </cell>
          <cell r="F961" t="str">
            <v>2-R+L</v>
          </cell>
        </row>
        <row r="962">
          <cell r="B962" t="str">
            <v>北京中佰龙置业有限公司</v>
          </cell>
          <cell r="C962" t="str">
            <v>住宅开发商</v>
          </cell>
        </row>
        <row r="962">
          <cell r="E962" t="str">
            <v>August</v>
          </cell>
          <cell r="F962" t="str">
            <v>2-R+L</v>
          </cell>
        </row>
        <row r="963">
          <cell r="B963" t="str">
            <v>北京中北长城房地产开发有限公司</v>
          </cell>
          <cell r="C963" t="str">
            <v>住宅开发商</v>
          </cell>
        </row>
        <row r="963">
          <cell r="E963" t="str">
            <v>August</v>
          </cell>
          <cell r="F963" t="str">
            <v>2-R+L</v>
          </cell>
        </row>
        <row r="964">
          <cell r="B964" t="str">
            <v>北京中宸房地产有限公司</v>
          </cell>
          <cell r="C964" t="str">
            <v>住宅开发商</v>
          </cell>
        </row>
        <row r="964">
          <cell r="E964" t="str">
            <v>August</v>
          </cell>
          <cell r="F964" t="str">
            <v>2-R+L</v>
          </cell>
        </row>
        <row r="965">
          <cell r="B965" t="str">
            <v>北京中鸿房地产开发有限公司</v>
          </cell>
          <cell r="C965" t="str">
            <v>住宅开发商</v>
          </cell>
        </row>
        <row r="965">
          <cell r="E965" t="str">
            <v>August</v>
          </cell>
          <cell r="F965" t="str">
            <v>2-R+L</v>
          </cell>
        </row>
        <row r="966">
          <cell r="B966" t="str">
            <v>北京中集宏达房地产公司</v>
          </cell>
          <cell r="C966" t="str">
            <v>住宅开发商</v>
          </cell>
        </row>
        <row r="966">
          <cell r="E966" t="str">
            <v>August</v>
          </cell>
          <cell r="F966" t="str">
            <v>2-R+L</v>
          </cell>
        </row>
        <row r="967">
          <cell r="B967" t="str">
            <v>北京中加伟业房地产开发有限公司</v>
          </cell>
          <cell r="C967" t="str">
            <v>住宅开发商</v>
          </cell>
        </row>
        <row r="967">
          <cell r="E967" t="str">
            <v>August</v>
          </cell>
          <cell r="F967" t="str">
            <v>2-R+L</v>
          </cell>
        </row>
        <row r="968">
          <cell r="B968" t="str">
            <v>北京中骏房地产开发有限公司</v>
          </cell>
          <cell r="C968" t="str">
            <v>住宅开发商</v>
          </cell>
        </row>
        <row r="968">
          <cell r="E968" t="str">
            <v>August</v>
          </cell>
          <cell r="F968" t="str">
            <v>2-R+L</v>
          </cell>
        </row>
        <row r="969">
          <cell r="B969" t="str">
            <v>北京中力房地产开发有限公司</v>
          </cell>
          <cell r="C969" t="str">
            <v>住宅开发商</v>
          </cell>
        </row>
        <row r="969">
          <cell r="E969" t="str">
            <v>August</v>
          </cell>
          <cell r="F969" t="str">
            <v>2-R+L</v>
          </cell>
        </row>
        <row r="970">
          <cell r="B970" t="str">
            <v>北京中民信房地产开发有限公司</v>
          </cell>
          <cell r="C970" t="str">
            <v>住宅开发商</v>
          </cell>
        </row>
        <row r="970">
          <cell r="E970" t="str">
            <v>August</v>
          </cell>
          <cell r="F970" t="str">
            <v>2-R+L</v>
          </cell>
        </row>
        <row r="971">
          <cell r="B971" t="str">
            <v>北京中铁润丰房地产开发有限公司</v>
          </cell>
          <cell r="C971" t="str">
            <v>住宅开发商</v>
          </cell>
        </row>
        <row r="971">
          <cell r="E971" t="str">
            <v>August</v>
          </cell>
          <cell r="F971" t="str">
            <v>2-R+L</v>
          </cell>
        </row>
        <row r="972">
          <cell r="B972" t="str">
            <v>北京中物信和房地产开发有限公司</v>
          </cell>
          <cell r="C972" t="str">
            <v>住宅开发商</v>
          </cell>
        </row>
        <row r="972">
          <cell r="E972" t="str">
            <v>August</v>
          </cell>
          <cell r="F972" t="str">
            <v>2-R+L</v>
          </cell>
        </row>
        <row r="973">
          <cell r="B973" t="str">
            <v>北京中鑫源房地产开发集团有限公司</v>
          </cell>
          <cell r="C973" t="str">
            <v>住宅开发商</v>
          </cell>
        </row>
        <row r="973">
          <cell r="E973" t="str">
            <v>August</v>
          </cell>
          <cell r="F973" t="str">
            <v>2-R+L</v>
          </cell>
        </row>
        <row r="974">
          <cell r="B974" t="str">
            <v>北京中雅房地产开发有限公司</v>
          </cell>
          <cell r="C974" t="str">
            <v>住宅开发商</v>
          </cell>
        </row>
        <row r="974">
          <cell r="E974" t="str">
            <v>August</v>
          </cell>
          <cell r="F974" t="str">
            <v>2-R+L</v>
          </cell>
        </row>
        <row r="975">
          <cell r="B975" t="str">
            <v>北京中泽房地产开发有限公司</v>
          </cell>
          <cell r="C975" t="str">
            <v>住宅开发商</v>
          </cell>
        </row>
        <row r="975">
          <cell r="E975" t="str">
            <v>August</v>
          </cell>
          <cell r="F975" t="str">
            <v>2-R+L</v>
          </cell>
        </row>
        <row r="976">
          <cell r="B976" t="str">
            <v>北京众智房地产开发有限公司</v>
          </cell>
          <cell r="C976" t="str">
            <v>住宅开发商</v>
          </cell>
        </row>
        <row r="976">
          <cell r="E976" t="str">
            <v>August</v>
          </cell>
          <cell r="F976" t="str">
            <v>2-R+L</v>
          </cell>
        </row>
        <row r="977">
          <cell r="B977" t="str">
            <v>北京住总房地产开发有限责任公司</v>
          </cell>
          <cell r="C977" t="str">
            <v>住宅开发商</v>
          </cell>
        </row>
        <row r="977">
          <cell r="E977" t="str">
            <v>August</v>
          </cell>
          <cell r="F977" t="str">
            <v>2-R+L</v>
          </cell>
        </row>
        <row r="978">
          <cell r="B978" t="str">
            <v>北京庄维房地产开发有限责任公司</v>
          </cell>
          <cell r="C978" t="str">
            <v>住宅开发商</v>
          </cell>
        </row>
        <row r="978">
          <cell r="E978" t="str">
            <v>August</v>
          </cell>
          <cell r="F978" t="str">
            <v>2-R+L</v>
          </cell>
        </row>
        <row r="979">
          <cell r="B979" t="str">
            <v>北京庄子天运房地产开发有限公司</v>
          </cell>
          <cell r="C979" t="str">
            <v>住宅开发商</v>
          </cell>
        </row>
        <row r="979">
          <cell r="E979" t="str">
            <v>August</v>
          </cell>
          <cell r="F979" t="str">
            <v>2-R+L</v>
          </cell>
        </row>
        <row r="980">
          <cell r="B980" t="str">
            <v>北京卓越房地产开发有限公司</v>
          </cell>
          <cell r="C980" t="str">
            <v>住宅开发商</v>
          </cell>
        </row>
        <row r="980">
          <cell r="E980" t="str">
            <v>August</v>
          </cell>
          <cell r="F980" t="str">
            <v>2-R+L</v>
          </cell>
        </row>
        <row r="981">
          <cell r="B981" t="str">
            <v>北京紫金世纪置业有限责任公司</v>
          </cell>
          <cell r="C981" t="str">
            <v>住宅开发商</v>
          </cell>
        </row>
        <row r="981">
          <cell r="E981" t="str">
            <v>August</v>
          </cell>
          <cell r="F981" t="str">
            <v>2-R+L</v>
          </cell>
        </row>
        <row r="982">
          <cell r="B982" t="str">
            <v>北京紫金长宁房地产开发有限责任公司</v>
          </cell>
          <cell r="C982" t="str">
            <v>住宅开发商</v>
          </cell>
        </row>
        <row r="982">
          <cell r="E982" t="str">
            <v>August</v>
          </cell>
          <cell r="F982" t="str">
            <v>2-R+L</v>
          </cell>
        </row>
        <row r="983">
          <cell r="B983" t="str">
            <v>北京紫玉山庄房地产开发有限公司</v>
          </cell>
          <cell r="C983" t="str">
            <v>住宅开发商</v>
          </cell>
        </row>
        <row r="983">
          <cell r="E983" t="str">
            <v>August</v>
          </cell>
          <cell r="F983" t="str">
            <v>2-R+L</v>
          </cell>
        </row>
        <row r="984">
          <cell r="B984" t="str">
            <v>碧桂园</v>
          </cell>
          <cell r="C984" t="str">
            <v>住宅开发商</v>
          </cell>
        </row>
        <row r="984">
          <cell r="E984" t="str">
            <v>August</v>
          </cell>
          <cell r="F984" t="str">
            <v>2-R+L</v>
          </cell>
        </row>
        <row r="985">
          <cell r="B985" t="str">
            <v>城建</v>
          </cell>
          <cell r="C985" t="str">
            <v>住宅开发商</v>
          </cell>
        </row>
        <row r="985">
          <cell r="E985" t="str">
            <v>August</v>
          </cell>
          <cell r="F985" t="str">
            <v>2-R+L</v>
          </cell>
        </row>
        <row r="986">
          <cell r="B986" t="str">
            <v>春晖园投资有限公司</v>
          </cell>
          <cell r="C986" t="str">
            <v>住宅开发商</v>
          </cell>
        </row>
        <row r="986">
          <cell r="E986" t="str">
            <v>August</v>
          </cell>
          <cell r="F986" t="str">
            <v>2-R+L</v>
          </cell>
        </row>
        <row r="987">
          <cell r="B987" t="str">
            <v>大龙地产</v>
          </cell>
          <cell r="C987" t="str">
            <v>住宅开发商</v>
          </cell>
        </row>
        <row r="987">
          <cell r="E987" t="str">
            <v>August</v>
          </cell>
          <cell r="F987" t="str">
            <v>2-R+L</v>
          </cell>
        </row>
        <row r="988">
          <cell r="B988" t="str">
            <v>当代置业</v>
          </cell>
          <cell r="C988" t="str">
            <v>住宅开发商</v>
          </cell>
        </row>
        <row r="988">
          <cell r="E988" t="str">
            <v>August</v>
          </cell>
          <cell r="F988" t="str">
            <v>2-R+L</v>
          </cell>
        </row>
        <row r="989">
          <cell r="B989" t="str">
            <v>东方旺盛</v>
          </cell>
          <cell r="C989" t="str">
            <v>住宅开发商</v>
          </cell>
        </row>
        <row r="989">
          <cell r="E989" t="str">
            <v>August</v>
          </cell>
          <cell r="F989" t="str">
            <v>2-R+L</v>
          </cell>
        </row>
        <row r="990">
          <cell r="B990" t="str">
            <v>东亚新华</v>
          </cell>
          <cell r="C990" t="str">
            <v>住宅开发商</v>
          </cell>
        </row>
        <row r="990">
          <cell r="E990" t="str">
            <v>August</v>
          </cell>
          <cell r="F990" t="str">
            <v>2-R+L</v>
          </cell>
        </row>
        <row r="991">
          <cell r="B991" t="str">
            <v>东亚新华地产</v>
          </cell>
          <cell r="C991" t="str">
            <v>住宅开发商</v>
          </cell>
        </row>
        <row r="991">
          <cell r="E991" t="str">
            <v>August</v>
          </cell>
          <cell r="F991" t="str">
            <v>2-R+L</v>
          </cell>
        </row>
        <row r="992">
          <cell r="B992" t="str">
            <v>方兴、融创</v>
          </cell>
          <cell r="C992" t="str">
            <v>住宅开发商</v>
          </cell>
        </row>
        <row r="992">
          <cell r="E992" t="str">
            <v>August</v>
          </cell>
          <cell r="F992" t="str">
            <v>2-R+L</v>
          </cell>
        </row>
        <row r="993">
          <cell r="B993" t="str">
            <v>丰台区城市建设综合开发公司</v>
          </cell>
          <cell r="C993" t="str">
            <v>住宅开发商</v>
          </cell>
        </row>
        <row r="993">
          <cell r="E993" t="str">
            <v>August</v>
          </cell>
          <cell r="F993" t="str">
            <v>2-R+L</v>
          </cell>
        </row>
        <row r="994">
          <cell r="B994" t="str">
            <v>锋创科技发展(北京)有限公司</v>
          </cell>
          <cell r="C994" t="str">
            <v>住宅开发商</v>
          </cell>
        </row>
        <row r="994">
          <cell r="E994" t="str">
            <v>August</v>
          </cell>
          <cell r="F994" t="str">
            <v>2-R+L</v>
          </cell>
        </row>
        <row r="995">
          <cell r="B995" t="str">
            <v>富力</v>
          </cell>
          <cell r="C995" t="str">
            <v>住宅开发商</v>
          </cell>
        </row>
        <row r="995">
          <cell r="E995" t="str">
            <v>August</v>
          </cell>
          <cell r="F995" t="str">
            <v>2-R+L</v>
          </cell>
        </row>
        <row r="996">
          <cell r="B996" t="str">
            <v>冠城</v>
          </cell>
          <cell r="C996" t="str">
            <v>住宅开发商</v>
          </cell>
        </row>
        <row r="996">
          <cell r="E996" t="str">
            <v>August</v>
          </cell>
          <cell r="F996" t="str">
            <v>2-R+L</v>
          </cell>
        </row>
        <row r="997">
          <cell r="B997" t="str">
            <v>国奥投资发展有限公司</v>
          </cell>
          <cell r="C997" t="str">
            <v>住宅开发商</v>
          </cell>
        </row>
        <row r="997">
          <cell r="E997" t="str">
            <v>August</v>
          </cell>
          <cell r="F997" t="str">
            <v>2-R+L</v>
          </cell>
        </row>
        <row r="998">
          <cell r="B998" t="str">
            <v>国家单位福利分房</v>
          </cell>
          <cell r="C998" t="str">
            <v>住宅开发商</v>
          </cell>
        </row>
        <row r="998">
          <cell r="E998" t="str">
            <v>August</v>
          </cell>
          <cell r="F998" t="str">
            <v>2-R+L</v>
          </cell>
        </row>
        <row r="999">
          <cell r="B999" t="str">
            <v>国融</v>
          </cell>
          <cell r="C999" t="str">
            <v>住宅开发商</v>
          </cell>
        </row>
        <row r="999">
          <cell r="E999" t="str">
            <v>August</v>
          </cell>
          <cell r="F999" t="str">
            <v>2-R+L</v>
          </cell>
        </row>
        <row r="1000">
          <cell r="B1000" t="str">
            <v>海阔地产</v>
          </cell>
          <cell r="C1000" t="str">
            <v>住宅开发商</v>
          </cell>
        </row>
        <row r="1000">
          <cell r="E1000" t="str">
            <v>August</v>
          </cell>
          <cell r="F1000" t="str">
            <v>2-R+L</v>
          </cell>
        </row>
        <row r="1001">
          <cell r="B1001" t="str">
            <v>合成</v>
          </cell>
          <cell r="C1001" t="str">
            <v>住宅开发商</v>
          </cell>
        </row>
        <row r="1001">
          <cell r="E1001" t="str">
            <v>August</v>
          </cell>
          <cell r="F1001" t="str">
            <v>2-R+L</v>
          </cell>
        </row>
        <row r="1002">
          <cell r="B1002" t="str">
            <v>合生</v>
          </cell>
          <cell r="C1002" t="str">
            <v>住宅开发商</v>
          </cell>
        </row>
        <row r="1002">
          <cell r="E1002" t="str">
            <v>August</v>
          </cell>
          <cell r="F1002" t="str">
            <v>2-R+L</v>
          </cell>
        </row>
        <row r="1003">
          <cell r="B1003" t="str">
            <v>宏华房地产公司物业</v>
          </cell>
          <cell r="C1003" t="str">
            <v>住宅开发商</v>
          </cell>
        </row>
        <row r="1003">
          <cell r="E1003" t="str">
            <v>August</v>
          </cell>
          <cell r="F1003" t="str">
            <v>2-R+L</v>
          </cell>
        </row>
        <row r="1004">
          <cell r="B1004" t="str">
            <v>宏宇集团</v>
          </cell>
          <cell r="C1004" t="str">
            <v>住宅开发商</v>
          </cell>
        </row>
        <row r="1004">
          <cell r="E1004" t="str">
            <v>August</v>
          </cell>
          <cell r="F1004" t="str">
            <v>2-R+L</v>
          </cell>
        </row>
        <row r="1005">
          <cell r="B1005" t="str">
            <v>鸿翔房地产公司</v>
          </cell>
          <cell r="C1005" t="str">
            <v>住宅开发商</v>
          </cell>
        </row>
        <row r="1005">
          <cell r="E1005" t="str">
            <v>August</v>
          </cell>
          <cell r="F1005" t="str">
            <v>2-R+L</v>
          </cell>
        </row>
        <row r="1006">
          <cell r="B1006" t="str">
            <v>华纺房地产开发公司</v>
          </cell>
          <cell r="C1006" t="str">
            <v>住宅开发商</v>
          </cell>
        </row>
        <row r="1006">
          <cell r="E1006" t="str">
            <v>August</v>
          </cell>
          <cell r="F1006" t="str">
            <v>2-R+L</v>
          </cell>
        </row>
        <row r="1007">
          <cell r="B1007" t="str">
            <v>华瀚投资集团有限公司</v>
          </cell>
          <cell r="C1007" t="str">
            <v>住宅开发商</v>
          </cell>
        </row>
        <row r="1007">
          <cell r="E1007" t="str">
            <v>August</v>
          </cell>
          <cell r="F1007" t="str">
            <v>2-R+L</v>
          </cell>
        </row>
        <row r="1008">
          <cell r="B1008" t="str">
            <v>华龙置业房地产开发有限公司</v>
          </cell>
          <cell r="C1008" t="str">
            <v>住宅开发商</v>
          </cell>
        </row>
        <row r="1008">
          <cell r="E1008" t="str">
            <v>August</v>
          </cell>
          <cell r="F1008" t="str">
            <v>2-R+L</v>
          </cell>
        </row>
        <row r="1009">
          <cell r="B1009" t="str">
            <v>华润</v>
          </cell>
          <cell r="C1009" t="str">
            <v>住宅开发商</v>
          </cell>
        </row>
        <row r="1009">
          <cell r="E1009" t="str">
            <v>August</v>
          </cell>
          <cell r="F1009" t="str">
            <v>2-R+L</v>
          </cell>
        </row>
        <row r="1010">
          <cell r="B1010" t="str">
            <v>建升房产有限公司</v>
          </cell>
          <cell r="C1010" t="str">
            <v>住宅开发商</v>
          </cell>
        </row>
        <row r="1010">
          <cell r="E1010" t="str">
            <v>August</v>
          </cell>
          <cell r="F1010" t="str">
            <v>2-R+L</v>
          </cell>
        </row>
        <row r="1011">
          <cell r="B1011" t="str">
            <v>今典鸿运房地产开发有限公司</v>
          </cell>
          <cell r="C1011" t="str">
            <v>住宅开发商</v>
          </cell>
        </row>
        <row r="1011">
          <cell r="E1011" t="str">
            <v>August</v>
          </cell>
          <cell r="F1011" t="str">
            <v>2-R+L</v>
          </cell>
        </row>
        <row r="1012">
          <cell r="B1012" t="str">
            <v>金地</v>
          </cell>
          <cell r="C1012" t="str">
            <v>住宅开发商</v>
          </cell>
        </row>
        <row r="1012">
          <cell r="E1012" t="str">
            <v>August</v>
          </cell>
          <cell r="F1012" t="str">
            <v>2-R+L</v>
          </cell>
        </row>
        <row r="1013">
          <cell r="B1013" t="str">
            <v>金力地产</v>
          </cell>
          <cell r="C1013" t="str">
            <v>住宅开发商</v>
          </cell>
        </row>
        <row r="1013">
          <cell r="E1013" t="str">
            <v>August</v>
          </cell>
          <cell r="F1013" t="str">
            <v>2-R+L</v>
          </cell>
        </row>
        <row r="1014">
          <cell r="B1014" t="str">
            <v>金梦圆房地产开发有限公司</v>
          </cell>
          <cell r="C1014" t="str">
            <v>住宅开发商</v>
          </cell>
        </row>
        <row r="1014">
          <cell r="E1014" t="str">
            <v>August</v>
          </cell>
          <cell r="F1014" t="str">
            <v>2-R+L</v>
          </cell>
        </row>
        <row r="1015">
          <cell r="B1015" t="str">
            <v>金桥</v>
          </cell>
          <cell r="C1015" t="str">
            <v>住宅开发商</v>
          </cell>
        </row>
        <row r="1015">
          <cell r="E1015" t="str">
            <v>August</v>
          </cell>
          <cell r="F1015" t="str">
            <v>2-R+L</v>
          </cell>
        </row>
        <row r="1016">
          <cell r="B1016" t="str">
            <v>金融街</v>
          </cell>
          <cell r="C1016" t="str">
            <v>住宅开发商</v>
          </cell>
        </row>
        <row r="1016">
          <cell r="E1016" t="str">
            <v>August</v>
          </cell>
          <cell r="F1016" t="str">
            <v>2-R+L</v>
          </cell>
        </row>
        <row r="1017">
          <cell r="B1017" t="str">
            <v>京奥港地产 北京嘉禾远东置业有限公司</v>
          </cell>
          <cell r="C1017" t="str">
            <v>住宅开发商</v>
          </cell>
        </row>
        <row r="1017">
          <cell r="E1017" t="str">
            <v>August</v>
          </cell>
          <cell r="F1017" t="str">
            <v>2-R+L</v>
          </cell>
        </row>
        <row r="1018">
          <cell r="B1018" t="str">
            <v>京能置业股份有限公司</v>
          </cell>
          <cell r="C1018" t="str">
            <v>住宅开发商</v>
          </cell>
        </row>
        <row r="1018">
          <cell r="E1018" t="str">
            <v>August</v>
          </cell>
          <cell r="F1018" t="str">
            <v>2-R+L</v>
          </cell>
        </row>
        <row r="1019">
          <cell r="B1019" t="str">
            <v>京投</v>
          </cell>
          <cell r="C1019" t="str">
            <v>住宅开发商</v>
          </cell>
        </row>
        <row r="1019">
          <cell r="E1019" t="str">
            <v>August</v>
          </cell>
          <cell r="F1019" t="str">
            <v>2-R+L</v>
          </cell>
        </row>
        <row r="1020">
          <cell r="B1020" t="str">
            <v>景欣世纪房地产开发有限公司</v>
          </cell>
          <cell r="C1020" t="str">
            <v>住宅开发商</v>
          </cell>
        </row>
        <row r="1020">
          <cell r="E1020" t="str">
            <v>August</v>
          </cell>
          <cell r="F1020" t="str">
            <v>2-R+L</v>
          </cell>
        </row>
        <row r="1021">
          <cell r="B1021" t="str">
            <v>凯德置地</v>
          </cell>
          <cell r="C1021" t="str">
            <v>住宅开发商</v>
          </cell>
        </row>
        <row r="1021">
          <cell r="E1021" t="str">
            <v>August</v>
          </cell>
          <cell r="F1021" t="str">
            <v>2-R+L</v>
          </cell>
        </row>
        <row r="1022">
          <cell r="B1022" t="str">
            <v>龙德置地有限公司</v>
          </cell>
          <cell r="C1022" t="str">
            <v>住宅开发商</v>
          </cell>
        </row>
        <row r="1022">
          <cell r="E1022" t="str">
            <v>August</v>
          </cell>
          <cell r="F1022" t="str">
            <v>2-R+L</v>
          </cell>
        </row>
        <row r="1023">
          <cell r="B1023" t="str">
            <v>龙湖</v>
          </cell>
          <cell r="C1023" t="str">
            <v>住宅开发商</v>
          </cell>
        </row>
        <row r="1023">
          <cell r="E1023" t="str">
            <v>August</v>
          </cell>
          <cell r="F1023" t="str">
            <v>2-R+L</v>
          </cell>
        </row>
        <row r="1024">
          <cell r="B1024" t="str">
            <v>龙熙地产</v>
          </cell>
          <cell r="C1024" t="str">
            <v>住宅开发商</v>
          </cell>
        </row>
        <row r="1024">
          <cell r="E1024" t="str">
            <v>August</v>
          </cell>
          <cell r="F1024" t="str">
            <v>2-R+L</v>
          </cell>
        </row>
        <row r="1025">
          <cell r="B1025" t="str">
            <v>绿地</v>
          </cell>
          <cell r="C1025" t="str">
            <v>住宅开发商</v>
          </cell>
        </row>
        <row r="1025">
          <cell r="E1025" t="str">
            <v>August</v>
          </cell>
          <cell r="F1025" t="str">
            <v>2-R+L</v>
          </cell>
        </row>
        <row r="1026">
          <cell r="B1026" t="str">
            <v>曼城置业(北京)有限公司</v>
          </cell>
          <cell r="C1026" t="str">
            <v>住宅开发商</v>
          </cell>
        </row>
        <row r="1026">
          <cell r="E1026" t="str">
            <v>August</v>
          </cell>
          <cell r="F1026" t="str">
            <v>2-R+L</v>
          </cell>
        </row>
        <row r="1027">
          <cell r="B1027" t="str">
            <v>纳帕地产开发有限公司</v>
          </cell>
          <cell r="C1027" t="str">
            <v>住宅开发商</v>
          </cell>
        </row>
        <row r="1027">
          <cell r="E1027" t="str">
            <v>August</v>
          </cell>
          <cell r="F1027" t="str">
            <v>2-R+L</v>
          </cell>
        </row>
        <row r="1028">
          <cell r="B1028" t="str">
            <v>其他</v>
          </cell>
          <cell r="C1028" t="str">
            <v>住宅开发商</v>
          </cell>
        </row>
        <row r="1028">
          <cell r="E1028" t="str">
            <v>August</v>
          </cell>
          <cell r="F1028" t="str">
            <v>2-R+L</v>
          </cell>
        </row>
        <row r="1029">
          <cell r="B1029" t="str">
            <v>融创</v>
          </cell>
          <cell r="C1029" t="str">
            <v>住宅开发商</v>
          </cell>
        </row>
        <row r="1029">
          <cell r="E1029" t="str">
            <v>August</v>
          </cell>
          <cell r="F1029" t="str">
            <v>2-R+L</v>
          </cell>
        </row>
        <row r="1030">
          <cell r="B1030" t="str">
            <v>润枫</v>
          </cell>
          <cell r="C1030" t="str">
            <v>住宅开发商</v>
          </cell>
        </row>
        <row r="1030">
          <cell r="E1030" t="str">
            <v>August</v>
          </cell>
          <cell r="F1030" t="str">
            <v>2-R+L</v>
          </cell>
        </row>
        <row r="1031">
          <cell r="B1031" t="str">
            <v>善美房地产开发公司</v>
          </cell>
          <cell r="C1031" t="str">
            <v>住宅开发商</v>
          </cell>
        </row>
        <row r="1031">
          <cell r="E1031" t="str">
            <v>August</v>
          </cell>
          <cell r="F1031" t="str">
            <v>2-R+L</v>
          </cell>
        </row>
        <row r="1032">
          <cell r="B1032" t="str">
            <v>盛东阳投资飞勇恒基置业</v>
          </cell>
          <cell r="C1032" t="str">
            <v>住宅开发商</v>
          </cell>
        </row>
        <row r="1032">
          <cell r="E1032" t="str">
            <v>August</v>
          </cell>
          <cell r="F1032" t="str">
            <v>2-R+L</v>
          </cell>
        </row>
        <row r="1033">
          <cell r="B1033" t="str">
            <v>首创</v>
          </cell>
          <cell r="C1033" t="str">
            <v>住宅开发商</v>
          </cell>
        </row>
        <row r="1033">
          <cell r="E1033" t="str">
            <v>August</v>
          </cell>
          <cell r="F1033" t="str">
            <v>2-R+L</v>
          </cell>
        </row>
        <row r="1034">
          <cell r="B1034" t="str">
            <v>顺驰置地(北京)房地产开发有限公司</v>
          </cell>
          <cell r="C1034" t="str">
            <v>住宅开发商</v>
          </cell>
        </row>
        <row r="1034">
          <cell r="E1034" t="str">
            <v>August</v>
          </cell>
          <cell r="F1034" t="str">
            <v>2-R+L</v>
          </cell>
        </row>
        <row r="1035">
          <cell r="B1035" t="str">
            <v>天鸿</v>
          </cell>
          <cell r="C1035" t="str">
            <v>住宅开发商</v>
          </cell>
        </row>
        <row r="1035">
          <cell r="E1035" t="str">
            <v>August</v>
          </cell>
          <cell r="F1035" t="str">
            <v>2-R+L</v>
          </cell>
        </row>
        <row r="1036">
          <cell r="B1036" t="str">
            <v>天时</v>
          </cell>
          <cell r="C1036" t="str">
            <v>住宅开发商</v>
          </cell>
        </row>
        <row r="1036">
          <cell r="E1036" t="str">
            <v>August</v>
          </cell>
          <cell r="F1036" t="str">
            <v>2-R+L</v>
          </cell>
        </row>
        <row r="1037">
          <cell r="B1037" t="str">
            <v>同马房地产开发有限公司</v>
          </cell>
          <cell r="C1037" t="str">
            <v>住宅开发商</v>
          </cell>
        </row>
        <row r="1037">
          <cell r="E1037" t="str">
            <v>August</v>
          </cell>
          <cell r="F1037" t="str">
            <v>2-R+L</v>
          </cell>
        </row>
        <row r="1038">
          <cell r="B1038" t="str">
            <v>物华置业股份有限公司</v>
          </cell>
          <cell r="C1038" t="str">
            <v>住宅开发商</v>
          </cell>
        </row>
        <row r="1038">
          <cell r="E1038" t="str">
            <v>August</v>
          </cell>
          <cell r="F1038" t="str">
            <v>2-R+L</v>
          </cell>
        </row>
        <row r="1039">
          <cell r="B1039" t="str">
            <v>香港恒盛地产北京阳光鑫地置业有限公司</v>
          </cell>
          <cell r="C1039" t="str">
            <v>住宅开发商</v>
          </cell>
        </row>
        <row r="1039">
          <cell r="E1039" t="str">
            <v>August</v>
          </cell>
          <cell r="F1039" t="str">
            <v>2-R+L</v>
          </cell>
        </row>
        <row r="1040">
          <cell r="B1040" t="str">
            <v>香江国际中国地产有限公司</v>
          </cell>
          <cell r="C1040" t="str">
            <v>住宅开发商</v>
          </cell>
        </row>
        <row r="1040">
          <cell r="E1040" t="str">
            <v>August</v>
          </cell>
          <cell r="F1040" t="str">
            <v>2-R+L</v>
          </cell>
        </row>
        <row r="1041">
          <cell r="B1041" t="str">
            <v>香山双新房地产公司</v>
          </cell>
          <cell r="C1041" t="str">
            <v>住宅开发商</v>
          </cell>
        </row>
        <row r="1041">
          <cell r="E1041" t="str">
            <v>August</v>
          </cell>
          <cell r="F1041" t="str">
            <v>2-R+L</v>
          </cell>
        </row>
        <row r="1042">
          <cell r="B1042" t="str">
            <v>新华联</v>
          </cell>
          <cell r="C1042" t="str">
            <v>住宅开发商</v>
          </cell>
        </row>
        <row r="1042">
          <cell r="E1042" t="str">
            <v>August</v>
          </cell>
          <cell r="F1042" t="str">
            <v>2-R+L</v>
          </cell>
        </row>
        <row r="1043">
          <cell r="B1043" t="str">
            <v>新景集团</v>
          </cell>
          <cell r="C1043" t="str">
            <v>住宅开发商</v>
          </cell>
        </row>
        <row r="1043">
          <cell r="E1043" t="str">
            <v>August</v>
          </cell>
          <cell r="F1043" t="str">
            <v>2-R+L</v>
          </cell>
        </row>
        <row r="1044">
          <cell r="B1044" t="str">
            <v>信阳隆和房地产开发有限公司</v>
          </cell>
          <cell r="C1044" t="str">
            <v>住宅开发商</v>
          </cell>
        </row>
        <row r="1044">
          <cell r="E1044" t="str">
            <v>August</v>
          </cell>
          <cell r="F1044" t="str">
            <v>2-R+L</v>
          </cell>
        </row>
        <row r="1045">
          <cell r="B1045" t="str">
            <v>许昌九洲鸿豫置业有限公司</v>
          </cell>
          <cell r="C1045" t="str">
            <v>住宅开发商</v>
          </cell>
        </row>
        <row r="1045">
          <cell r="E1045" t="str">
            <v>August</v>
          </cell>
          <cell r="F1045" t="str">
            <v>2-R+L</v>
          </cell>
        </row>
        <row r="1046">
          <cell r="B1046" t="str">
            <v>旭辉地产</v>
          </cell>
          <cell r="C1046" t="str">
            <v>住宅开发商</v>
          </cell>
        </row>
        <row r="1046">
          <cell r="E1046" t="str">
            <v>August</v>
          </cell>
          <cell r="F1046" t="str">
            <v>2-R+L</v>
          </cell>
        </row>
        <row r="1047">
          <cell r="B1047" t="str">
            <v>阳光新业地产股份有限公司</v>
          </cell>
          <cell r="C1047" t="str">
            <v>住宅开发商</v>
          </cell>
        </row>
        <row r="1047">
          <cell r="E1047" t="str">
            <v>August</v>
          </cell>
          <cell r="F1047" t="str">
            <v>2-R+L</v>
          </cell>
        </row>
        <row r="1048">
          <cell r="B1048" t="str">
            <v>壹瓶房地产开发(北京)有限公司</v>
          </cell>
          <cell r="C1048" t="str">
            <v>住宅开发商</v>
          </cell>
        </row>
        <row r="1048">
          <cell r="E1048" t="str">
            <v>August</v>
          </cell>
          <cell r="F1048" t="str">
            <v>2-R+L</v>
          </cell>
        </row>
        <row r="1049">
          <cell r="B1049" t="str">
            <v>亿城</v>
          </cell>
          <cell r="C1049" t="str">
            <v>住宅开发商</v>
          </cell>
        </row>
        <row r="1049">
          <cell r="E1049" t="str">
            <v>August</v>
          </cell>
          <cell r="F1049" t="str">
            <v>2-R+L</v>
          </cell>
        </row>
        <row r="1050">
          <cell r="B1050" t="str">
            <v>益阳金旅运通房地产开发有限公司</v>
          </cell>
          <cell r="C1050" t="str">
            <v>住宅开发商</v>
          </cell>
        </row>
        <row r="1050">
          <cell r="E1050" t="str">
            <v>August</v>
          </cell>
          <cell r="F1050" t="str">
            <v>2-R+L</v>
          </cell>
        </row>
        <row r="1051">
          <cell r="B1051" t="str">
            <v>银信兴业房地产开发有限公司</v>
          </cell>
          <cell r="C1051" t="str">
            <v>住宅开发商</v>
          </cell>
        </row>
        <row r="1051">
          <cell r="E1051" t="str">
            <v>August</v>
          </cell>
          <cell r="F1051" t="str">
            <v>2-R+L</v>
          </cell>
        </row>
        <row r="1052">
          <cell r="B1052" t="str">
            <v>永泰房地产（集团）有限公司</v>
          </cell>
          <cell r="C1052" t="str">
            <v>住宅开发商</v>
          </cell>
        </row>
        <row r="1052">
          <cell r="E1052" t="str">
            <v>August</v>
          </cell>
          <cell r="F1052" t="str">
            <v>2-R+L</v>
          </cell>
        </row>
        <row r="1053">
          <cell r="B1053" t="str">
            <v>元邑房地产开发有限责任公司</v>
          </cell>
          <cell r="C1053" t="str">
            <v>住宅开发商</v>
          </cell>
        </row>
        <row r="1053">
          <cell r="E1053" t="str">
            <v>August</v>
          </cell>
          <cell r="F1053" t="str">
            <v>2-R+L</v>
          </cell>
        </row>
        <row r="1054">
          <cell r="B1054" t="str">
            <v>远洋</v>
          </cell>
          <cell r="C1054" t="str">
            <v>住宅开发商</v>
          </cell>
        </row>
        <row r="1054">
          <cell r="E1054" t="str">
            <v>August</v>
          </cell>
          <cell r="F1054" t="str">
            <v>2-R+L</v>
          </cell>
        </row>
        <row r="1055">
          <cell r="B1055" t="str">
            <v>长青有限公司</v>
          </cell>
          <cell r="C1055" t="str">
            <v>住宅开发商</v>
          </cell>
        </row>
        <row r="1055">
          <cell r="E1055" t="str">
            <v>August</v>
          </cell>
          <cell r="F1055" t="str">
            <v>2-R+L</v>
          </cell>
        </row>
        <row r="1056">
          <cell r="B1056" t="str">
            <v>招商局</v>
          </cell>
          <cell r="C1056" t="str">
            <v>住宅开发商</v>
          </cell>
        </row>
        <row r="1056">
          <cell r="E1056" t="str">
            <v>August</v>
          </cell>
          <cell r="F1056" t="str">
            <v>2-R+L</v>
          </cell>
        </row>
        <row r="1057">
          <cell r="B1057" t="str">
            <v>正江房地产开发有限公司</v>
          </cell>
          <cell r="C1057" t="str">
            <v>住宅开发商</v>
          </cell>
        </row>
        <row r="1057">
          <cell r="E1057" t="str">
            <v>August</v>
          </cell>
          <cell r="F1057" t="str">
            <v>2-R+L</v>
          </cell>
        </row>
        <row r="1058">
          <cell r="B1058" t="str">
            <v>正源</v>
          </cell>
          <cell r="C1058" t="str">
            <v>住宅开发商</v>
          </cell>
        </row>
        <row r="1058">
          <cell r="E1058" t="str">
            <v>August</v>
          </cell>
          <cell r="F1058" t="str">
            <v>2-R+L</v>
          </cell>
        </row>
        <row r="1059">
          <cell r="B1059" t="str">
            <v>智地中国·北京汉唐建设</v>
          </cell>
          <cell r="C1059" t="str">
            <v>住宅开发商</v>
          </cell>
        </row>
        <row r="1059">
          <cell r="E1059" t="str">
            <v>August</v>
          </cell>
          <cell r="F1059" t="str">
            <v>2-R+L</v>
          </cell>
        </row>
        <row r="1060">
          <cell r="B1060" t="str">
            <v>中关村建设开发公司</v>
          </cell>
          <cell r="C1060" t="str">
            <v>住宅开发商</v>
          </cell>
        </row>
        <row r="1060">
          <cell r="E1060" t="str">
            <v>August</v>
          </cell>
          <cell r="F1060" t="str">
            <v>2-R+L</v>
          </cell>
        </row>
        <row r="1061">
          <cell r="B1061" t="str">
            <v>中关村科技发展（控股）股份有限公司</v>
          </cell>
          <cell r="C1061" t="str">
            <v>住宅开发商</v>
          </cell>
        </row>
        <row r="1061">
          <cell r="E1061" t="str">
            <v>August</v>
          </cell>
          <cell r="F1061" t="str">
            <v>2-R+L</v>
          </cell>
        </row>
        <row r="1062">
          <cell r="B1062" t="str">
            <v>中国房地产开发基金</v>
          </cell>
          <cell r="C1062" t="str">
            <v>住宅开发商</v>
          </cell>
        </row>
        <row r="1062">
          <cell r="E1062" t="str">
            <v>August</v>
          </cell>
          <cell r="F1062" t="str">
            <v>2-R+L</v>
          </cell>
        </row>
        <row r="1063">
          <cell r="B1063" t="str">
            <v>中国水电</v>
          </cell>
          <cell r="C1063" t="str">
            <v>住宅开发商</v>
          </cell>
        </row>
        <row r="1063">
          <cell r="E1063" t="str">
            <v>August</v>
          </cell>
          <cell r="F1063" t="str">
            <v>2-R+L</v>
          </cell>
        </row>
        <row r="1064">
          <cell r="B1064" t="str">
            <v>中海</v>
          </cell>
          <cell r="C1064" t="str">
            <v>住宅开发商</v>
          </cell>
        </row>
        <row r="1064">
          <cell r="E1064" t="str">
            <v>August</v>
          </cell>
          <cell r="F1064" t="str">
            <v>2-R+L</v>
          </cell>
        </row>
        <row r="1065">
          <cell r="B1065" t="str">
            <v>中赫置地投资控股有限公司</v>
          </cell>
          <cell r="C1065" t="str">
            <v>住宅开发商</v>
          </cell>
        </row>
        <row r="1065">
          <cell r="E1065" t="str">
            <v>August</v>
          </cell>
          <cell r="F1065" t="str">
            <v>2-R+L</v>
          </cell>
        </row>
        <row r="1066">
          <cell r="B1066" t="str">
            <v>中建</v>
          </cell>
          <cell r="C1066" t="str">
            <v>住宅开发商</v>
          </cell>
        </row>
        <row r="1066">
          <cell r="E1066" t="str">
            <v>August</v>
          </cell>
          <cell r="F1066" t="str">
            <v>2-R+L</v>
          </cell>
        </row>
        <row r="1067">
          <cell r="B1067" t="str">
            <v>中粮</v>
          </cell>
          <cell r="C1067" t="str">
            <v>住宅开发商</v>
          </cell>
        </row>
        <row r="1067">
          <cell r="E1067" t="str">
            <v>August</v>
          </cell>
          <cell r="F1067" t="str">
            <v>2-R+L</v>
          </cell>
        </row>
        <row r="1068">
          <cell r="B1068" t="str">
            <v>中顺超科</v>
          </cell>
          <cell r="C1068" t="str">
            <v>住宅开发商</v>
          </cell>
        </row>
        <row r="1068">
          <cell r="E1068" t="str">
            <v>August</v>
          </cell>
          <cell r="F1068" t="str">
            <v>2-R+L</v>
          </cell>
        </row>
        <row r="1069">
          <cell r="B1069" t="str">
            <v>中铁</v>
          </cell>
          <cell r="C1069" t="str">
            <v>住宅开发商</v>
          </cell>
        </row>
        <row r="1069">
          <cell r="E1069" t="str">
            <v>August</v>
          </cell>
          <cell r="F1069" t="str">
            <v>2-R+L</v>
          </cell>
        </row>
        <row r="1070">
          <cell r="B1070" t="str">
            <v>中冶</v>
          </cell>
          <cell r="C1070" t="str">
            <v>住宅开发商</v>
          </cell>
        </row>
        <row r="1070">
          <cell r="E1070" t="str">
            <v>August</v>
          </cell>
          <cell r="F1070" t="str">
            <v>2-R+L</v>
          </cell>
        </row>
        <row r="1071">
          <cell r="B1071" t="str">
            <v>珠江</v>
          </cell>
          <cell r="C1071" t="str">
            <v>住宅开发商</v>
          </cell>
        </row>
        <row r="1071">
          <cell r="E1071" t="str">
            <v>August</v>
          </cell>
          <cell r="F1071" t="str">
            <v>2-R+L</v>
          </cell>
        </row>
        <row r="1072">
          <cell r="B1072" t="str">
            <v>住总</v>
          </cell>
          <cell r="C1072" t="str">
            <v>住宅开发商</v>
          </cell>
        </row>
        <row r="1072">
          <cell r="E1072" t="str">
            <v>August</v>
          </cell>
          <cell r="F1072" t="str">
            <v>2-R+L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ina.dichan.com/wf2035/" TargetMode="External"/><Relationship Id="rId8" Type="http://schemas.openxmlformats.org/officeDocument/2006/relationships/hyperlink" Target="http://www.soufun.com/house/company/1010298503_20080528185753.htm" TargetMode="External"/><Relationship Id="rId7" Type="http://schemas.openxmlformats.org/officeDocument/2006/relationships/hyperlink" Target="http://www.soufun.com/house/company/1010297903_2590.htm" TargetMode="External"/><Relationship Id="rId6" Type="http://schemas.openxmlformats.org/officeDocument/2006/relationships/hyperlink" Target="http://house.focus.cn/search/index.html?kfs_id=1834" TargetMode="External"/><Relationship Id="rId5" Type="http://schemas.openxmlformats.org/officeDocument/2006/relationships/hyperlink" Target="http://www.soufun.com/house/company/1010099463_20080103172435.htm" TargetMode="External"/><Relationship Id="rId4" Type="http://schemas.openxmlformats.org/officeDocument/2006/relationships/hyperlink" Target="http://www.soufun.com/house/company/1010617587_20091119145413.htm" TargetMode="External"/><Relationship Id="rId3" Type="http://schemas.openxmlformats.org/officeDocument/2006/relationships/hyperlink" Target="http://baike.baidu.com/view/1812995.htm" TargetMode="External"/><Relationship Id="rId2" Type="http://schemas.openxmlformats.org/officeDocument/2006/relationships/hyperlink" Target="http://www.soufun.com/house/company/1010213009_20121015110257.htm" TargetMode="External"/><Relationship Id="rId1" Type="http://schemas.openxmlformats.org/officeDocument/2006/relationships/hyperlink" Target="http://baike.baidu.com/view/1827832.htm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sina.dichan.com/wf2035/" TargetMode="External"/><Relationship Id="rId8" Type="http://schemas.openxmlformats.org/officeDocument/2006/relationships/hyperlink" Target="http://www.soufun.com/house/company/1010298503_20080528185753.htm" TargetMode="External"/><Relationship Id="rId7" Type="http://schemas.openxmlformats.org/officeDocument/2006/relationships/hyperlink" Target="http://www.soufun.com/house/company/1010297903_2590.htm" TargetMode="External"/><Relationship Id="rId6" Type="http://schemas.openxmlformats.org/officeDocument/2006/relationships/hyperlink" Target="http://house.focus.cn/search/index.html?kfs_id=1834" TargetMode="External"/><Relationship Id="rId5" Type="http://schemas.openxmlformats.org/officeDocument/2006/relationships/hyperlink" Target="http://www.soufun.com/house/company/1010099463_20080103172435.htm" TargetMode="External"/><Relationship Id="rId4" Type="http://schemas.openxmlformats.org/officeDocument/2006/relationships/hyperlink" Target="http://www.soufun.com/house/company/1010617587_20091119145413.htm" TargetMode="External"/><Relationship Id="rId3" Type="http://schemas.openxmlformats.org/officeDocument/2006/relationships/hyperlink" Target="http://baike.baidu.com/view/1812995.htm" TargetMode="External"/><Relationship Id="rId2" Type="http://schemas.openxmlformats.org/officeDocument/2006/relationships/hyperlink" Target="http://www.soufun.com/house/company/1010213009_20121015110257.htm" TargetMode="External"/><Relationship Id="rId1" Type="http://schemas.openxmlformats.org/officeDocument/2006/relationships/hyperlink" Target="http://baike.baidu.com/view/182783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2"/>
  <sheetViews>
    <sheetView zoomScale="85" zoomScaleNormal="85" topLeftCell="B1239" workbookViewId="0">
      <selection activeCell="A883" sqref="A883:P1272"/>
    </sheetView>
  </sheetViews>
  <sheetFormatPr defaultColWidth="9" defaultRowHeight="15"/>
  <cols>
    <col min="1" max="1" width="20.425" style="14" customWidth="1"/>
    <col min="2" max="2" width="6.425" style="14" customWidth="1"/>
    <col min="3" max="3" width="8" style="14" customWidth="1"/>
    <col min="4" max="5" width="11.425" style="14" customWidth="1"/>
    <col min="6" max="10" width="8.425" style="14" customWidth="1"/>
    <col min="11" max="11" width="19.425" style="35" customWidth="1"/>
    <col min="12" max="12" width="18" style="35" customWidth="1"/>
    <col min="13" max="13" width="21.1416666666667" style="35" customWidth="1"/>
    <col min="14" max="14" width="30.425" style="35" customWidth="1"/>
    <col min="15" max="15" width="18" style="35" customWidth="1"/>
    <col min="16" max="16" width="18" style="36" customWidth="1"/>
    <col min="17" max="16384" width="9" style="14"/>
  </cols>
  <sheetData>
    <row r="1" spans="6:12">
      <c r="F1" s="35">
        <f t="shared" ref="F1:L1" si="0">SUM(F4:F1229)</f>
        <v>11461177</v>
      </c>
      <c r="G1" s="35">
        <f t="shared" si="0"/>
        <v>95396</v>
      </c>
      <c r="H1" s="35">
        <f t="shared" si="0"/>
        <v>15889000</v>
      </c>
      <c r="I1" s="35">
        <f t="shared" si="0"/>
        <v>134581</v>
      </c>
      <c r="J1" s="35">
        <f t="shared" si="0"/>
        <v>26245004</v>
      </c>
      <c r="K1" s="35">
        <f t="shared" si="0"/>
        <v>333420362748</v>
      </c>
      <c r="L1" s="35">
        <f t="shared" si="0"/>
        <v>3334.20362748</v>
      </c>
    </row>
    <row r="3" ht="13.5" spans="1:1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5" t="s">
        <v>10</v>
      </c>
      <c r="L3" s="5" t="s">
        <v>11</v>
      </c>
      <c r="M3" s="5" t="s">
        <v>12</v>
      </c>
      <c r="N3" s="37" t="s">
        <v>13</v>
      </c>
      <c r="O3" s="37" t="s">
        <v>14</v>
      </c>
      <c r="P3" s="8" t="s">
        <v>15</v>
      </c>
    </row>
    <row r="4" spans="1:16">
      <c r="A4" s="3" t="s">
        <v>16</v>
      </c>
      <c r="B4" s="3" t="s">
        <v>17</v>
      </c>
      <c r="C4" s="3" t="s">
        <v>18</v>
      </c>
      <c r="D4" s="3" t="s">
        <v>19</v>
      </c>
      <c r="E4" s="16" t="str">
        <f>VLOOKUP(D4,'[1]1H2013'!L:M,2,0)</f>
        <v>三环-四环</v>
      </c>
      <c r="F4" s="3">
        <v>78532</v>
      </c>
      <c r="G4" s="3">
        <v>488</v>
      </c>
      <c r="H4" s="3">
        <v>111383</v>
      </c>
      <c r="I4" s="3">
        <v>635</v>
      </c>
      <c r="J4" s="3">
        <v>50568</v>
      </c>
      <c r="K4" s="9">
        <v>5632387351</v>
      </c>
      <c r="L4" s="9">
        <f t="shared" ref="L4:L67" si="1">IFERROR(K4/100000000,"-")</f>
        <v>56.32387351</v>
      </c>
      <c r="M4" s="10">
        <f t="shared" ref="M4:M67" si="2">IFERROR(L4/$L$1,"-")</f>
        <v>0.0168927515541604</v>
      </c>
      <c r="N4" s="10" t="s">
        <v>20</v>
      </c>
      <c r="O4" s="10"/>
      <c r="P4" s="11" t="str">
        <f>IFERROR(VLOOKUP(N4,Sheet3!$B$2:$F$1072,3,FALSE),“-”)</f>
        <v>方兴</v>
      </c>
    </row>
    <row r="5" spans="1:16">
      <c r="A5" s="3" t="s">
        <v>21</v>
      </c>
      <c r="B5" s="3" t="s">
        <v>17</v>
      </c>
      <c r="C5" s="3" t="s">
        <v>22</v>
      </c>
      <c r="D5" s="3" t="s">
        <v>23</v>
      </c>
      <c r="E5" s="16" t="str">
        <f>VLOOKUP(D5,'[1]1H2013'!L:M,2,0)</f>
        <v>五环-六环</v>
      </c>
      <c r="F5" s="3">
        <v>139233</v>
      </c>
      <c r="G5" s="3">
        <v>402</v>
      </c>
      <c r="H5" s="3">
        <v>106880</v>
      </c>
      <c r="I5" s="3">
        <v>353</v>
      </c>
      <c r="J5" s="3">
        <v>44436</v>
      </c>
      <c r="K5" s="9">
        <v>4749362809</v>
      </c>
      <c r="L5" s="9">
        <f t="shared" si="1"/>
        <v>47.49362809</v>
      </c>
      <c r="M5" s="10">
        <f t="shared" si="2"/>
        <v>0.0142443693896092</v>
      </c>
      <c r="N5" s="10" t="s">
        <v>24</v>
      </c>
      <c r="O5" s="10"/>
      <c r="P5" s="11">
        <f>IFERROR(VLOOKUP(N5,Sheet3!$B$2:$F$1072,3,FALSE),“-”)</f>
        <v>0</v>
      </c>
    </row>
    <row r="6" spans="1:16">
      <c r="A6" s="3" t="s">
        <v>25</v>
      </c>
      <c r="B6" s="3" t="s">
        <v>17</v>
      </c>
      <c r="C6" s="3" t="s">
        <v>18</v>
      </c>
      <c r="D6" s="3" t="s">
        <v>26</v>
      </c>
      <c r="E6" s="16" t="str">
        <f>VLOOKUP(D6,'[1]1H2013'!L:M,2,0)</f>
        <v>五环-六环</v>
      </c>
      <c r="F6" s="3">
        <v>147595</v>
      </c>
      <c r="G6" s="3">
        <v>1051</v>
      </c>
      <c r="H6" s="3">
        <v>163776</v>
      </c>
      <c r="I6" s="3">
        <v>1274</v>
      </c>
      <c r="J6" s="3">
        <v>26434</v>
      </c>
      <c r="K6" s="9">
        <v>4329223406</v>
      </c>
      <c r="L6" s="9">
        <f t="shared" si="1"/>
        <v>43.29223406</v>
      </c>
      <c r="M6" s="10">
        <f t="shared" si="2"/>
        <v>0.0129842801750895</v>
      </c>
      <c r="N6" s="10" t="s">
        <v>27</v>
      </c>
      <c r="O6" s="10"/>
      <c r="P6" s="11">
        <f>IFERROR(VLOOKUP(N6,Sheet3!$B$2:$F$1072,3,FALSE),“-”)</f>
        <v>0</v>
      </c>
    </row>
    <row r="7" spans="1:16">
      <c r="A7" s="3" t="s">
        <v>28</v>
      </c>
      <c r="B7" s="3" t="s">
        <v>17</v>
      </c>
      <c r="C7" s="3" t="s">
        <v>18</v>
      </c>
      <c r="D7" s="3" t="s">
        <v>29</v>
      </c>
      <c r="E7" s="16" t="str">
        <f>VLOOKUP(D7,'[1]1H2013'!L:M,2,0)</f>
        <v>四环-五环</v>
      </c>
      <c r="F7" s="3" t="s">
        <v>30</v>
      </c>
      <c r="G7" s="3" t="s">
        <v>30</v>
      </c>
      <c r="H7" s="3">
        <v>102564</v>
      </c>
      <c r="I7" s="3">
        <v>743</v>
      </c>
      <c r="J7" s="3">
        <v>40549</v>
      </c>
      <c r="K7" s="9">
        <v>4158882412</v>
      </c>
      <c r="L7" s="9">
        <f t="shared" si="1"/>
        <v>41.58882412</v>
      </c>
      <c r="M7" s="10">
        <f t="shared" si="2"/>
        <v>0.0124733905803567</v>
      </c>
      <c r="N7" s="10" t="s">
        <v>31</v>
      </c>
      <c r="O7" s="10"/>
      <c r="P7" s="11" t="str">
        <f>IFERROR(VLOOKUP(N7,Sheet3!$B$2:$F$1072,3,FALSE),“-”)</f>
        <v>保利</v>
      </c>
    </row>
    <row r="8" spans="1:16">
      <c r="A8" s="3" t="s">
        <v>32</v>
      </c>
      <c r="B8" s="3" t="s">
        <v>17</v>
      </c>
      <c r="C8" s="3" t="s">
        <v>33</v>
      </c>
      <c r="D8" s="3" t="s">
        <v>34</v>
      </c>
      <c r="E8" s="16" t="str">
        <f>VLOOKUP(D8,'[1]1H2013'!L:M,2,0)</f>
        <v>六环外</v>
      </c>
      <c r="F8" s="3">
        <v>290148</v>
      </c>
      <c r="G8" s="3">
        <v>3058</v>
      </c>
      <c r="H8" s="3">
        <v>286726</v>
      </c>
      <c r="I8" s="3">
        <v>3026</v>
      </c>
      <c r="J8" s="3">
        <v>13590</v>
      </c>
      <c r="K8" s="9">
        <v>3896515756</v>
      </c>
      <c r="L8" s="9">
        <f t="shared" si="1"/>
        <v>38.96515756</v>
      </c>
      <c r="M8" s="10">
        <f t="shared" si="2"/>
        <v>0.0116864960612649</v>
      </c>
      <c r="N8" s="10" t="s">
        <v>35</v>
      </c>
      <c r="O8" s="10"/>
      <c r="P8" s="11">
        <f>IFERROR(VLOOKUP(N8,Sheet3!$B$2:$F$1072,3,FALSE),“-”)</f>
        <v>0</v>
      </c>
    </row>
    <row r="9" spans="1:16">
      <c r="A9" s="3" t="s">
        <v>36</v>
      </c>
      <c r="B9" s="3" t="s">
        <v>17</v>
      </c>
      <c r="C9" s="3" t="s">
        <v>37</v>
      </c>
      <c r="D9" s="3" t="s">
        <v>38</v>
      </c>
      <c r="E9" s="16" t="str">
        <f>VLOOKUP(D9,'[1]1H2013'!L:M,2,0)</f>
        <v>二环内</v>
      </c>
      <c r="F9" s="3">
        <v>82308</v>
      </c>
      <c r="G9" s="3">
        <v>591</v>
      </c>
      <c r="H9" s="3">
        <v>77529</v>
      </c>
      <c r="I9" s="3">
        <v>580</v>
      </c>
      <c r="J9" s="3">
        <v>47017</v>
      </c>
      <c r="K9" s="9">
        <v>3645212137</v>
      </c>
      <c r="L9" s="9">
        <f t="shared" si="1"/>
        <v>36.45212137</v>
      </c>
      <c r="M9" s="10">
        <f t="shared" si="2"/>
        <v>0.0109327819901482</v>
      </c>
      <c r="N9" s="10" t="s">
        <v>39</v>
      </c>
      <c r="O9" s="10"/>
      <c r="P9" s="11">
        <f>IFERROR(VLOOKUP(N9,Sheet3!$B$2:$F$1072,3,FALSE),“-”)</f>
        <v>0</v>
      </c>
    </row>
    <row r="10" spans="1:16">
      <c r="A10" s="3" t="s">
        <v>40</v>
      </c>
      <c r="B10" s="3" t="s">
        <v>17</v>
      </c>
      <c r="C10" s="3" t="s">
        <v>41</v>
      </c>
      <c r="D10" s="3" t="s">
        <v>42</v>
      </c>
      <c r="E10" s="16" t="str">
        <f>VLOOKUP(D10,'[1]1H2013'!L:M,2,0)</f>
        <v>五环-六环</v>
      </c>
      <c r="F10" s="3">
        <v>38080</v>
      </c>
      <c r="G10" s="3">
        <v>147</v>
      </c>
      <c r="H10" s="3">
        <v>109329</v>
      </c>
      <c r="I10" s="3">
        <v>524</v>
      </c>
      <c r="J10" s="3">
        <v>33089</v>
      </c>
      <c r="K10" s="9">
        <v>3617619904</v>
      </c>
      <c r="L10" s="9">
        <f t="shared" si="1"/>
        <v>36.17619904</v>
      </c>
      <c r="M10" s="10">
        <f t="shared" si="2"/>
        <v>0.01085002689753</v>
      </c>
      <c r="N10" s="10" t="s">
        <v>43</v>
      </c>
      <c r="O10" s="10"/>
      <c r="P10" s="11">
        <f>IFERROR(VLOOKUP(N10,Sheet3!$B$2:$F$1072,3,FALSE),“-”)</f>
        <v>0</v>
      </c>
    </row>
    <row r="11" spans="1:16">
      <c r="A11" s="3" t="s">
        <v>44</v>
      </c>
      <c r="B11" s="3" t="s">
        <v>17</v>
      </c>
      <c r="C11" s="3" t="s">
        <v>18</v>
      </c>
      <c r="D11" s="3" t="s">
        <v>45</v>
      </c>
      <c r="E11" s="16" t="str">
        <f>VLOOKUP(D11,'[1]1H2013'!L:M,2,0)</f>
        <v>五环-六环</v>
      </c>
      <c r="F11" s="3" t="s">
        <v>30</v>
      </c>
      <c r="G11" s="3" t="s">
        <v>30</v>
      </c>
      <c r="H11" s="3">
        <v>192012</v>
      </c>
      <c r="I11" s="3">
        <v>3635</v>
      </c>
      <c r="J11" s="3">
        <v>18174</v>
      </c>
      <c r="K11" s="9">
        <v>3489659797</v>
      </c>
      <c r="L11" s="9">
        <f t="shared" si="1"/>
        <v>34.89659797</v>
      </c>
      <c r="M11" s="10">
        <f t="shared" si="2"/>
        <v>0.0104662467770077</v>
      </c>
      <c r="N11" s="10" t="s">
        <v>46</v>
      </c>
      <c r="O11" s="10"/>
      <c r="P11" s="11">
        <f>IFERROR(VLOOKUP(N11,Sheet3!$B$2:$F$1072,3,FALSE),“-”)</f>
        <v>0</v>
      </c>
    </row>
    <row r="12" spans="1:16">
      <c r="A12" s="3" t="s">
        <v>47</v>
      </c>
      <c r="B12" s="3" t="s">
        <v>17</v>
      </c>
      <c r="C12" s="3" t="s">
        <v>48</v>
      </c>
      <c r="D12" s="3" t="s">
        <v>49</v>
      </c>
      <c r="E12" s="16" t="str">
        <f>VLOOKUP(D12,'[1]1H2013'!L:M,2,0)</f>
        <v>四环-五环</v>
      </c>
      <c r="F12" s="3">
        <v>103786</v>
      </c>
      <c r="G12" s="3">
        <v>1312</v>
      </c>
      <c r="H12" s="3">
        <v>93027</v>
      </c>
      <c r="I12" s="3">
        <v>549</v>
      </c>
      <c r="J12" s="3">
        <v>35027</v>
      </c>
      <c r="K12" s="9">
        <v>3258490935</v>
      </c>
      <c r="L12" s="9">
        <f t="shared" si="1"/>
        <v>32.58490935</v>
      </c>
      <c r="M12" s="10">
        <f t="shared" si="2"/>
        <v>0.00977292121016249</v>
      </c>
      <c r="N12" s="10" t="s">
        <v>50</v>
      </c>
      <c r="O12" s="10"/>
      <c r="P12" s="11">
        <f>IFERROR(VLOOKUP(N12,Sheet3!$B$2:$F$1072,3,FALSE),“-”)</f>
        <v>0</v>
      </c>
    </row>
    <row r="13" spans="1:16">
      <c r="A13" s="3" t="s">
        <v>51</v>
      </c>
      <c r="B13" s="3" t="s">
        <v>17</v>
      </c>
      <c r="C13" s="3" t="s">
        <v>18</v>
      </c>
      <c r="D13" s="3" t="s">
        <v>52</v>
      </c>
      <c r="E13" s="16" t="str">
        <f>VLOOKUP(D13,'[1]1H2013'!L:M,2,0)</f>
        <v>三环-五环</v>
      </c>
      <c r="F13" s="3" t="s">
        <v>30</v>
      </c>
      <c r="G13" s="3" t="s">
        <v>30</v>
      </c>
      <c r="H13" s="3">
        <v>71756</v>
      </c>
      <c r="I13" s="3">
        <v>829</v>
      </c>
      <c r="J13" s="3">
        <v>37091</v>
      </c>
      <c r="K13" s="9">
        <v>2661471988</v>
      </c>
      <c r="L13" s="9">
        <f t="shared" si="1"/>
        <v>26.61471988</v>
      </c>
      <c r="M13" s="10">
        <f t="shared" si="2"/>
        <v>0.00798233187098878</v>
      </c>
      <c r="N13" s="10" t="s">
        <v>53</v>
      </c>
      <c r="O13" s="10"/>
      <c r="P13" s="11" t="str">
        <f>IFERROR(VLOOKUP(N13,Sheet3!$B$2:$F$1072,3,FALSE),“-”)</f>
        <v>首开</v>
      </c>
    </row>
    <row r="14" spans="1:16">
      <c r="A14" s="3" t="s">
        <v>54</v>
      </c>
      <c r="B14" s="3" t="s">
        <v>17</v>
      </c>
      <c r="C14" s="3" t="s">
        <v>18</v>
      </c>
      <c r="D14" s="3" t="s">
        <v>55</v>
      </c>
      <c r="E14" s="16" t="str">
        <f>VLOOKUP(D14,'[1]1H2013'!L:M,2,0)</f>
        <v>三环-四环</v>
      </c>
      <c r="F14" s="3">
        <v>56376</v>
      </c>
      <c r="G14" s="3">
        <v>461</v>
      </c>
      <c r="H14" s="3">
        <v>58059</v>
      </c>
      <c r="I14" s="3">
        <v>484</v>
      </c>
      <c r="J14" s="3">
        <v>43623</v>
      </c>
      <c r="K14" s="9">
        <v>2532692448</v>
      </c>
      <c r="L14" s="9">
        <f t="shared" si="1"/>
        <v>25.32692448</v>
      </c>
      <c r="M14" s="10">
        <f t="shared" si="2"/>
        <v>0.00759609409313197</v>
      </c>
      <c r="N14" s="10" t="s">
        <v>56</v>
      </c>
      <c r="O14" s="10"/>
      <c r="P14" s="11">
        <f>IFERROR(VLOOKUP(N14,Sheet3!$B$2:$F$1072,3,FALSE),“-”)</f>
        <v>0</v>
      </c>
    </row>
    <row r="15" spans="1:16">
      <c r="A15" s="3" t="s">
        <v>57</v>
      </c>
      <c r="B15" s="3" t="s">
        <v>17</v>
      </c>
      <c r="C15" s="3" t="s">
        <v>18</v>
      </c>
      <c r="D15" s="3" t="s">
        <v>26</v>
      </c>
      <c r="E15" s="16" t="str">
        <f>VLOOKUP(D15,'[1]1H2013'!L:M,2,0)</f>
        <v>五环-六环</v>
      </c>
      <c r="F15" s="3">
        <v>134946</v>
      </c>
      <c r="G15" s="3">
        <v>1187</v>
      </c>
      <c r="H15" s="3">
        <v>121617</v>
      </c>
      <c r="I15" s="3">
        <v>1131</v>
      </c>
      <c r="J15" s="3">
        <v>20484</v>
      </c>
      <c r="K15" s="9">
        <v>2491192242</v>
      </c>
      <c r="L15" s="9">
        <f t="shared" si="1"/>
        <v>24.91192242</v>
      </c>
      <c r="M15" s="10">
        <f t="shared" si="2"/>
        <v>0.00747162597229507</v>
      </c>
      <c r="N15" s="10" t="s">
        <v>46</v>
      </c>
      <c r="O15" s="10"/>
      <c r="P15" s="11">
        <f>IFERROR(VLOOKUP(N15,Sheet3!$B$2:$F$1072,3,FALSE),“-”)</f>
        <v>0</v>
      </c>
    </row>
    <row r="16" spans="1:16">
      <c r="A16" s="3" t="s">
        <v>58</v>
      </c>
      <c r="B16" s="3" t="s">
        <v>17</v>
      </c>
      <c r="C16" s="3" t="s">
        <v>41</v>
      </c>
      <c r="D16" s="3" t="s">
        <v>42</v>
      </c>
      <c r="E16" s="16" t="str">
        <f>VLOOKUP(D16,'[1]1H2013'!L:M,2,0)</f>
        <v>五环-六环</v>
      </c>
      <c r="F16" s="3">
        <v>77462</v>
      </c>
      <c r="G16" s="3">
        <v>166</v>
      </c>
      <c r="H16" s="3">
        <v>139218</v>
      </c>
      <c r="I16" s="3">
        <v>387</v>
      </c>
      <c r="J16" s="3">
        <v>17238</v>
      </c>
      <c r="K16" s="9">
        <v>2399783192</v>
      </c>
      <c r="L16" s="9">
        <f t="shared" si="1"/>
        <v>23.99783192</v>
      </c>
      <c r="M16" s="10">
        <f t="shared" si="2"/>
        <v>0.00719747040109174</v>
      </c>
      <c r="N16" s="10" t="s">
        <v>50</v>
      </c>
      <c r="O16" s="10"/>
      <c r="P16" s="11">
        <f>IFERROR(VLOOKUP(N16,Sheet3!$B$2:$F$1072,3,FALSE),“-”)</f>
        <v>0</v>
      </c>
    </row>
    <row r="17" spans="1:16">
      <c r="A17" s="3" t="s">
        <v>59</v>
      </c>
      <c r="B17" s="3" t="s">
        <v>17</v>
      </c>
      <c r="C17" s="3" t="s">
        <v>60</v>
      </c>
      <c r="D17" s="3" t="s">
        <v>61</v>
      </c>
      <c r="E17" s="16" t="str">
        <f>VLOOKUP(D17,'[1]1H2013'!L:M,2,0)</f>
        <v>五环-六环</v>
      </c>
      <c r="F17" s="3">
        <v>185257</v>
      </c>
      <c r="G17" s="3">
        <v>1555</v>
      </c>
      <c r="H17" s="3">
        <v>182545</v>
      </c>
      <c r="I17" s="3">
        <v>1458</v>
      </c>
      <c r="J17" s="3">
        <v>13019</v>
      </c>
      <c r="K17" s="9">
        <v>2376495081</v>
      </c>
      <c r="L17" s="9">
        <f t="shared" si="1"/>
        <v>23.76495081</v>
      </c>
      <c r="M17" s="10">
        <f t="shared" si="2"/>
        <v>0.00712762430408656</v>
      </c>
      <c r="N17" s="10" t="s">
        <v>62</v>
      </c>
      <c r="O17" s="10"/>
      <c r="P17" s="11">
        <f>IFERROR(VLOOKUP(N17,Sheet3!$B$2:$F$1072,3,FALSE),“-”)</f>
        <v>0</v>
      </c>
    </row>
    <row r="18" spans="1:16">
      <c r="A18" s="3" t="s">
        <v>63</v>
      </c>
      <c r="B18" s="3" t="s">
        <v>17</v>
      </c>
      <c r="C18" s="3" t="s">
        <v>64</v>
      </c>
      <c r="D18" s="3" t="s">
        <v>65</v>
      </c>
      <c r="E18" s="16" t="str">
        <f>VLOOKUP(D18,'[1]1H2013'!L:M,2,0)</f>
        <v>五环-六环</v>
      </c>
      <c r="F18" s="3">
        <v>115240</v>
      </c>
      <c r="G18" s="3">
        <v>1053</v>
      </c>
      <c r="H18" s="3">
        <v>122833</v>
      </c>
      <c r="I18" s="3">
        <v>1120</v>
      </c>
      <c r="J18" s="3">
        <v>18720</v>
      </c>
      <c r="K18" s="9">
        <v>2299487882</v>
      </c>
      <c r="L18" s="9">
        <f t="shared" si="1"/>
        <v>22.99487882</v>
      </c>
      <c r="M18" s="10">
        <f t="shared" si="2"/>
        <v>0.00689666300836569</v>
      </c>
      <c r="N18" s="10" t="s">
        <v>66</v>
      </c>
      <c r="O18" s="10"/>
      <c r="P18" s="11" t="str">
        <f>IFERROR(VLOOKUP(N18,Sheet3!$B$2:$F$1072,3,FALSE),“-”)</f>
        <v>1-v</v>
      </c>
    </row>
    <row r="19" spans="1:16">
      <c r="A19" s="3" t="s">
        <v>67</v>
      </c>
      <c r="B19" s="3" t="s">
        <v>17</v>
      </c>
      <c r="C19" s="3" t="s">
        <v>64</v>
      </c>
      <c r="D19" s="3" t="s">
        <v>65</v>
      </c>
      <c r="E19" s="16" t="str">
        <f>VLOOKUP(D19,'[1]1H2013'!L:M,2,0)</f>
        <v>五环-六环</v>
      </c>
      <c r="F19" s="3">
        <v>140920</v>
      </c>
      <c r="G19" s="3">
        <v>1236</v>
      </c>
      <c r="H19" s="3">
        <v>171179</v>
      </c>
      <c r="I19" s="3">
        <v>1424</v>
      </c>
      <c r="J19" s="3">
        <v>13028</v>
      </c>
      <c r="K19" s="9">
        <v>2230181422</v>
      </c>
      <c r="L19" s="9">
        <f t="shared" si="1"/>
        <v>22.30181422</v>
      </c>
      <c r="M19" s="10">
        <f t="shared" si="2"/>
        <v>0.00668879789950195</v>
      </c>
      <c r="N19" s="10" t="s">
        <v>68</v>
      </c>
      <c r="O19" s="10"/>
      <c r="P19" s="11" t="str">
        <f>IFERROR(VLOOKUP(N19,Sheet3!$B$2:$F$1072,3,FALSE),“-”)</f>
        <v>龙湖</v>
      </c>
    </row>
    <row r="20" spans="1:16">
      <c r="A20" s="3" t="s">
        <v>69</v>
      </c>
      <c r="B20" s="3" t="s">
        <v>17</v>
      </c>
      <c r="C20" s="3" t="s">
        <v>18</v>
      </c>
      <c r="D20" s="3" t="s">
        <v>26</v>
      </c>
      <c r="E20" s="16" t="str">
        <f>VLOOKUP(D20,'[1]1H2013'!L:M,2,0)</f>
        <v>五环-六环</v>
      </c>
      <c r="F20" s="3">
        <v>69639</v>
      </c>
      <c r="G20" s="3">
        <v>983</v>
      </c>
      <c r="H20" s="3">
        <v>102219</v>
      </c>
      <c r="I20" s="3">
        <v>1252</v>
      </c>
      <c r="J20" s="3">
        <v>21657</v>
      </c>
      <c r="K20" s="9">
        <v>2213717079</v>
      </c>
      <c r="L20" s="9">
        <f t="shared" si="1"/>
        <v>22.13717079</v>
      </c>
      <c r="M20" s="10">
        <f t="shared" si="2"/>
        <v>0.00663941776307506</v>
      </c>
      <c r="N20" s="10" t="s">
        <v>35</v>
      </c>
      <c r="O20" s="10"/>
      <c r="P20" s="11">
        <f>IFERROR(VLOOKUP(N20,Sheet3!$B$2:$F$1072,3,FALSE),“-”)</f>
        <v>0</v>
      </c>
    </row>
    <row r="21" spans="1:16">
      <c r="A21" s="3" t="s">
        <v>70</v>
      </c>
      <c r="B21" s="3" t="s">
        <v>17</v>
      </c>
      <c r="C21" s="3" t="s">
        <v>41</v>
      </c>
      <c r="D21" s="3" t="s">
        <v>42</v>
      </c>
      <c r="E21" s="16" t="str">
        <f>VLOOKUP(D21,'[1]1H2013'!L:M,2,0)</f>
        <v>五环-六环</v>
      </c>
      <c r="F21" s="3">
        <v>88210</v>
      </c>
      <c r="G21" s="3">
        <v>911</v>
      </c>
      <c r="H21" s="3">
        <v>95800</v>
      </c>
      <c r="I21" s="3">
        <v>995</v>
      </c>
      <c r="J21" s="3">
        <v>22749</v>
      </c>
      <c r="K21" s="9">
        <v>2179404999</v>
      </c>
      <c r="L21" s="9">
        <f t="shared" si="1"/>
        <v>21.79404999</v>
      </c>
      <c r="M21" s="10">
        <f t="shared" si="2"/>
        <v>0.00653650839150218</v>
      </c>
      <c r="N21" s="10" t="s">
        <v>71</v>
      </c>
      <c r="O21" s="10"/>
      <c r="P21" s="11" t="str">
        <f>IFERROR(VLOOKUP(N21,Sheet3!$B$2:$F$1072,3,FALSE),“-”)</f>
        <v>住总</v>
      </c>
    </row>
    <row r="22" spans="1:16">
      <c r="A22" s="3" t="s">
        <v>72</v>
      </c>
      <c r="B22" s="3" t="s">
        <v>17</v>
      </c>
      <c r="C22" s="3" t="s">
        <v>18</v>
      </c>
      <c r="D22" s="3" t="s">
        <v>73</v>
      </c>
      <c r="E22" s="16" t="str">
        <f>VLOOKUP(D22,'[1]1H2013'!L:M,2,0)</f>
        <v>四环-五环</v>
      </c>
      <c r="F22" s="3">
        <v>64734</v>
      </c>
      <c r="G22" s="3">
        <v>251</v>
      </c>
      <c r="H22" s="3">
        <v>47870</v>
      </c>
      <c r="I22" s="3">
        <v>190</v>
      </c>
      <c r="J22" s="3">
        <v>45324</v>
      </c>
      <c r="K22" s="9">
        <v>2169645594</v>
      </c>
      <c r="L22" s="9">
        <f t="shared" si="1"/>
        <v>21.69645594</v>
      </c>
      <c r="M22" s="10">
        <f t="shared" si="2"/>
        <v>0.00650723781870463</v>
      </c>
      <c r="N22" s="10" t="s">
        <v>43</v>
      </c>
      <c r="O22" s="10"/>
      <c r="P22" s="11">
        <f>IFERROR(VLOOKUP(N22,Sheet3!$B$2:$F$1072,3,FALSE),“-”)</f>
        <v>0</v>
      </c>
    </row>
    <row r="23" spans="1:16">
      <c r="A23" s="3" t="s">
        <v>74</v>
      </c>
      <c r="B23" s="3" t="s">
        <v>17</v>
      </c>
      <c r="C23" s="3" t="s">
        <v>18</v>
      </c>
      <c r="D23" s="3" t="s">
        <v>26</v>
      </c>
      <c r="E23" s="16" t="str">
        <f>VLOOKUP(D23,'[1]1H2013'!L:M,2,0)</f>
        <v>五环-六环</v>
      </c>
      <c r="F23" s="3">
        <v>66333</v>
      </c>
      <c r="G23" s="3">
        <v>59</v>
      </c>
      <c r="H23" s="3">
        <v>38741</v>
      </c>
      <c r="I23" s="3">
        <v>39</v>
      </c>
      <c r="J23" s="3">
        <v>54758</v>
      </c>
      <c r="K23" s="9">
        <v>2121355194</v>
      </c>
      <c r="L23" s="9">
        <f t="shared" si="1"/>
        <v>21.21355194</v>
      </c>
      <c r="M23" s="10">
        <f t="shared" si="2"/>
        <v>0.00636240443299897</v>
      </c>
      <c r="N23" s="10" t="s">
        <v>75</v>
      </c>
      <c r="O23" s="10"/>
      <c r="P23" s="11" t="str">
        <f>IFERROR(VLOOKUP(N23,Sheet3!$B$2:$F$1072,3,FALSE),“-”)</f>
        <v>远洋</v>
      </c>
    </row>
    <row r="24" spans="1:16">
      <c r="A24" s="3" t="s">
        <v>76</v>
      </c>
      <c r="B24" s="3" t="s">
        <v>17</v>
      </c>
      <c r="C24" s="3" t="s">
        <v>41</v>
      </c>
      <c r="D24" s="3" t="s">
        <v>42</v>
      </c>
      <c r="E24" s="16" t="str">
        <f>VLOOKUP(D24,'[1]1H2013'!L:M,2,0)</f>
        <v>五环-六环</v>
      </c>
      <c r="F24" s="3">
        <v>110528</v>
      </c>
      <c r="G24" s="3">
        <v>1146</v>
      </c>
      <c r="H24" s="3">
        <v>103706</v>
      </c>
      <c r="I24" s="3">
        <v>1101</v>
      </c>
      <c r="J24" s="3">
        <v>20390</v>
      </c>
      <c r="K24" s="9">
        <v>2114622868</v>
      </c>
      <c r="L24" s="9">
        <f t="shared" si="1"/>
        <v>21.14622868</v>
      </c>
      <c r="M24" s="10">
        <f t="shared" si="2"/>
        <v>0.00634221272681608</v>
      </c>
      <c r="N24" s="10" t="s">
        <v>46</v>
      </c>
      <c r="O24" s="10"/>
      <c r="P24" s="11">
        <f>IFERROR(VLOOKUP(N24,Sheet3!$B$2:$F$1072,3,FALSE),“-”)</f>
        <v>0</v>
      </c>
    </row>
    <row r="25" spans="1:16">
      <c r="A25" s="3" t="s">
        <v>77</v>
      </c>
      <c r="B25" s="3" t="s">
        <v>17</v>
      </c>
      <c r="C25" s="3" t="s">
        <v>78</v>
      </c>
      <c r="D25" s="3" t="s">
        <v>79</v>
      </c>
      <c r="E25" s="16" t="str">
        <f>VLOOKUP(D25,'[1]1H2013'!L:M,2,0)</f>
        <v>五环-六环</v>
      </c>
      <c r="F25" s="3">
        <v>113986</v>
      </c>
      <c r="G25" s="3">
        <v>899</v>
      </c>
      <c r="H25" s="3">
        <v>133136</v>
      </c>
      <c r="I25" s="3">
        <v>1283</v>
      </c>
      <c r="J25" s="3">
        <v>15847</v>
      </c>
      <c r="K25" s="9">
        <v>2109772927</v>
      </c>
      <c r="L25" s="9">
        <f t="shared" si="1"/>
        <v>21.09772927</v>
      </c>
      <c r="M25" s="10">
        <f t="shared" si="2"/>
        <v>0.00632766670161226</v>
      </c>
      <c r="N25" s="10" t="s">
        <v>80</v>
      </c>
      <c r="O25" s="10"/>
      <c r="P25" s="11" t="str">
        <f>IFERROR(VLOOKUP(N25,Sheet3!$B$2:$F$1072,3,FALSE),“-”)</f>
        <v>中粮</v>
      </c>
    </row>
    <row r="26" spans="1:16">
      <c r="A26" s="3" t="s">
        <v>81</v>
      </c>
      <c r="B26" s="3" t="s">
        <v>17</v>
      </c>
      <c r="C26" s="3" t="s">
        <v>78</v>
      </c>
      <c r="D26" s="3" t="s">
        <v>79</v>
      </c>
      <c r="E26" s="16" t="str">
        <f>VLOOKUP(D26,'[1]1H2013'!L:M,2,0)</f>
        <v>五环-六环</v>
      </c>
      <c r="F26" s="3">
        <v>104450</v>
      </c>
      <c r="G26" s="3">
        <v>1288</v>
      </c>
      <c r="H26" s="3">
        <v>144820</v>
      </c>
      <c r="I26" s="3">
        <v>1739</v>
      </c>
      <c r="J26" s="3">
        <v>14331</v>
      </c>
      <c r="K26" s="9">
        <v>2075483631</v>
      </c>
      <c r="L26" s="9">
        <f t="shared" si="1"/>
        <v>20.75483631</v>
      </c>
      <c r="M26" s="10">
        <f t="shared" si="2"/>
        <v>0.00622482566419813</v>
      </c>
      <c r="N26" s="10" t="s">
        <v>46</v>
      </c>
      <c r="O26" s="10"/>
      <c r="P26" s="11">
        <f>IFERROR(VLOOKUP(N26,Sheet3!$B$2:$F$1072,3,FALSE),“-”)</f>
        <v>0</v>
      </c>
    </row>
    <row r="27" spans="1:16">
      <c r="A27" s="3" t="s">
        <v>82</v>
      </c>
      <c r="B27" s="3" t="s">
        <v>17</v>
      </c>
      <c r="C27" s="3" t="s">
        <v>18</v>
      </c>
      <c r="D27" s="3" t="s">
        <v>26</v>
      </c>
      <c r="E27" s="16" t="str">
        <f>VLOOKUP(D27,'[1]1H2013'!L:M,2,0)</f>
        <v>五环-六环</v>
      </c>
      <c r="F27" s="3">
        <v>42381</v>
      </c>
      <c r="G27" s="3">
        <v>405</v>
      </c>
      <c r="H27" s="3">
        <v>86475</v>
      </c>
      <c r="I27" s="3">
        <v>793</v>
      </c>
      <c r="J27" s="3">
        <v>22973</v>
      </c>
      <c r="K27" s="9">
        <v>1986543772</v>
      </c>
      <c r="L27" s="9">
        <f t="shared" si="1"/>
        <v>19.86543772</v>
      </c>
      <c r="M27" s="10">
        <f t="shared" si="2"/>
        <v>0.00595807573246939</v>
      </c>
      <c r="N27" s="10" t="s">
        <v>83</v>
      </c>
      <c r="O27" s="10"/>
      <c r="P27" s="11">
        <f>IFERROR(VLOOKUP(N27,Sheet3!$B$2:$F$1072,3,FALSE),“-”)</f>
        <v>0</v>
      </c>
    </row>
    <row r="28" spans="1:16">
      <c r="A28" s="3" t="s">
        <v>84</v>
      </c>
      <c r="B28" s="3" t="s">
        <v>17</v>
      </c>
      <c r="C28" s="3" t="s">
        <v>18</v>
      </c>
      <c r="D28" s="3" t="s">
        <v>29</v>
      </c>
      <c r="E28" s="16" t="str">
        <f>VLOOKUP(D28,'[1]1H2013'!L:M,2,0)</f>
        <v>四环-五环</v>
      </c>
      <c r="F28" s="3">
        <v>113267</v>
      </c>
      <c r="G28" s="3">
        <v>414</v>
      </c>
      <c r="H28" s="3">
        <v>38088</v>
      </c>
      <c r="I28" s="3">
        <v>144</v>
      </c>
      <c r="J28" s="3">
        <v>50865</v>
      </c>
      <c r="K28" s="9">
        <v>1937347358</v>
      </c>
      <c r="L28" s="9">
        <f t="shared" si="1"/>
        <v>19.37347358</v>
      </c>
      <c r="M28" s="10">
        <f t="shared" si="2"/>
        <v>0.00581052501422732</v>
      </c>
      <c r="N28" s="10" t="s">
        <v>85</v>
      </c>
      <c r="O28" s="10"/>
      <c r="P28" s="11" t="str">
        <f>IFERROR(VLOOKUP(N28,Sheet3!$B$2:$F$1072,3,FALSE),“-”)</f>
        <v>远洋</v>
      </c>
    </row>
    <row r="29" spans="1:16">
      <c r="A29" s="3" t="s">
        <v>86</v>
      </c>
      <c r="B29" s="3" t="s">
        <v>17</v>
      </c>
      <c r="C29" s="3" t="s">
        <v>22</v>
      </c>
      <c r="D29" s="3" t="s">
        <v>87</v>
      </c>
      <c r="E29" s="16" t="str">
        <f>VLOOKUP(D29,'[1]1H2013'!L:M,2,0)</f>
        <v>五环-六环</v>
      </c>
      <c r="F29" s="3">
        <v>93210</v>
      </c>
      <c r="G29" s="3">
        <v>1078</v>
      </c>
      <c r="H29" s="3">
        <v>106178</v>
      </c>
      <c r="I29" s="3">
        <v>1266</v>
      </c>
      <c r="J29" s="3">
        <v>18162</v>
      </c>
      <c r="K29" s="9">
        <v>1928413541</v>
      </c>
      <c r="L29" s="9">
        <f t="shared" si="1"/>
        <v>19.28413541</v>
      </c>
      <c r="M29" s="10">
        <f t="shared" si="2"/>
        <v>0.0057837305589446</v>
      </c>
      <c r="N29" s="10" t="s">
        <v>88</v>
      </c>
      <c r="O29" s="10"/>
      <c r="P29" s="11">
        <f>IFERROR(VLOOKUP(N29,Sheet3!$B$2:$F$1072,3,FALSE),“-”)</f>
        <v>0</v>
      </c>
    </row>
    <row r="30" spans="1:16">
      <c r="A30" s="3" t="s">
        <v>89</v>
      </c>
      <c r="B30" s="3" t="s">
        <v>17</v>
      </c>
      <c r="C30" s="3" t="s">
        <v>90</v>
      </c>
      <c r="D30" s="3" t="s">
        <v>91</v>
      </c>
      <c r="E30" s="16" t="str">
        <f>VLOOKUP(D30,'[1]1H2013'!L:M,2,0)</f>
        <v>五环-六环</v>
      </c>
      <c r="F30" s="3">
        <v>35176</v>
      </c>
      <c r="G30" s="3">
        <v>524</v>
      </c>
      <c r="H30" s="3">
        <v>80851</v>
      </c>
      <c r="I30" s="3">
        <v>1212</v>
      </c>
      <c r="J30" s="3">
        <v>23774</v>
      </c>
      <c r="K30" s="9">
        <v>1922127124</v>
      </c>
      <c r="L30" s="9">
        <f t="shared" si="1"/>
        <v>19.22127124</v>
      </c>
      <c r="M30" s="10">
        <f t="shared" si="2"/>
        <v>0.00576487623058808</v>
      </c>
      <c r="N30" s="10" t="s">
        <v>92</v>
      </c>
      <c r="O30" s="10"/>
      <c r="P30" s="11" t="str">
        <f>IFERROR(VLOOKUP(N30,Sheet3!$B$2:$F$1072,3,FALSE),“-”)</f>
        <v>华美地产</v>
      </c>
    </row>
    <row r="31" spans="1:16">
      <c r="A31" s="3" t="s">
        <v>93</v>
      </c>
      <c r="B31" s="3" t="s">
        <v>17</v>
      </c>
      <c r="C31" s="3" t="s">
        <v>64</v>
      </c>
      <c r="D31" s="3" t="s">
        <v>65</v>
      </c>
      <c r="E31" s="16" t="str">
        <f>VLOOKUP(D31,'[1]1H2013'!L:M,2,0)</f>
        <v>五环-六环</v>
      </c>
      <c r="F31" s="3">
        <v>45918</v>
      </c>
      <c r="G31" s="3">
        <v>503</v>
      </c>
      <c r="H31" s="3">
        <v>89781</v>
      </c>
      <c r="I31" s="3">
        <v>995</v>
      </c>
      <c r="J31" s="3">
        <v>21351</v>
      </c>
      <c r="K31" s="9">
        <v>1916883759</v>
      </c>
      <c r="L31" s="9">
        <f t="shared" si="1"/>
        <v>19.16883759</v>
      </c>
      <c r="M31" s="10">
        <f t="shared" si="2"/>
        <v>0.00574915024145897</v>
      </c>
      <c r="N31" s="10" t="s">
        <v>94</v>
      </c>
      <c r="O31" s="10"/>
      <c r="P31" s="11">
        <f>IFERROR(VLOOKUP(N31,Sheet3!$B$2:$F$1072,3,FALSE),“-”)</f>
        <v>0</v>
      </c>
    </row>
    <row r="32" spans="1:16">
      <c r="A32" s="3" t="s">
        <v>95</v>
      </c>
      <c r="B32" s="3" t="s">
        <v>17</v>
      </c>
      <c r="C32" s="3" t="s">
        <v>78</v>
      </c>
      <c r="D32" s="3" t="s">
        <v>79</v>
      </c>
      <c r="E32" s="16" t="str">
        <f>VLOOKUP(D32,'[1]1H2013'!L:M,2,0)</f>
        <v>五环-六环</v>
      </c>
      <c r="F32" s="3" t="s">
        <v>30</v>
      </c>
      <c r="G32" s="3" t="s">
        <v>30</v>
      </c>
      <c r="H32" s="3">
        <v>140064</v>
      </c>
      <c r="I32" s="3">
        <v>1537</v>
      </c>
      <c r="J32" s="3">
        <v>13298</v>
      </c>
      <c r="K32" s="9">
        <v>1862554351</v>
      </c>
      <c r="L32" s="9">
        <f t="shared" si="1"/>
        <v>18.62554351</v>
      </c>
      <c r="M32" s="10">
        <f t="shared" si="2"/>
        <v>0.00558620456066064</v>
      </c>
      <c r="N32" s="10" t="s">
        <v>96</v>
      </c>
      <c r="O32" s="10"/>
      <c r="P32" s="11">
        <f>IFERROR(VLOOKUP(N32,Sheet3!$B$2:$F$1072,3,FALSE),“-”)</f>
        <v>0</v>
      </c>
    </row>
    <row r="33" spans="1:16">
      <c r="A33" s="3" t="s">
        <v>97</v>
      </c>
      <c r="B33" s="3" t="s">
        <v>17</v>
      </c>
      <c r="C33" s="3" t="s">
        <v>64</v>
      </c>
      <c r="D33" s="3" t="s">
        <v>65</v>
      </c>
      <c r="E33" s="16" t="str">
        <f>VLOOKUP(D33,'[1]1H2013'!L:M,2,0)</f>
        <v>五环-六环</v>
      </c>
      <c r="F33" s="3">
        <v>124176</v>
      </c>
      <c r="G33" s="3">
        <v>1348</v>
      </c>
      <c r="H33" s="3">
        <v>122985</v>
      </c>
      <c r="I33" s="3">
        <v>1337</v>
      </c>
      <c r="J33" s="3">
        <v>15058</v>
      </c>
      <c r="K33" s="9">
        <v>1851942921</v>
      </c>
      <c r="L33" s="9">
        <f t="shared" si="1"/>
        <v>18.51942921</v>
      </c>
      <c r="M33" s="10">
        <f t="shared" si="2"/>
        <v>0.00555437858005003</v>
      </c>
      <c r="N33" s="10" t="s">
        <v>31</v>
      </c>
      <c r="O33" s="10"/>
      <c r="P33" s="11" t="str">
        <f>IFERROR(VLOOKUP(N33,Sheet3!$B$2:$F$1072,3,FALSE),“-”)</f>
        <v>保利</v>
      </c>
    </row>
    <row r="34" spans="1:16">
      <c r="A34" s="3" t="s">
        <v>98</v>
      </c>
      <c r="B34" s="3" t="s">
        <v>17</v>
      </c>
      <c r="C34" s="3" t="s">
        <v>37</v>
      </c>
      <c r="D34" s="3" t="s">
        <v>38</v>
      </c>
      <c r="E34" s="16" t="str">
        <f>VLOOKUP(D34,'[1]1H2013'!L:M,2,0)</f>
        <v>二环内</v>
      </c>
      <c r="F34" s="3">
        <v>26283</v>
      </c>
      <c r="G34" s="3">
        <v>141</v>
      </c>
      <c r="H34" s="3">
        <v>44065</v>
      </c>
      <c r="I34" s="3">
        <v>313</v>
      </c>
      <c r="J34" s="3">
        <v>41610</v>
      </c>
      <c r="K34" s="9">
        <v>1833523974</v>
      </c>
      <c r="L34" s="9">
        <f t="shared" si="1"/>
        <v>18.33523974</v>
      </c>
      <c r="M34" s="10">
        <f t="shared" si="2"/>
        <v>0.0054991361621959</v>
      </c>
      <c r="N34" s="10" t="s">
        <v>99</v>
      </c>
      <c r="O34" s="10"/>
      <c r="P34" s="11" t="str">
        <f>IFERROR(VLOOKUP(N34,Sheet3!$B$2:$F$1072,3,FALSE),“-”)</f>
        <v>华润</v>
      </c>
    </row>
    <row r="35" spans="1:16">
      <c r="A35" s="3" t="s">
        <v>100</v>
      </c>
      <c r="B35" s="3" t="s">
        <v>17</v>
      </c>
      <c r="C35" s="3" t="s">
        <v>41</v>
      </c>
      <c r="D35" s="3" t="s">
        <v>42</v>
      </c>
      <c r="E35" s="16" t="str">
        <f>VLOOKUP(D35,'[1]1H2013'!L:M,2,0)</f>
        <v>五环-六环</v>
      </c>
      <c r="F35" s="3">
        <v>73473</v>
      </c>
      <c r="G35" s="3">
        <v>440</v>
      </c>
      <c r="H35" s="3">
        <v>108275</v>
      </c>
      <c r="I35" s="3">
        <v>791</v>
      </c>
      <c r="J35" s="3">
        <v>16830</v>
      </c>
      <c r="K35" s="9">
        <v>1822252924</v>
      </c>
      <c r="L35" s="9">
        <f t="shared" si="1"/>
        <v>18.22252924</v>
      </c>
      <c r="M35" s="10">
        <f t="shared" si="2"/>
        <v>0.00546533183810751</v>
      </c>
      <c r="N35" s="10" t="s">
        <v>101</v>
      </c>
      <c r="O35" s="10"/>
      <c r="P35" s="11">
        <f>IFERROR(VLOOKUP(N35,Sheet3!$B$2:$F$1072,3,FALSE),“-”)</f>
        <v>0</v>
      </c>
    </row>
    <row r="36" spans="1:16">
      <c r="A36" s="3" t="s">
        <v>102</v>
      </c>
      <c r="B36" s="3" t="s">
        <v>17</v>
      </c>
      <c r="C36" s="3" t="s">
        <v>90</v>
      </c>
      <c r="D36" s="3" t="s">
        <v>103</v>
      </c>
      <c r="E36" s="16" t="str">
        <f>VLOOKUP(D36,'[1]1H2013'!L:M,2,0)</f>
        <v>五环-六环</v>
      </c>
      <c r="F36" s="3">
        <v>68067</v>
      </c>
      <c r="G36" s="3">
        <v>755</v>
      </c>
      <c r="H36" s="3">
        <v>122824</v>
      </c>
      <c r="I36" s="3">
        <v>1376</v>
      </c>
      <c r="J36" s="3">
        <v>14830</v>
      </c>
      <c r="K36" s="9">
        <v>1821438271</v>
      </c>
      <c r="L36" s="9">
        <f t="shared" si="1"/>
        <v>18.21438271</v>
      </c>
      <c r="M36" s="10">
        <f t="shared" si="2"/>
        <v>0.00546288851702992</v>
      </c>
      <c r="N36" s="10" t="s">
        <v>104</v>
      </c>
      <c r="O36" s="10"/>
      <c r="P36" s="11">
        <f>IFERROR(VLOOKUP(N36,Sheet3!$B$2:$F$1072,3,FALSE),“-”)</f>
        <v>0</v>
      </c>
    </row>
    <row r="37" spans="1:16">
      <c r="A37" s="3" t="s">
        <v>105</v>
      </c>
      <c r="B37" s="3" t="s">
        <v>17</v>
      </c>
      <c r="C37" s="3" t="s">
        <v>18</v>
      </c>
      <c r="D37" s="3" t="s">
        <v>73</v>
      </c>
      <c r="E37" s="16" t="str">
        <f>VLOOKUP(D37,'[1]1H2013'!L:M,2,0)</f>
        <v>四环-五环</v>
      </c>
      <c r="F37" s="3" t="s">
        <v>30</v>
      </c>
      <c r="G37" s="3" t="s">
        <v>30</v>
      </c>
      <c r="H37" s="3">
        <v>55367</v>
      </c>
      <c r="I37" s="3">
        <v>257</v>
      </c>
      <c r="J37" s="3">
        <v>32661</v>
      </c>
      <c r="K37" s="9">
        <v>1808320661</v>
      </c>
      <c r="L37" s="9">
        <f t="shared" si="1"/>
        <v>18.08320661</v>
      </c>
      <c r="M37" s="10">
        <f t="shared" si="2"/>
        <v>0.00542354595890934</v>
      </c>
      <c r="N37" s="10" t="s">
        <v>106</v>
      </c>
      <c r="O37" s="10"/>
      <c r="P37" s="11">
        <f>IFERROR(VLOOKUP(N37,Sheet3!$B$2:$F$1072,3,FALSE),“-”)</f>
        <v>0</v>
      </c>
    </row>
    <row r="38" spans="1:16">
      <c r="A38" s="3" t="s">
        <v>107</v>
      </c>
      <c r="B38" s="3" t="s">
        <v>17</v>
      </c>
      <c r="C38" s="3" t="s">
        <v>41</v>
      </c>
      <c r="D38" s="3" t="s">
        <v>42</v>
      </c>
      <c r="E38" s="16" t="str">
        <f>VLOOKUP(D38,'[1]1H2013'!L:M,2,0)</f>
        <v>五环-六环</v>
      </c>
      <c r="F38" s="3">
        <v>69100</v>
      </c>
      <c r="G38" s="3">
        <v>767</v>
      </c>
      <c r="H38" s="3">
        <v>107159</v>
      </c>
      <c r="I38" s="3">
        <v>1169</v>
      </c>
      <c r="J38" s="3">
        <v>16739</v>
      </c>
      <c r="K38" s="9">
        <v>1793773233</v>
      </c>
      <c r="L38" s="9">
        <f t="shared" si="1"/>
        <v>17.93773233</v>
      </c>
      <c r="M38" s="10">
        <f t="shared" si="2"/>
        <v>0.00537991506642244</v>
      </c>
      <c r="N38" s="10" t="s">
        <v>31</v>
      </c>
      <c r="O38" s="10"/>
      <c r="P38" s="11" t="str">
        <f>IFERROR(VLOOKUP(N38,Sheet3!$B$2:$F$1072,3,FALSE),“-”)</f>
        <v>保利</v>
      </c>
    </row>
    <row r="39" spans="1:16">
      <c r="A39" s="3" t="s">
        <v>108</v>
      </c>
      <c r="B39" s="3" t="s">
        <v>17</v>
      </c>
      <c r="C39" s="3" t="s">
        <v>18</v>
      </c>
      <c r="D39" s="3" t="s">
        <v>45</v>
      </c>
      <c r="E39" s="16" t="str">
        <f>VLOOKUP(D39,'[1]1H2013'!L:M,2,0)</f>
        <v>五环-六环</v>
      </c>
      <c r="F39" s="3">
        <v>33081</v>
      </c>
      <c r="G39" s="3">
        <v>212</v>
      </c>
      <c r="H39" s="3">
        <v>63235</v>
      </c>
      <c r="I39" s="3">
        <v>439</v>
      </c>
      <c r="J39" s="3">
        <v>27683</v>
      </c>
      <c r="K39" s="9">
        <v>1750550511</v>
      </c>
      <c r="L39" s="9">
        <f t="shared" si="1"/>
        <v>17.50550511</v>
      </c>
      <c r="M39" s="10">
        <f t="shared" si="2"/>
        <v>0.00525028074641941</v>
      </c>
      <c r="N39" s="10" t="s">
        <v>68</v>
      </c>
      <c r="O39" s="10"/>
      <c r="P39" s="11" t="str">
        <f>IFERROR(VLOOKUP(N39,Sheet3!$B$2:$F$1072,3,FALSE),“-”)</f>
        <v>龙湖</v>
      </c>
    </row>
    <row r="40" spans="1:16">
      <c r="A40" s="3" t="s">
        <v>109</v>
      </c>
      <c r="B40" s="3" t="s">
        <v>17</v>
      </c>
      <c r="C40" s="3" t="s">
        <v>22</v>
      </c>
      <c r="D40" s="3" t="s">
        <v>110</v>
      </c>
      <c r="E40" s="16" t="str">
        <f>VLOOKUP(D40,'[1]1H2013'!L:M,2,0)</f>
        <v>四环-五环</v>
      </c>
      <c r="F40" s="3" t="s">
        <v>30</v>
      </c>
      <c r="G40" s="3" t="s">
        <v>30</v>
      </c>
      <c r="H40" s="3">
        <v>57422</v>
      </c>
      <c r="I40" s="3">
        <v>845</v>
      </c>
      <c r="J40" s="3">
        <v>30309</v>
      </c>
      <c r="K40" s="9">
        <v>1740421392</v>
      </c>
      <c r="L40" s="9">
        <f t="shared" si="1"/>
        <v>17.40421392</v>
      </c>
      <c r="M40" s="10">
        <f t="shared" si="2"/>
        <v>0.00521990132113022</v>
      </c>
      <c r="N40" s="10" t="s">
        <v>88</v>
      </c>
      <c r="O40" s="10"/>
      <c r="P40" s="11">
        <f>IFERROR(VLOOKUP(N40,Sheet3!$B$2:$F$1072,3,FALSE),“-”)</f>
        <v>0</v>
      </c>
    </row>
    <row r="41" spans="1:16">
      <c r="A41" s="3" t="s">
        <v>111</v>
      </c>
      <c r="B41" s="3" t="s">
        <v>17</v>
      </c>
      <c r="C41" s="3" t="s">
        <v>64</v>
      </c>
      <c r="D41" s="3" t="s">
        <v>112</v>
      </c>
      <c r="E41" s="16" t="str">
        <f>VLOOKUP(D41,'[1]1H2013'!L:M,2,0)</f>
        <v>五环-六环</v>
      </c>
      <c r="F41" s="3" t="s">
        <v>30</v>
      </c>
      <c r="G41" s="3" t="s">
        <v>30</v>
      </c>
      <c r="H41" s="3">
        <v>79444</v>
      </c>
      <c r="I41" s="3">
        <v>701</v>
      </c>
      <c r="J41" s="3">
        <v>21532</v>
      </c>
      <c r="K41" s="9">
        <v>1710577742</v>
      </c>
      <c r="L41" s="9">
        <f t="shared" si="1"/>
        <v>17.10577742</v>
      </c>
      <c r="M41" s="10">
        <f t="shared" si="2"/>
        <v>0.00513039374050727</v>
      </c>
      <c r="N41" s="10" t="s">
        <v>101</v>
      </c>
      <c r="O41" s="10"/>
      <c r="P41" s="11">
        <f>IFERROR(VLOOKUP(N41,Sheet3!$B$2:$F$1072,3,FALSE),“-”)</f>
        <v>0</v>
      </c>
    </row>
    <row r="42" spans="1:16">
      <c r="A42" s="3" t="s">
        <v>113</v>
      </c>
      <c r="B42" s="3" t="s">
        <v>17</v>
      </c>
      <c r="C42" s="3" t="s">
        <v>78</v>
      </c>
      <c r="D42" s="3" t="s">
        <v>79</v>
      </c>
      <c r="E42" s="16" t="str">
        <f>VLOOKUP(D42,'[1]1H2013'!L:M,2,0)</f>
        <v>五环-六环</v>
      </c>
      <c r="F42" s="3">
        <v>87434</v>
      </c>
      <c r="G42" s="3">
        <v>953</v>
      </c>
      <c r="H42" s="3">
        <v>104341</v>
      </c>
      <c r="I42" s="3">
        <v>1147</v>
      </c>
      <c r="J42" s="3">
        <v>16382</v>
      </c>
      <c r="K42" s="9">
        <v>1709321224</v>
      </c>
      <c r="L42" s="9">
        <f t="shared" si="1"/>
        <v>17.09321224</v>
      </c>
      <c r="M42" s="10">
        <f t="shared" si="2"/>
        <v>0.00512662517043661</v>
      </c>
      <c r="N42" s="10" t="s">
        <v>114</v>
      </c>
      <c r="O42" s="10"/>
      <c r="P42" s="11">
        <f>IFERROR(VLOOKUP(N42,Sheet3!$B$2:$F$1072,3,FALSE),“-”)</f>
        <v>0</v>
      </c>
    </row>
    <row r="43" spans="1:16">
      <c r="A43" s="3" t="s">
        <v>115</v>
      </c>
      <c r="B43" s="3" t="s">
        <v>17</v>
      </c>
      <c r="C43" s="3" t="s">
        <v>22</v>
      </c>
      <c r="D43" s="3" t="s">
        <v>23</v>
      </c>
      <c r="E43" s="16" t="str">
        <f>VLOOKUP(D43,'[1]1H2013'!L:M,2,0)</f>
        <v>五环-六环</v>
      </c>
      <c r="F43" s="3" t="s">
        <v>30</v>
      </c>
      <c r="G43" s="3" t="s">
        <v>30</v>
      </c>
      <c r="H43" s="3">
        <v>109608</v>
      </c>
      <c r="I43" s="3">
        <v>892</v>
      </c>
      <c r="J43" s="3">
        <v>15525</v>
      </c>
      <c r="K43" s="9">
        <v>1701621489</v>
      </c>
      <c r="L43" s="9">
        <f t="shared" si="1"/>
        <v>17.01621489</v>
      </c>
      <c r="M43" s="10">
        <f t="shared" si="2"/>
        <v>0.00510353199479328</v>
      </c>
      <c r="N43" s="10" t="s">
        <v>46</v>
      </c>
      <c r="O43" s="10"/>
      <c r="P43" s="11">
        <f>IFERROR(VLOOKUP(N43,Sheet3!$B$2:$F$1072,3,FALSE),“-”)</f>
        <v>0</v>
      </c>
    </row>
    <row r="44" spans="1:16">
      <c r="A44" s="3" t="s">
        <v>116</v>
      </c>
      <c r="B44" s="3" t="s">
        <v>17</v>
      </c>
      <c r="C44" s="3" t="s">
        <v>48</v>
      </c>
      <c r="D44" s="3" t="s">
        <v>117</v>
      </c>
      <c r="E44" s="16" t="str">
        <f>VLOOKUP(D44,'[1]1H2013'!L:M,2,0)</f>
        <v>三环-四环</v>
      </c>
      <c r="F44" s="3" t="s">
        <v>30</v>
      </c>
      <c r="G44" s="3" t="s">
        <v>30</v>
      </c>
      <c r="H44" s="3">
        <v>58059</v>
      </c>
      <c r="I44" s="3">
        <v>528</v>
      </c>
      <c r="J44" s="3">
        <v>29197</v>
      </c>
      <c r="K44" s="9">
        <v>1695150727</v>
      </c>
      <c r="L44" s="9">
        <f t="shared" si="1"/>
        <v>16.95150727</v>
      </c>
      <c r="M44" s="10">
        <f t="shared" si="2"/>
        <v>0.00508412477579002</v>
      </c>
      <c r="N44" s="10" t="s">
        <v>35</v>
      </c>
      <c r="O44" s="10"/>
      <c r="P44" s="11">
        <f>IFERROR(VLOOKUP(N44,Sheet3!$B$2:$F$1072,3,FALSE),“-”)</f>
        <v>0</v>
      </c>
    </row>
    <row r="45" spans="1:16">
      <c r="A45" s="3" t="s">
        <v>118</v>
      </c>
      <c r="B45" s="3" t="s">
        <v>17</v>
      </c>
      <c r="C45" s="3" t="s">
        <v>33</v>
      </c>
      <c r="D45" s="3" t="s">
        <v>34</v>
      </c>
      <c r="E45" s="16" t="str">
        <f>VLOOKUP(D45,'[1]1H2013'!L:M,2,0)</f>
        <v>六环外</v>
      </c>
      <c r="F45" s="3">
        <v>54497</v>
      </c>
      <c r="G45" s="3">
        <v>400</v>
      </c>
      <c r="H45" s="3">
        <v>81200</v>
      </c>
      <c r="I45" s="3">
        <v>692</v>
      </c>
      <c r="J45" s="3">
        <v>20155</v>
      </c>
      <c r="K45" s="9">
        <v>1636591406</v>
      </c>
      <c r="L45" s="9">
        <f t="shared" si="1"/>
        <v>16.36591406</v>
      </c>
      <c r="M45" s="10">
        <f t="shared" si="2"/>
        <v>0.00490849266826856</v>
      </c>
      <c r="N45" s="10" t="s">
        <v>119</v>
      </c>
      <c r="O45" s="10"/>
      <c r="P45" s="11" t="str">
        <f>IFERROR(VLOOKUP(N45,Sheet3!$B$2:$F$1072,3,FALSE),“-”)</f>
        <v>1-v</v>
      </c>
    </row>
    <row r="46" spans="1:16">
      <c r="A46" s="3" t="s">
        <v>120</v>
      </c>
      <c r="B46" s="3" t="s">
        <v>17</v>
      </c>
      <c r="C46" s="3" t="s">
        <v>64</v>
      </c>
      <c r="D46" s="3" t="s">
        <v>112</v>
      </c>
      <c r="E46" s="16" t="str">
        <f>VLOOKUP(D46,'[1]1H2013'!L:M,2,0)</f>
        <v>五环-六环</v>
      </c>
      <c r="F46" s="3" t="s">
        <v>30</v>
      </c>
      <c r="G46" s="3" t="s">
        <v>30</v>
      </c>
      <c r="H46" s="3">
        <v>70841</v>
      </c>
      <c r="I46" s="3">
        <v>508</v>
      </c>
      <c r="J46" s="3">
        <v>23096</v>
      </c>
      <c r="K46" s="9">
        <v>1636151545</v>
      </c>
      <c r="L46" s="9">
        <f t="shared" si="1"/>
        <v>16.36151545</v>
      </c>
      <c r="M46" s="10">
        <f t="shared" si="2"/>
        <v>0.00490717342970624</v>
      </c>
      <c r="N46" s="10" t="s">
        <v>121</v>
      </c>
      <c r="O46" s="10"/>
      <c r="P46" s="11" t="str">
        <f>IFERROR(VLOOKUP(N46,Sheet3!$B$2:$F$1072,3,FALSE),“-”)</f>
        <v>1-v</v>
      </c>
    </row>
    <row r="47" spans="1:16">
      <c r="A47" s="3" t="s">
        <v>122</v>
      </c>
      <c r="B47" s="3" t="s">
        <v>17</v>
      </c>
      <c r="C47" s="3" t="s">
        <v>18</v>
      </c>
      <c r="D47" s="3" t="s">
        <v>26</v>
      </c>
      <c r="E47" s="16" t="str">
        <f>VLOOKUP(D47,'[1]1H2013'!L:M,2,0)</f>
        <v>五环-六环</v>
      </c>
      <c r="F47" s="3">
        <v>54081</v>
      </c>
      <c r="G47" s="3">
        <v>567</v>
      </c>
      <c r="H47" s="3">
        <v>62447</v>
      </c>
      <c r="I47" s="3">
        <v>603</v>
      </c>
      <c r="J47" s="3">
        <v>26196</v>
      </c>
      <c r="K47" s="9">
        <v>1635849888</v>
      </c>
      <c r="L47" s="9">
        <f t="shared" si="1"/>
        <v>16.35849888</v>
      </c>
      <c r="M47" s="10">
        <f t="shared" si="2"/>
        <v>0.00490626869492185</v>
      </c>
      <c r="N47" s="10" t="s">
        <v>123</v>
      </c>
      <c r="O47" s="10"/>
      <c r="P47" s="11" t="str">
        <f>IFERROR(VLOOKUP(N47,Sheet3!$B$2:$F$1072,3,FALSE),“-”)</f>
        <v>1-v</v>
      </c>
    </row>
    <row r="48" spans="1:16">
      <c r="A48" s="3" t="s">
        <v>124</v>
      </c>
      <c r="B48" s="3" t="s">
        <v>17</v>
      </c>
      <c r="C48" s="3" t="s">
        <v>22</v>
      </c>
      <c r="D48" s="3" t="s">
        <v>23</v>
      </c>
      <c r="E48" s="16" t="str">
        <f>VLOOKUP(D48,'[1]1H2013'!L:M,2,0)</f>
        <v>五环-六环</v>
      </c>
      <c r="F48" s="3">
        <v>68713</v>
      </c>
      <c r="G48" s="3">
        <v>502</v>
      </c>
      <c r="H48" s="3">
        <v>48477</v>
      </c>
      <c r="I48" s="3">
        <v>396</v>
      </c>
      <c r="J48" s="3">
        <v>33156</v>
      </c>
      <c r="K48" s="9">
        <v>1607299005</v>
      </c>
      <c r="L48" s="9">
        <f t="shared" si="1"/>
        <v>16.07299005</v>
      </c>
      <c r="M48" s="10">
        <f t="shared" si="2"/>
        <v>0.00482063840298441</v>
      </c>
      <c r="N48" s="10" t="s">
        <v>99</v>
      </c>
      <c r="O48" s="10"/>
      <c r="P48" s="11" t="str">
        <f>IFERROR(VLOOKUP(N48,Sheet3!$B$2:$F$1072,3,FALSE),“-”)</f>
        <v>华润</v>
      </c>
    </row>
    <row r="49" spans="1:16">
      <c r="A49" s="3" t="s">
        <v>125</v>
      </c>
      <c r="B49" s="3" t="s">
        <v>17</v>
      </c>
      <c r="C49" s="3" t="s">
        <v>22</v>
      </c>
      <c r="D49" s="3" t="s">
        <v>23</v>
      </c>
      <c r="E49" s="16" t="str">
        <f>VLOOKUP(D49,'[1]1H2013'!L:M,2,0)</f>
        <v>五环-六环</v>
      </c>
      <c r="F49" s="3" t="s">
        <v>30</v>
      </c>
      <c r="G49" s="3" t="s">
        <v>30</v>
      </c>
      <c r="H49" s="3">
        <v>53905</v>
      </c>
      <c r="I49" s="3">
        <v>467</v>
      </c>
      <c r="J49" s="3">
        <v>29577</v>
      </c>
      <c r="K49" s="9">
        <v>1594340901</v>
      </c>
      <c r="L49" s="9">
        <f t="shared" si="1"/>
        <v>15.94340901</v>
      </c>
      <c r="M49" s="10">
        <f t="shared" si="2"/>
        <v>0.00478177423796101</v>
      </c>
      <c r="N49" s="10" t="s">
        <v>126</v>
      </c>
      <c r="O49" s="10"/>
      <c r="P49" s="11">
        <f>IFERROR(VLOOKUP(N49,Sheet3!$B$2:$F$1072,3,FALSE),“-”)</f>
        <v>0</v>
      </c>
    </row>
    <row r="50" spans="1:16">
      <c r="A50" s="3" t="s">
        <v>127</v>
      </c>
      <c r="B50" s="3" t="s">
        <v>17</v>
      </c>
      <c r="C50" s="3" t="s">
        <v>64</v>
      </c>
      <c r="D50" s="3" t="s">
        <v>65</v>
      </c>
      <c r="E50" s="16" t="str">
        <f>VLOOKUP(D50,'[1]1H2013'!L:M,2,0)</f>
        <v>五环-六环</v>
      </c>
      <c r="F50" s="3" t="s">
        <v>30</v>
      </c>
      <c r="G50" s="3" t="s">
        <v>30</v>
      </c>
      <c r="H50" s="3">
        <v>84170</v>
      </c>
      <c r="I50" s="3">
        <v>477</v>
      </c>
      <c r="J50" s="3">
        <v>18694</v>
      </c>
      <c r="K50" s="9">
        <v>1573499349</v>
      </c>
      <c r="L50" s="9">
        <f t="shared" si="1"/>
        <v>15.73499349</v>
      </c>
      <c r="M50" s="10">
        <f t="shared" si="2"/>
        <v>0.00471926590215264</v>
      </c>
      <c r="N50" s="10" t="s">
        <v>128</v>
      </c>
      <c r="O50" s="10"/>
      <c r="P50" s="11">
        <f>IFERROR(VLOOKUP(N50,Sheet3!$B$2:$F$1072,3,FALSE),“-”)</f>
        <v>0</v>
      </c>
    </row>
    <row r="51" spans="1:16">
      <c r="A51" s="3" t="s">
        <v>129</v>
      </c>
      <c r="B51" s="3" t="s">
        <v>17</v>
      </c>
      <c r="C51" s="3" t="s">
        <v>18</v>
      </c>
      <c r="D51" s="3" t="s">
        <v>26</v>
      </c>
      <c r="E51" s="16" t="str">
        <f>VLOOKUP(D51,'[1]1H2013'!L:M,2,0)</f>
        <v>五环-六环</v>
      </c>
      <c r="F51" s="3">
        <v>63718</v>
      </c>
      <c r="G51" s="3">
        <v>504</v>
      </c>
      <c r="H51" s="3">
        <v>50693</v>
      </c>
      <c r="I51" s="3">
        <v>400</v>
      </c>
      <c r="J51" s="3">
        <v>30242</v>
      </c>
      <c r="K51" s="9">
        <v>1533047911</v>
      </c>
      <c r="L51" s="9">
        <f t="shared" si="1"/>
        <v>15.33047911</v>
      </c>
      <c r="M51" s="10">
        <f t="shared" si="2"/>
        <v>0.00459794326406718</v>
      </c>
      <c r="N51" s="10" t="s">
        <v>130</v>
      </c>
      <c r="O51" s="10"/>
      <c r="P51" s="11" t="str">
        <f>IFERROR(VLOOKUP(N51,Sheet3!$B$2:$F$1072,3,FALSE),“-”)</f>
        <v>方兴</v>
      </c>
    </row>
    <row r="52" spans="1:16">
      <c r="A52" s="3" t="s">
        <v>131</v>
      </c>
      <c r="B52" s="3" t="s">
        <v>17</v>
      </c>
      <c r="C52" s="3" t="s">
        <v>18</v>
      </c>
      <c r="D52" s="3" t="s">
        <v>73</v>
      </c>
      <c r="E52" s="16" t="str">
        <f>VLOOKUP(D52,'[1]1H2013'!L:M,2,0)</f>
        <v>四环-五环</v>
      </c>
      <c r="F52" s="3" t="s">
        <v>30</v>
      </c>
      <c r="G52" s="3" t="s">
        <v>30</v>
      </c>
      <c r="H52" s="3">
        <v>32442</v>
      </c>
      <c r="I52" s="3">
        <v>160</v>
      </c>
      <c r="J52" s="3">
        <v>46943</v>
      </c>
      <c r="K52" s="9">
        <v>1522922933</v>
      </c>
      <c r="L52" s="9">
        <f t="shared" si="1"/>
        <v>15.22922933</v>
      </c>
      <c r="M52" s="10">
        <f t="shared" si="2"/>
        <v>0.00456757625853533</v>
      </c>
      <c r="N52" s="10" t="s">
        <v>31</v>
      </c>
      <c r="O52" s="10"/>
      <c r="P52" s="11" t="str">
        <f>IFERROR(VLOOKUP(N52,Sheet3!$B$2:$F$1072,3,FALSE),“-”)</f>
        <v>保利</v>
      </c>
    </row>
    <row r="53" spans="1:16">
      <c r="A53" s="3" t="s">
        <v>132</v>
      </c>
      <c r="B53" s="3" t="s">
        <v>17</v>
      </c>
      <c r="C53" s="3" t="s">
        <v>18</v>
      </c>
      <c r="D53" s="3" t="s">
        <v>26</v>
      </c>
      <c r="E53" s="16" t="str">
        <f>VLOOKUP(D53,'[1]1H2013'!L:M,2,0)</f>
        <v>五环-六环</v>
      </c>
      <c r="F53" s="3">
        <v>47867</v>
      </c>
      <c r="G53" s="3">
        <v>258</v>
      </c>
      <c r="H53" s="3">
        <v>55363</v>
      </c>
      <c r="I53" s="3">
        <v>352</v>
      </c>
      <c r="J53" s="3">
        <v>27486</v>
      </c>
      <c r="K53" s="9">
        <v>1521698509</v>
      </c>
      <c r="L53" s="9">
        <f t="shared" si="1"/>
        <v>15.21698509</v>
      </c>
      <c r="M53" s="10">
        <f t="shared" si="2"/>
        <v>0.00456390394533313</v>
      </c>
      <c r="N53" s="10" t="s">
        <v>133</v>
      </c>
      <c r="O53" s="10"/>
      <c r="P53" s="11" t="str">
        <f>IFERROR(VLOOKUP(N53,Sheet3!$B$2:$F$1072,3,FALSE),“-”)</f>
        <v>1-v</v>
      </c>
    </row>
    <row r="54" spans="1:16">
      <c r="A54" s="3" t="s">
        <v>134</v>
      </c>
      <c r="B54" s="3" t="s">
        <v>17</v>
      </c>
      <c r="C54" s="3" t="s">
        <v>18</v>
      </c>
      <c r="D54" s="3" t="s">
        <v>55</v>
      </c>
      <c r="E54" s="16" t="str">
        <f>VLOOKUP(D54,'[1]1H2013'!L:M,2,0)</f>
        <v>三环-四环</v>
      </c>
      <c r="F54" s="3">
        <v>43341</v>
      </c>
      <c r="G54" s="3">
        <v>248</v>
      </c>
      <c r="H54" s="3">
        <v>26453</v>
      </c>
      <c r="I54" s="3">
        <v>156</v>
      </c>
      <c r="J54" s="3">
        <v>57493</v>
      </c>
      <c r="K54" s="9">
        <v>1520868815</v>
      </c>
      <c r="L54" s="9">
        <f t="shared" si="1"/>
        <v>15.20868815</v>
      </c>
      <c r="M54" s="10">
        <f t="shared" si="2"/>
        <v>0.00456141551303355</v>
      </c>
      <c r="N54" s="10" t="s">
        <v>135</v>
      </c>
      <c r="O54" s="10"/>
      <c r="P54" s="11" t="str">
        <f>IFERROR(VLOOKUP(N54,Sheet3!$B$2:$F$1072,3,FALSE),“-”)</f>
        <v>1-v</v>
      </c>
    </row>
    <row r="55" spans="1:16">
      <c r="A55" s="3" t="s">
        <v>136</v>
      </c>
      <c r="B55" s="3" t="s">
        <v>17</v>
      </c>
      <c r="C55" s="3" t="s">
        <v>64</v>
      </c>
      <c r="D55" s="3" t="s">
        <v>137</v>
      </c>
      <c r="E55" s="16" t="str">
        <f>VLOOKUP(D55,'[1]1H2013'!L:M,2,0)</f>
        <v>四环-五环</v>
      </c>
      <c r="F55" s="3" t="s">
        <v>30</v>
      </c>
      <c r="G55" s="3" t="s">
        <v>30</v>
      </c>
      <c r="H55" s="3">
        <v>82466</v>
      </c>
      <c r="I55" s="3">
        <v>652</v>
      </c>
      <c r="J55" s="3">
        <v>18255</v>
      </c>
      <c r="K55" s="9">
        <v>1505459202</v>
      </c>
      <c r="L55" s="9">
        <f t="shared" si="1"/>
        <v>15.05459202</v>
      </c>
      <c r="M55" s="10">
        <f t="shared" si="2"/>
        <v>0.00451519874068949</v>
      </c>
      <c r="N55" s="10" t="s">
        <v>138</v>
      </c>
      <c r="O55" s="10"/>
      <c r="P55" s="11">
        <f>IFERROR(VLOOKUP(N55,Sheet3!$B$2:$F$1072,3,FALSE),“-”)</f>
        <v>0</v>
      </c>
    </row>
    <row r="56" spans="1:16">
      <c r="A56" s="3" t="s">
        <v>139</v>
      </c>
      <c r="B56" s="3" t="s">
        <v>17</v>
      </c>
      <c r="C56" s="3" t="s">
        <v>90</v>
      </c>
      <c r="D56" s="3" t="s">
        <v>91</v>
      </c>
      <c r="E56" s="16" t="str">
        <f>VLOOKUP(D56,'[1]1H2013'!L:M,2,0)</f>
        <v>五环-六环</v>
      </c>
      <c r="F56" s="3">
        <v>38075</v>
      </c>
      <c r="G56" s="3">
        <v>248</v>
      </c>
      <c r="H56" s="3">
        <v>77503</v>
      </c>
      <c r="I56" s="3">
        <v>595</v>
      </c>
      <c r="J56" s="3">
        <v>18810</v>
      </c>
      <c r="K56" s="9">
        <v>1457874209</v>
      </c>
      <c r="L56" s="9">
        <f t="shared" si="1"/>
        <v>14.57874209</v>
      </c>
      <c r="M56" s="10">
        <f t="shared" si="2"/>
        <v>0.00437248102360763</v>
      </c>
      <c r="N56" s="10" t="s">
        <v>140</v>
      </c>
      <c r="O56" s="10"/>
      <c r="P56" s="11" t="str">
        <f>IFERROR(VLOOKUP(N56,Sheet3!$B$2:$F$1072,3,FALSE),“-”)</f>
        <v>新华联</v>
      </c>
    </row>
    <row r="57" spans="1:16">
      <c r="A57" s="3" t="s">
        <v>141</v>
      </c>
      <c r="B57" s="3" t="s">
        <v>17</v>
      </c>
      <c r="C57" s="3" t="s">
        <v>41</v>
      </c>
      <c r="D57" s="3" t="s">
        <v>42</v>
      </c>
      <c r="E57" s="16" t="str">
        <f>VLOOKUP(D57,'[1]1H2013'!L:M,2,0)</f>
        <v>五环-六环</v>
      </c>
      <c r="F57" s="3">
        <v>62936</v>
      </c>
      <c r="G57" s="3">
        <v>494</v>
      </c>
      <c r="H57" s="3">
        <v>70976</v>
      </c>
      <c r="I57" s="3">
        <v>576</v>
      </c>
      <c r="J57" s="3">
        <v>20476</v>
      </c>
      <c r="K57" s="9">
        <v>1453301565</v>
      </c>
      <c r="L57" s="9">
        <f t="shared" si="1"/>
        <v>14.53301565</v>
      </c>
      <c r="M57" s="10">
        <f t="shared" si="2"/>
        <v>0.00435876667226354</v>
      </c>
      <c r="N57" s="10" t="s">
        <v>142</v>
      </c>
      <c r="O57" s="10"/>
      <c r="P57" s="11" t="str">
        <f>IFERROR(VLOOKUP(N57,Sheet3!$B$2:$F$1072,3,FALSE),“-”)</f>
        <v>融创</v>
      </c>
    </row>
    <row r="58" spans="1:16">
      <c r="A58" s="17" t="s">
        <v>143</v>
      </c>
      <c r="B58" s="17" t="s">
        <v>17</v>
      </c>
      <c r="C58" s="17" t="s">
        <v>144</v>
      </c>
      <c r="D58" s="17" t="s">
        <v>145</v>
      </c>
      <c r="E58" s="18" t="str">
        <f>VLOOKUP(D58,'[1]1H2013'!L:M,2,0)</f>
        <v>二环内</v>
      </c>
      <c r="F58" s="17" t="s">
        <v>30</v>
      </c>
      <c r="G58" s="17" t="s">
        <v>30</v>
      </c>
      <c r="H58" s="17">
        <v>16730</v>
      </c>
      <c r="I58" s="17">
        <v>80</v>
      </c>
      <c r="J58" s="17">
        <v>86096</v>
      </c>
      <c r="K58" s="25">
        <v>1440356829</v>
      </c>
      <c r="L58" s="9">
        <f t="shared" si="1"/>
        <v>14.40356829</v>
      </c>
      <c r="M58" s="10">
        <f t="shared" si="2"/>
        <v>0.00431994260077219</v>
      </c>
      <c r="N58" s="10" t="s">
        <v>146</v>
      </c>
      <c r="O58" s="10"/>
      <c r="P58" s="11">
        <f>IFERROR(VLOOKUP(N58,Sheet3!$B$2:$F$1072,3,FALSE),“-”)</f>
        <v>0</v>
      </c>
    </row>
    <row r="59" spans="1:16">
      <c r="A59" s="3" t="s">
        <v>147</v>
      </c>
      <c r="B59" s="3" t="s">
        <v>17</v>
      </c>
      <c r="C59" s="3" t="s">
        <v>60</v>
      </c>
      <c r="D59" s="3" t="s">
        <v>61</v>
      </c>
      <c r="E59" s="16" t="str">
        <f>VLOOKUP(D59,'[1]1H2013'!L:M,2,0)</f>
        <v>五环-六环</v>
      </c>
      <c r="F59" s="3">
        <v>100793</v>
      </c>
      <c r="G59" s="3">
        <v>828</v>
      </c>
      <c r="H59" s="3">
        <v>105723</v>
      </c>
      <c r="I59" s="3">
        <v>945</v>
      </c>
      <c r="J59" s="3">
        <v>13445</v>
      </c>
      <c r="K59" s="9">
        <v>1421474307</v>
      </c>
      <c r="L59" s="9">
        <f t="shared" si="1"/>
        <v>14.21474307</v>
      </c>
      <c r="M59" s="10">
        <f t="shared" si="2"/>
        <v>0.00426330982092523</v>
      </c>
      <c r="N59" s="10" t="s">
        <v>148</v>
      </c>
      <c r="O59" s="10"/>
      <c r="P59" s="11">
        <f>IFERROR(VLOOKUP(N59,Sheet3!$B$2:$F$1072,3,FALSE),“-”)</f>
        <v>0</v>
      </c>
    </row>
    <row r="60" spans="1:16">
      <c r="A60" s="3" t="s">
        <v>149</v>
      </c>
      <c r="B60" s="3" t="s">
        <v>17</v>
      </c>
      <c r="C60" s="3" t="s">
        <v>64</v>
      </c>
      <c r="D60" s="3" t="s">
        <v>65</v>
      </c>
      <c r="E60" s="16" t="str">
        <f>VLOOKUP(D60,'[1]1H2013'!L:M,2,0)</f>
        <v>五环-六环</v>
      </c>
      <c r="F60" s="3">
        <v>37538</v>
      </c>
      <c r="G60" s="3">
        <v>150</v>
      </c>
      <c r="H60" s="3">
        <v>53064</v>
      </c>
      <c r="I60" s="3">
        <v>217</v>
      </c>
      <c r="J60" s="3">
        <v>26404</v>
      </c>
      <c r="K60" s="9">
        <v>1401081833</v>
      </c>
      <c r="L60" s="9">
        <f t="shared" si="1"/>
        <v>14.01081833</v>
      </c>
      <c r="M60" s="10">
        <f t="shared" si="2"/>
        <v>0.00420214836746171</v>
      </c>
      <c r="N60" s="10" t="s">
        <v>99</v>
      </c>
      <c r="O60" s="10"/>
      <c r="P60" s="11" t="str">
        <f>IFERROR(VLOOKUP(N60,Sheet3!$B$2:$F$1072,3,FALSE),“-”)</f>
        <v>华润</v>
      </c>
    </row>
    <row r="61" spans="1:16">
      <c r="A61" s="3" t="s">
        <v>150</v>
      </c>
      <c r="B61" s="3" t="s">
        <v>17</v>
      </c>
      <c r="C61" s="3" t="s">
        <v>60</v>
      </c>
      <c r="D61" s="3" t="s">
        <v>61</v>
      </c>
      <c r="E61" s="16" t="str">
        <f>VLOOKUP(D61,'[1]1H2013'!L:M,2,0)</f>
        <v>五环-六环</v>
      </c>
      <c r="F61" s="3">
        <v>19837</v>
      </c>
      <c r="G61" s="3">
        <v>96</v>
      </c>
      <c r="H61" s="3">
        <v>82603</v>
      </c>
      <c r="I61" s="3">
        <v>533</v>
      </c>
      <c r="J61" s="3">
        <v>16675</v>
      </c>
      <c r="K61" s="9">
        <v>1377435262</v>
      </c>
      <c r="L61" s="9">
        <f t="shared" si="1"/>
        <v>13.77435262</v>
      </c>
      <c r="M61" s="10">
        <f t="shared" si="2"/>
        <v>0.00413122717115232</v>
      </c>
      <c r="N61" s="10" t="s">
        <v>151</v>
      </c>
      <c r="O61" s="10"/>
      <c r="P61" s="11" t="str">
        <f>IFERROR(VLOOKUP(N61,Sheet3!$B$2:$F$1072,3,FALSE),“-”)</f>
        <v>中粮</v>
      </c>
    </row>
    <row r="62" spans="1:16">
      <c r="A62" s="3" t="s">
        <v>152</v>
      </c>
      <c r="B62" s="3" t="s">
        <v>17</v>
      </c>
      <c r="C62" s="3" t="s">
        <v>18</v>
      </c>
      <c r="D62" s="3" t="s">
        <v>29</v>
      </c>
      <c r="E62" s="16" t="str">
        <f>VLOOKUP(D62,'[1]1H2013'!L:M,2,0)</f>
        <v>四环-五环</v>
      </c>
      <c r="F62" s="3" t="s">
        <v>30</v>
      </c>
      <c r="G62" s="3" t="s">
        <v>30</v>
      </c>
      <c r="H62" s="3">
        <v>38042</v>
      </c>
      <c r="I62" s="3">
        <v>273</v>
      </c>
      <c r="J62" s="3">
        <v>36196</v>
      </c>
      <c r="K62" s="9">
        <v>1376965648</v>
      </c>
      <c r="L62" s="9">
        <f t="shared" si="1"/>
        <v>13.76965648</v>
      </c>
      <c r="M62" s="10">
        <f t="shared" si="2"/>
        <v>0.00412981869688839</v>
      </c>
      <c r="N62" s="10" t="s">
        <v>153</v>
      </c>
      <c r="O62" s="10"/>
      <c r="P62" s="11">
        <f>IFERROR(VLOOKUP(N62,Sheet3!$B$2:$F$1072,3,FALSE),“-”)</f>
        <v>0</v>
      </c>
    </row>
    <row r="63" spans="1:16">
      <c r="A63" s="3" t="s">
        <v>154</v>
      </c>
      <c r="B63" s="3" t="s">
        <v>17</v>
      </c>
      <c r="C63" s="3" t="s">
        <v>78</v>
      </c>
      <c r="D63" s="3" t="s">
        <v>79</v>
      </c>
      <c r="E63" s="16" t="str">
        <f>VLOOKUP(D63,'[1]1H2013'!L:M,2,0)</f>
        <v>五环-六环</v>
      </c>
      <c r="F63" s="3">
        <v>76511</v>
      </c>
      <c r="G63" s="3">
        <v>629</v>
      </c>
      <c r="H63" s="3">
        <v>95124</v>
      </c>
      <c r="I63" s="3">
        <v>797</v>
      </c>
      <c r="J63" s="3">
        <v>14416</v>
      </c>
      <c r="K63" s="9">
        <v>1371270661</v>
      </c>
      <c r="L63" s="9">
        <f t="shared" si="1"/>
        <v>13.71270661</v>
      </c>
      <c r="M63" s="10">
        <f t="shared" si="2"/>
        <v>0.00411273819540653</v>
      </c>
      <c r="N63" s="10" t="s">
        <v>155</v>
      </c>
      <c r="O63" s="10"/>
      <c r="P63" s="11">
        <f>IFERROR(VLOOKUP(N63,Sheet3!$B$2:$F$1072,3,FALSE),“-”)</f>
        <v>0</v>
      </c>
    </row>
    <row r="64" spans="1:16">
      <c r="A64" s="3" t="s">
        <v>156</v>
      </c>
      <c r="B64" s="3" t="s">
        <v>17</v>
      </c>
      <c r="C64" s="3" t="s">
        <v>90</v>
      </c>
      <c r="D64" s="3" t="s">
        <v>91</v>
      </c>
      <c r="E64" s="16" t="str">
        <f>VLOOKUP(D64,'[1]1H2013'!L:M,2,0)</f>
        <v>五环-六环</v>
      </c>
      <c r="F64" s="3">
        <v>64470</v>
      </c>
      <c r="G64" s="3">
        <v>729</v>
      </c>
      <c r="H64" s="3">
        <v>84557</v>
      </c>
      <c r="I64" s="3">
        <v>904</v>
      </c>
      <c r="J64" s="3">
        <v>16180</v>
      </c>
      <c r="K64" s="9">
        <v>1368112160</v>
      </c>
      <c r="L64" s="9">
        <f t="shared" si="1"/>
        <v>13.6811216</v>
      </c>
      <c r="M64" s="10">
        <f t="shared" si="2"/>
        <v>0.00410326516570322</v>
      </c>
      <c r="N64" s="10" t="s">
        <v>157</v>
      </c>
      <c r="O64" s="10"/>
      <c r="P64" s="11">
        <f>IFERROR(VLOOKUP(N64,Sheet3!$B$2:$F$1072,3,FALSE),“-”)</f>
        <v>0</v>
      </c>
    </row>
    <row r="65" spans="1:16">
      <c r="A65" s="3" t="s">
        <v>158</v>
      </c>
      <c r="B65" s="3" t="s">
        <v>17</v>
      </c>
      <c r="C65" s="3" t="s">
        <v>60</v>
      </c>
      <c r="D65" s="3" t="s">
        <v>61</v>
      </c>
      <c r="E65" s="16" t="str">
        <f>VLOOKUP(D65,'[1]1H2013'!L:M,2,0)</f>
        <v>五环-六环</v>
      </c>
      <c r="F65" s="3">
        <v>101071</v>
      </c>
      <c r="G65" s="3">
        <v>254</v>
      </c>
      <c r="H65" s="3">
        <v>54920</v>
      </c>
      <c r="I65" s="3">
        <v>139</v>
      </c>
      <c r="J65" s="3">
        <v>24007</v>
      </c>
      <c r="K65" s="9">
        <v>1318449997</v>
      </c>
      <c r="L65" s="9">
        <f t="shared" si="1"/>
        <v>13.18449997</v>
      </c>
      <c r="M65" s="10">
        <f t="shared" si="2"/>
        <v>0.00395431756517069</v>
      </c>
      <c r="N65" s="10" t="s">
        <v>159</v>
      </c>
      <c r="O65" s="10"/>
      <c r="P65" s="11">
        <f>IFERROR(VLOOKUP(N65,Sheet3!$B$2:$F$1072,3,FALSE),“-”)</f>
        <v>0</v>
      </c>
    </row>
    <row r="66" spans="1:16">
      <c r="A66" s="3" t="s">
        <v>160</v>
      </c>
      <c r="B66" s="3" t="s">
        <v>17</v>
      </c>
      <c r="C66" s="3" t="s">
        <v>33</v>
      </c>
      <c r="D66" s="3" t="s">
        <v>34</v>
      </c>
      <c r="E66" s="16" t="str">
        <f>VLOOKUP(D66,'[1]1H2013'!L:M,2,0)</f>
        <v>六环外</v>
      </c>
      <c r="F66" s="3">
        <v>77841</v>
      </c>
      <c r="G66" s="3">
        <v>415</v>
      </c>
      <c r="H66" s="3">
        <v>48519</v>
      </c>
      <c r="I66" s="3">
        <v>203</v>
      </c>
      <c r="J66" s="3">
        <v>26195</v>
      </c>
      <c r="K66" s="9">
        <v>1270936524</v>
      </c>
      <c r="L66" s="9">
        <f t="shared" si="1"/>
        <v>12.70936524</v>
      </c>
      <c r="M66" s="10">
        <f t="shared" si="2"/>
        <v>0.00381181435208436</v>
      </c>
      <c r="N66" s="10" t="s">
        <v>99</v>
      </c>
      <c r="O66" s="10"/>
      <c r="P66" s="11" t="str">
        <f>IFERROR(VLOOKUP(N66,Sheet3!$B$2:$F$1072,3,FALSE),“-”)</f>
        <v>华润</v>
      </c>
    </row>
    <row r="67" spans="1:16">
      <c r="A67" s="3" t="s">
        <v>161</v>
      </c>
      <c r="B67" s="3" t="s">
        <v>17</v>
      </c>
      <c r="C67" s="3" t="s">
        <v>64</v>
      </c>
      <c r="D67" s="3" t="s">
        <v>65</v>
      </c>
      <c r="E67" s="16" t="str">
        <f>VLOOKUP(D67,'[1]1H2013'!L:M,2,0)</f>
        <v>五环-六环</v>
      </c>
      <c r="F67" s="3" t="s">
        <v>30</v>
      </c>
      <c r="G67" s="3" t="s">
        <v>30</v>
      </c>
      <c r="H67" s="3">
        <v>67195</v>
      </c>
      <c r="I67" s="3">
        <v>490</v>
      </c>
      <c r="J67" s="3">
        <v>18905</v>
      </c>
      <c r="K67" s="9">
        <v>1270309242</v>
      </c>
      <c r="L67" s="9">
        <f t="shared" si="1"/>
        <v>12.70309242</v>
      </c>
      <c r="M67" s="10">
        <f t="shared" si="2"/>
        <v>0.00380993299728398</v>
      </c>
      <c r="N67" s="10" t="s">
        <v>114</v>
      </c>
      <c r="O67" s="10"/>
      <c r="P67" s="11">
        <f>IFERROR(VLOOKUP(N67,Sheet3!$B$2:$F$1072,3,FALSE),“-”)</f>
        <v>0</v>
      </c>
    </row>
    <row r="68" spans="1:16">
      <c r="A68" s="17" t="s">
        <v>162</v>
      </c>
      <c r="B68" s="17" t="s">
        <v>17</v>
      </c>
      <c r="C68" s="17" t="s">
        <v>22</v>
      </c>
      <c r="D68" s="17" t="s">
        <v>110</v>
      </c>
      <c r="E68" s="18" t="str">
        <f>VLOOKUP(D68,'[1]1H2013'!L:M,2,0)</f>
        <v>四环-五环</v>
      </c>
      <c r="F68" s="17">
        <v>58840</v>
      </c>
      <c r="G68" s="17">
        <v>545</v>
      </c>
      <c r="H68" s="17">
        <v>35019</v>
      </c>
      <c r="I68" s="17">
        <v>329</v>
      </c>
      <c r="J68" s="17">
        <v>36179</v>
      </c>
      <c r="K68" s="25">
        <v>1266968147</v>
      </c>
      <c r="L68" s="9">
        <f t="shared" ref="L68:L131" si="3">IFERROR(K68/100000000,"-")</f>
        <v>12.66968147</v>
      </c>
      <c r="M68" s="10">
        <f t="shared" ref="M68:M131" si="4">IFERROR(L68/$L$1,"-")</f>
        <v>0.00379991232856278</v>
      </c>
      <c r="N68" s="10" t="s">
        <v>163</v>
      </c>
      <c r="O68" s="10"/>
      <c r="P68" s="11">
        <f>IFERROR(VLOOKUP(N68,Sheet3!$B$2:$F$1072,3,FALSE),“-”)</f>
        <v>0</v>
      </c>
    </row>
    <row r="69" spans="1:16">
      <c r="A69" s="3" t="s">
        <v>164</v>
      </c>
      <c r="B69" s="3" t="s">
        <v>17</v>
      </c>
      <c r="C69" s="3" t="s">
        <v>22</v>
      </c>
      <c r="D69" s="3" t="s">
        <v>23</v>
      </c>
      <c r="E69" s="16" t="str">
        <f>VLOOKUP(D69,'[1]1H2013'!L:M,2,0)</f>
        <v>五环-六环</v>
      </c>
      <c r="F69" s="3">
        <v>49204</v>
      </c>
      <c r="G69" s="3">
        <v>179</v>
      </c>
      <c r="H69" s="3">
        <v>32446</v>
      </c>
      <c r="I69" s="3">
        <v>117</v>
      </c>
      <c r="J69" s="3">
        <v>39043</v>
      </c>
      <c r="K69" s="9">
        <v>1266783209</v>
      </c>
      <c r="L69" s="9">
        <f t="shared" si="3"/>
        <v>12.66783209</v>
      </c>
      <c r="M69" s="10">
        <f t="shared" si="4"/>
        <v>0.00379935765938039</v>
      </c>
      <c r="N69" s="10" t="s">
        <v>165</v>
      </c>
      <c r="O69" s="10"/>
      <c r="P69" s="11">
        <f>IFERROR(VLOOKUP(N69,Sheet3!$B$2:$F$1072,3,FALSE),“-”)</f>
        <v>0</v>
      </c>
    </row>
    <row r="70" spans="1:16">
      <c r="A70" s="3" t="s">
        <v>166</v>
      </c>
      <c r="B70" s="3" t="s">
        <v>17</v>
      </c>
      <c r="C70" s="3" t="s">
        <v>60</v>
      </c>
      <c r="D70" s="3" t="s">
        <v>61</v>
      </c>
      <c r="E70" s="16" t="str">
        <f>VLOOKUP(D70,'[1]1H2013'!L:M,2,0)</f>
        <v>五环-六环</v>
      </c>
      <c r="F70" s="3">
        <v>44050</v>
      </c>
      <c r="G70" s="3">
        <v>220</v>
      </c>
      <c r="H70" s="3">
        <v>67134</v>
      </c>
      <c r="I70" s="3">
        <v>276</v>
      </c>
      <c r="J70" s="3">
        <v>18832</v>
      </c>
      <c r="K70" s="9">
        <v>1264289370</v>
      </c>
      <c r="L70" s="9">
        <f t="shared" si="3"/>
        <v>12.6428937</v>
      </c>
      <c r="M70" s="10">
        <f t="shared" si="4"/>
        <v>0.00379187809520666</v>
      </c>
      <c r="N70" s="10" t="s">
        <v>167</v>
      </c>
      <c r="O70" s="10"/>
      <c r="P70" s="11" t="str">
        <f>IFERROR(VLOOKUP(N70,Sheet3!$B$2:$F$1072,3,FALSE),“-”)</f>
        <v>1-v</v>
      </c>
    </row>
    <row r="71" spans="1:16">
      <c r="A71" s="3" t="s">
        <v>168</v>
      </c>
      <c r="B71" s="3" t="s">
        <v>17</v>
      </c>
      <c r="C71" s="3" t="s">
        <v>41</v>
      </c>
      <c r="D71" s="3" t="s">
        <v>42</v>
      </c>
      <c r="E71" s="16" t="str">
        <f>VLOOKUP(D71,'[1]1H2013'!L:M,2,0)</f>
        <v>五环-六环</v>
      </c>
      <c r="F71" s="3">
        <v>86200</v>
      </c>
      <c r="G71" s="3">
        <v>216</v>
      </c>
      <c r="H71" s="3">
        <v>50924</v>
      </c>
      <c r="I71" s="3">
        <v>128</v>
      </c>
      <c r="J71" s="3">
        <v>24792</v>
      </c>
      <c r="K71" s="9">
        <v>1262505315</v>
      </c>
      <c r="L71" s="9">
        <f t="shared" si="3"/>
        <v>12.62505315</v>
      </c>
      <c r="M71" s="10">
        <f t="shared" si="4"/>
        <v>0.00378652732722928</v>
      </c>
      <c r="N71" s="10" t="s">
        <v>169</v>
      </c>
      <c r="O71" s="10"/>
      <c r="P71" s="11">
        <f>IFERROR(VLOOKUP(N71,Sheet3!$B$2:$F$1072,3,FALSE),“-”)</f>
        <v>0</v>
      </c>
    </row>
    <row r="72" spans="1:16">
      <c r="A72" s="3" t="s">
        <v>170</v>
      </c>
      <c r="B72" s="3" t="s">
        <v>17</v>
      </c>
      <c r="C72" s="3" t="s">
        <v>90</v>
      </c>
      <c r="D72" s="3" t="s">
        <v>103</v>
      </c>
      <c r="E72" s="16" t="str">
        <f>VLOOKUP(D72,'[1]1H2013'!L:M,2,0)</f>
        <v>五环-六环</v>
      </c>
      <c r="F72" s="3">
        <v>39731</v>
      </c>
      <c r="G72" s="3">
        <v>226</v>
      </c>
      <c r="H72" s="3">
        <v>83772</v>
      </c>
      <c r="I72" s="3">
        <v>472</v>
      </c>
      <c r="J72" s="3">
        <v>14476</v>
      </c>
      <c r="K72" s="9">
        <v>1212716639</v>
      </c>
      <c r="L72" s="9">
        <f t="shared" si="3"/>
        <v>12.12716639</v>
      </c>
      <c r="M72" s="10">
        <f t="shared" si="4"/>
        <v>0.00363720028676405</v>
      </c>
      <c r="N72" s="10" t="s">
        <v>75</v>
      </c>
      <c r="O72" s="10"/>
      <c r="P72" s="11" t="str">
        <f>IFERROR(VLOOKUP(N72,Sheet3!$B$2:$F$1072,3,FALSE),“-”)</f>
        <v>远洋</v>
      </c>
    </row>
    <row r="73" spans="1:16">
      <c r="A73" s="3" t="s">
        <v>171</v>
      </c>
      <c r="B73" s="3" t="s">
        <v>17</v>
      </c>
      <c r="C73" s="3" t="s">
        <v>172</v>
      </c>
      <c r="D73" s="3" t="s">
        <v>173</v>
      </c>
      <c r="E73" s="16" t="str">
        <f>VLOOKUP(D73,'[1]1H2013'!L:M,2,0)</f>
        <v>六环外</v>
      </c>
      <c r="F73" s="3">
        <v>56457</v>
      </c>
      <c r="G73" s="3">
        <v>691</v>
      </c>
      <c r="H73" s="3">
        <v>124981</v>
      </c>
      <c r="I73" s="3">
        <v>1387</v>
      </c>
      <c r="J73" s="3">
        <v>9632</v>
      </c>
      <c r="K73" s="9">
        <v>1203839460</v>
      </c>
      <c r="L73" s="9">
        <f t="shared" si="3"/>
        <v>12.0383946</v>
      </c>
      <c r="M73" s="10">
        <f t="shared" si="4"/>
        <v>0.00361057570113037</v>
      </c>
      <c r="N73" s="10" t="s">
        <v>96</v>
      </c>
      <c r="O73" s="10"/>
      <c r="P73" s="11">
        <f>IFERROR(VLOOKUP(N73,Sheet3!$B$2:$F$1072,3,FALSE),“-”)</f>
        <v>0</v>
      </c>
    </row>
    <row r="74" spans="1:16">
      <c r="A74" s="17" t="s">
        <v>174</v>
      </c>
      <c r="B74" s="17" t="s">
        <v>17</v>
      </c>
      <c r="C74" s="17" t="s">
        <v>37</v>
      </c>
      <c r="D74" s="17" t="s">
        <v>38</v>
      </c>
      <c r="E74" s="18" t="str">
        <f>VLOOKUP(D74,'[1]1H2013'!L:M,2,0)</f>
        <v>二环内</v>
      </c>
      <c r="F74" s="17">
        <v>49766</v>
      </c>
      <c r="G74" s="17">
        <v>685</v>
      </c>
      <c r="H74" s="17">
        <v>31054</v>
      </c>
      <c r="I74" s="17">
        <v>443</v>
      </c>
      <c r="J74" s="17">
        <v>37927</v>
      </c>
      <c r="K74" s="25">
        <v>1177765209</v>
      </c>
      <c r="L74" s="9">
        <f t="shared" si="3"/>
        <v>11.77765209</v>
      </c>
      <c r="M74" s="10">
        <f t="shared" si="4"/>
        <v>0.00353237336584076</v>
      </c>
      <c r="N74" s="10" t="s">
        <v>175</v>
      </c>
      <c r="O74" s="10"/>
      <c r="P74" s="11">
        <f>IFERROR(VLOOKUP(N74,Sheet3!$B$2:$F$1072,3,FALSE),“-”)</f>
        <v>0</v>
      </c>
    </row>
    <row r="75" spans="1:16">
      <c r="A75" s="3" t="s">
        <v>176</v>
      </c>
      <c r="B75" s="3" t="s">
        <v>17</v>
      </c>
      <c r="C75" s="3" t="s">
        <v>48</v>
      </c>
      <c r="D75" s="3" t="s">
        <v>177</v>
      </c>
      <c r="E75" s="16" t="str">
        <f>VLOOKUP(D75,'[1]1H2013'!L:M,2,0)</f>
        <v>五环-六环</v>
      </c>
      <c r="F75" s="3">
        <v>151378</v>
      </c>
      <c r="G75" s="3">
        <v>1468</v>
      </c>
      <c r="H75" s="3">
        <v>73874</v>
      </c>
      <c r="I75" s="3">
        <v>717</v>
      </c>
      <c r="J75" s="3">
        <v>15836</v>
      </c>
      <c r="K75" s="9">
        <v>1169868885</v>
      </c>
      <c r="L75" s="9">
        <f t="shared" si="3"/>
        <v>11.69868885</v>
      </c>
      <c r="M75" s="10">
        <f t="shared" si="4"/>
        <v>0.00350869057713848</v>
      </c>
      <c r="N75" s="10" t="s">
        <v>178</v>
      </c>
      <c r="O75" s="10"/>
      <c r="P75" s="11">
        <f>IFERROR(VLOOKUP(N75,Sheet3!$B$2:$F$1072,3,FALSE),“-”)</f>
        <v>0</v>
      </c>
    </row>
    <row r="76" spans="1:16">
      <c r="A76" s="3" t="s">
        <v>179</v>
      </c>
      <c r="B76" s="3" t="s">
        <v>17</v>
      </c>
      <c r="C76" s="3" t="s">
        <v>90</v>
      </c>
      <c r="D76" s="3" t="s">
        <v>91</v>
      </c>
      <c r="E76" s="16" t="str">
        <f>VLOOKUP(D76,'[1]1H2013'!L:M,2,0)</f>
        <v>五环-六环</v>
      </c>
      <c r="F76" s="3" t="s">
        <v>30</v>
      </c>
      <c r="G76" s="3" t="s">
        <v>30</v>
      </c>
      <c r="H76" s="3">
        <v>69692</v>
      </c>
      <c r="I76" s="3">
        <v>475</v>
      </c>
      <c r="J76" s="3">
        <v>16724</v>
      </c>
      <c r="K76" s="9">
        <v>1165508647</v>
      </c>
      <c r="L76" s="9">
        <f t="shared" si="3"/>
        <v>11.65508647</v>
      </c>
      <c r="M76" s="10">
        <f t="shared" si="4"/>
        <v>0.00349561327746768</v>
      </c>
      <c r="N76" s="10" t="s">
        <v>169</v>
      </c>
      <c r="O76" s="10"/>
      <c r="P76" s="11">
        <f>IFERROR(VLOOKUP(N76,Sheet3!$B$2:$F$1072,3,FALSE),“-”)</f>
        <v>0</v>
      </c>
    </row>
    <row r="77" spans="1:16">
      <c r="A77" s="3" t="s">
        <v>180</v>
      </c>
      <c r="B77" s="3" t="s">
        <v>17</v>
      </c>
      <c r="C77" s="3" t="s">
        <v>41</v>
      </c>
      <c r="D77" s="3" t="s">
        <v>42</v>
      </c>
      <c r="E77" s="16" t="str">
        <f>VLOOKUP(D77,'[1]1H2013'!L:M,2,0)</f>
        <v>五环-六环</v>
      </c>
      <c r="F77" s="3" t="s">
        <v>30</v>
      </c>
      <c r="G77" s="3" t="s">
        <v>30</v>
      </c>
      <c r="H77" s="3">
        <v>69164</v>
      </c>
      <c r="I77" s="3">
        <v>679</v>
      </c>
      <c r="J77" s="3">
        <v>16558</v>
      </c>
      <c r="K77" s="9">
        <v>1145240920</v>
      </c>
      <c r="L77" s="9">
        <f t="shared" si="3"/>
        <v>11.4524092</v>
      </c>
      <c r="M77" s="10">
        <f t="shared" si="4"/>
        <v>0.00343482596731975</v>
      </c>
      <c r="N77" s="10" t="s">
        <v>181</v>
      </c>
      <c r="O77" s="10"/>
      <c r="P77" s="11">
        <f>IFERROR(VLOOKUP(N77,Sheet3!$B$2:$F$1072,3,FALSE),“-”)</f>
        <v>0</v>
      </c>
    </row>
    <row r="78" spans="1:16">
      <c r="A78" s="3" t="s">
        <v>182</v>
      </c>
      <c r="B78" s="3" t="s">
        <v>17</v>
      </c>
      <c r="C78" s="3" t="s">
        <v>41</v>
      </c>
      <c r="D78" s="3" t="s">
        <v>42</v>
      </c>
      <c r="E78" s="16" t="str">
        <f>VLOOKUP(D78,'[1]1H2013'!L:M,2,0)</f>
        <v>五环-六环</v>
      </c>
      <c r="F78" s="3" t="s">
        <v>30</v>
      </c>
      <c r="G78" s="3" t="s">
        <v>30</v>
      </c>
      <c r="H78" s="3">
        <v>57456</v>
      </c>
      <c r="I78" s="3">
        <v>423</v>
      </c>
      <c r="J78" s="3">
        <v>19802</v>
      </c>
      <c r="K78" s="9">
        <v>1137776451</v>
      </c>
      <c r="L78" s="9">
        <f t="shared" si="3"/>
        <v>11.37776451</v>
      </c>
      <c r="M78" s="10">
        <f t="shared" si="4"/>
        <v>0.00341243840544897</v>
      </c>
      <c r="N78" s="10" t="s">
        <v>183</v>
      </c>
      <c r="O78" s="10"/>
      <c r="P78" s="11">
        <f>IFERROR(VLOOKUP(N78,Sheet3!$B$2:$F$1072,3,FALSE),“-”)</f>
        <v>0</v>
      </c>
    </row>
    <row r="79" spans="1:16">
      <c r="A79" s="3" t="s">
        <v>184</v>
      </c>
      <c r="B79" s="3" t="s">
        <v>17</v>
      </c>
      <c r="C79" s="3" t="s">
        <v>90</v>
      </c>
      <c r="D79" s="3" t="s">
        <v>103</v>
      </c>
      <c r="E79" s="16" t="str">
        <f>VLOOKUP(D79,'[1]1H2013'!L:M,2,0)</f>
        <v>五环-六环</v>
      </c>
      <c r="F79" s="3">
        <v>124364</v>
      </c>
      <c r="G79" s="3">
        <v>1071</v>
      </c>
      <c r="H79" s="3">
        <v>66646</v>
      </c>
      <c r="I79" s="3">
        <v>648</v>
      </c>
      <c r="J79" s="3">
        <v>16913</v>
      </c>
      <c r="K79" s="9">
        <v>1127207062</v>
      </c>
      <c r="L79" s="9">
        <f t="shared" si="3"/>
        <v>11.27207062</v>
      </c>
      <c r="M79" s="10">
        <f t="shared" si="4"/>
        <v>0.00338073851491772</v>
      </c>
      <c r="N79" s="10" t="s">
        <v>185</v>
      </c>
      <c r="O79" s="10"/>
      <c r="P79" s="11">
        <f>IFERROR(VLOOKUP(N79,Sheet3!$B$2:$F$1072,3,FALSE),“-”)</f>
        <v>0</v>
      </c>
    </row>
    <row r="80" spans="1:16">
      <c r="A80" s="3" t="s">
        <v>186</v>
      </c>
      <c r="B80" s="3" t="s">
        <v>17</v>
      </c>
      <c r="C80" s="3" t="s">
        <v>48</v>
      </c>
      <c r="D80" s="3" t="s">
        <v>49</v>
      </c>
      <c r="E80" s="16" t="str">
        <f>VLOOKUP(D80,'[1]1H2013'!L:M,2,0)</f>
        <v>四环-五环</v>
      </c>
      <c r="F80" s="3">
        <v>46575</v>
      </c>
      <c r="G80" s="3">
        <v>474</v>
      </c>
      <c r="H80" s="3">
        <v>34197</v>
      </c>
      <c r="I80" s="3">
        <v>345</v>
      </c>
      <c r="J80" s="3">
        <v>32828</v>
      </c>
      <c r="K80" s="9">
        <v>1122623585</v>
      </c>
      <c r="L80" s="9">
        <f t="shared" si="3"/>
        <v>11.22623585</v>
      </c>
      <c r="M80" s="10">
        <f t="shared" si="4"/>
        <v>0.00336699167305652</v>
      </c>
      <c r="N80" s="10" t="s">
        <v>50</v>
      </c>
      <c r="O80" s="10"/>
      <c r="P80" s="11">
        <f>IFERROR(VLOOKUP(N80,Sheet3!$B$2:$F$1072,3,FALSE),“-”)</f>
        <v>0</v>
      </c>
    </row>
    <row r="81" spans="1:16">
      <c r="A81" s="3" t="s">
        <v>187</v>
      </c>
      <c r="B81" s="3" t="s">
        <v>17</v>
      </c>
      <c r="C81" s="3" t="s">
        <v>90</v>
      </c>
      <c r="D81" s="3" t="s">
        <v>91</v>
      </c>
      <c r="E81" s="16" t="str">
        <f>VLOOKUP(D81,'[1]1H2013'!L:M,2,0)</f>
        <v>五环-六环</v>
      </c>
      <c r="F81" s="3">
        <v>17197</v>
      </c>
      <c r="G81" s="3">
        <v>192</v>
      </c>
      <c r="H81" s="3">
        <v>67463</v>
      </c>
      <c r="I81" s="3">
        <v>753</v>
      </c>
      <c r="J81" s="3">
        <v>16477</v>
      </c>
      <c r="K81" s="9">
        <v>1111624740</v>
      </c>
      <c r="L81" s="9">
        <f t="shared" si="3"/>
        <v>11.1162474</v>
      </c>
      <c r="M81" s="10">
        <f t="shared" si="4"/>
        <v>0.00333400375081521</v>
      </c>
      <c r="N81" s="10" t="s">
        <v>138</v>
      </c>
      <c r="O81" s="10"/>
      <c r="P81" s="11">
        <f>IFERROR(VLOOKUP(N81,Sheet3!$B$2:$F$1072,3,FALSE),“-”)</f>
        <v>0</v>
      </c>
    </row>
    <row r="82" spans="1:16">
      <c r="A82" s="3" t="s">
        <v>188</v>
      </c>
      <c r="B82" s="3" t="s">
        <v>17</v>
      </c>
      <c r="C82" s="3" t="s">
        <v>64</v>
      </c>
      <c r="D82" s="3" t="s">
        <v>137</v>
      </c>
      <c r="E82" s="16" t="str">
        <f>VLOOKUP(D82,'[1]1H2013'!L:M,2,0)</f>
        <v>四环-五环</v>
      </c>
      <c r="F82" s="3">
        <v>44660</v>
      </c>
      <c r="G82" s="3">
        <v>298</v>
      </c>
      <c r="H82" s="3">
        <v>43617</v>
      </c>
      <c r="I82" s="3">
        <v>291</v>
      </c>
      <c r="J82" s="3">
        <v>24212</v>
      </c>
      <c r="K82" s="9">
        <v>1056074750</v>
      </c>
      <c r="L82" s="9">
        <f t="shared" si="3"/>
        <v>10.5607475</v>
      </c>
      <c r="M82" s="10">
        <f t="shared" si="4"/>
        <v>0.00316739727980617</v>
      </c>
      <c r="N82" s="10" t="s">
        <v>71</v>
      </c>
      <c r="O82" s="10"/>
      <c r="P82" s="11" t="str">
        <f>IFERROR(VLOOKUP(N82,Sheet3!$B$2:$F$1072,3,FALSE),“-”)</f>
        <v>住总</v>
      </c>
    </row>
    <row r="83" spans="1:16">
      <c r="A83" s="3" t="s">
        <v>189</v>
      </c>
      <c r="B83" s="3" t="s">
        <v>17</v>
      </c>
      <c r="C83" s="3" t="s">
        <v>64</v>
      </c>
      <c r="D83" s="3" t="s">
        <v>112</v>
      </c>
      <c r="E83" s="16" t="str">
        <f>VLOOKUP(D83,'[1]1H2013'!L:M,2,0)</f>
        <v>五环-六环</v>
      </c>
      <c r="F83" s="3">
        <v>48545</v>
      </c>
      <c r="G83" s="3">
        <v>160</v>
      </c>
      <c r="H83" s="3">
        <v>36104</v>
      </c>
      <c r="I83" s="3">
        <v>102</v>
      </c>
      <c r="J83" s="3">
        <v>28546</v>
      </c>
      <c r="K83" s="9">
        <v>1030606145</v>
      </c>
      <c r="L83" s="9">
        <f t="shared" si="3"/>
        <v>10.30606145</v>
      </c>
      <c r="M83" s="10">
        <f t="shared" si="4"/>
        <v>0.00309101140825924</v>
      </c>
      <c r="N83" s="10" t="s">
        <v>75</v>
      </c>
      <c r="O83" s="10"/>
      <c r="P83" s="11" t="str">
        <f>IFERROR(VLOOKUP(N83,Sheet3!$B$2:$F$1072,3,FALSE),“-”)</f>
        <v>远洋</v>
      </c>
    </row>
    <row r="84" spans="1:16">
      <c r="A84" s="3" t="s">
        <v>190</v>
      </c>
      <c r="B84" s="3" t="s">
        <v>17</v>
      </c>
      <c r="C84" s="3" t="s">
        <v>41</v>
      </c>
      <c r="D84" s="3" t="s">
        <v>42</v>
      </c>
      <c r="E84" s="16" t="str">
        <f>VLOOKUP(D84,'[1]1H2013'!L:M,2,0)</f>
        <v>五环-六环</v>
      </c>
      <c r="F84" s="3">
        <v>22022</v>
      </c>
      <c r="G84" s="3">
        <v>60</v>
      </c>
      <c r="H84" s="3">
        <v>52961</v>
      </c>
      <c r="I84" s="3">
        <v>139</v>
      </c>
      <c r="J84" s="3">
        <v>19374</v>
      </c>
      <c r="K84" s="9">
        <v>1026064664</v>
      </c>
      <c r="L84" s="9">
        <f t="shared" si="3"/>
        <v>10.26064664</v>
      </c>
      <c r="M84" s="10">
        <f t="shared" si="4"/>
        <v>0.00307739052151264</v>
      </c>
      <c r="N84" s="10" t="s">
        <v>75</v>
      </c>
      <c r="O84" s="10"/>
      <c r="P84" s="11" t="str">
        <f>IFERROR(VLOOKUP(N84,Sheet3!$B$2:$F$1072,3,FALSE),“-”)</f>
        <v>远洋</v>
      </c>
    </row>
    <row r="85" spans="1:16">
      <c r="A85" s="17" t="s">
        <v>191</v>
      </c>
      <c r="B85" s="17" t="s">
        <v>17</v>
      </c>
      <c r="C85" s="17" t="s">
        <v>18</v>
      </c>
      <c r="D85" s="17" t="s">
        <v>29</v>
      </c>
      <c r="E85" s="18" t="str">
        <f>VLOOKUP(D85,'[1]1H2013'!L:M,2,0)</f>
        <v>四环-五环</v>
      </c>
      <c r="F85" s="17" t="s">
        <v>30</v>
      </c>
      <c r="G85" s="17" t="s">
        <v>30</v>
      </c>
      <c r="H85" s="17">
        <v>20671</v>
      </c>
      <c r="I85" s="17">
        <v>114</v>
      </c>
      <c r="J85" s="17">
        <v>48558</v>
      </c>
      <c r="K85" s="25">
        <v>1003734646</v>
      </c>
      <c r="L85" s="9">
        <f t="shared" si="3"/>
        <v>10.03734646</v>
      </c>
      <c r="M85" s="10">
        <f t="shared" si="4"/>
        <v>0.00301041795326288</v>
      </c>
      <c r="N85" s="10" t="s">
        <v>192</v>
      </c>
      <c r="O85" s="10"/>
      <c r="P85" s="11">
        <f>IFERROR(VLOOKUP(N85,Sheet3!$B$2:$F$1072,3,FALSE),“-”)</f>
        <v>0</v>
      </c>
    </row>
    <row r="86" spans="1:16">
      <c r="A86" s="3" t="s">
        <v>193</v>
      </c>
      <c r="B86" s="3" t="s">
        <v>17</v>
      </c>
      <c r="C86" s="3" t="s">
        <v>64</v>
      </c>
      <c r="D86" s="3" t="s">
        <v>65</v>
      </c>
      <c r="E86" s="16" t="str">
        <f>VLOOKUP(D86,'[1]1H2013'!L:M,2,0)</f>
        <v>五环-六环</v>
      </c>
      <c r="F86" s="3">
        <v>73772</v>
      </c>
      <c r="G86" s="3">
        <v>974</v>
      </c>
      <c r="H86" s="3">
        <v>63097</v>
      </c>
      <c r="I86" s="3">
        <v>832</v>
      </c>
      <c r="J86" s="3">
        <v>15888</v>
      </c>
      <c r="K86" s="9">
        <v>1002494287</v>
      </c>
      <c r="L86" s="9">
        <f t="shared" si="3"/>
        <v>10.02494287</v>
      </c>
      <c r="M86" s="10">
        <f t="shared" si="4"/>
        <v>0.00300669784753875</v>
      </c>
      <c r="N86" s="10" t="s">
        <v>101</v>
      </c>
      <c r="O86" s="10"/>
      <c r="P86" s="11">
        <f>IFERROR(VLOOKUP(N86,Sheet3!$B$2:$F$1072,3,FALSE),“-”)</f>
        <v>0</v>
      </c>
    </row>
    <row r="87" spans="1:16">
      <c r="A87" s="3" t="s">
        <v>194</v>
      </c>
      <c r="B87" s="3" t="s">
        <v>17</v>
      </c>
      <c r="C87" s="3" t="s">
        <v>64</v>
      </c>
      <c r="D87" s="3" t="s">
        <v>112</v>
      </c>
      <c r="E87" s="16" t="str">
        <f>VLOOKUP(D87,'[1]1H2013'!L:M,2,0)</f>
        <v>五环-六环</v>
      </c>
      <c r="F87" s="3" t="s">
        <v>30</v>
      </c>
      <c r="G87" s="3" t="s">
        <v>30</v>
      </c>
      <c r="H87" s="3">
        <v>47862</v>
      </c>
      <c r="I87" s="3">
        <v>411</v>
      </c>
      <c r="J87" s="3">
        <v>20626</v>
      </c>
      <c r="K87" s="9">
        <v>987208525</v>
      </c>
      <c r="L87" s="9">
        <f t="shared" si="3"/>
        <v>9.87208525</v>
      </c>
      <c r="M87" s="10">
        <f t="shared" si="4"/>
        <v>0.00296085253121188</v>
      </c>
      <c r="N87" s="10" t="s">
        <v>195</v>
      </c>
      <c r="O87" s="10"/>
      <c r="P87" s="11">
        <f>IFERROR(VLOOKUP(N87,Sheet3!$B$2:$F$1072,3,FALSE),“-”)</f>
        <v>0</v>
      </c>
    </row>
    <row r="88" spans="1:16">
      <c r="A88" s="17" t="s">
        <v>196</v>
      </c>
      <c r="B88" s="17" t="s">
        <v>17</v>
      </c>
      <c r="C88" s="17" t="s">
        <v>18</v>
      </c>
      <c r="D88" s="17" t="s">
        <v>19</v>
      </c>
      <c r="E88" s="18" t="str">
        <f>VLOOKUP(D88,'[1]1H2013'!L:M,2,0)</f>
        <v>三环-四环</v>
      </c>
      <c r="F88" s="17" t="s">
        <v>30</v>
      </c>
      <c r="G88" s="17" t="s">
        <v>30</v>
      </c>
      <c r="H88" s="17">
        <v>16749</v>
      </c>
      <c r="I88" s="17">
        <v>97</v>
      </c>
      <c r="J88" s="17">
        <v>57714</v>
      </c>
      <c r="K88" s="25">
        <v>966652925</v>
      </c>
      <c r="L88" s="9">
        <f t="shared" si="3"/>
        <v>9.66652925</v>
      </c>
      <c r="M88" s="10">
        <f t="shared" si="4"/>
        <v>0.00289920182748586</v>
      </c>
      <c r="N88" s="10" t="s">
        <v>197</v>
      </c>
      <c r="O88" s="10"/>
      <c r="P88" s="11">
        <f>IFERROR(VLOOKUP(N88,Sheet3!$B$2:$F$1072,3,FALSE),“-”)</f>
        <v>0</v>
      </c>
    </row>
    <row r="89" spans="1:16">
      <c r="A89" s="3" t="s">
        <v>198</v>
      </c>
      <c r="B89" s="3" t="s">
        <v>17</v>
      </c>
      <c r="C89" s="3" t="s">
        <v>41</v>
      </c>
      <c r="D89" s="3" t="s">
        <v>42</v>
      </c>
      <c r="E89" s="16" t="str">
        <f>VLOOKUP(D89,'[1]1H2013'!L:M,2,0)</f>
        <v>五环-六环</v>
      </c>
      <c r="F89" s="3">
        <v>72032</v>
      </c>
      <c r="G89" s="3">
        <v>192</v>
      </c>
      <c r="H89" s="3">
        <v>37159</v>
      </c>
      <c r="I89" s="3">
        <v>126</v>
      </c>
      <c r="J89" s="3">
        <v>25474</v>
      </c>
      <c r="K89" s="9">
        <v>946586161</v>
      </c>
      <c r="L89" s="9">
        <f t="shared" si="3"/>
        <v>9.46586161</v>
      </c>
      <c r="M89" s="10">
        <f t="shared" si="4"/>
        <v>0.00283901724897178</v>
      </c>
      <c r="N89" s="10" t="s">
        <v>199</v>
      </c>
      <c r="O89" s="10"/>
      <c r="P89" s="11" t="str">
        <f>IFERROR(VLOOKUP(N89,Sheet3!$B$2:$F$1072,3,FALSE),“-”)</f>
        <v>首创</v>
      </c>
    </row>
    <row r="90" spans="1:16">
      <c r="A90" s="3" t="s">
        <v>200</v>
      </c>
      <c r="B90" s="3" t="s">
        <v>17</v>
      </c>
      <c r="C90" s="3" t="s">
        <v>22</v>
      </c>
      <c r="D90" s="3" t="s">
        <v>23</v>
      </c>
      <c r="E90" s="16" t="str">
        <f>VLOOKUP(D90,'[1]1H2013'!L:M,2,0)</f>
        <v>五环-六环</v>
      </c>
      <c r="F90" s="3">
        <v>21412</v>
      </c>
      <c r="G90" s="3">
        <v>118</v>
      </c>
      <c r="H90" s="3">
        <v>32016</v>
      </c>
      <c r="I90" s="3">
        <v>195</v>
      </c>
      <c r="J90" s="3">
        <v>29360</v>
      </c>
      <c r="K90" s="9">
        <v>939986041</v>
      </c>
      <c r="L90" s="9">
        <f t="shared" si="3"/>
        <v>9.39986041</v>
      </c>
      <c r="M90" s="10">
        <f t="shared" si="4"/>
        <v>0.00281922205726362</v>
      </c>
      <c r="N90" s="10" t="s">
        <v>201</v>
      </c>
      <c r="O90" s="10"/>
      <c r="P90" s="11" t="str">
        <f>IFERROR(VLOOKUP(N90,Sheet3!$B$2:$F$1072,3,FALSE),“-”)</f>
        <v>金隅</v>
      </c>
    </row>
    <row r="91" spans="1:16">
      <c r="A91" s="17" t="s">
        <v>202</v>
      </c>
      <c r="B91" s="17" t="s">
        <v>17</v>
      </c>
      <c r="C91" s="17" t="s">
        <v>18</v>
      </c>
      <c r="D91" s="17" t="s">
        <v>73</v>
      </c>
      <c r="E91" s="18" t="str">
        <f>VLOOKUP(D91,'[1]1H2013'!L:M,2,0)</f>
        <v>四环-五环</v>
      </c>
      <c r="F91" s="17">
        <v>26037</v>
      </c>
      <c r="G91" s="17">
        <v>228</v>
      </c>
      <c r="H91" s="17">
        <v>23952</v>
      </c>
      <c r="I91" s="17">
        <v>230</v>
      </c>
      <c r="J91" s="17">
        <v>38990</v>
      </c>
      <c r="K91" s="25">
        <v>933882590</v>
      </c>
      <c r="L91" s="9">
        <f t="shared" si="3"/>
        <v>9.3388259</v>
      </c>
      <c r="M91" s="10">
        <f t="shared" si="4"/>
        <v>0.0028009164836337</v>
      </c>
      <c r="N91" s="10" t="s">
        <v>203</v>
      </c>
      <c r="O91" s="10"/>
      <c r="P91" s="11" t="str">
        <f>IFERROR(VLOOKUP(N91,Sheet3!$B$2:$F$1072,3,FALSE),“-”)</f>
        <v>凯德</v>
      </c>
    </row>
    <row r="92" spans="1:16">
      <c r="A92" s="3" t="s">
        <v>204</v>
      </c>
      <c r="B92" s="3" t="s">
        <v>17</v>
      </c>
      <c r="C92" s="3" t="s">
        <v>205</v>
      </c>
      <c r="D92" s="3" t="s">
        <v>206</v>
      </c>
      <c r="E92" s="16" t="str">
        <f>VLOOKUP(D92,'[1]1H2013'!L:M,2,0)</f>
        <v>二环-三环</v>
      </c>
      <c r="F92" s="3" t="s">
        <v>30</v>
      </c>
      <c r="G92" s="3" t="s">
        <v>30</v>
      </c>
      <c r="H92" s="3">
        <v>26030</v>
      </c>
      <c r="I92" s="3">
        <v>173</v>
      </c>
      <c r="J92" s="3">
        <v>35723</v>
      </c>
      <c r="K92" s="9">
        <v>929862854</v>
      </c>
      <c r="L92" s="9">
        <f t="shared" si="3"/>
        <v>9.29862854</v>
      </c>
      <c r="M92" s="10">
        <f t="shared" si="4"/>
        <v>0.00278886042332931</v>
      </c>
      <c r="N92" s="10" t="s">
        <v>50</v>
      </c>
      <c r="O92" s="10"/>
      <c r="P92" s="11">
        <f>IFERROR(VLOOKUP(N92,Sheet3!$B$2:$F$1072,3,FALSE),“-”)</f>
        <v>0</v>
      </c>
    </row>
    <row r="93" spans="1:16">
      <c r="A93" s="3" t="s">
        <v>207</v>
      </c>
      <c r="B93" s="3" t="s">
        <v>17</v>
      </c>
      <c r="C93" s="3" t="s">
        <v>41</v>
      </c>
      <c r="D93" s="3" t="s">
        <v>42</v>
      </c>
      <c r="E93" s="16" t="str">
        <f>VLOOKUP(D93,'[1]1H2013'!L:M,2,0)</f>
        <v>五环-六环</v>
      </c>
      <c r="F93" s="3">
        <v>63641</v>
      </c>
      <c r="G93" s="3">
        <v>561</v>
      </c>
      <c r="H93" s="3">
        <v>61444</v>
      </c>
      <c r="I93" s="3">
        <v>523</v>
      </c>
      <c r="J93" s="3">
        <v>15119</v>
      </c>
      <c r="K93" s="9">
        <v>928937468</v>
      </c>
      <c r="L93" s="9">
        <f t="shared" si="3"/>
        <v>9.28937468</v>
      </c>
      <c r="M93" s="10">
        <f t="shared" si="4"/>
        <v>0.00278608498996234</v>
      </c>
      <c r="N93" s="10" t="s">
        <v>208</v>
      </c>
      <c r="O93" s="10"/>
      <c r="P93" s="11">
        <f>IFERROR(VLOOKUP(N93,Sheet3!$B$2:$F$1072,3,FALSE),“-”)</f>
        <v>0</v>
      </c>
    </row>
    <row r="94" spans="1:16">
      <c r="A94" s="17" t="s">
        <v>209</v>
      </c>
      <c r="B94" s="17" t="s">
        <v>17</v>
      </c>
      <c r="C94" s="17" t="s">
        <v>18</v>
      </c>
      <c r="D94" s="17" t="s">
        <v>210</v>
      </c>
      <c r="E94" s="18" t="str">
        <f>VLOOKUP(D94,'[1]1H2013'!L:M,2,0)</f>
        <v>四环-五环</v>
      </c>
      <c r="F94" s="17">
        <v>26694</v>
      </c>
      <c r="G94" s="17">
        <v>257</v>
      </c>
      <c r="H94" s="17">
        <v>20036</v>
      </c>
      <c r="I94" s="17">
        <v>197</v>
      </c>
      <c r="J94" s="17">
        <v>45942</v>
      </c>
      <c r="K94" s="25">
        <v>920494943</v>
      </c>
      <c r="L94" s="9">
        <f t="shared" si="3"/>
        <v>9.20494943</v>
      </c>
      <c r="M94" s="10">
        <f t="shared" si="4"/>
        <v>0.00276076402596836</v>
      </c>
      <c r="N94" s="10" t="s">
        <v>211</v>
      </c>
      <c r="O94" s="10"/>
      <c r="P94" s="11">
        <f>IFERROR(VLOOKUP(N94,Sheet3!$B$2:$F$1072,3,FALSE),“-”)</f>
        <v>0</v>
      </c>
    </row>
    <row r="95" spans="1:16">
      <c r="A95" s="3" t="s">
        <v>212</v>
      </c>
      <c r="B95" s="3" t="s">
        <v>17</v>
      </c>
      <c r="C95" s="3" t="s">
        <v>41</v>
      </c>
      <c r="D95" s="3" t="s">
        <v>42</v>
      </c>
      <c r="E95" s="16" t="str">
        <f>VLOOKUP(D95,'[1]1H2013'!L:M,2,0)</f>
        <v>五环-六环</v>
      </c>
      <c r="F95" s="3" t="s">
        <v>30</v>
      </c>
      <c r="G95" s="3" t="s">
        <v>30</v>
      </c>
      <c r="H95" s="3">
        <v>56740</v>
      </c>
      <c r="I95" s="3">
        <v>571</v>
      </c>
      <c r="J95" s="3">
        <v>16064</v>
      </c>
      <c r="K95" s="9">
        <v>911472113</v>
      </c>
      <c r="L95" s="9">
        <f t="shared" si="3"/>
        <v>9.11472113</v>
      </c>
      <c r="M95" s="10">
        <f t="shared" si="4"/>
        <v>0.00273370260138819</v>
      </c>
      <c r="N95" s="10" t="s">
        <v>201</v>
      </c>
      <c r="O95" s="10"/>
      <c r="P95" s="11" t="str">
        <f>IFERROR(VLOOKUP(N95,Sheet3!$B$2:$F$1072,3,FALSE),“-”)</f>
        <v>金隅</v>
      </c>
    </row>
    <row r="96" spans="1:16">
      <c r="A96" s="17" t="s">
        <v>213</v>
      </c>
      <c r="B96" s="17" t="s">
        <v>17</v>
      </c>
      <c r="C96" s="17" t="s">
        <v>48</v>
      </c>
      <c r="D96" s="17" t="s">
        <v>214</v>
      </c>
      <c r="E96" s="18" t="str">
        <f>VLOOKUP(D96,'[1]1H2013'!L:M,2,0)</f>
        <v>三环-四环</v>
      </c>
      <c r="F96" s="17">
        <v>106121</v>
      </c>
      <c r="G96" s="17">
        <v>459</v>
      </c>
      <c r="H96" s="17">
        <v>25526</v>
      </c>
      <c r="I96" s="17">
        <v>132</v>
      </c>
      <c r="J96" s="17">
        <v>35669</v>
      </c>
      <c r="K96" s="25">
        <v>910493417</v>
      </c>
      <c r="L96" s="9">
        <f t="shared" si="3"/>
        <v>9.10493417</v>
      </c>
      <c r="M96" s="10">
        <f t="shared" si="4"/>
        <v>0.00273076727976615</v>
      </c>
      <c r="N96" s="10" t="s">
        <v>215</v>
      </c>
      <c r="O96" s="10"/>
      <c r="P96" s="11">
        <f>IFERROR(VLOOKUP(N96,Sheet3!$B$2:$F$1072,3,FALSE),“-”)</f>
        <v>0</v>
      </c>
    </row>
    <row r="97" spans="1:16">
      <c r="A97" s="3" t="s">
        <v>216</v>
      </c>
      <c r="B97" s="3" t="s">
        <v>17</v>
      </c>
      <c r="C97" s="3" t="s">
        <v>90</v>
      </c>
      <c r="D97" s="3" t="s">
        <v>103</v>
      </c>
      <c r="E97" s="16" t="str">
        <f>VLOOKUP(D97,'[1]1H2013'!L:M,2,0)</f>
        <v>五环-六环</v>
      </c>
      <c r="F97" s="3" t="s">
        <v>30</v>
      </c>
      <c r="G97" s="3" t="s">
        <v>30</v>
      </c>
      <c r="H97" s="3">
        <v>69008</v>
      </c>
      <c r="I97" s="3">
        <v>658</v>
      </c>
      <c r="J97" s="3">
        <v>13013</v>
      </c>
      <c r="K97" s="9">
        <v>898023310</v>
      </c>
      <c r="L97" s="9">
        <f t="shared" si="3"/>
        <v>8.9802331</v>
      </c>
      <c r="M97" s="10">
        <f t="shared" si="4"/>
        <v>0.00269336672361169</v>
      </c>
      <c r="N97" s="10" t="s">
        <v>217</v>
      </c>
      <c r="O97" s="10"/>
      <c r="P97" s="11">
        <f>IFERROR(VLOOKUP(N97,Sheet3!$B$2:$F$1072,3,FALSE),“-”)</f>
        <v>0</v>
      </c>
    </row>
    <row r="98" spans="1:16">
      <c r="A98" s="3" t="s">
        <v>218</v>
      </c>
      <c r="B98" s="3" t="s">
        <v>17</v>
      </c>
      <c r="C98" s="3" t="s">
        <v>90</v>
      </c>
      <c r="D98" s="3" t="s">
        <v>103</v>
      </c>
      <c r="E98" s="16" t="str">
        <f>VLOOKUP(D98,'[1]1H2013'!L:M,2,0)</f>
        <v>五环-六环</v>
      </c>
      <c r="F98" s="3" t="s">
        <v>30</v>
      </c>
      <c r="G98" s="3" t="s">
        <v>30</v>
      </c>
      <c r="H98" s="3">
        <v>57596</v>
      </c>
      <c r="I98" s="3">
        <v>635</v>
      </c>
      <c r="J98" s="3">
        <v>15533</v>
      </c>
      <c r="K98" s="9">
        <v>894644589</v>
      </c>
      <c r="L98" s="9">
        <f t="shared" si="3"/>
        <v>8.94644589</v>
      </c>
      <c r="M98" s="10">
        <f t="shared" si="4"/>
        <v>0.00268323320635391</v>
      </c>
      <c r="N98" s="10" t="s">
        <v>219</v>
      </c>
      <c r="O98" s="10"/>
      <c r="P98" s="11">
        <f>IFERROR(VLOOKUP(N98,Sheet3!$B$2:$F$1072,3,FALSE),“-”)</f>
        <v>0</v>
      </c>
    </row>
    <row r="99" spans="1:16">
      <c r="A99" s="3" t="s">
        <v>220</v>
      </c>
      <c r="B99" s="3" t="s">
        <v>17</v>
      </c>
      <c r="C99" s="3" t="s">
        <v>64</v>
      </c>
      <c r="D99" s="3" t="s">
        <v>65</v>
      </c>
      <c r="E99" s="16" t="str">
        <f>VLOOKUP(D99,'[1]1H2013'!L:M,2,0)</f>
        <v>五环-六环</v>
      </c>
      <c r="F99" s="3">
        <v>179951</v>
      </c>
      <c r="G99" s="3">
        <v>1472</v>
      </c>
      <c r="H99" s="3">
        <v>69227</v>
      </c>
      <c r="I99" s="3">
        <v>626</v>
      </c>
      <c r="J99" s="3">
        <v>12663</v>
      </c>
      <c r="K99" s="9">
        <v>876608658</v>
      </c>
      <c r="L99" s="9">
        <f t="shared" si="3"/>
        <v>8.76608658</v>
      </c>
      <c r="M99" s="10">
        <f t="shared" si="4"/>
        <v>0.00262913953657517</v>
      </c>
      <c r="N99" s="10" t="s">
        <v>138</v>
      </c>
      <c r="O99" s="10"/>
      <c r="P99" s="11">
        <f>IFERROR(VLOOKUP(N99,Sheet3!$B$2:$F$1072,3,FALSE),“-”)</f>
        <v>0</v>
      </c>
    </row>
    <row r="100" spans="1:16">
      <c r="A100" s="3" t="s">
        <v>221</v>
      </c>
      <c r="B100" s="3" t="s">
        <v>17</v>
      </c>
      <c r="C100" s="3" t="s">
        <v>78</v>
      </c>
      <c r="D100" s="3" t="s">
        <v>79</v>
      </c>
      <c r="E100" s="16" t="str">
        <f>VLOOKUP(D100,'[1]1H2013'!L:M,2,0)</f>
        <v>五环-六环</v>
      </c>
      <c r="F100" s="3">
        <v>49722</v>
      </c>
      <c r="G100" s="3">
        <v>480</v>
      </c>
      <c r="H100" s="3">
        <v>79823</v>
      </c>
      <c r="I100" s="3">
        <v>895</v>
      </c>
      <c r="J100" s="3">
        <v>10720</v>
      </c>
      <c r="K100" s="9">
        <v>855709758</v>
      </c>
      <c r="L100" s="9">
        <f t="shared" si="3"/>
        <v>8.55709758</v>
      </c>
      <c r="M100" s="10">
        <f t="shared" si="4"/>
        <v>0.00256645920167374</v>
      </c>
      <c r="N100" s="10" t="s">
        <v>222</v>
      </c>
      <c r="O100" s="10"/>
      <c r="P100" s="11">
        <f>IFERROR(VLOOKUP(N100,Sheet3!$B$2:$F$1072,3,FALSE),“-”)</f>
        <v>0</v>
      </c>
    </row>
    <row r="101" spans="1:16">
      <c r="A101" s="17" t="s">
        <v>223</v>
      </c>
      <c r="B101" s="17" t="s">
        <v>17</v>
      </c>
      <c r="C101" s="17" t="s">
        <v>18</v>
      </c>
      <c r="D101" s="17" t="s">
        <v>210</v>
      </c>
      <c r="E101" s="18" t="str">
        <f>VLOOKUP(D101,'[1]1H2013'!L:M,2,0)</f>
        <v>四环-五环</v>
      </c>
      <c r="F101" s="17">
        <v>15966</v>
      </c>
      <c r="G101" s="17">
        <v>22</v>
      </c>
      <c r="H101" s="17">
        <v>8781</v>
      </c>
      <c r="I101" s="17">
        <v>13</v>
      </c>
      <c r="J101" s="17">
        <v>97424</v>
      </c>
      <c r="K101" s="25">
        <v>855523754</v>
      </c>
      <c r="L101" s="9">
        <f t="shared" si="3"/>
        <v>8.55523754</v>
      </c>
      <c r="M101" s="10">
        <f t="shared" si="4"/>
        <v>0.00256590133532608</v>
      </c>
      <c r="N101" s="10" t="s">
        <v>224</v>
      </c>
      <c r="O101" s="10"/>
      <c r="P101" s="11">
        <f>IFERROR(VLOOKUP(N101,Sheet3!$B$2:$F$1072,3,FALSE),“-”)</f>
        <v>0</v>
      </c>
    </row>
    <row r="102" spans="1:16">
      <c r="A102" s="17" t="s">
        <v>225</v>
      </c>
      <c r="B102" s="17" t="s">
        <v>17</v>
      </c>
      <c r="C102" s="17" t="s">
        <v>22</v>
      </c>
      <c r="D102" s="17" t="s">
        <v>23</v>
      </c>
      <c r="E102" s="18" t="str">
        <f>VLOOKUP(D102,'[1]1H2013'!L:M,2,0)</f>
        <v>五环-六环</v>
      </c>
      <c r="F102" s="17">
        <v>65448</v>
      </c>
      <c r="G102" s="17">
        <v>536</v>
      </c>
      <c r="H102" s="17">
        <v>25432</v>
      </c>
      <c r="I102" s="17">
        <v>213</v>
      </c>
      <c r="J102" s="17">
        <v>33180</v>
      </c>
      <c r="K102" s="25">
        <v>843853560</v>
      </c>
      <c r="L102" s="9">
        <f t="shared" si="3"/>
        <v>8.4385356</v>
      </c>
      <c r="M102" s="10">
        <f t="shared" si="4"/>
        <v>0.00253089989179151</v>
      </c>
      <c r="N102" s="10" t="s">
        <v>226</v>
      </c>
      <c r="O102" s="10"/>
      <c r="P102" s="11">
        <f>IFERROR(VLOOKUP(N102,Sheet3!$B$2:$F$1072,3,FALSE),“-”)</f>
        <v>0</v>
      </c>
    </row>
    <row r="103" spans="1:16">
      <c r="A103" s="3" t="s">
        <v>227</v>
      </c>
      <c r="B103" s="3" t="s">
        <v>17</v>
      </c>
      <c r="C103" s="3" t="s">
        <v>64</v>
      </c>
      <c r="D103" s="3" t="s">
        <v>112</v>
      </c>
      <c r="E103" s="16" t="str">
        <f>VLOOKUP(D103,'[1]1H2013'!L:M,2,0)</f>
        <v>五环-六环</v>
      </c>
      <c r="F103" s="3" t="s">
        <v>30</v>
      </c>
      <c r="G103" s="3" t="s">
        <v>30</v>
      </c>
      <c r="H103" s="3">
        <v>41857</v>
      </c>
      <c r="I103" s="3">
        <v>315</v>
      </c>
      <c r="J103" s="3">
        <v>20154</v>
      </c>
      <c r="K103" s="9">
        <v>843574639</v>
      </c>
      <c r="L103" s="9">
        <f t="shared" si="3"/>
        <v>8.43574639</v>
      </c>
      <c r="M103" s="10">
        <f t="shared" si="4"/>
        <v>0.00253006334720347</v>
      </c>
      <c r="N103" s="10" t="s">
        <v>228</v>
      </c>
      <c r="O103" s="10"/>
      <c r="P103" s="11">
        <f>IFERROR(VLOOKUP(N103,Sheet3!$B$2:$F$1072,3,FALSE),“-”)</f>
        <v>0</v>
      </c>
    </row>
    <row r="104" spans="1:16">
      <c r="A104" s="3" t="s">
        <v>229</v>
      </c>
      <c r="B104" s="3" t="s">
        <v>17</v>
      </c>
      <c r="C104" s="3" t="s">
        <v>18</v>
      </c>
      <c r="D104" s="3" t="s">
        <v>26</v>
      </c>
      <c r="E104" s="16" t="str">
        <f>VLOOKUP(D104,'[1]1H2013'!L:M,2,0)</f>
        <v>五环-六环</v>
      </c>
      <c r="F104" s="3" t="s">
        <v>30</v>
      </c>
      <c r="G104" s="3" t="s">
        <v>30</v>
      </c>
      <c r="H104" s="3">
        <v>35881</v>
      </c>
      <c r="I104" s="3">
        <v>251</v>
      </c>
      <c r="J104" s="3">
        <v>23491</v>
      </c>
      <c r="K104" s="9">
        <v>842890601</v>
      </c>
      <c r="L104" s="9">
        <f t="shared" si="3"/>
        <v>8.42890601</v>
      </c>
      <c r="M104" s="10">
        <f t="shared" si="4"/>
        <v>0.00252801176884646</v>
      </c>
      <c r="N104" s="10" t="s">
        <v>230</v>
      </c>
      <c r="O104" s="10"/>
      <c r="P104" s="11" t="str">
        <f>IFERROR(VLOOKUP(N104,Sheet3!$B$2:$F$1072,3,FALSE),“-”)</f>
        <v>1-v</v>
      </c>
    </row>
    <row r="105" spans="1:16">
      <c r="A105" s="17" t="s">
        <v>231</v>
      </c>
      <c r="B105" s="17" t="s">
        <v>17</v>
      </c>
      <c r="C105" s="17" t="s">
        <v>18</v>
      </c>
      <c r="D105" s="17" t="s">
        <v>52</v>
      </c>
      <c r="E105" s="18" t="str">
        <f>VLOOKUP(D105,'[1]1H2013'!L:M,2,0)</f>
        <v>三环-五环</v>
      </c>
      <c r="F105" s="17" t="s">
        <v>30</v>
      </c>
      <c r="G105" s="17" t="s">
        <v>30</v>
      </c>
      <c r="H105" s="17">
        <v>17226</v>
      </c>
      <c r="I105" s="17">
        <v>120</v>
      </c>
      <c r="J105" s="17">
        <v>48855</v>
      </c>
      <c r="K105" s="25">
        <v>841580167</v>
      </c>
      <c r="L105" s="9">
        <f t="shared" si="3"/>
        <v>8.41580167</v>
      </c>
      <c r="M105" s="10">
        <f t="shared" si="4"/>
        <v>0.00252408149299528</v>
      </c>
      <c r="N105" s="10" t="s">
        <v>232</v>
      </c>
      <c r="O105" s="10"/>
      <c r="P105" s="11">
        <f>IFERROR(VLOOKUP(N105,Sheet3!$B$2:$F$1072,3,FALSE),“-”)</f>
        <v>0</v>
      </c>
    </row>
    <row r="106" spans="1:16">
      <c r="A106" s="3" t="s">
        <v>233</v>
      </c>
      <c r="B106" s="3" t="s">
        <v>17</v>
      </c>
      <c r="C106" s="3" t="s">
        <v>64</v>
      </c>
      <c r="D106" s="3" t="s">
        <v>65</v>
      </c>
      <c r="E106" s="16" t="str">
        <f>VLOOKUP(D106,'[1]1H2013'!L:M,2,0)</f>
        <v>五环-六环</v>
      </c>
      <c r="F106" s="3" t="s">
        <v>30</v>
      </c>
      <c r="G106" s="3" t="s">
        <v>30</v>
      </c>
      <c r="H106" s="3">
        <v>72124</v>
      </c>
      <c r="I106" s="3">
        <v>385</v>
      </c>
      <c r="J106" s="3">
        <v>11505</v>
      </c>
      <c r="K106" s="9">
        <v>829758405</v>
      </c>
      <c r="L106" s="9">
        <f t="shared" si="3"/>
        <v>8.29758405</v>
      </c>
      <c r="M106" s="10">
        <f t="shared" si="4"/>
        <v>0.00248862546414759</v>
      </c>
      <c r="N106" s="10" t="s">
        <v>138</v>
      </c>
      <c r="O106" s="10"/>
      <c r="P106" s="11">
        <f>IFERROR(VLOOKUP(N106,Sheet3!$B$2:$F$1072,3,FALSE),“-”)</f>
        <v>0</v>
      </c>
    </row>
    <row r="107" spans="1:16">
      <c r="A107" s="17" t="s">
        <v>234</v>
      </c>
      <c r="B107" s="17" t="s">
        <v>17</v>
      </c>
      <c r="C107" s="17" t="s">
        <v>64</v>
      </c>
      <c r="D107" s="17" t="s">
        <v>65</v>
      </c>
      <c r="E107" s="18" t="str">
        <f>VLOOKUP(D107,'[1]1H2013'!L:M,2,0)</f>
        <v>五环-六环</v>
      </c>
      <c r="F107" s="17">
        <v>12021</v>
      </c>
      <c r="G107" s="17">
        <v>54</v>
      </c>
      <c r="H107" s="17">
        <v>32210</v>
      </c>
      <c r="I107" s="17">
        <v>328</v>
      </c>
      <c r="J107" s="17">
        <v>25375</v>
      </c>
      <c r="K107" s="25">
        <v>817324337</v>
      </c>
      <c r="L107" s="9">
        <f t="shared" si="3"/>
        <v>8.17324337</v>
      </c>
      <c r="M107" s="10">
        <f t="shared" si="4"/>
        <v>0.00245133299677241</v>
      </c>
      <c r="N107" s="10" t="s">
        <v>235</v>
      </c>
      <c r="O107" s="10"/>
      <c r="P107" s="11">
        <f>IFERROR(VLOOKUP(N107,Sheet3!$B$2:$F$1072,3,FALSE),“-”)</f>
        <v>0</v>
      </c>
    </row>
    <row r="108" spans="1:16">
      <c r="A108" s="17" t="s">
        <v>236</v>
      </c>
      <c r="B108" s="17" t="s">
        <v>17</v>
      </c>
      <c r="C108" s="17" t="s">
        <v>205</v>
      </c>
      <c r="D108" s="17" t="s">
        <v>206</v>
      </c>
      <c r="E108" s="18" t="str">
        <f>VLOOKUP(D108,'[1]1H2013'!L:M,2,0)</f>
        <v>二环-三环</v>
      </c>
      <c r="F108" s="17">
        <v>18143</v>
      </c>
      <c r="G108" s="17">
        <v>168</v>
      </c>
      <c r="H108" s="17">
        <v>19538</v>
      </c>
      <c r="I108" s="17">
        <v>186</v>
      </c>
      <c r="J108" s="17">
        <v>41741</v>
      </c>
      <c r="K108" s="25">
        <v>815529209</v>
      </c>
      <c r="L108" s="9">
        <f t="shared" si="3"/>
        <v>8.15529209</v>
      </c>
      <c r="M108" s="10">
        <f t="shared" si="4"/>
        <v>0.00244594901846586</v>
      </c>
      <c r="N108" s="10" t="s">
        <v>237</v>
      </c>
      <c r="O108" s="10"/>
      <c r="P108" s="11">
        <f>IFERROR(VLOOKUP(N108,Sheet3!$B$2:$F$1072,3,FALSE),“-”)</f>
        <v>0</v>
      </c>
    </row>
    <row r="109" spans="1:16">
      <c r="A109" s="3" t="s">
        <v>238</v>
      </c>
      <c r="B109" s="3" t="s">
        <v>17</v>
      </c>
      <c r="C109" s="3" t="s">
        <v>18</v>
      </c>
      <c r="D109" s="3" t="s">
        <v>52</v>
      </c>
      <c r="E109" s="16" t="str">
        <f>VLOOKUP(D109,'[1]1H2013'!L:M,2,0)</f>
        <v>三环-五环</v>
      </c>
      <c r="F109" s="3">
        <v>11220</v>
      </c>
      <c r="G109" s="3">
        <v>96</v>
      </c>
      <c r="H109" s="3">
        <v>25444</v>
      </c>
      <c r="I109" s="3">
        <v>157</v>
      </c>
      <c r="J109" s="3">
        <v>31980</v>
      </c>
      <c r="K109" s="9">
        <v>813685585</v>
      </c>
      <c r="L109" s="9">
        <f t="shared" si="3"/>
        <v>8.13685585</v>
      </c>
      <c r="M109" s="10">
        <f t="shared" si="4"/>
        <v>0.00244041959013459</v>
      </c>
      <c r="N109" s="10" t="s">
        <v>239</v>
      </c>
      <c r="O109" s="10"/>
      <c r="P109" s="11">
        <f>IFERROR(VLOOKUP(N109,Sheet3!$B$2:$F$1072,3,FALSE),“-”)</f>
        <v>0</v>
      </c>
    </row>
    <row r="110" spans="1:16">
      <c r="A110" s="17" t="s">
        <v>240</v>
      </c>
      <c r="B110" s="17" t="s">
        <v>17</v>
      </c>
      <c r="C110" s="17" t="s">
        <v>18</v>
      </c>
      <c r="D110" s="17" t="s">
        <v>55</v>
      </c>
      <c r="E110" s="18" t="str">
        <f>VLOOKUP(D110,'[1]1H2013'!L:M,2,0)</f>
        <v>三环-四环</v>
      </c>
      <c r="F110" s="17" t="s">
        <v>30</v>
      </c>
      <c r="G110" s="17" t="s">
        <v>30</v>
      </c>
      <c r="H110" s="17">
        <v>13157</v>
      </c>
      <c r="I110" s="17">
        <v>62</v>
      </c>
      <c r="J110" s="17">
        <v>60618</v>
      </c>
      <c r="K110" s="25">
        <v>797570820</v>
      </c>
      <c r="L110" s="9">
        <f t="shared" si="3"/>
        <v>7.9757082</v>
      </c>
      <c r="M110" s="10">
        <f t="shared" si="4"/>
        <v>0.00239208791396705</v>
      </c>
      <c r="N110" s="10" t="s">
        <v>241</v>
      </c>
      <c r="O110" s="10"/>
      <c r="P110" s="11">
        <f>IFERROR(VLOOKUP(N110,Sheet3!$B$2:$F$1072,3,FALSE),“-”)</f>
        <v>0</v>
      </c>
    </row>
    <row r="111" spans="1:16">
      <c r="A111" s="3" t="s">
        <v>242</v>
      </c>
      <c r="B111" s="3" t="s">
        <v>17</v>
      </c>
      <c r="C111" s="3" t="s">
        <v>243</v>
      </c>
      <c r="D111" s="3" t="s">
        <v>244</v>
      </c>
      <c r="E111" s="16" t="str">
        <f>VLOOKUP(D111,'[1]1H2013'!L:M,2,0)</f>
        <v>六环外</v>
      </c>
      <c r="F111" s="3">
        <v>87466</v>
      </c>
      <c r="G111" s="3">
        <v>752</v>
      </c>
      <c r="H111" s="3">
        <v>66860</v>
      </c>
      <c r="I111" s="3">
        <v>586</v>
      </c>
      <c r="J111" s="3">
        <v>11778</v>
      </c>
      <c r="K111" s="9">
        <v>787486988</v>
      </c>
      <c r="L111" s="9">
        <f t="shared" si="3"/>
        <v>7.87486988</v>
      </c>
      <c r="M111" s="10">
        <f t="shared" si="4"/>
        <v>0.0023618443142154</v>
      </c>
      <c r="N111" s="10" t="s">
        <v>245</v>
      </c>
      <c r="O111" s="10"/>
      <c r="P111" s="11" t="str">
        <f>IFERROR(VLOOKUP(N111,Sheet3!$B$2:$F$1072,3,FALSE),“-”)</f>
        <v>京西北</v>
      </c>
    </row>
    <row r="112" spans="1:16">
      <c r="A112" s="3" t="s">
        <v>246</v>
      </c>
      <c r="B112" s="3" t="s">
        <v>17</v>
      </c>
      <c r="C112" s="3" t="s">
        <v>22</v>
      </c>
      <c r="D112" s="3" t="s">
        <v>87</v>
      </c>
      <c r="E112" s="16" t="str">
        <f>VLOOKUP(D112,'[1]1H2013'!L:M,2,0)</f>
        <v>五环-六环</v>
      </c>
      <c r="F112" s="3" t="s">
        <v>30</v>
      </c>
      <c r="G112" s="3" t="s">
        <v>30</v>
      </c>
      <c r="H112" s="3">
        <v>36052</v>
      </c>
      <c r="I112" s="3">
        <v>420</v>
      </c>
      <c r="J112" s="3">
        <v>21782</v>
      </c>
      <c r="K112" s="9">
        <v>785301214</v>
      </c>
      <c r="L112" s="9">
        <f t="shared" si="3"/>
        <v>7.85301214</v>
      </c>
      <c r="M112" s="10">
        <f t="shared" si="4"/>
        <v>0.00235528870380821</v>
      </c>
      <c r="N112" s="10" t="s">
        <v>31</v>
      </c>
      <c r="O112" s="10"/>
      <c r="P112" s="11" t="str">
        <f>IFERROR(VLOOKUP(N112,Sheet3!$B$2:$F$1072,3,FALSE),“-”)</f>
        <v>保利</v>
      </c>
    </row>
    <row r="113" spans="1:16">
      <c r="A113" s="17" t="s">
        <v>247</v>
      </c>
      <c r="B113" s="17" t="s">
        <v>17</v>
      </c>
      <c r="C113" s="17" t="s">
        <v>22</v>
      </c>
      <c r="D113" s="17" t="s">
        <v>110</v>
      </c>
      <c r="E113" s="18" t="str">
        <f>VLOOKUP(D113,'[1]1H2013'!L:M,2,0)</f>
        <v>四环-五环</v>
      </c>
      <c r="F113" s="17" t="s">
        <v>30</v>
      </c>
      <c r="G113" s="17" t="s">
        <v>30</v>
      </c>
      <c r="H113" s="17">
        <v>19730</v>
      </c>
      <c r="I113" s="17">
        <v>231</v>
      </c>
      <c r="J113" s="17">
        <v>39306</v>
      </c>
      <c r="K113" s="25">
        <v>775531334</v>
      </c>
      <c r="L113" s="9">
        <f t="shared" si="3"/>
        <v>7.75531334</v>
      </c>
      <c r="M113" s="10">
        <f t="shared" si="4"/>
        <v>0.00232598671421322</v>
      </c>
      <c r="N113" s="10" t="s">
        <v>248</v>
      </c>
      <c r="O113" s="10"/>
      <c r="P113" s="11">
        <f>IFERROR(VLOOKUP(N113,Sheet3!$B$2:$F$1072,3,FALSE),“-”)</f>
        <v>0</v>
      </c>
    </row>
    <row r="114" spans="1:16">
      <c r="A114" s="3" t="s">
        <v>249</v>
      </c>
      <c r="B114" s="3" t="s">
        <v>17</v>
      </c>
      <c r="C114" s="3" t="s">
        <v>78</v>
      </c>
      <c r="D114" s="3" t="s">
        <v>79</v>
      </c>
      <c r="E114" s="16" t="str">
        <f>VLOOKUP(D114,'[1]1H2013'!L:M,2,0)</f>
        <v>五环-六环</v>
      </c>
      <c r="F114" s="3">
        <v>37998</v>
      </c>
      <c r="G114" s="3">
        <v>347</v>
      </c>
      <c r="H114" s="3">
        <v>50814</v>
      </c>
      <c r="I114" s="3">
        <v>494</v>
      </c>
      <c r="J114" s="3">
        <v>14949</v>
      </c>
      <c r="K114" s="9">
        <v>759630931</v>
      </c>
      <c r="L114" s="9">
        <f t="shared" si="3"/>
        <v>7.59630931</v>
      </c>
      <c r="M114" s="10">
        <f t="shared" si="4"/>
        <v>0.00227829795618731</v>
      </c>
      <c r="N114" s="10" t="s">
        <v>250</v>
      </c>
      <c r="O114" s="10"/>
      <c r="P114" s="11" t="str">
        <f>IFERROR(VLOOKUP(N114,Sheet3!$B$2:$F$1072,3,FALSE),“-”)</f>
        <v>北京建工</v>
      </c>
    </row>
    <row r="115" spans="1:16">
      <c r="A115" s="3" t="s">
        <v>251</v>
      </c>
      <c r="B115" s="3" t="s">
        <v>17</v>
      </c>
      <c r="C115" s="3" t="s">
        <v>18</v>
      </c>
      <c r="D115" s="3" t="s">
        <v>252</v>
      </c>
      <c r="E115" s="16" t="str">
        <f>VLOOKUP(D115,'[1]1H2013'!L:M,2,0)</f>
        <v>三环-四环</v>
      </c>
      <c r="F115" s="3" t="s">
        <v>30</v>
      </c>
      <c r="G115" s="3" t="s">
        <v>30</v>
      </c>
      <c r="H115" s="3">
        <v>11267</v>
      </c>
      <c r="I115" s="3">
        <v>24</v>
      </c>
      <c r="J115" s="3">
        <v>67369</v>
      </c>
      <c r="K115" s="9">
        <v>759047735</v>
      </c>
      <c r="L115" s="9">
        <f t="shared" si="3"/>
        <v>7.59047735</v>
      </c>
      <c r="M115" s="10">
        <f t="shared" si="4"/>
        <v>0.00227654882486494</v>
      </c>
      <c r="N115" s="10" t="s">
        <v>185</v>
      </c>
      <c r="O115" s="10"/>
      <c r="P115" s="11">
        <f>IFERROR(VLOOKUP(N115,Sheet3!$B$2:$F$1072,3,FALSE),“-”)</f>
        <v>0</v>
      </c>
    </row>
    <row r="116" spans="1:16">
      <c r="A116" s="3" t="s">
        <v>253</v>
      </c>
      <c r="B116" s="3" t="s">
        <v>17</v>
      </c>
      <c r="C116" s="3" t="s">
        <v>41</v>
      </c>
      <c r="D116" s="3" t="s">
        <v>42</v>
      </c>
      <c r="E116" s="16" t="str">
        <f>VLOOKUP(D116,'[1]1H2013'!L:M,2,0)</f>
        <v>五环-六环</v>
      </c>
      <c r="F116" s="3">
        <v>27177</v>
      </c>
      <c r="G116" s="3">
        <v>334</v>
      </c>
      <c r="H116" s="3">
        <v>54989</v>
      </c>
      <c r="I116" s="3">
        <v>674</v>
      </c>
      <c r="J116" s="3">
        <v>13683</v>
      </c>
      <c r="K116" s="9">
        <v>752387800</v>
      </c>
      <c r="L116" s="9">
        <f t="shared" si="3"/>
        <v>7.523878</v>
      </c>
      <c r="M116" s="10">
        <f t="shared" si="4"/>
        <v>0.00225657423499553</v>
      </c>
      <c r="N116" s="10" t="s">
        <v>254</v>
      </c>
      <c r="O116" s="10"/>
      <c r="P116" s="11">
        <f>IFERROR(VLOOKUP(N116,Sheet3!$B$2:$F$1072,3,FALSE),“-”)</f>
        <v>0</v>
      </c>
    </row>
    <row r="117" spans="1:16">
      <c r="A117" s="3" t="s">
        <v>255</v>
      </c>
      <c r="B117" s="3" t="s">
        <v>17</v>
      </c>
      <c r="C117" s="3" t="s">
        <v>64</v>
      </c>
      <c r="D117" s="3" t="s">
        <v>65</v>
      </c>
      <c r="E117" s="16" t="str">
        <f>VLOOKUP(D117,'[1]1H2013'!L:M,2,0)</f>
        <v>五环-六环</v>
      </c>
      <c r="F117" s="3" t="s">
        <v>30</v>
      </c>
      <c r="G117" s="3" t="s">
        <v>30</v>
      </c>
      <c r="H117" s="3">
        <v>63373</v>
      </c>
      <c r="I117" s="3">
        <v>567</v>
      </c>
      <c r="J117" s="3">
        <v>11718</v>
      </c>
      <c r="K117" s="9">
        <v>742591088</v>
      </c>
      <c r="L117" s="9">
        <f t="shared" si="3"/>
        <v>7.42591088</v>
      </c>
      <c r="M117" s="10">
        <f t="shared" si="4"/>
        <v>0.00222719177041161</v>
      </c>
      <c r="N117" s="10" t="s">
        <v>101</v>
      </c>
      <c r="O117" s="10"/>
      <c r="P117" s="11">
        <f>IFERROR(VLOOKUP(N117,Sheet3!$B$2:$F$1072,3,FALSE),“-”)</f>
        <v>0</v>
      </c>
    </row>
    <row r="118" spans="1:16">
      <c r="A118" s="3" t="s">
        <v>256</v>
      </c>
      <c r="B118" s="3" t="s">
        <v>17</v>
      </c>
      <c r="C118" s="3" t="s">
        <v>48</v>
      </c>
      <c r="D118" s="3" t="s">
        <v>177</v>
      </c>
      <c r="E118" s="16" t="str">
        <f>VLOOKUP(D118,'[1]1H2013'!L:M,2,0)</f>
        <v>五环-六环</v>
      </c>
      <c r="F118" s="3">
        <v>59815</v>
      </c>
      <c r="G118" s="3">
        <v>699</v>
      </c>
      <c r="H118" s="3">
        <v>49016</v>
      </c>
      <c r="I118" s="3">
        <v>571</v>
      </c>
      <c r="J118" s="3">
        <v>15132</v>
      </c>
      <c r="K118" s="9">
        <v>741693754</v>
      </c>
      <c r="L118" s="9">
        <f t="shared" si="3"/>
        <v>7.41693754</v>
      </c>
      <c r="M118" s="10">
        <f t="shared" si="4"/>
        <v>0.00222450047107823</v>
      </c>
      <c r="N118" s="10" t="s">
        <v>257</v>
      </c>
      <c r="O118" s="10"/>
      <c r="P118" s="11">
        <f>IFERROR(VLOOKUP(N118,Sheet3!$B$2:$F$1072,3,FALSE),“-”)</f>
        <v>0</v>
      </c>
    </row>
    <row r="119" spans="1:16">
      <c r="A119" s="3" t="s">
        <v>258</v>
      </c>
      <c r="B119" s="3" t="s">
        <v>17</v>
      </c>
      <c r="C119" s="3" t="s">
        <v>18</v>
      </c>
      <c r="D119" s="3" t="s">
        <v>259</v>
      </c>
      <c r="E119" s="16" t="str">
        <f>VLOOKUP(D119,'[1]1H2013'!L:M,2,0)</f>
        <v>二环-三环</v>
      </c>
      <c r="F119" s="3" t="s">
        <v>30</v>
      </c>
      <c r="G119" s="3" t="s">
        <v>30</v>
      </c>
      <c r="H119" s="3">
        <v>18388</v>
      </c>
      <c r="I119" s="3">
        <v>82</v>
      </c>
      <c r="J119" s="3">
        <v>40117</v>
      </c>
      <c r="K119" s="9">
        <v>737677243</v>
      </c>
      <c r="L119" s="9">
        <f t="shared" si="3"/>
        <v>7.37677243</v>
      </c>
      <c r="M119" s="10">
        <f t="shared" si="4"/>
        <v>0.00221245408324848</v>
      </c>
      <c r="N119" s="10" t="s">
        <v>46</v>
      </c>
      <c r="O119" s="10"/>
      <c r="P119" s="11">
        <f>IFERROR(VLOOKUP(N119,Sheet3!$B$2:$F$1072,3,FALSE),“-”)</f>
        <v>0</v>
      </c>
    </row>
    <row r="120" spans="1:16">
      <c r="A120" s="17" t="s">
        <v>260</v>
      </c>
      <c r="B120" s="17" t="s">
        <v>17</v>
      </c>
      <c r="C120" s="17" t="s">
        <v>60</v>
      </c>
      <c r="D120" s="17" t="s">
        <v>61</v>
      </c>
      <c r="E120" s="18" t="str">
        <f>VLOOKUP(D120,'[1]1H2013'!L:M,2,0)</f>
        <v>五环-六环</v>
      </c>
      <c r="F120" s="17" t="s">
        <v>30</v>
      </c>
      <c r="G120" s="17" t="s">
        <v>30</v>
      </c>
      <c r="H120" s="17">
        <v>32460</v>
      </c>
      <c r="I120" s="17">
        <v>556</v>
      </c>
      <c r="J120" s="17">
        <v>22450</v>
      </c>
      <c r="K120" s="25">
        <v>728725894</v>
      </c>
      <c r="L120" s="9">
        <f t="shared" si="3"/>
        <v>7.28725894</v>
      </c>
      <c r="M120" s="10">
        <f t="shared" si="4"/>
        <v>0.00218560704569437</v>
      </c>
      <c r="N120" s="10" t="s">
        <v>261</v>
      </c>
      <c r="O120" s="10"/>
      <c r="P120" s="11">
        <f>IFERROR(VLOOKUP(N120,Sheet3!$B$2:$F$1072,3,FALSE),“-”)</f>
        <v>0</v>
      </c>
    </row>
    <row r="121" spans="1:16">
      <c r="A121" s="3" t="s">
        <v>262</v>
      </c>
      <c r="B121" s="3" t="s">
        <v>17</v>
      </c>
      <c r="C121" s="3" t="s">
        <v>172</v>
      </c>
      <c r="D121" s="3" t="s">
        <v>173</v>
      </c>
      <c r="E121" s="16" t="str">
        <f>VLOOKUP(D121,'[1]1H2013'!L:M,2,0)</f>
        <v>六环外</v>
      </c>
      <c r="F121" s="3">
        <v>81826</v>
      </c>
      <c r="G121" s="3">
        <v>793</v>
      </c>
      <c r="H121" s="3">
        <v>63698</v>
      </c>
      <c r="I121" s="3">
        <v>724</v>
      </c>
      <c r="J121" s="3">
        <v>11440</v>
      </c>
      <c r="K121" s="9">
        <v>728685554</v>
      </c>
      <c r="L121" s="9">
        <f t="shared" si="3"/>
        <v>7.28685554</v>
      </c>
      <c r="M121" s="10">
        <f t="shared" si="4"/>
        <v>0.00218548605728302</v>
      </c>
      <c r="N121" s="10" t="s">
        <v>263</v>
      </c>
      <c r="O121" s="10"/>
      <c r="P121" s="11">
        <f>IFERROR(VLOOKUP(N121,Sheet3!$B$2:$F$1072,3,FALSE),“-”)</f>
        <v>0</v>
      </c>
    </row>
    <row r="122" spans="1:16">
      <c r="A122" s="3" t="s">
        <v>264</v>
      </c>
      <c r="B122" s="3" t="s">
        <v>17</v>
      </c>
      <c r="C122" s="3" t="s">
        <v>90</v>
      </c>
      <c r="D122" s="3" t="s">
        <v>265</v>
      </c>
      <c r="E122" s="16" t="str">
        <f>VLOOKUP(D122,'[1]1H2013'!L:M,2,0)</f>
        <v>六环外</v>
      </c>
      <c r="F122" s="3" t="s">
        <v>30</v>
      </c>
      <c r="G122" s="3" t="s">
        <v>30</v>
      </c>
      <c r="H122" s="3">
        <v>40066</v>
      </c>
      <c r="I122" s="3">
        <v>337</v>
      </c>
      <c r="J122" s="3">
        <v>18173</v>
      </c>
      <c r="K122" s="9">
        <v>728122607</v>
      </c>
      <c r="L122" s="9">
        <f t="shared" si="3"/>
        <v>7.28122607</v>
      </c>
      <c r="M122" s="10">
        <f t="shared" si="4"/>
        <v>0.00218379765710446</v>
      </c>
      <c r="N122" s="10" t="s">
        <v>266</v>
      </c>
      <c r="O122" s="10"/>
      <c r="P122" s="11">
        <f>IFERROR(VLOOKUP(N122,Sheet3!$B$2:$F$1072,3,FALSE),“-”)</f>
        <v>0</v>
      </c>
    </row>
    <row r="123" spans="1:16">
      <c r="A123" s="3" t="s">
        <v>267</v>
      </c>
      <c r="B123" s="3" t="s">
        <v>17</v>
      </c>
      <c r="C123" s="3" t="s">
        <v>90</v>
      </c>
      <c r="D123" s="3" t="s">
        <v>103</v>
      </c>
      <c r="E123" s="16" t="str">
        <f>VLOOKUP(D123,'[1]1H2013'!L:M,2,0)</f>
        <v>五环-六环</v>
      </c>
      <c r="F123" s="3">
        <v>127898</v>
      </c>
      <c r="G123" s="3">
        <v>1155</v>
      </c>
      <c r="H123" s="3">
        <v>46478</v>
      </c>
      <c r="I123" s="3">
        <v>526</v>
      </c>
      <c r="J123" s="3">
        <v>15651</v>
      </c>
      <c r="K123" s="9">
        <v>727444670</v>
      </c>
      <c r="L123" s="9">
        <f t="shared" si="3"/>
        <v>7.2744467</v>
      </c>
      <c r="M123" s="10">
        <f t="shared" si="4"/>
        <v>0.00218176437697</v>
      </c>
      <c r="N123" s="10" t="s">
        <v>268</v>
      </c>
      <c r="O123" s="10"/>
      <c r="P123" s="11">
        <f>IFERROR(VLOOKUP(N123,Sheet3!$B$2:$F$1072,3,FALSE),“-”)</f>
        <v>0</v>
      </c>
    </row>
    <row r="124" spans="1:16">
      <c r="A124" s="3" t="s">
        <v>269</v>
      </c>
      <c r="B124" s="3" t="s">
        <v>17</v>
      </c>
      <c r="C124" s="3" t="s">
        <v>60</v>
      </c>
      <c r="D124" s="3" t="s">
        <v>61</v>
      </c>
      <c r="E124" s="16" t="str">
        <f>VLOOKUP(D124,'[1]1H2013'!L:M,2,0)</f>
        <v>五环-六环</v>
      </c>
      <c r="F124" s="3">
        <v>93012</v>
      </c>
      <c r="G124" s="3">
        <v>2036</v>
      </c>
      <c r="H124" s="3">
        <v>74298</v>
      </c>
      <c r="I124" s="3">
        <v>1624</v>
      </c>
      <c r="J124" s="3">
        <v>9783</v>
      </c>
      <c r="K124" s="9">
        <v>726833557</v>
      </c>
      <c r="L124" s="9">
        <f t="shared" si="3"/>
        <v>7.26833557</v>
      </c>
      <c r="M124" s="10">
        <f t="shared" si="4"/>
        <v>0.00217993151650832</v>
      </c>
      <c r="N124" s="10" t="s">
        <v>270</v>
      </c>
      <c r="O124" s="10"/>
      <c r="P124" s="11" t="str">
        <f>IFERROR(VLOOKUP(N124,Sheet3!$B$2:$F$1072,3,FALSE),“-”)</f>
        <v>东亚新华</v>
      </c>
    </row>
    <row r="125" spans="1:16">
      <c r="A125" s="17" t="s">
        <v>271</v>
      </c>
      <c r="B125" s="17" t="s">
        <v>17</v>
      </c>
      <c r="C125" s="17" t="s">
        <v>18</v>
      </c>
      <c r="D125" s="17" t="s">
        <v>26</v>
      </c>
      <c r="E125" s="18" t="str">
        <f>VLOOKUP(D125,'[1]1H2013'!L:M,2,0)</f>
        <v>五环-六环</v>
      </c>
      <c r="F125" s="17" t="s">
        <v>30</v>
      </c>
      <c r="G125" s="17" t="s">
        <v>30</v>
      </c>
      <c r="H125" s="17">
        <v>30832</v>
      </c>
      <c r="I125" s="17">
        <v>241</v>
      </c>
      <c r="J125" s="17">
        <v>22825</v>
      </c>
      <c r="K125" s="25">
        <v>703743731</v>
      </c>
      <c r="L125" s="9">
        <f t="shared" si="3"/>
        <v>7.03743731</v>
      </c>
      <c r="M125" s="10">
        <f t="shared" si="4"/>
        <v>0.00211068011923402</v>
      </c>
      <c r="N125" s="10" t="s">
        <v>226</v>
      </c>
      <c r="O125" s="10"/>
      <c r="P125" s="11">
        <f>IFERROR(VLOOKUP(N125,Sheet3!$B$2:$F$1072,3,FALSE),“-”)</f>
        <v>0</v>
      </c>
    </row>
    <row r="126" spans="1:16">
      <c r="A126" s="3" t="s">
        <v>272</v>
      </c>
      <c r="B126" s="3" t="s">
        <v>17</v>
      </c>
      <c r="C126" s="3" t="s">
        <v>90</v>
      </c>
      <c r="D126" s="3" t="s">
        <v>103</v>
      </c>
      <c r="E126" s="16" t="str">
        <f>VLOOKUP(D126,'[1]1H2013'!L:M,2,0)</f>
        <v>五环-六环</v>
      </c>
      <c r="F126" s="3">
        <v>14657</v>
      </c>
      <c r="G126" s="3">
        <v>134</v>
      </c>
      <c r="H126" s="3">
        <v>50584</v>
      </c>
      <c r="I126" s="3">
        <v>516</v>
      </c>
      <c r="J126" s="3">
        <v>13832</v>
      </c>
      <c r="K126" s="9">
        <v>699678707</v>
      </c>
      <c r="L126" s="9">
        <f t="shared" si="3"/>
        <v>6.99678707</v>
      </c>
      <c r="M126" s="10">
        <f t="shared" si="4"/>
        <v>0.00209848823039287</v>
      </c>
      <c r="N126" s="10" t="s">
        <v>201</v>
      </c>
      <c r="O126" s="10"/>
      <c r="P126" s="11" t="str">
        <f>IFERROR(VLOOKUP(N126,Sheet3!$B$2:$F$1072,3,FALSE),“-”)</f>
        <v>金隅</v>
      </c>
    </row>
    <row r="127" spans="1:16">
      <c r="A127" s="3" t="s">
        <v>273</v>
      </c>
      <c r="B127" s="3" t="s">
        <v>17</v>
      </c>
      <c r="C127" s="3" t="s">
        <v>18</v>
      </c>
      <c r="D127" s="3" t="s">
        <v>45</v>
      </c>
      <c r="E127" s="16" t="str">
        <f>VLOOKUP(D127,'[1]1H2013'!L:M,2,0)</f>
        <v>五环-六环</v>
      </c>
      <c r="F127" s="3" t="s">
        <v>30</v>
      </c>
      <c r="G127" s="3" t="s">
        <v>30</v>
      </c>
      <c r="H127" s="3">
        <v>36049</v>
      </c>
      <c r="I127" s="3">
        <v>273</v>
      </c>
      <c r="J127" s="3">
        <v>19360</v>
      </c>
      <c r="K127" s="9">
        <v>697891978</v>
      </c>
      <c r="L127" s="9">
        <f t="shared" si="3"/>
        <v>6.97891978</v>
      </c>
      <c r="M127" s="10">
        <f t="shared" si="4"/>
        <v>0.00209312944250939</v>
      </c>
      <c r="N127" s="10" t="s">
        <v>274</v>
      </c>
      <c r="O127" s="10"/>
      <c r="P127" s="11" t="str">
        <f>IFERROR(VLOOKUP(N127,Sheet3!$B$2:$F$1072,3,FALSE),“-”)</f>
        <v>远洋</v>
      </c>
    </row>
    <row r="128" spans="1:16">
      <c r="A128" s="17" t="s">
        <v>275</v>
      </c>
      <c r="B128" s="17" t="s">
        <v>17</v>
      </c>
      <c r="C128" s="17" t="s">
        <v>18</v>
      </c>
      <c r="D128" s="17" t="s">
        <v>73</v>
      </c>
      <c r="E128" s="18" t="str">
        <f>VLOOKUP(D128,'[1]1H2013'!L:M,2,0)</f>
        <v>四环-五环</v>
      </c>
      <c r="F128" s="17">
        <v>25538</v>
      </c>
      <c r="G128" s="17">
        <v>660</v>
      </c>
      <c r="H128" s="17">
        <v>18145</v>
      </c>
      <c r="I128" s="17">
        <v>467</v>
      </c>
      <c r="J128" s="17">
        <v>38302</v>
      </c>
      <c r="K128" s="25">
        <v>695006969</v>
      </c>
      <c r="L128" s="9">
        <f t="shared" si="3"/>
        <v>6.95006969</v>
      </c>
      <c r="M128" s="10">
        <f t="shared" si="4"/>
        <v>0.00208447667464536</v>
      </c>
      <c r="N128" s="10" t="s">
        <v>276</v>
      </c>
      <c r="O128" s="10"/>
      <c r="P128" s="11">
        <f>IFERROR(VLOOKUP(N128,Sheet3!$B$2:$F$1072,3,FALSE),“-”)</f>
        <v>0</v>
      </c>
    </row>
    <row r="129" spans="1:16">
      <c r="A129" s="3" t="s">
        <v>277</v>
      </c>
      <c r="B129" s="3" t="s">
        <v>17</v>
      </c>
      <c r="C129" s="3" t="s">
        <v>41</v>
      </c>
      <c r="D129" s="3" t="s">
        <v>42</v>
      </c>
      <c r="E129" s="16" t="str">
        <f>VLOOKUP(D129,'[1]1H2013'!L:M,2,0)</f>
        <v>五环-六环</v>
      </c>
      <c r="F129" s="3">
        <v>95728</v>
      </c>
      <c r="G129" s="3">
        <v>999</v>
      </c>
      <c r="H129" s="3">
        <v>36604</v>
      </c>
      <c r="I129" s="3">
        <v>416</v>
      </c>
      <c r="J129" s="3">
        <v>18864</v>
      </c>
      <c r="K129" s="9">
        <v>690496992</v>
      </c>
      <c r="L129" s="9">
        <f t="shared" si="3"/>
        <v>6.90496992</v>
      </c>
      <c r="M129" s="10">
        <f t="shared" si="4"/>
        <v>0.00207095027522923</v>
      </c>
      <c r="N129" s="10" t="s">
        <v>278</v>
      </c>
      <c r="O129" s="10"/>
      <c r="P129" s="11">
        <f>IFERROR(VLOOKUP(N129,Sheet3!$B$2:$F$1072,3,FALSE),“-”)</f>
        <v>0</v>
      </c>
    </row>
    <row r="130" spans="1:16">
      <c r="A130" s="17" t="s">
        <v>279</v>
      </c>
      <c r="B130" s="17" t="s">
        <v>17</v>
      </c>
      <c r="C130" s="17" t="s">
        <v>18</v>
      </c>
      <c r="D130" s="17" t="s">
        <v>45</v>
      </c>
      <c r="E130" s="18" t="str">
        <f>VLOOKUP(D130,'[1]1H2013'!L:M,2,0)</f>
        <v>五环-六环</v>
      </c>
      <c r="F130" s="17" t="s">
        <v>30</v>
      </c>
      <c r="G130" s="17" t="s">
        <v>30</v>
      </c>
      <c r="H130" s="17">
        <v>33496</v>
      </c>
      <c r="I130" s="17">
        <v>355</v>
      </c>
      <c r="J130" s="17">
        <v>20563</v>
      </c>
      <c r="K130" s="25">
        <v>688769772</v>
      </c>
      <c r="L130" s="9">
        <f t="shared" si="3"/>
        <v>6.88769772</v>
      </c>
      <c r="M130" s="10">
        <f t="shared" si="4"/>
        <v>0.00206576996774661</v>
      </c>
      <c r="N130" s="10" t="s">
        <v>280</v>
      </c>
      <c r="O130" s="10"/>
      <c r="P130" s="11">
        <f>IFERROR(VLOOKUP(N130,Sheet3!$B$2:$F$1072,3,FALSE),“-”)</f>
        <v>0</v>
      </c>
    </row>
    <row r="131" spans="1:16">
      <c r="A131" s="3" t="s">
        <v>281</v>
      </c>
      <c r="B131" s="3" t="s">
        <v>17</v>
      </c>
      <c r="C131" s="3" t="s">
        <v>282</v>
      </c>
      <c r="D131" s="3" t="s">
        <v>283</v>
      </c>
      <c r="E131" s="16" t="str">
        <f>VLOOKUP(D131,'[1]1H2013'!L:M,2,0)</f>
        <v>二环内</v>
      </c>
      <c r="F131" s="3" t="s">
        <v>30</v>
      </c>
      <c r="G131" s="3" t="s">
        <v>30</v>
      </c>
      <c r="H131" s="3">
        <v>12132</v>
      </c>
      <c r="I131" s="3">
        <v>99</v>
      </c>
      <c r="J131" s="3">
        <v>56716</v>
      </c>
      <c r="K131" s="9">
        <v>688073675</v>
      </c>
      <c r="L131" s="9">
        <f t="shared" si="3"/>
        <v>6.88073675</v>
      </c>
      <c r="M131" s="10">
        <f t="shared" si="4"/>
        <v>0.00206368222183253</v>
      </c>
      <c r="N131" s="10" t="s">
        <v>284</v>
      </c>
      <c r="O131" s="10"/>
      <c r="P131" s="11">
        <f>IFERROR(VLOOKUP(N131,Sheet3!$B$2:$F$1072,3,FALSE),“-”)</f>
        <v>0</v>
      </c>
    </row>
    <row r="132" spans="1:16">
      <c r="A132" s="3" t="s">
        <v>285</v>
      </c>
      <c r="B132" s="3" t="s">
        <v>17</v>
      </c>
      <c r="C132" s="3" t="s">
        <v>18</v>
      </c>
      <c r="D132" s="3" t="s">
        <v>45</v>
      </c>
      <c r="E132" s="16" t="str">
        <f>VLOOKUP(D132,'[1]1H2013'!L:M,2,0)</f>
        <v>五环-六环</v>
      </c>
      <c r="F132" s="3" t="s">
        <v>30</v>
      </c>
      <c r="G132" s="3" t="s">
        <v>30</v>
      </c>
      <c r="H132" s="3">
        <v>34269</v>
      </c>
      <c r="I132" s="3">
        <v>392</v>
      </c>
      <c r="J132" s="3">
        <v>19892</v>
      </c>
      <c r="K132" s="9">
        <v>681678019</v>
      </c>
      <c r="L132" s="9">
        <f t="shared" ref="L132:L195" si="5">IFERROR(K132/100000000,"-")</f>
        <v>6.81678019</v>
      </c>
      <c r="M132" s="10">
        <f t="shared" ref="M132:M195" si="6">IFERROR(L132/$L$1,"-")</f>
        <v>0.00204450026201673</v>
      </c>
      <c r="N132" s="10" t="s">
        <v>75</v>
      </c>
      <c r="O132" s="10"/>
      <c r="P132" s="11" t="str">
        <f>IFERROR(VLOOKUP(N132,Sheet3!$B$2:$F$1072,3,FALSE),“-”)</f>
        <v>远洋</v>
      </c>
    </row>
    <row r="133" spans="1:16">
      <c r="A133" s="17" t="s">
        <v>286</v>
      </c>
      <c r="B133" s="17" t="s">
        <v>17</v>
      </c>
      <c r="C133" s="17" t="s">
        <v>22</v>
      </c>
      <c r="D133" s="17" t="s">
        <v>110</v>
      </c>
      <c r="E133" s="18" t="str">
        <f>VLOOKUP(D133,'[1]1H2013'!L:M,2,0)</f>
        <v>四环-五环</v>
      </c>
      <c r="F133" s="17">
        <v>31564</v>
      </c>
      <c r="G133" s="17">
        <v>251</v>
      </c>
      <c r="H133" s="17">
        <v>19315</v>
      </c>
      <c r="I133" s="17">
        <v>157</v>
      </c>
      <c r="J133" s="17">
        <v>35234</v>
      </c>
      <c r="K133" s="25">
        <v>680547953</v>
      </c>
      <c r="L133" s="9">
        <f t="shared" si="5"/>
        <v>6.80547953</v>
      </c>
      <c r="M133" s="10">
        <f t="shared" si="6"/>
        <v>0.00204111094892654</v>
      </c>
      <c r="N133" s="10" t="s">
        <v>287</v>
      </c>
      <c r="O133" s="10"/>
      <c r="P133" s="11">
        <f>IFERROR(VLOOKUP(N133,Sheet3!$B$2:$F$1072,3,FALSE),“-”)</f>
        <v>0</v>
      </c>
    </row>
    <row r="134" spans="1:16">
      <c r="A134" s="3" t="s">
        <v>288</v>
      </c>
      <c r="B134" s="3" t="s">
        <v>17</v>
      </c>
      <c r="C134" s="3" t="s">
        <v>41</v>
      </c>
      <c r="D134" s="3" t="s">
        <v>42</v>
      </c>
      <c r="E134" s="16" t="str">
        <f>VLOOKUP(D134,'[1]1H2013'!L:M,2,0)</f>
        <v>五环-六环</v>
      </c>
      <c r="F134" s="3">
        <v>50299</v>
      </c>
      <c r="G134" s="3">
        <v>519</v>
      </c>
      <c r="H134" s="3">
        <v>47848</v>
      </c>
      <c r="I134" s="3">
        <v>499</v>
      </c>
      <c r="J134" s="3">
        <v>14111</v>
      </c>
      <c r="K134" s="9">
        <v>675158328</v>
      </c>
      <c r="L134" s="9">
        <f t="shared" si="5"/>
        <v>6.75158328</v>
      </c>
      <c r="M134" s="10">
        <f t="shared" si="6"/>
        <v>0.00202494629432782</v>
      </c>
      <c r="N134" s="10" t="s">
        <v>289</v>
      </c>
      <c r="O134" s="10"/>
      <c r="P134" s="11">
        <f>IFERROR(VLOOKUP(N134,Sheet3!$B$2:$F$1072,3,FALSE),“-”)</f>
        <v>0</v>
      </c>
    </row>
    <row r="135" spans="1:16">
      <c r="A135" s="3" t="s">
        <v>290</v>
      </c>
      <c r="B135" s="3" t="s">
        <v>17</v>
      </c>
      <c r="C135" s="3" t="s">
        <v>291</v>
      </c>
      <c r="D135" s="3" t="s">
        <v>292</v>
      </c>
      <c r="E135" s="16" t="str">
        <f>VLOOKUP(D135,'[1]1H2013'!L:M,2,0)</f>
        <v>六环外</v>
      </c>
      <c r="F135" s="3">
        <v>99784</v>
      </c>
      <c r="G135" s="3">
        <v>746</v>
      </c>
      <c r="H135" s="3">
        <v>41592</v>
      </c>
      <c r="I135" s="3">
        <v>347</v>
      </c>
      <c r="J135" s="3">
        <v>16222</v>
      </c>
      <c r="K135" s="9">
        <v>674714845</v>
      </c>
      <c r="L135" s="9">
        <f t="shared" si="5"/>
        <v>6.74714845</v>
      </c>
      <c r="M135" s="10">
        <f t="shared" si="6"/>
        <v>0.00202361619260175</v>
      </c>
      <c r="N135" s="10" t="s">
        <v>293</v>
      </c>
      <c r="O135" s="10"/>
      <c r="P135" s="11" t="str">
        <f>IFERROR(VLOOKUP(N135,Sheet3!$B$2:$F$1072,3,FALSE),“-”)</f>
        <v>1-v</v>
      </c>
    </row>
    <row r="136" spans="1:16">
      <c r="A136" s="3" t="s">
        <v>294</v>
      </c>
      <c r="B136" s="3" t="s">
        <v>17</v>
      </c>
      <c r="C136" s="3" t="s">
        <v>60</v>
      </c>
      <c r="D136" s="3" t="s">
        <v>61</v>
      </c>
      <c r="E136" s="16" t="str">
        <f>VLOOKUP(D136,'[1]1H2013'!L:M,2,0)</f>
        <v>五环-六环</v>
      </c>
      <c r="F136" s="3" t="s">
        <v>30</v>
      </c>
      <c r="G136" s="3" t="s">
        <v>30</v>
      </c>
      <c r="H136" s="3">
        <v>52176</v>
      </c>
      <c r="I136" s="3">
        <v>660</v>
      </c>
      <c r="J136" s="3">
        <v>12844</v>
      </c>
      <c r="K136" s="9">
        <v>670127085</v>
      </c>
      <c r="L136" s="9">
        <f t="shared" si="5"/>
        <v>6.70127085</v>
      </c>
      <c r="M136" s="10">
        <f t="shared" si="6"/>
        <v>0.00200985650509439</v>
      </c>
      <c r="N136" s="10" t="s">
        <v>46</v>
      </c>
      <c r="O136" s="10"/>
      <c r="P136" s="11">
        <f>IFERROR(VLOOKUP(N136,Sheet3!$B$2:$F$1072,3,FALSE),“-”)</f>
        <v>0</v>
      </c>
    </row>
    <row r="137" spans="1:16">
      <c r="A137" s="17" t="s">
        <v>295</v>
      </c>
      <c r="B137" s="17" t="s">
        <v>17</v>
      </c>
      <c r="C137" s="17" t="s">
        <v>22</v>
      </c>
      <c r="D137" s="17" t="s">
        <v>110</v>
      </c>
      <c r="E137" s="18" t="str">
        <f>VLOOKUP(D137,'[1]1H2013'!L:M,2,0)</f>
        <v>四环-五环</v>
      </c>
      <c r="F137" s="17" t="s">
        <v>30</v>
      </c>
      <c r="G137" s="17" t="s">
        <v>30</v>
      </c>
      <c r="H137" s="17">
        <v>19287</v>
      </c>
      <c r="I137" s="17">
        <v>479</v>
      </c>
      <c r="J137" s="17">
        <v>34259</v>
      </c>
      <c r="K137" s="25">
        <v>660759708</v>
      </c>
      <c r="L137" s="9">
        <f t="shared" si="5"/>
        <v>6.60759708</v>
      </c>
      <c r="M137" s="10">
        <f t="shared" si="6"/>
        <v>0.00198176170931529</v>
      </c>
      <c r="N137" s="10" t="s">
        <v>296</v>
      </c>
      <c r="O137" s="10"/>
      <c r="P137" s="11">
        <f>IFERROR(VLOOKUP(N137,Sheet3!$B$2:$F$1072,3,FALSE),“-”)</f>
        <v>0</v>
      </c>
    </row>
    <row r="138" spans="1:16">
      <c r="A138" s="17" t="s">
        <v>297</v>
      </c>
      <c r="B138" s="17" t="s">
        <v>17</v>
      </c>
      <c r="C138" s="17" t="s">
        <v>22</v>
      </c>
      <c r="D138" s="17" t="s">
        <v>23</v>
      </c>
      <c r="E138" s="18" t="str">
        <f>VLOOKUP(D138,'[1]1H2013'!L:M,2,0)</f>
        <v>五环-六环</v>
      </c>
      <c r="F138" s="17" t="s">
        <v>30</v>
      </c>
      <c r="G138" s="17" t="s">
        <v>30</v>
      </c>
      <c r="H138" s="17">
        <v>29110</v>
      </c>
      <c r="I138" s="17">
        <v>288</v>
      </c>
      <c r="J138" s="17">
        <v>22599</v>
      </c>
      <c r="K138" s="25">
        <v>657849520</v>
      </c>
      <c r="L138" s="9">
        <f t="shared" si="5"/>
        <v>6.5784952</v>
      </c>
      <c r="M138" s="10">
        <f t="shared" si="6"/>
        <v>0.00197303342416793</v>
      </c>
      <c r="N138" s="10" t="s">
        <v>298</v>
      </c>
      <c r="O138" s="10"/>
      <c r="P138" s="11">
        <f>IFERROR(VLOOKUP(N138,Sheet3!$B$2:$F$1072,3,FALSE),“-”)</f>
        <v>0</v>
      </c>
    </row>
    <row r="139" spans="1:16">
      <c r="A139" s="3" t="s">
        <v>299</v>
      </c>
      <c r="B139" s="3" t="s">
        <v>17</v>
      </c>
      <c r="C139" s="3" t="s">
        <v>78</v>
      </c>
      <c r="D139" s="3" t="s">
        <v>79</v>
      </c>
      <c r="E139" s="16" t="str">
        <f>VLOOKUP(D139,'[1]1H2013'!L:M,2,0)</f>
        <v>五环-六环</v>
      </c>
      <c r="F139" s="3">
        <v>13963</v>
      </c>
      <c r="G139" s="3">
        <v>173</v>
      </c>
      <c r="H139" s="3">
        <v>44429</v>
      </c>
      <c r="I139" s="3">
        <v>483</v>
      </c>
      <c r="J139" s="3">
        <v>14721</v>
      </c>
      <c r="K139" s="9">
        <v>654017060</v>
      </c>
      <c r="L139" s="9">
        <f t="shared" si="5"/>
        <v>6.5401706</v>
      </c>
      <c r="M139" s="10">
        <f t="shared" si="6"/>
        <v>0.00196153904521515</v>
      </c>
      <c r="N139" s="10" t="s">
        <v>300</v>
      </c>
      <c r="O139" s="10"/>
      <c r="P139" s="11" t="str">
        <f>IFERROR(VLOOKUP(N139,Sheet3!$B$2:$F$1072,3,FALSE),“-”)</f>
        <v>1-v</v>
      </c>
    </row>
    <row r="140" spans="1:16">
      <c r="A140" s="3" t="s">
        <v>301</v>
      </c>
      <c r="B140" s="3" t="s">
        <v>17</v>
      </c>
      <c r="C140" s="3" t="s">
        <v>64</v>
      </c>
      <c r="D140" s="3" t="s">
        <v>137</v>
      </c>
      <c r="E140" s="16" t="str">
        <f>VLOOKUP(D140,'[1]1H2013'!L:M,2,0)</f>
        <v>四环-五环</v>
      </c>
      <c r="F140" s="3">
        <v>171632</v>
      </c>
      <c r="G140" s="3">
        <v>1928</v>
      </c>
      <c r="H140" s="3">
        <v>40653</v>
      </c>
      <c r="I140" s="3">
        <v>453</v>
      </c>
      <c r="J140" s="3">
        <v>15965</v>
      </c>
      <c r="K140" s="9">
        <v>649012124</v>
      </c>
      <c r="L140" s="9">
        <f t="shared" si="5"/>
        <v>6.49012124</v>
      </c>
      <c r="M140" s="10">
        <f t="shared" si="6"/>
        <v>0.00194652815638175</v>
      </c>
      <c r="N140" s="10" t="s">
        <v>302</v>
      </c>
      <c r="O140" s="10"/>
      <c r="P140" s="11" t="str">
        <f>IFERROR(VLOOKUP(N140,Sheet3!$B$2:$F$1072,3,FALSE),“-”)</f>
        <v>1-v</v>
      </c>
    </row>
    <row r="141" spans="1:16">
      <c r="A141" s="17" t="s">
        <v>303</v>
      </c>
      <c r="B141" s="17" t="s">
        <v>17</v>
      </c>
      <c r="C141" s="17" t="s">
        <v>18</v>
      </c>
      <c r="D141" s="17" t="s">
        <v>252</v>
      </c>
      <c r="E141" s="18" t="str">
        <f>VLOOKUP(D141,'[1]1H2013'!L:M,2,0)</f>
        <v>三环-四环</v>
      </c>
      <c r="F141" s="17" t="s">
        <v>30</v>
      </c>
      <c r="G141" s="17" t="s">
        <v>30</v>
      </c>
      <c r="H141" s="17">
        <v>14504</v>
      </c>
      <c r="I141" s="17">
        <v>87</v>
      </c>
      <c r="J141" s="17">
        <v>44575</v>
      </c>
      <c r="K141" s="25">
        <v>646523189</v>
      </c>
      <c r="L141" s="9">
        <f t="shared" si="5"/>
        <v>6.46523189</v>
      </c>
      <c r="M141" s="10">
        <f t="shared" si="6"/>
        <v>0.0019390633003679</v>
      </c>
      <c r="N141" s="10" t="s">
        <v>304</v>
      </c>
      <c r="O141" s="10"/>
      <c r="P141" s="11">
        <f>IFERROR(VLOOKUP(N141,Sheet3!$B$2:$F$1072,3,FALSE),“-”)</f>
        <v>0</v>
      </c>
    </row>
    <row r="142" spans="1:16">
      <c r="A142" s="3" t="s">
        <v>305</v>
      </c>
      <c r="B142" s="3" t="s">
        <v>17</v>
      </c>
      <c r="C142" s="3" t="s">
        <v>90</v>
      </c>
      <c r="D142" s="3" t="s">
        <v>103</v>
      </c>
      <c r="E142" s="16" t="str">
        <f>VLOOKUP(D142,'[1]1H2013'!L:M,2,0)</f>
        <v>五环-六环</v>
      </c>
      <c r="F142" s="3">
        <v>155979</v>
      </c>
      <c r="G142" s="3">
        <v>1716</v>
      </c>
      <c r="H142" s="3">
        <v>51473</v>
      </c>
      <c r="I142" s="3">
        <v>594</v>
      </c>
      <c r="J142" s="3">
        <v>12418</v>
      </c>
      <c r="K142" s="9">
        <v>639220938</v>
      </c>
      <c r="L142" s="9">
        <f t="shared" si="5"/>
        <v>6.39220938</v>
      </c>
      <c r="M142" s="10">
        <f t="shared" si="6"/>
        <v>0.00191716226547065</v>
      </c>
      <c r="N142" s="10" t="s">
        <v>46</v>
      </c>
      <c r="O142" s="10"/>
      <c r="P142" s="11">
        <f>IFERROR(VLOOKUP(N142,Sheet3!$B$2:$F$1072,3,FALSE),“-”)</f>
        <v>0</v>
      </c>
    </row>
    <row r="143" spans="1:16">
      <c r="A143" s="3" t="s">
        <v>306</v>
      </c>
      <c r="B143" s="3" t="s">
        <v>17</v>
      </c>
      <c r="C143" s="3" t="s">
        <v>18</v>
      </c>
      <c r="D143" s="3" t="s">
        <v>45</v>
      </c>
      <c r="E143" s="16" t="str">
        <f>VLOOKUP(D143,'[1]1H2013'!L:M,2,0)</f>
        <v>五环-六环</v>
      </c>
      <c r="F143" s="3" t="s">
        <v>30</v>
      </c>
      <c r="G143" s="3" t="s">
        <v>30</v>
      </c>
      <c r="H143" s="3">
        <v>35499</v>
      </c>
      <c r="I143" s="3">
        <v>435</v>
      </c>
      <c r="J143" s="3">
        <v>17915</v>
      </c>
      <c r="K143" s="9">
        <v>635957041</v>
      </c>
      <c r="L143" s="9">
        <f t="shared" si="5"/>
        <v>6.35957041</v>
      </c>
      <c r="M143" s="10">
        <f t="shared" si="6"/>
        <v>0.00190737313029876</v>
      </c>
      <c r="N143" s="10" t="s">
        <v>307</v>
      </c>
      <c r="O143" s="10"/>
      <c r="P143" s="11">
        <f>IFERROR(VLOOKUP(N143,Sheet3!$B$2:$F$1072,3,FALSE),“-”)</f>
        <v>0</v>
      </c>
    </row>
    <row r="144" spans="1:16">
      <c r="A144" s="3" t="s">
        <v>308</v>
      </c>
      <c r="B144" s="3" t="s">
        <v>17</v>
      </c>
      <c r="C144" s="3" t="s">
        <v>37</v>
      </c>
      <c r="D144" s="3" t="s">
        <v>38</v>
      </c>
      <c r="E144" s="16" t="str">
        <f>VLOOKUP(D144,'[1]1H2013'!L:M,2,0)</f>
        <v>二环内</v>
      </c>
      <c r="F144" s="3" t="s">
        <v>30</v>
      </c>
      <c r="G144" s="3" t="s">
        <v>30</v>
      </c>
      <c r="H144" s="3">
        <v>19192</v>
      </c>
      <c r="I144" s="3">
        <v>195</v>
      </c>
      <c r="J144" s="3">
        <v>32205</v>
      </c>
      <c r="K144" s="9">
        <v>618075030</v>
      </c>
      <c r="L144" s="9">
        <f t="shared" si="5"/>
        <v>6.1807503</v>
      </c>
      <c r="M144" s="10">
        <f t="shared" si="6"/>
        <v>0.00185374109999137</v>
      </c>
      <c r="N144" s="10" t="s">
        <v>309</v>
      </c>
      <c r="O144" s="10"/>
      <c r="P144" s="11">
        <f>IFERROR(VLOOKUP(N144,Sheet3!$B$2:$F$1072,3,FALSE),“-”)</f>
        <v>0</v>
      </c>
    </row>
    <row r="145" spans="1:16">
      <c r="A145" s="17" t="s">
        <v>310</v>
      </c>
      <c r="B145" s="17" t="s">
        <v>17</v>
      </c>
      <c r="C145" s="17" t="s">
        <v>90</v>
      </c>
      <c r="D145" s="17" t="s">
        <v>311</v>
      </c>
      <c r="E145" s="18" t="str">
        <f>VLOOKUP(D145,'[1]1H2013'!L:M,2,0)</f>
        <v>五环-六环</v>
      </c>
      <c r="F145" s="17">
        <v>17854</v>
      </c>
      <c r="G145" s="17">
        <v>189</v>
      </c>
      <c r="H145" s="17">
        <v>29392</v>
      </c>
      <c r="I145" s="17">
        <v>375</v>
      </c>
      <c r="J145" s="17">
        <v>20902</v>
      </c>
      <c r="K145" s="25">
        <v>614345936</v>
      </c>
      <c r="L145" s="9">
        <f t="shared" si="5"/>
        <v>6.14345936</v>
      </c>
      <c r="M145" s="10">
        <f t="shared" si="6"/>
        <v>0.00184255673809678</v>
      </c>
      <c r="N145" s="10" t="s">
        <v>312</v>
      </c>
      <c r="O145" s="10"/>
      <c r="P145" s="11">
        <f>IFERROR(VLOOKUP(N145,Sheet3!$B$2:$F$1072,3,FALSE),“-”)</f>
        <v>0</v>
      </c>
    </row>
    <row r="146" spans="1:16">
      <c r="A146" s="3" t="s">
        <v>313</v>
      </c>
      <c r="B146" s="3" t="s">
        <v>17</v>
      </c>
      <c r="C146" s="3" t="s">
        <v>291</v>
      </c>
      <c r="D146" s="3" t="s">
        <v>292</v>
      </c>
      <c r="E146" s="16" t="str">
        <f>VLOOKUP(D146,'[1]1H2013'!L:M,2,0)</f>
        <v>六环外</v>
      </c>
      <c r="F146" s="3">
        <v>50155</v>
      </c>
      <c r="G146" s="3">
        <v>158</v>
      </c>
      <c r="H146" s="3">
        <v>48257</v>
      </c>
      <c r="I146" s="3">
        <v>152</v>
      </c>
      <c r="J146" s="3">
        <v>12675</v>
      </c>
      <c r="K146" s="9">
        <v>611662371</v>
      </c>
      <c r="L146" s="9">
        <f t="shared" si="5"/>
        <v>6.11662371</v>
      </c>
      <c r="M146" s="10">
        <f t="shared" si="6"/>
        <v>0.00183450814448995</v>
      </c>
      <c r="N146" s="10" t="s">
        <v>314</v>
      </c>
      <c r="O146" s="10"/>
      <c r="P146" s="11">
        <f>IFERROR(VLOOKUP(N146,Sheet3!$B$2:$F$1072,3,FALSE),“-”)</f>
        <v>0</v>
      </c>
    </row>
    <row r="147" spans="1:16">
      <c r="A147" s="17" t="s">
        <v>315</v>
      </c>
      <c r="B147" s="17" t="s">
        <v>17</v>
      </c>
      <c r="C147" s="17" t="s">
        <v>41</v>
      </c>
      <c r="D147" s="17" t="s">
        <v>42</v>
      </c>
      <c r="E147" s="18" t="str">
        <f>VLOOKUP(D147,'[1]1H2013'!L:M,2,0)</f>
        <v>五环-六环</v>
      </c>
      <c r="F147" s="17" t="s">
        <v>30</v>
      </c>
      <c r="G147" s="17" t="s">
        <v>30</v>
      </c>
      <c r="H147" s="17">
        <v>19531</v>
      </c>
      <c r="I147" s="17">
        <v>43</v>
      </c>
      <c r="J147" s="17">
        <v>31156</v>
      </c>
      <c r="K147" s="25">
        <v>608515724</v>
      </c>
      <c r="L147" s="9">
        <f t="shared" si="5"/>
        <v>6.08515724</v>
      </c>
      <c r="M147" s="10">
        <f t="shared" si="6"/>
        <v>0.00182507066750425</v>
      </c>
      <c r="N147" s="10" t="s">
        <v>316</v>
      </c>
      <c r="O147" s="10"/>
      <c r="P147" s="11">
        <f>IFERROR(VLOOKUP(N147,Sheet3!$B$2:$F$1072,3,FALSE),“-”)</f>
        <v>0</v>
      </c>
    </row>
    <row r="148" spans="1:16">
      <c r="A148" s="17" t="s">
        <v>317</v>
      </c>
      <c r="B148" s="17" t="s">
        <v>17</v>
      </c>
      <c r="C148" s="17" t="s">
        <v>18</v>
      </c>
      <c r="D148" s="17" t="s">
        <v>29</v>
      </c>
      <c r="E148" s="18" t="str">
        <f>VLOOKUP(D148,'[1]1H2013'!L:M,2,0)</f>
        <v>四环-五环</v>
      </c>
      <c r="F148" s="17" t="s">
        <v>30</v>
      </c>
      <c r="G148" s="17" t="s">
        <v>30</v>
      </c>
      <c r="H148" s="17">
        <v>16654</v>
      </c>
      <c r="I148" s="17">
        <v>165</v>
      </c>
      <c r="J148" s="17">
        <v>36509</v>
      </c>
      <c r="K148" s="25">
        <v>608022540</v>
      </c>
      <c r="L148" s="9">
        <f t="shared" si="5"/>
        <v>6.0802254</v>
      </c>
      <c r="M148" s="10">
        <f t="shared" si="6"/>
        <v>0.00182359150169705</v>
      </c>
      <c r="N148" s="10" t="s">
        <v>318</v>
      </c>
      <c r="O148" s="10"/>
      <c r="P148" s="11">
        <f>IFERROR(VLOOKUP(N148,Sheet3!$B$2:$F$1072,3,FALSE),“-”)</f>
        <v>0</v>
      </c>
    </row>
    <row r="149" spans="1:16">
      <c r="A149" s="17" t="s">
        <v>319</v>
      </c>
      <c r="B149" s="17" t="s">
        <v>17</v>
      </c>
      <c r="C149" s="17" t="s">
        <v>41</v>
      </c>
      <c r="D149" s="17" t="s">
        <v>42</v>
      </c>
      <c r="E149" s="18" t="str">
        <f>VLOOKUP(D149,'[1]1H2013'!L:M,2,0)</f>
        <v>五环-六环</v>
      </c>
      <c r="F149" s="17">
        <v>5461</v>
      </c>
      <c r="G149" s="17">
        <v>14</v>
      </c>
      <c r="H149" s="17">
        <v>20463</v>
      </c>
      <c r="I149" s="17">
        <v>100</v>
      </c>
      <c r="J149" s="17">
        <v>29360</v>
      </c>
      <c r="K149" s="25">
        <v>600783293</v>
      </c>
      <c r="L149" s="9">
        <f t="shared" si="5"/>
        <v>6.00783293</v>
      </c>
      <c r="M149" s="10">
        <f t="shared" si="6"/>
        <v>0.00180187942946386</v>
      </c>
      <c r="N149" s="10" t="s">
        <v>320</v>
      </c>
      <c r="O149" s="10"/>
      <c r="P149" s="11">
        <f>IFERROR(VLOOKUP(N149,Sheet3!$B$2:$F$1072,3,FALSE),“-”)</f>
        <v>0</v>
      </c>
    </row>
    <row r="150" spans="1:16">
      <c r="A150" s="17" t="s">
        <v>321</v>
      </c>
      <c r="B150" s="17" t="s">
        <v>17</v>
      </c>
      <c r="C150" s="17" t="s">
        <v>48</v>
      </c>
      <c r="D150" s="17" t="s">
        <v>214</v>
      </c>
      <c r="E150" s="18" t="str">
        <f>VLOOKUP(D150,'[1]1H2013'!L:M,2,0)</f>
        <v>三环-四环</v>
      </c>
      <c r="F150" s="17" t="s">
        <v>30</v>
      </c>
      <c r="G150" s="17" t="s">
        <v>30</v>
      </c>
      <c r="H150" s="17">
        <v>16647</v>
      </c>
      <c r="I150" s="17">
        <v>251</v>
      </c>
      <c r="J150" s="17">
        <v>35945</v>
      </c>
      <c r="K150" s="25">
        <v>598372718</v>
      </c>
      <c r="L150" s="9">
        <f t="shared" si="5"/>
        <v>5.98372718</v>
      </c>
      <c r="M150" s="10">
        <f t="shared" si="6"/>
        <v>0.00179464959208941</v>
      </c>
      <c r="N150" s="10" t="s">
        <v>322</v>
      </c>
      <c r="O150" s="10"/>
      <c r="P150" s="11">
        <f>IFERROR(VLOOKUP(N150,Sheet3!$B$2:$F$1072,3,FALSE),“-”)</f>
        <v>0</v>
      </c>
    </row>
    <row r="151" spans="1:16">
      <c r="A151" s="3" t="s">
        <v>323</v>
      </c>
      <c r="B151" s="3" t="s">
        <v>17</v>
      </c>
      <c r="C151" s="3" t="s">
        <v>64</v>
      </c>
      <c r="D151" s="3" t="s">
        <v>112</v>
      </c>
      <c r="E151" s="16" t="str">
        <f>VLOOKUP(D151,'[1]1H2013'!L:M,2,0)</f>
        <v>五环-六环</v>
      </c>
      <c r="F151" s="3" t="s">
        <v>30</v>
      </c>
      <c r="G151" s="3" t="s">
        <v>30</v>
      </c>
      <c r="H151" s="3">
        <v>46558</v>
      </c>
      <c r="I151" s="3">
        <v>488</v>
      </c>
      <c r="J151" s="3">
        <v>12807</v>
      </c>
      <c r="K151" s="9">
        <v>596248993</v>
      </c>
      <c r="L151" s="9">
        <f t="shared" si="5"/>
        <v>5.96248993</v>
      </c>
      <c r="M151" s="10">
        <f t="shared" si="6"/>
        <v>0.00178828008009411</v>
      </c>
      <c r="N151" s="10" t="s">
        <v>324</v>
      </c>
      <c r="O151" s="10"/>
      <c r="P151" s="11" t="str">
        <f>IFERROR(VLOOKUP(N151,Sheet3!$B$2:$F$1072,3,FALSE),“-”)</f>
        <v>1-v</v>
      </c>
    </row>
    <row r="152" spans="1:16">
      <c r="A152" s="3" t="s">
        <v>325</v>
      </c>
      <c r="B152" s="3" t="s">
        <v>17</v>
      </c>
      <c r="C152" s="3" t="s">
        <v>60</v>
      </c>
      <c r="D152" s="3" t="s">
        <v>61</v>
      </c>
      <c r="E152" s="16" t="str">
        <f>VLOOKUP(D152,'[1]1H2013'!L:M,2,0)</f>
        <v>五环-六环</v>
      </c>
      <c r="F152" s="3">
        <v>62788</v>
      </c>
      <c r="G152" s="3">
        <v>760</v>
      </c>
      <c r="H152" s="3">
        <v>38385</v>
      </c>
      <c r="I152" s="3">
        <v>414</v>
      </c>
      <c r="J152" s="3">
        <v>15018</v>
      </c>
      <c r="K152" s="9">
        <v>576455889</v>
      </c>
      <c r="L152" s="9">
        <f t="shared" si="5"/>
        <v>5.76455889</v>
      </c>
      <c r="M152" s="10">
        <f t="shared" si="6"/>
        <v>0.00172891626728775</v>
      </c>
      <c r="N152" s="10" t="s">
        <v>326</v>
      </c>
      <c r="O152" s="10"/>
      <c r="P152" s="11">
        <f>IFERROR(VLOOKUP(N152,Sheet3!$B$2:$F$1072,3,FALSE),“-”)</f>
        <v>0</v>
      </c>
    </row>
    <row r="153" spans="1:16">
      <c r="A153" s="3" t="s">
        <v>327</v>
      </c>
      <c r="B153" s="3" t="s">
        <v>17</v>
      </c>
      <c r="C153" s="3" t="s">
        <v>90</v>
      </c>
      <c r="D153" s="3" t="s">
        <v>103</v>
      </c>
      <c r="E153" s="16" t="str">
        <f>VLOOKUP(D153,'[1]1H2013'!L:M,2,0)</f>
        <v>五环-六环</v>
      </c>
      <c r="F153" s="3">
        <v>47495</v>
      </c>
      <c r="G153" s="3">
        <v>767</v>
      </c>
      <c r="H153" s="3">
        <v>45566</v>
      </c>
      <c r="I153" s="3">
        <v>742</v>
      </c>
      <c r="J153" s="3">
        <v>12474</v>
      </c>
      <c r="K153" s="9">
        <v>568393180</v>
      </c>
      <c r="L153" s="9">
        <f t="shared" si="5"/>
        <v>5.6839318</v>
      </c>
      <c r="M153" s="10">
        <f t="shared" si="6"/>
        <v>0.00170473445387495</v>
      </c>
      <c r="N153" s="10" t="s">
        <v>201</v>
      </c>
      <c r="O153" s="10"/>
      <c r="P153" s="11" t="str">
        <f>IFERROR(VLOOKUP(N153,Sheet3!$B$2:$F$1072,3,FALSE),“-”)</f>
        <v>金隅</v>
      </c>
    </row>
    <row r="154" spans="1:16">
      <c r="A154" s="3" t="s">
        <v>328</v>
      </c>
      <c r="B154" s="3" t="s">
        <v>17</v>
      </c>
      <c r="C154" s="3" t="s">
        <v>78</v>
      </c>
      <c r="D154" s="3" t="s">
        <v>79</v>
      </c>
      <c r="E154" s="16" t="str">
        <f>VLOOKUP(D154,'[1]1H2013'!L:M,2,0)</f>
        <v>五环-六环</v>
      </c>
      <c r="F154" s="3" t="s">
        <v>30</v>
      </c>
      <c r="G154" s="3" t="s">
        <v>30</v>
      </c>
      <c r="H154" s="3">
        <v>37413</v>
      </c>
      <c r="I154" s="3">
        <v>429</v>
      </c>
      <c r="J154" s="3">
        <v>14897</v>
      </c>
      <c r="K154" s="9">
        <v>557346608</v>
      </c>
      <c r="L154" s="9">
        <f t="shared" si="5"/>
        <v>5.57346608</v>
      </c>
      <c r="M154" s="10">
        <f t="shared" si="6"/>
        <v>0.00167160338800676</v>
      </c>
      <c r="N154" s="10" t="s">
        <v>329</v>
      </c>
      <c r="O154" s="10"/>
      <c r="P154" s="11">
        <f>IFERROR(VLOOKUP(N154,Sheet3!$B$2:$F$1072,3,FALSE),“-”)</f>
        <v>0</v>
      </c>
    </row>
    <row r="155" spans="1:16">
      <c r="A155" s="17" t="s">
        <v>330</v>
      </c>
      <c r="B155" s="17" t="s">
        <v>17</v>
      </c>
      <c r="C155" s="17" t="s">
        <v>22</v>
      </c>
      <c r="D155" s="17" t="s">
        <v>110</v>
      </c>
      <c r="E155" s="18" t="str">
        <f>VLOOKUP(D155,'[1]1H2013'!L:M,2,0)</f>
        <v>四环-五环</v>
      </c>
      <c r="F155" s="17">
        <v>15338</v>
      </c>
      <c r="G155" s="17">
        <v>212</v>
      </c>
      <c r="H155" s="17">
        <v>15338</v>
      </c>
      <c r="I155" s="17">
        <v>212</v>
      </c>
      <c r="J155" s="17">
        <v>36308</v>
      </c>
      <c r="K155" s="25">
        <v>556876596</v>
      </c>
      <c r="L155" s="9">
        <f t="shared" si="5"/>
        <v>5.56876596</v>
      </c>
      <c r="M155" s="10">
        <f t="shared" si="6"/>
        <v>0.00167019372005449</v>
      </c>
      <c r="N155" s="10" t="s">
        <v>331</v>
      </c>
      <c r="O155" s="10"/>
      <c r="P155" s="11">
        <f>IFERROR(VLOOKUP(N155,Sheet3!$B$2:$F$1072,3,FALSE),“-”)</f>
        <v>0</v>
      </c>
    </row>
    <row r="156" spans="1:16">
      <c r="A156" s="3" t="s">
        <v>332</v>
      </c>
      <c r="B156" s="3" t="s">
        <v>17</v>
      </c>
      <c r="C156" s="3" t="s">
        <v>64</v>
      </c>
      <c r="D156" s="3" t="s">
        <v>65</v>
      </c>
      <c r="E156" s="16" t="str">
        <f>VLOOKUP(D156,'[1]1H2013'!L:M,2,0)</f>
        <v>五环-六环</v>
      </c>
      <c r="F156" s="3" t="s">
        <v>30</v>
      </c>
      <c r="G156" s="3" t="s">
        <v>30</v>
      </c>
      <c r="H156" s="3">
        <v>30370</v>
      </c>
      <c r="I156" s="3">
        <v>269</v>
      </c>
      <c r="J156" s="3">
        <v>18290</v>
      </c>
      <c r="K156" s="9">
        <v>555476974</v>
      </c>
      <c r="L156" s="9">
        <f t="shared" si="5"/>
        <v>5.55476974</v>
      </c>
      <c r="M156" s="10">
        <f t="shared" si="6"/>
        <v>0.00166599595004289</v>
      </c>
      <c r="N156" s="10" t="s">
        <v>307</v>
      </c>
      <c r="O156" s="10"/>
      <c r="P156" s="11">
        <f>IFERROR(VLOOKUP(N156,Sheet3!$B$2:$F$1072,3,FALSE),“-”)</f>
        <v>0</v>
      </c>
    </row>
    <row r="157" spans="1:16">
      <c r="A157" s="17" t="s">
        <v>333</v>
      </c>
      <c r="B157" s="17" t="s">
        <v>17</v>
      </c>
      <c r="C157" s="17" t="s">
        <v>60</v>
      </c>
      <c r="D157" s="17" t="s">
        <v>61</v>
      </c>
      <c r="E157" s="18" t="str">
        <f>VLOOKUP(D157,'[1]1H2013'!L:M,2,0)</f>
        <v>五环-六环</v>
      </c>
      <c r="F157" s="17">
        <v>13716</v>
      </c>
      <c r="G157" s="17">
        <v>109</v>
      </c>
      <c r="H157" s="17">
        <v>30690</v>
      </c>
      <c r="I157" s="17">
        <v>254</v>
      </c>
      <c r="J157" s="17">
        <v>17826</v>
      </c>
      <c r="K157" s="25">
        <v>547091958</v>
      </c>
      <c r="L157" s="9">
        <f t="shared" si="5"/>
        <v>5.47091958</v>
      </c>
      <c r="M157" s="10">
        <f t="shared" si="6"/>
        <v>0.00164084746801591</v>
      </c>
      <c r="N157" s="10" t="s">
        <v>334</v>
      </c>
      <c r="O157" s="10"/>
      <c r="P157" s="11">
        <f>IFERROR(VLOOKUP(N157,Sheet3!$B$2:$F$1072,3,FALSE),“-”)</f>
        <v>0</v>
      </c>
    </row>
    <row r="158" spans="1:16">
      <c r="A158" s="3" t="s">
        <v>335</v>
      </c>
      <c r="B158" s="3" t="s">
        <v>17</v>
      </c>
      <c r="C158" s="3" t="s">
        <v>90</v>
      </c>
      <c r="D158" s="3" t="s">
        <v>265</v>
      </c>
      <c r="E158" s="16" t="str">
        <f>VLOOKUP(D158,'[1]1H2013'!L:M,2,0)</f>
        <v>六环外</v>
      </c>
      <c r="F158" s="3" t="s">
        <v>30</v>
      </c>
      <c r="G158" s="3" t="s">
        <v>30</v>
      </c>
      <c r="H158" s="3">
        <v>31382</v>
      </c>
      <c r="I158" s="3">
        <v>257</v>
      </c>
      <c r="J158" s="3">
        <v>17170</v>
      </c>
      <c r="K158" s="9">
        <v>538832579</v>
      </c>
      <c r="L158" s="9">
        <f t="shared" si="5"/>
        <v>5.38832579</v>
      </c>
      <c r="M158" s="10">
        <f t="shared" si="6"/>
        <v>0.00161607579860757</v>
      </c>
      <c r="N158" s="10" t="s">
        <v>185</v>
      </c>
      <c r="O158" s="10"/>
      <c r="P158" s="11">
        <f>IFERROR(VLOOKUP(N158,Sheet3!$B$2:$F$1072,3,FALSE),“-”)</f>
        <v>0</v>
      </c>
    </row>
    <row r="159" spans="1:16">
      <c r="A159" s="17" t="s">
        <v>336</v>
      </c>
      <c r="B159" s="17" t="s">
        <v>17</v>
      </c>
      <c r="C159" s="17" t="s">
        <v>18</v>
      </c>
      <c r="D159" s="17" t="s">
        <v>29</v>
      </c>
      <c r="E159" s="18" t="str">
        <f>VLOOKUP(D159,'[1]1H2013'!L:M,2,0)</f>
        <v>四环-五环</v>
      </c>
      <c r="F159" s="17" t="s">
        <v>30</v>
      </c>
      <c r="G159" s="17" t="s">
        <v>30</v>
      </c>
      <c r="H159" s="17">
        <v>14761</v>
      </c>
      <c r="I159" s="17">
        <v>122</v>
      </c>
      <c r="J159" s="17">
        <v>35856</v>
      </c>
      <c r="K159" s="25">
        <v>529281048</v>
      </c>
      <c r="L159" s="9">
        <f t="shared" si="5"/>
        <v>5.29281048</v>
      </c>
      <c r="M159" s="10">
        <f t="shared" si="6"/>
        <v>0.00158742868503215</v>
      </c>
      <c r="N159" s="10" t="s">
        <v>337</v>
      </c>
      <c r="O159" s="10"/>
      <c r="P159" s="11">
        <f>IFERROR(VLOOKUP(N159,Sheet3!$B$2:$F$1072,3,FALSE),“-”)</f>
        <v>0</v>
      </c>
    </row>
    <row r="160" spans="1:16">
      <c r="A160" s="3" t="s">
        <v>338</v>
      </c>
      <c r="B160" s="3" t="s">
        <v>17</v>
      </c>
      <c r="C160" s="3" t="s">
        <v>60</v>
      </c>
      <c r="D160" s="3" t="s">
        <v>61</v>
      </c>
      <c r="E160" s="16" t="str">
        <f>VLOOKUP(D160,'[1]1H2013'!L:M,2,0)</f>
        <v>五环-六环</v>
      </c>
      <c r="F160" s="3" t="s">
        <v>30</v>
      </c>
      <c r="G160" s="3" t="s">
        <v>30</v>
      </c>
      <c r="H160" s="3">
        <v>39920</v>
      </c>
      <c r="I160" s="3">
        <v>374</v>
      </c>
      <c r="J160" s="3">
        <v>12941</v>
      </c>
      <c r="K160" s="9">
        <v>516619596</v>
      </c>
      <c r="L160" s="9">
        <f t="shared" si="5"/>
        <v>5.16619596</v>
      </c>
      <c r="M160" s="10">
        <f t="shared" si="6"/>
        <v>0.00154945424371235</v>
      </c>
      <c r="N160" s="10" t="s">
        <v>339</v>
      </c>
      <c r="O160" s="10"/>
      <c r="P160" s="11">
        <f>IFERROR(VLOOKUP(N160,Sheet3!$B$2:$F$1072,3,FALSE),“-”)</f>
        <v>0</v>
      </c>
    </row>
    <row r="161" spans="1:16">
      <c r="A161" s="3" t="s">
        <v>340</v>
      </c>
      <c r="B161" s="3" t="s">
        <v>17</v>
      </c>
      <c r="C161" s="3" t="s">
        <v>64</v>
      </c>
      <c r="D161" s="3" t="s">
        <v>65</v>
      </c>
      <c r="E161" s="16" t="str">
        <f>VLOOKUP(D161,'[1]1H2013'!L:M,2,0)</f>
        <v>五环-六环</v>
      </c>
      <c r="F161" s="3">
        <v>62388</v>
      </c>
      <c r="G161" s="3">
        <v>980</v>
      </c>
      <c r="H161" s="3">
        <v>42087</v>
      </c>
      <c r="I161" s="3">
        <v>656</v>
      </c>
      <c r="J161" s="3">
        <v>12274</v>
      </c>
      <c r="K161" s="9">
        <v>516569389</v>
      </c>
      <c r="L161" s="9">
        <f t="shared" si="5"/>
        <v>5.16569389</v>
      </c>
      <c r="M161" s="10">
        <f t="shared" si="6"/>
        <v>0.00154930366202746</v>
      </c>
      <c r="N161" s="10" t="s">
        <v>341</v>
      </c>
      <c r="O161" s="10"/>
      <c r="P161" s="11">
        <f>IFERROR(VLOOKUP(N161,Sheet3!$B$2:$F$1072,3,FALSE),“-”)</f>
        <v>0</v>
      </c>
    </row>
    <row r="162" spans="1:16">
      <c r="A162" s="17" t="s">
        <v>342</v>
      </c>
      <c r="B162" s="17" t="s">
        <v>17</v>
      </c>
      <c r="C162" s="17" t="s">
        <v>18</v>
      </c>
      <c r="D162" s="17" t="s">
        <v>26</v>
      </c>
      <c r="E162" s="18" t="str">
        <f>VLOOKUP(D162,'[1]1H2013'!L:M,2,0)</f>
        <v>五环-六环</v>
      </c>
      <c r="F162" s="17">
        <v>40786</v>
      </c>
      <c r="G162" s="17">
        <v>639</v>
      </c>
      <c r="H162" s="17">
        <v>26896</v>
      </c>
      <c r="I162" s="17">
        <v>422</v>
      </c>
      <c r="J162" s="17">
        <v>19013</v>
      </c>
      <c r="K162" s="25">
        <v>511373151</v>
      </c>
      <c r="L162" s="9">
        <f t="shared" si="5"/>
        <v>5.11373151</v>
      </c>
      <c r="M162" s="10">
        <f t="shared" si="6"/>
        <v>0.00153371901699506</v>
      </c>
      <c r="N162" s="10" t="s">
        <v>83</v>
      </c>
      <c r="O162" s="10"/>
      <c r="P162" s="11">
        <f>IFERROR(VLOOKUP(N162,Sheet3!$B$2:$F$1072,3,FALSE),“-”)</f>
        <v>0</v>
      </c>
    </row>
    <row r="163" spans="1:16">
      <c r="A163" s="17" t="s">
        <v>343</v>
      </c>
      <c r="B163" s="17" t="s">
        <v>17</v>
      </c>
      <c r="C163" s="17" t="s">
        <v>64</v>
      </c>
      <c r="D163" s="17" t="s">
        <v>65</v>
      </c>
      <c r="E163" s="18" t="str">
        <f>VLOOKUP(D163,'[1]1H2013'!L:M,2,0)</f>
        <v>五环-六环</v>
      </c>
      <c r="F163" s="17">
        <v>39204</v>
      </c>
      <c r="G163" s="17">
        <v>462</v>
      </c>
      <c r="H163" s="17">
        <v>32953</v>
      </c>
      <c r="I163" s="17">
        <v>390</v>
      </c>
      <c r="J163" s="17">
        <v>15434</v>
      </c>
      <c r="K163" s="25">
        <v>508605965</v>
      </c>
      <c r="L163" s="9">
        <f t="shared" si="5"/>
        <v>5.08605965</v>
      </c>
      <c r="M163" s="10">
        <f t="shared" si="6"/>
        <v>0.00152541962586852</v>
      </c>
      <c r="N163" s="10" t="s">
        <v>344</v>
      </c>
      <c r="O163" s="10"/>
      <c r="P163" s="11">
        <f>IFERROR(VLOOKUP(N163,Sheet3!$B$2:$F$1072,3,FALSE),“-”)</f>
        <v>0</v>
      </c>
    </row>
    <row r="164" spans="1:16">
      <c r="A164" s="17" t="s">
        <v>345</v>
      </c>
      <c r="B164" s="17" t="s">
        <v>17</v>
      </c>
      <c r="C164" s="17" t="s">
        <v>18</v>
      </c>
      <c r="D164" s="17" t="s">
        <v>29</v>
      </c>
      <c r="E164" s="18" t="str">
        <f>VLOOKUP(D164,'[1]1H2013'!L:M,2,0)</f>
        <v>四环-五环</v>
      </c>
      <c r="F164" s="17" t="s">
        <v>30</v>
      </c>
      <c r="G164" s="17" t="s">
        <v>30</v>
      </c>
      <c r="H164" s="17">
        <v>13704</v>
      </c>
      <c r="I164" s="17">
        <v>75</v>
      </c>
      <c r="J164" s="17">
        <v>36447</v>
      </c>
      <c r="K164" s="25">
        <v>499479527</v>
      </c>
      <c r="L164" s="9">
        <f t="shared" si="5"/>
        <v>4.99479527</v>
      </c>
      <c r="M164" s="10">
        <f t="shared" si="6"/>
        <v>0.00149804745841965</v>
      </c>
      <c r="N164" s="10" t="s">
        <v>346</v>
      </c>
      <c r="O164" s="10"/>
      <c r="P164" s="11">
        <f>IFERROR(VLOOKUP(N164,Sheet3!$B$2:$F$1072,3,FALSE),“-”)</f>
        <v>0</v>
      </c>
    </row>
    <row r="165" spans="1:16">
      <c r="A165" s="17" t="s">
        <v>347</v>
      </c>
      <c r="B165" s="17" t="s">
        <v>17</v>
      </c>
      <c r="C165" s="17" t="s">
        <v>64</v>
      </c>
      <c r="D165" s="17" t="s">
        <v>65</v>
      </c>
      <c r="E165" s="18" t="str">
        <f>VLOOKUP(D165,'[1]1H2013'!L:M,2,0)</f>
        <v>五环-六环</v>
      </c>
      <c r="F165" s="17" t="s">
        <v>30</v>
      </c>
      <c r="G165" s="17" t="s">
        <v>30</v>
      </c>
      <c r="H165" s="17">
        <v>32555</v>
      </c>
      <c r="I165" s="17">
        <v>194</v>
      </c>
      <c r="J165" s="17">
        <v>15315</v>
      </c>
      <c r="K165" s="25">
        <v>498577156</v>
      </c>
      <c r="L165" s="9">
        <f t="shared" si="5"/>
        <v>4.98577156</v>
      </c>
      <c r="M165" s="10">
        <f t="shared" si="6"/>
        <v>0.00149534105203055</v>
      </c>
      <c r="N165" s="10" t="s">
        <v>348</v>
      </c>
      <c r="O165" s="10"/>
      <c r="P165" s="11">
        <f>IFERROR(VLOOKUP(N165,Sheet3!$B$2:$F$1072,3,FALSE),“-”)</f>
        <v>0</v>
      </c>
    </row>
    <row r="166" spans="1:16">
      <c r="A166" s="3" t="s">
        <v>349</v>
      </c>
      <c r="B166" s="3" t="s">
        <v>17</v>
      </c>
      <c r="C166" s="3" t="s">
        <v>291</v>
      </c>
      <c r="D166" s="3" t="s">
        <v>292</v>
      </c>
      <c r="E166" s="16" t="str">
        <f>VLOOKUP(D166,'[1]1H2013'!L:M,2,0)</f>
        <v>六环外</v>
      </c>
      <c r="F166" s="3" t="s">
        <v>30</v>
      </c>
      <c r="G166" s="3" t="s">
        <v>30</v>
      </c>
      <c r="H166" s="3">
        <v>35570</v>
      </c>
      <c r="I166" s="3">
        <v>259</v>
      </c>
      <c r="J166" s="3">
        <v>13969</v>
      </c>
      <c r="K166" s="9">
        <v>496875735</v>
      </c>
      <c r="L166" s="9">
        <f t="shared" si="5"/>
        <v>4.96875735</v>
      </c>
      <c r="M166" s="10">
        <f t="shared" si="6"/>
        <v>0.00149023812134576</v>
      </c>
      <c r="N166" s="10" t="s">
        <v>307</v>
      </c>
      <c r="O166" s="10"/>
      <c r="P166" s="11">
        <f>IFERROR(VLOOKUP(N166,Sheet3!$B$2:$F$1072,3,FALSE),“-”)</f>
        <v>0</v>
      </c>
    </row>
    <row r="167" spans="1:16">
      <c r="A167" s="3" t="s">
        <v>350</v>
      </c>
      <c r="B167" s="3" t="s">
        <v>17</v>
      </c>
      <c r="C167" s="3" t="s">
        <v>78</v>
      </c>
      <c r="D167" s="3" t="s">
        <v>79</v>
      </c>
      <c r="E167" s="16" t="str">
        <f>VLOOKUP(D167,'[1]1H2013'!L:M,2,0)</f>
        <v>五环-六环</v>
      </c>
      <c r="F167" s="3">
        <v>76058</v>
      </c>
      <c r="G167" s="3">
        <v>957</v>
      </c>
      <c r="H167" s="3">
        <v>33456</v>
      </c>
      <c r="I167" s="3">
        <v>431</v>
      </c>
      <c r="J167" s="3">
        <v>14619</v>
      </c>
      <c r="K167" s="9">
        <v>489099754</v>
      </c>
      <c r="L167" s="9">
        <f t="shared" si="5"/>
        <v>4.89099754</v>
      </c>
      <c r="M167" s="10">
        <f t="shared" si="6"/>
        <v>0.00146691626740765</v>
      </c>
      <c r="N167" s="10" t="s">
        <v>329</v>
      </c>
      <c r="O167" s="10"/>
      <c r="P167" s="11">
        <f>IFERROR(VLOOKUP(N167,Sheet3!$B$2:$F$1072,3,FALSE),“-”)</f>
        <v>0</v>
      </c>
    </row>
    <row r="168" spans="1:16">
      <c r="A168" s="17" t="s">
        <v>351</v>
      </c>
      <c r="B168" s="17" t="s">
        <v>17</v>
      </c>
      <c r="C168" s="17" t="s">
        <v>41</v>
      </c>
      <c r="D168" s="17" t="s">
        <v>42</v>
      </c>
      <c r="E168" s="18" t="str">
        <f>VLOOKUP(D168,'[1]1H2013'!L:M,2,0)</f>
        <v>五环-六环</v>
      </c>
      <c r="F168" s="17">
        <v>31976</v>
      </c>
      <c r="G168" s="17">
        <v>296</v>
      </c>
      <c r="H168" s="17">
        <v>35622</v>
      </c>
      <c r="I168" s="17">
        <v>377</v>
      </c>
      <c r="J168" s="17">
        <v>13713</v>
      </c>
      <c r="K168" s="25">
        <v>488467843</v>
      </c>
      <c r="L168" s="9">
        <f t="shared" si="5"/>
        <v>4.88467843</v>
      </c>
      <c r="M168" s="10">
        <f t="shared" si="6"/>
        <v>0.00146502102923206</v>
      </c>
      <c r="N168" s="10" t="s">
        <v>352</v>
      </c>
      <c r="O168" s="10"/>
      <c r="P168" s="11">
        <f>IFERROR(VLOOKUP(N168,Sheet3!$B$2:$F$1072,3,FALSE),“-”)</f>
        <v>0</v>
      </c>
    </row>
    <row r="169" spans="1:16">
      <c r="A169" s="17" t="s">
        <v>353</v>
      </c>
      <c r="B169" s="17" t="s">
        <v>17</v>
      </c>
      <c r="C169" s="17" t="s">
        <v>48</v>
      </c>
      <c r="D169" s="17" t="s">
        <v>177</v>
      </c>
      <c r="E169" s="18" t="str">
        <f>VLOOKUP(D169,'[1]1H2013'!L:M,2,0)</f>
        <v>五环-六环</v>
      </c>
      <c r="F169" s="17">
        <v>9954</v>
      </c>
      <c r="G169" s="17">
        <v>20</v>
      </c>
      <c r="H169" s="17">
        <v>21314</v>
      </c>
      <c r="I169" s="17">
        <v>52</v>
      </c>
      <c r="J169" s="17">
        <v>22836</v>
      </c>
      <c r="K169" s="25">
        <v>486731007</v>
      </c>
      <c r="L169" s="9">
        <f t="shared" si="5"/>
        <v>4.86731007</v>
      </c>
      <c r="M169" s="10">
        <f t="shared" si="6"/>
        <v>0.00145981188127935</v>
      </c>
      <c r="N169" s="10" t="s">
        <v>354</v>
      </c>
      <c r="O169" s="10"/>
      <c r="P169" s="11">
        <f>IFERROR(VLOOKUP(N169,Sheet3!$B$2:$F$1072,3,FALSE),“-”)</f>
        <v>0</v>
      </c>
    </row>
    <row r="170" spans="1:16">
      <c r="A170" s="3" t="s">
        <v>355</v>
      </c>
      <c r="B170" s="3" t="s">
        <v>17</v>
      </c>
      <c r="C170" s="3" t="s">
        <v>64</v>
      </c>
      <c r="D170" s="3" t="s">
        <v>65</v>
      </c>
      <c r="E170" s="16" t="str">
        <f>VLOOKUP(D170,'[1]1H2013'!L:M,2,0)</f>
        <v>五环-六环</v>
      </c>
      <c r="F170" s="3" t="s">
        <v>30</v>
      </c>
      <c r="G170" s="3" t="s">
        <v>30</v>
      </c>
      <c r="H170" s="3">
        <v>25418</v>
      </c>
      <c r="I170" s="3">
        <v>177</v>
      </c>
      <c r="J170" s="3">
        <v>19097</v>
      </c>
      <c r="K170" s="9">
        <v>485407596</v>
      </c>
      <c r="L170" s="9">
        <f t="shared" si="5"/>
        <v>4.85407596</v>
      </c>
      <c r="M170" s="10">
        <f t="shared" si="6"/>
        <v>0.00145584268458994</v>
      </c>
      <c r="N170" s="10" t="s">
        <v>96</v>
      </c>
      <c r="O170" s="10"/>
      <c r="P170" s="11">
        <f>IFERROR(VLOOKUP(N170,Sheet3!$B$2:$F$1072,3,FALSE),“-”)</f>
        <v>0</v>
      </c>
    </row>
    <row r="171" spans="1:16">
      <c r="A171" s="3" t="s">
        <v>356</v>
      </c>
      <c r="B171" s="3" t="s">
        <v>17</v>
      </c>
      <c r="C171" s="3" t="s">
        <v>64</v>
      </c>
      <c r="D171" s="3" t="s">
        <v>65</v>
      </c>
      <c r="E171" s="16" t="str">
        <f>VLOOKUP(D171,'[1]1H2013'!L:M,2,0)</f>
        <v>五环-六环</v>
      </c>
      <c r="F171" s="3">
        <v>42589</v>
      </c>
      <c r="G171" s="3">
        <v>477</v>
      </c>
      <c r="H171" s="3">
        <v>38439</v>
      </c>
      <c r="I171" s="3">
        <v>442</v>
      </c>
      <c r="J171" s="3">
        <v>12606</v>
      </c>
      <c r="K171" s="9">
        <v>484579237</v>
      </c>
      <c r="L171" s="9">
        <f t="shared" si="5"/>
        <v>4.84579237</v>
      </c>
      <c r="M171" s="10">
        <f t="shared" si="6"/>
        <v>0.00145335825624497</v>
      </c>
      <c r="N171" s="10" t="s">
        <v>357</v>
      </c>
      <c r="O171" s="10"/>
      <c r="P171" s="11">
        <f>IFERROR(VLOOKUP(N171,Sheet3!$B$2:$F$1072,3,FALSE),“-”)</f>
        <v>0</v>
      </c>
    </row>
    <row r="172" spans="1:16">
      <c r="A172" s="3" t="s">
        <v>358</v>
      </c>
      <c r="B172" s="3" t="s">
        <v>17</v>
      </c>
      <c r="C172" s="3" t="s">
        <v>48</v>
      </c>
      <c r="D172" s="3" t="s">
        <v>177</v>
      </c>
      <c r="E172" s="16" t="str">
        <f>VLOOKUP(D172,'[1]1H2013'!L:M,2,0)</f>
        <v>五环-六环</v>
      </c>
      <c r="F172" s="3">
        <v>39573</v>
      </c>
      <c r="G172" s="3">
        <v>296</v>
      </c>
      <c r="H172" s="3">
        <v>28929</v>
      </c>
      <c r="I172" s="3">
        <v>226</v>
      </c>
      <c r="J172" s="3">
        <v>16721</v>
      </c>
      <c r="K172" s="9">
        <v>483711962</v>
      </c>
      <c r="L172" s="9">
        <f t="shared" si="5"/>
        <v>4.83711962</v>
      </c>
      <c r="M172" s="10">
        <f t="shared" si="6"/>
        <v>0.00145075711037358</v>
      </c>
      <c r="N172" s="10" t="s">
        <v>35</v>
      </c>
      <c r="O172" s="10"/>
      <c r="P172" s="11">
        <f>IFERROR(VLOOKUP(N172,Sheet3!$B$2:$F$1072,3,FALSE),“-”)</f>
        <v>0</v>
      </c>
    </row>
    <row r="173" spans="1:16">
      <c r="A173" s="17" t="s">
        <v>359</v>
      </c>
      <c r="B173" s="17" t="s">
        <v>17</v>
      </c>
      <c r="C173" s="17" t="s">
        <v>48</v>
      </c>
      <c r="D173" s="17" t="s">
        <v>360</v>
      </c>
      <c r="E173" s="18" t="str">
        <f>VLOOKUP(D173,'[1]1H2013'!L:M,2,0)</f>
        <v>三环-四环</v>
      </c>
      <c r="F173" s="17" t="s">
        <v>30</v>
      </c>
      <c r="G173" s="17" t="s">
        <v>30</v>
      </c>
      <c r="H173" s="17">
        <v>14740</v>
      </c>
      <c r="I173" s="17">
        <v>91</v>
      </c>
      <c r="J173" s="17">
        <v>32730</v>
      </c>
      <c r="K173" s="25">
        <v>482444880</v>
      </c>
      <c r="L173" s="9">
        <f t="shared" si="5"/>
        <v>4.8244488</v>
      </c>
      <c r="M173" s="10">
        <f t="shared" si="6"/>
        <v>0.00144695685657517</v>
      </c>
      <c r="N173" s="10" t="s">
        <v>334</v>
      </c>
      <c r="O173" s="10"/>
      <c r="P173" s="11">
        <f>IFERROR(VLOOKUP(N173,Sheet3!$B$2:$F$1072,3,FALSE),“-”)</f>
        <v>0</v>
      </c>
    </row>
    <row r="174" spans="1:16">
      <c r="A174" s="17" t="s">
        <v>361</v>
      </c>
      <c r="B174" s="17" t="s">
        <v>17</v>
      </c>
      <c r="C174" s="17" t="s">
        <v>18</v>
      </c>
      <c r="D174" s="17" t="s">
        <v>26</v>
      </c>
      <c r="E174" s="18" t="str">
        <f>VLOOKUP(D174,'[1]1H2013'!L:M,2,0)</f>
        <v>五环-六环</v>
      </c>
      <c r="F174" s="17">
        <v>58309</v>
      </c>
      <c r="G174" s="17">
        <v>147</v>
      </c>
      <c r="H174" s="17">
        <v>9115</v>
      </c>
      <c r="I174" s="17">
        <v>25</v>
      </c>
      <c r="J174" s="17">
        <v>51992</v>
      </c>
      <c r="K174" s="25">
        <v>473900429</v>
      </c>
      <c r="L174" s="9">
        <f t="shared" si="5"/>
        <v>4.73900429</v>
      </c>
      <c r="M174" s="10">
        <f t="shared" si="6"/>
        <v>0.0014213301943954</v>
      </c>
      <c r="N174" s="10" t="s">
        <v>362</v>
      </c>
      <c r="O174" s="10"/>
      <c r="P174" s="11">
        <f>IFERROR(VLOOKUP(N174,Sheet3!$B$2:$F$1072,3,FALSE),“-”)</f>
        <v>0</v>
      </c>
    </row>
    <row r="175" spans="1:16">
      <c r="A175" s="3" t="s">
        <v>363</v>
      </c>
      <c r="B175" s="3" t="s">
        <v>17</v>
      </c>
      <c r="C175" s="3" t="s">
        <v>48</v>
      </c>
      <c r="D175" s="3" t="s">
        <v>117</v>
      </c>
      <c r="E175" s="16" t="str">
        <f>VLOOKUP(D175,'[1]1H2013'!L:M,2,0)</f>
        <v>三环-四环</v>
      </c>
      <c r="F175" s="3" t="s">
        <v>30</v>
      </c>
      <c r="G175" s="3" t="s">
        <v>30</v>
      </c>
      <c r="H175" s="3">
        <v>13239</v>
      </c>
      <c r="I175" s="3">
        <v>249</v>
      </c>
      <c r="J175" s="3">
        <v>35278</v>
      </c>
      <c r="K175" s="9">
        <v>467035377</v>
      </c>
      <c r="L175" s="9">
        <f t="shared" si="5"/>
        <v>4.67035377</v>
      </c>
      <c r="M175" s="10">
        <f t="shared" si="6"/>
        <v>0.00140074041414497</v>
      </c>
      <c r="N175" s="10" t="s">
        <v>364</v>
      </c>
      <c r="O175" s="10"/>
      <c r="P175" s="11" t="str">
        <f>IFERROR(VLOOKUP(N175,Sheet3!$B$2:$F$1072,3,FALSE),“-”)</f>
        <v>东亚新华</v>
      </c>
    </row>
    <row r="176" spans="1:16">
      <c r="A176" s="3" t="s">
        <v>365</v>
      </c>
      <c r="B176" s="3" t="s">
        <v>17</v>
      </c>
      <c r="C176" s="3" t="s">
        <v>60</v>
      </c>
      <c r="D176" s="3" t="s">
        <v>61</v>
      </c>
      <c r="E176" s="16" t="str">
        <f>VLOOKUP(D176,'[1]1H2013'!L:M,2,0)</f>
        <v>五环-六环</v>
      </c>
      <c r="F176" s="3">
        <v>18645</v>
      </c>
      <c r="G176" s="3">
        <v>65</v>
      </c>
      <c r="H176" s="3">
        <v>44684</v>
      </c>
      <c r="I176" s="3">
        <v>143</v>
      </c>
      <c r="J176" s="3">
        <v>10408</v>
      </c>
      <c r="K176" s="9">
        <v>465061768</v>
      </c>
      <c r="L176" s="9">
        <f t="shared" si="5"/>
        <v>4.65061768</v>
      </c>
      <c r="M176" s="10">
        <f t="shared" si="6"/>
        <v>0.0013948211325998</v>
      </c>
      <c r="N176" s="10" t="s">
        <v>366</v>
      </c>
      <c r="O176" s="10"/>
      <c r="P176" s="11">
        <f>IFERROR(VLOOKUP(N176,Sheet3!$B$2:$F$1072,3,FALSE),“-”)</f>
        <v>0</v>
      </c>
    </row>
    <row r="177" spans="1:16">
      <c r="A177" s="3" t="s">
        <v>367</v>
      </c>
      <c r="B177" s="3" t="s">
        <v>17</v>
      </c>
      <c r="C177" s="3" t="s">
        <v>48</v>
      </c>
      <c r="D177" s="3" t="s">
        <v>360</v>
      </c>
      <c r="E177" s="16" t="str">
        <f>VLOOKUP(D177,'[1]1H2013'!L:M,2,0)</f>
        <v>三环-四环</v>
      </c>
      <c r="F177" s="3" t="s">
        <v>30</v>
      </c>
      <c r="G177" s="3" t="s">
        <v>30</v>
      </c>
      <c r="H177" s="3">
        <v>16855</v>
      </c>
      <c r="I177" s="3">
        <v>91</v>
      </c>
      <c r="J177" s="3">
        <v>27481</v>
      </c>
      <c r="K177" s="9">
        <v>463188828</v>
      </c>
      <c r="L177" s="9">
        <f t="shared" si="5"/>
        <v>4.63188828</v>
      </c>
      <c r="M177" s="10">
        <f t="shared" si="6"/>
        <v>0.00138920377922472</v>
      </c>
      <c r="N177" s="10" t="s">
        <v>368</v>
      </c>
      <c r="O177" s="10"/>
      <c r="P177" s="11" t="str">
        <f>IFERROR(VLOOKUP(N177,Sheet3!$B$2:$F$1072,3,FALSE),“-”)</f>
        <v>1-v</v>
      </c>
    </row>
    <row r="178" spans="1:16">
      <c r="A178" s="17" t="s">
        <v>369</v>
      </c>
      <c r="B178" s="17" t="s">
        <v>17</v>
      </c>
      <c r="C178" s="17" t="s">
        <v>205</v>
      </c>
      <c r="D178" s="17" t="s">
        <v>206</v>
      </c>
      <c r="E178" s="18" t="str">
        <f>VLOOKUP(D178,'[1]1H2013'!L:M,2,0)</f>
        <v>二环-三环</v>
      </c>
      <c r="F178" s="17">
        <v>24134</v>
      </c>
      <c r="G178" s="17">
        <v>219</v>
      </c>
      <c r="H178" s="17">
        <v>10359</v>
      </c>
      <c r="I178" s="17">
        <v>100</v>
      </c>
      <c r="J178" s="17">
        <v>44543</v>
      </c>
      <c r="K178" s="25">
        <v>461409160</v>
      </c>
      <c r="L178" s="9">
        <f t="shared" si="5"/>
        <v>4.6140916</v>
      </c>
      <c r="M178" s="10">
        <f t="shared" si="6"/>
        <v>0.00138386616881205</v>
      </c>
      <c r="N178" s="10" t="s">
        <v>370</v>
      </c>
      <c r="O178" s="10"/>
      <c r="P178" s="11">
        <f>IFERROR(VLOOKUP(N178,Sheet3!$B$2:$F$1072,3,FALSE),“-”)</f>
        <v>0</v>
      </c>
    </row>
    <row r="179" spans="1:16">
      <c r="A179" s="3" t="s">
        <v>371</v>
      </c>
      <c r="B179" s="3" t="s">
        <v>17</v>
      </c>
      <c r="C179" s="3" t="s">
        <v>90</v>
      </c>
      <c r="D179" s="3" t="s">
        <v>311</v>
      </c>
      <c r="E179" s="16" t="str">
        <f>VLOOKUP(D179,'[1]1H2013'!L:M,2,0)</f>
        <v>五环-六环</v>
      </c>
      <c r="F179" s="3" t="s">
        <v>30</v>
      </c>
      <c r="G179" s="3" t="s">
        <v>30</v>
      </c>
      <c r="H179" s="3">
        <v>35822</v>
      </c>
      <c r="I179" s="3">
        <v>346</v>
      </c>
      <c r="J179" s="3">
        <v>12745</v>
      </c>
      <c r="K179" s="9">
        <v>456569596</v>
      </c>
      <c r="L179" s="9">
        <f t="shared" si="5"/>
        <v>4.56569596</v>
      </c>
      <c r="M179" s="10">
        <f t="shared" si="6"/>
        <v>0.00136935126648242</v>
      </c>
      <c r="N179" s="10" t="s">
        <v>372</v>
      </c>
      <c r="O179" s="10"/>
      <c r="P179" s="11">
        <f>IFERROR(VLOOKUP(N179,Sheet3!$B$2:$F$1072,3,FALSE),“-”)</f>
        <v>0</v>
      </c>
    </row>
    <row r="180" spans="1:16">
      <c r="A180" s="17" t="s">
        <v>373</v>
      </c>
      <c r="B180" s="17" t="s">
        <v>17</v>
      </c>
      <c r="C180" s="17" t="s">
        <v>18</v>
      </c>
      <c r="D180" s="17" t="s">
        <v>45</v>
      </c>
      <c r="E180" s="18" t="str">
        <f>VLOOKUP(D180,'[1]1H2013'!L:M,2,0)</f>
        <v>五环-六环</v>
      </c>
      <c r="F180" s="17">
        <v>68596</v>
      </c>
      <c r="G180" s="17">
        <v>666</v>
      </c>
      <c r="H180" s="17">
        <v>17451</v>
      </c>
      <c r="I180" s="17">
        <v>190</v>
      </c>
      <c r="J180" s="17">
        <v>25986</v>
      </c>
      <c r="K180" s="25">
        <v>453495111</v>
      </c>
      <c r="L180" s="9">
        <f t="shared" si="5"/>
        <v>4.53495111</v>
      </c>
      <c r="M180" s="10">
        <f t="shared" si="6"/>
        <v>0.00136013021898951</v>
      </c>
      <c r="N180" s="10" t="s">
        <v>374</v>
      </c>
      <c r="O180" s="10"/>
      <c r="P180" s="11">
        <f>IFERROR(VLOOKUP(N180,Sheet3!$B$2:$F$1072,3,FALSE),“-”)</f>
        <v>0</v>
      </c>
    </row>
    <row r="181" spans="1:16">
      <c r="A181" s="17" t="s">
        <v>375</v>
      </c>
      <c r="B181" s="17" t="s">
        <v>17</v>
      </c>
      <c r="C181" s="17" t="s">
        <v>60</v>
      </c>
      <c r="D181" s="17" t="s">
        <v>61</v>
      </c>
      <c r="E181" s="18" t="str">
        <f>VLOOKUP(D181,'[1]1H2013'!L:M,2,0)</f>
        <v>五环-六环</v>
      </c>
      <c r="F181" s="17">
        <v>38123</v>
      </c>
      <c r="G181" s="17">
        <v>304</v>
      </c>
      <c r="H181" s="17">
        <v>27014</v>
      </c>
      <c r="I181" s="17">
        <v>265</v>
      </c>
      <c r="J181" s="17">
        <v>16728</v>
      </c>
      <c r="K181" s="25">
        <v>451896514</v>
      </c>
      <c r="L181" s="9">
        <f t="shared" si="5"/>
        <v>4.51896514</v>
      </c>
      <c r="M181" s="10">
        <f t="shared" si="6"/>
        <v>0.00135533567978733</v>
      </c>
      <c r="N181" s="10" t="s">
        <v>376</v>
      </c>
      <c r="O181" s="10"/>
      <c r="P181" s="11">
        <f>IFERROR(VLOOKUP(N181,Sheet3!$B$2:$F$1072,3,FALSE),“-”)</f>
        <v>0</v>
      </c>
    </row>
    <row r="182" spans="1:16">
      <c r="A182" s="3" t="s">
        <v>377</v>
      </c>
      <c r="B182" s="3" t="s">
        <v>17</v>
      </c>
      <c r="C182" s="3" t="s">
        <v>172</v>
      </c>
      <c r="D182" s="3" t="s">
        <v>173</v>
      </c>
      <c r="E182" s="16" t="str">
        <f>VLOOKUP(D182,'[1]1H2013'!L:M,2,0)</f>
        <v>六环外</v>
      </c>
      <c r="F182" s="3">
        <v>53221</v>
      </c>
      <c r="G182" s="3">
        <v>539</v>
      </c>
      <c r="H182" s="3">
        <v>57958</v>
      </c>
      <c r="I182" s="3">
        <v>652</v>
      </c>
      <c r="J182" s="3">
        <v>7760</v>
      </c>
      <c r="K182" s="9">
        <v>449736352</v>
      </c>
      <c r="L182" s="9">
        <f t="shared" si="5"/>
        <v>4.49736352</v>
      </c>
      <c r="M182" s="10">
        <f t="shared" si="6"/>
        <v>0.0013488568853244</v>
      </c>
      <c r="N182" s="10" t="s">
        <v>378</v>
      </c>
      <c r="O182" s="10"/>
      <c r="P182" s="11" t="str">
        <f>IFERROR(VLOOKUP(N182,Sheet3!$B$2:$F$1072,3,FALSE),“-”)</f>
        <v>1-v</v>
      </c>
    </row>
    <row r="183" spans="1:16">
      <c r="A183" s="17" t="s">
        <v>379</v>
      </c>
      <c r="B183" s="17" t="s">
        <v>17</v>
      </c>
      <c r="C183" s="17" t="s">
        <v>78</v>
      </c>
      <c r="D183" s="17" t="s">
        <v>79</v>
      </c>
      <c r="E183" s="18" t="str">
        <f>VLOOKUP(D183,'[1]1H2013'!L:M,2,0)</f>
        <v>五环-六环</v>
      </c>
      <c r="F183" s="17">
        <v>45500</v>
      </c>
      <c r="G183" s="17">
        <v>458</v>
      </c>
      <c r="H183" s="17">
        <v>27325</v>
      </c>
      <c r="I183" s="17">
        <v>278</v>
      </c>
      <c r="J183" s="17">
        <v>16321</v>
      </c>
      <c r="K183" s="25">
        <v>445978704</v>
      </c>
      <c r="L183" s="9">
        <f t="shared" si="5"/>
        <v>4.45978704</v>
      </c>
      <c r="M183" s="10">
        <f t="shared" si="6"/>
        <v>0.00133758688378931</v>
      </c>
      <c r="N183" s="10" t="s">
        <v>380</v>
      </c>
      <c r="O183" s="10"/>
      <c r="P183" s="11">
        <f>IFERROR(VLOOKUP(N183,Sheet3!$B$2:$F$1072,3,FALSE),“-”)</f>
        <v>0</v>
      </c>
    </row>
    <row r="184" spans="1:16">
      <c r="A184" s="3" t="s">
        <v>381</v>
      </c>
      <c r="B184" s="3" t="s">
        <v>17</v>
      </c>
      <c r="C184" s="3" t="s">
        <v>60</v>
      </c>
      <c r="D184" s="3" t="s">
        <v>61</v>
      </c>
      <c r="E184" s="16" t="str">
        <f>VLOOKUP(D184,'[1]1H2013'!L:M,2,0)</f>
        <v>五环-六环</v>
      </c>
      <c r="F184" s="3">
        <v>37988</v>
      </c>
      <c r="G184" s="3">
        <v>196</v>
      </c>
      <c r="H184" s="3">
        <v>30172</v>
      </c>
      <c r="I184" s="3">
        <v>143</v>
      </c>
      <c r="J184" s="3">
        <v>14767</v>
      </c>
      <c r="K184" s="9">
        <v>445552449</v>
      </c>
      <c r="L184" s="9">
        <f t="shared" si="5"/>
        <v>4.45552449</v>
      </c>
      <c r="M184" s="10">
        <f t="shared" si="6"/>
        <v>0.00133630845257268</v>
      </c>
      <c r="N184" s="10" t="s">
        <v>68</v>
      </c>
      <c r="O184" s="10"/>
      <c r="P184" s="11" t="str">
        <f>IFERROR(VLOOKUP(N184,Sheet3!$B$2:$F$1072,3,FALSE),“-”)</f>
        <v>龙湖</v>
      </c>
    </row>
    <row r="185" spans="1:16">
      <c r="A185" s="17" t="s">
        <v>382</v>
      </c>
      <c r="B185" s="17" t="s">
        <v>17</v>
      </c>
      <c r="C185" s="17" t="s">
        <v>64</v>
      </c>
      <c r="D185" s="17" t="s">
        <v>65</v>
      </c>
      <c r="E185" s="18" t="str">
        <f>VLOOKUP(D185,'[1]1H2013'!L:M,2,0)</f>
        <v>五环-六环</v>
      </c>
      <c r="F185" s="17">
        <v>25316</v>
      </c>
      <c r="G185" s="17">
        <v>198</v>
      </c>
      <c r="H185" s="17">
        <v>24655</v>
      </c>
      <c r="I185" s="17">
        <v>192</v>
      </c>
      <c r="J185" s="17">
        <v>17993</v>
      </c>
      <c r="K185" s="25">
        <v>443606255</v>
      </c>
      <c r="L185" s="9">
        <f t="shared" si="5"/>
        <v>4.43606255</v>
      </c>
      <c r="M185" s="10">
        <f t="shared" si="6"/>
        <v>0.0013304713945599</v>
      </c>
      <c r="N185" s="10" t="s">
        <v>383</v>
      </c>
      <c r="O185" s="10"/>
      <c r="P185" s="11">
        <f>IFERROR(VLOOKUP(N185,Sheet3!$B$2:$F$1072,3,FALSE),“-”)</f>
        <v>0</v>
      </c>
    </row>
    <row r="186" spans="1:16">
      <c r="A186" s="17" t="s">
        <v>384</v>
      </c>
      <c r="B186" s="17" t="s">
        <v>17</v>
      </c>
      <c r="C186" s="17" t="s">
        <v>144</v>
      </c>
      <c r="D186" s="17" t="s">
        <v>145</v>
      </c>
      <c r="E186" s="18" t="str">
        <f>VLOOKUP(D186,'[1]1H2013'!L:M,2,0)</f>
        <v>二环内</v>
      </c>
      <c r="F186" s="17" t="s">
        <v>30</v>
      </c>
      <c r="G186" s="17" t="s">
        <v>30</v>
      </c>
      <c r="H186" s="17">
        <v>10381</v>
      </c>
      <c r="I186" s="17">
        <v>34</v>
      </c>
      <c r="J186" s="17">
        <v>42682</v>
      </c>
      <c r="K186" s="25">
        <v>443079799</v>
      </c>
      <c r="L186" s="9">
        <f t="shared" si="5"/>
        <v>4.43079799</v>
      </c>
      <c r="M186" s="10">
        <f t="shared" si="6"/>
        <v>0.00132889243880669</v>
      </c>
      <c r="N186" s="10" t="s">
        <v>385</v>
      </c>
      <c r="O186" s="10"/>
      <c r="P186" s="11">
        <f>IFERROR(VLOOKUP(N186,Sheet3!$B$2:$F$1072,3,FALSE),“-”)</f>
        <v>0</v>
      </c>
    </row>
    <row r="187" spans="1:16">
      <c r="A187" s="17" t="s">
        <v>386</v>
      </c>
      <c r="B187" s="17" t="s">
        <v>17</v>
      </c>
      <c r="C187" s="17" t="s">
        <v>22</v>
      </c>
      <c r="D187" s="17" t="s">
        <v>23</v>
      </c>
      <c r="E187" s="18" t="str">
        <f>VLOOKUP(D187,'[1]1H2013'!L:M,2,0)</f>
        <v>五环-六环</v>
      </c>
      <c r="F187" s="17" t="s">
        <v>30</v>
      </c>
      <c r="G187" s="17" t="s">
        <v>30</v>
      </c>
      <c r="H187" s="17">
        <v>27678</v>
      </c>
      <c r="I187" s="17">
        <v>249</v>
      </c>
      <c r="J187" s="17">
        <v>15994</v>
      </c>
      <c r="K187" s="25">
        <v>442664546</v>
      </c>
      <c r="L187" s="9">
        <f t="shared" si="5"/>
        <v>4.42664546</v>
      </c>
      <c r="M187" s="10">
        <f t="shared" si="6"/>
        <v>0.00132764700497482</v>
      </c>
      <c r="N187" s="10" t="s">
        <v>387</v>
      </c>
      <c r="O187" s="10"/>
      <c r="P187" s="11" t="str">
        <f>IFERROR(VLOOKUP(N187,Sheet3!$B$2:$F$1072,3,FALSE),“-”)</f>
        <v>天鸿</v>
      </c>
    </row>
    <row r="188" spans="1:16">
      <c r="A188" s="3" t="s">
        <v>388</v>
      </c>
      <c r="B188" s="3" t="s">
        <v>17</v>
      </c>
      <c r="C188" s="3" t="s">
        <v>60</v>
      </c>
      <c r="D188" s="3" t="s">
        <v>61</v>
      </c>
      <c r="E188" s="16" t="str">
        <f>VLOOKUP(D188,'[1]1H2013'!L:M,2,0)</f>
        <v>五环-六环</v>
      </c>
      <c r="F188" s="3" t="s">
        <v>30</v>
      </c>
      <c r="G188" s="3" t="s">
        <v>30</v>
      </c>
      <c r="H188" s="3">
        <v>26213</v>
      </c>
      <c r="I188" s="3">
        <v>109</v>
      </c>
      <c r="J188" s="3">
        <v>16333</v>
      </c>
      <c r="K188" s="9">
        <v>428148017</v>
      </c>
      <c r="L188" s="9">
        <f t="shared" si="5"/>
        <v>4.28148017</v>
      </c>
      <c r="M188" s="10">
        <f t="shared" si="6"/>
        <v>0.00128410878529214</v>
      </c>
      <c r="N188" s="10" t="s">
        <v>68</v>
      </c>
      <c r="O188" s="10"/>
      <c r="P188" s="11" t="str">
        <f>IFERROR(VLOOKUP(N188,Sheet3!$B$2:$F$1072,3,FALSE),“-”)</f>
        <v>龙湖</v>
      </c>
    </row>
    <row r="189" spans="1:16">
      <c r="A189" s="17" t="s">
        <v>389</v>
      </c>
      <c r="B189" s="17" t="s">
        <v>17</v>
      </c>
      <c r="C189" s="17" t="s">
        <v>41</v>
      </c>
      <c r="D189" s="17" t="s">
        <v>42</v>
      </c>
      <c r="E189" s="18" t="str">
        <f>VLOOKUP(D189,'[1]1H2013'!L:M,2,0)</f>
        <v>五环-六环</v>
      </c>
      <c r="F189" s="17" t="s">
        <v>30</v>
      </c>
      <c r="G189" s="17" t="s">
        <v>30</v>
      </c>
      <c r="H189" s="17">
        <v>24943</v>
      </c>
      <c r="I189" s="17">
        <v>485</v>
      </c>
      <c r="J189" s="17">
        <v>17026</v>
      </c>
      <c r="K189" s="25">
        <v>424690629</v>
      </c>
      <c r="L189" s="9">
        <f t="shared" si="5"/>
        <v>4.24690629</v>
      </c>
      <c r="M189" s="10">
        <f t="shared" si="6"/>
        <v>0.00127373932863537</v>
      </c>
      <c r="N189" s="10" t="s">
        <v>390</v>
      </c>
      <c r="O189" s="10"/>
      <c r="P189" s="11" t="str">
        <f>IFERROR(VLOOKUP(N189,Sheet3!$B$2:$F$1072,3,FALSE),“-”)</f>
        <v>住总</v>
      </c>
    </row>
    <row r="190" spans="1:16">
      <c r="A190" s="3" t="s">
        <v>391</v>
      </c>
      <c r="B190" s="3" t="s">
        <v>17</v>
      </c>
      <c r="C190" s="3" t="s">
        <v>90</v>
      </c>
      <c r="D190" s="3" t="s">
        <v>311</v>
      </c>
      <c r="E190" s="16" t="str">
        <f>VLOOKUP(D190,'[1]1H2013'!L:M,2,0)</f>
        <v>五环-六环</v>
      </c>
      <c r="F190" s="3" t="s">
        <v>30</v>
      </c>
      <c r="G190" s="3" t="s">
        <v>30</v>
      </c>
      <c r="H190" s="3">
        <v>20852</v>
      </c>
      <c r="I190" s="3">
        <v>103</v>
      </c>
      <c r="J190" s="3">
        <v>20286</v>
      </c>
      <c r="K190" s="9">
        <v>423011340</v>
      </c>
      <c r="L190" s="9">
        <f t="shared" si="5"/>
        <v>4.2301134</v>
      </c>
      <c r="M190" s="10">
        <f t="shared" si="6"/>
        <v>0.00126870277661989</v>
      </c>
      <c r="N190" s="10" t="s">
        <v>307</v>
      </c>
      <c r="O190" s="10"/>
      <c r="P190" s="11">
        <f>IFERROR(VLOOKUP(N190,Sheet3!$B$2:$F$1072,3,FALSE),“-”)</f>
        <v>0</v>
      </c>
    </row>
    <row r="191" spans="1:16">
      <c r="A191" s="17" t="s">
        <v>392</v>
      </c>
      <c r="B191" s="17" t="s">
        <v>17</v>
      </c>
      <c r="C191" s="17" t="s">
        <v>90</v>
      </c>
      <c r="D191" s="17" t="s">
        <v>311</v>
      </c>
      <c r="E191" s="18" t="str">
        <f>VLOOKUP(D191,'[1]1H2013'!L:M,2,0)</f>
        <v>五环-六环</v>
      </c>
      <c r="F191" s="17" t="s">
        <v>30</v>
      </c>
      <c r="G191" s="17" t="s">
        <v>30</v>
      </c>
      <c r="H191" s="17">
        <v>31351</v>
      </c>
      <c r="I191" s="17">
        <v>323</v>
      </c>
      <c r="J191" s="17">
        <v>13451</v>
      </c>
      <c r="K191" s="25">
        <v>421712192</v>
      </c>
      <c r="L191" s="9">
        <f t="shared" si="5"/>
        <v>4.21712192</v>
      </c>
      <c r="M191" s="10">
        <f t="shared" si="6"/>
        <v>0.0012648063499311</v>
      </c>
      <c r="N191" s="10" t="s">
        <v>393</v>
      </c>
      <c r="O191" s="10"/>
      <c r="P191" s="11">
        <f>IFERROR(VLOOKUP(N191,Sheet3!$B$2:$F$1072,3,FALSE),“-”)</f>
        <v>0</v>
      </c>
    </row>
    <row r="192" spans="1:16">
      <c r="A192" s="17" t="s">
        <v>394</v>
      </c>
      <c r="B192" s="17" t="s">
        <v>17</v>
      </c>
      <c r="C192" s="17" t="s">
        <v>48</v>
      </c>
      <c r="D192" s="17" t="s">
        <v>49</v>
      </c>
      <c r="E192" s="18" t="str">
        <f>VLOOKUP(D192,'[1]1H2013'!L:M,2,0)</f>
        <v>四环-五环</v>
      </c>
      <c r="F192" s="17">
        <v>24188</v>
      </c>
      <c r="G192" s="17">
        <v>306</v>
      </c>
      <c r="H192" s="17">
        <v>23287</v>
      </c>
      <c r="I192" s="17">
        <v>297</v>
      </c>
      <c r="J192" s="17">
        <v>17981</v>
      </c>
      <c r="K192" s="25">
        <v>418736899</v>
      </c>
      <c r="L192" s="9">
        <f t="shared" si="5"/>
        <v>4.18736899</v>
      </c>
      <c r="M192" s="10">
        <f t="shared" si="6"/>
        <v>0.00125588280076488</v>
      </c>
      <c r="N192" s="10" t="s">
        <v>395</v>
      </c>
      <c r="O192" s="10"/>
      <c r="P192" s="11">
        <f>IFERROR(VLOOKUP(N192,Sheet3!$B$2:$F$1072,3,FALSE),“-”)</f>
        <v>0</v>
      </c>
    </row>
    <row r="193" spans="1:16">
      <c r="A193" s="3" t="s">
        <v>396</v>
      </c>
      <c r="B193" s="3" t="s">
        <v>17</v>
      </c>
      <c r="C193" s="3" t="s">
        <v>172</v>
      </c>
      <c r="D193" s="3" t="s">
        <v>173</v>
      </c>
      <c r="E193" s="16" t="str">
        <f>VLOOKUP(D193,'[1]1H2013'!L:M,2,0)</f>
        <v>六环外</v>
      </c>
      <c r="F193" s="3">
        <v>71203</v>
      </c>
      <c r="G193" s="3">
        <v>579</v>
      </c>
      <c r="H193" s="3">
        <v>37753</v>
      </c>
      <c r="I193" s="3">
        <v>312</v>
      </c>
      <c r="J193" s="3">
        <v>11091</v>
      </c>
      <c r="K193" s="9">
        <v>418704865</v>
      </c>
      <c r="L193" s="9">
        <f t="shared" si="5"/>
        <v>4.18704865</v>
      </c>
      <c r="M193" s="10">
        <f t="shared" si="6"/>
        <v>0.00125578672384943</v>
      </c>
      <c r="N193" s="10" t="s">
        <v>397</v>
      </c>
      <c r="O193" s="10"/>
      <c r="P193" s="11">
        <f>IFERROR(VLOOKUP(N193,Sheet3!$B$2:$F$1072,3,FALSE),“-”)</f>
        <v>0</v>
      </c>
    </row>
    <row r="194" spans="1:16">
      <c r="A194" s="17" t="s">
        <v>398</v>
      </c>
      <c r="B194" s="17" t="s">
        <v>17</v>
      </c>
      <c r="C194" s="17" t="s">
        <v>48</v>
      </c>
      <c r="D194" s="17" t="s">
        <v>117</v>
      </c>
      <c r="E194" s="18" t="str">
        <f>VLOOKUP(D194,'[1]1H2013'!L:M,2,0)</f>
        <v>三环-四环</v>
      </c>
      <c r="F194" s="17" t="s">
        <v>30</v>
      </c>
      <c r="G194" s="17" t="s">
        <v>30</v>
      </c>
      <c r="H194" s="17">
        <v>15761</v>
      </c>
      <c r="I194" s="17">
        <v>383</v>
      </c>
      <c r="J194" s="17">
        <v>26554</v>
      </c>
      <c r="K194" s="25">
        <v>418522185</v>
      </c>
      <c r="L194" s="9">
        <f t="shared" si="5"/>
        <v>4.18522185</v>
      </c>
      <c r="M194" s="10">
        <f t="shared" si="6"/>
        <v>0.00125523882689888</v>
      </c>
      <c r="N194" s="10" t="s">
        <v>399</v>
      </c>
      <c r="O194" s="10"/>
      <c r="P194" s="11">
        <f>IFERROR(VLOOKUP(N194,Sheet3!$B$2:$F$1072,3,FALSE),“-”)</f>
        <v>0</v>
      </c>
    </row>
    <row r="195" spans="1:16">
      <c r="A195" s="17" t="s">
        <v>400</v>
      </c>
      <c r="B195" s="17" t="s">
        <v>17</v>
      </c>
      <c r="C195" s="17" t="s">
        <v>90</v>
      </c>
      <c r="D195" s="17" t="s">
        <v>311</v>
      </c>
      <c r="E195" s="18" t="str">
        <f>VLOOKUP(D195,'[1]1H2013'!L:M,2,0)</f>
        <v>五环-六环</v>
      </c>
      <c r="F195" s="17">
        <v>35036</v>
      </c>
      <c r="G195" s="17">
        <v>99</v>
      </c>
      <c r="H195" s="17">
        <v>12075</v>
      </c>
      <c r="I195" s="17">
        <v>32</v>
      </c>
      <c r="J195" s="17">
        <v>34486</v>
      </c>
      <c r="K195" s="25">
        <v>416399310</v>
      </c>
      <c r="L195" s="9">
        <f t="shared" si="5"/>
        <v>4.1639931</v>
      </c>
      <c r="M195" s="10">
        <f t="shared" si="6"/>
        <v>0.00124887186423799</v>
      </c>
      <c r="N195" s="10" t="s">
        <v>401</v>
      </c>
      <c r="O195" s="10"/>
      <c r="P195" s="11">
        <f>IFERROR(VLOOKUP(N195,Sheet3!$B$2:$F$1072,3,FALSE),“-”)</f>
        <v>0</v>
      </c>
    </row>
    <row r="196" spans="1:16">
      <c r="A196" s="17" t="s">
        <v>402</v>
      </c>
      <c r="B196" s="17" t="s">
        <v>17</v>
      </c>
      <c r="C196" s="17" t="s">
        <v>90</v>
      </c>
      <c r="D196" s="17" t="s">
        <v>311</v>
      </c>
      <c r="E196" s="18" t="str">
        <f>VLOOKUP(D196,'[1]1H2013'!L:M,2,0)</f>
        <v>五环-六环</v>
      </c>
      <c r="F196" s="17">
        <v>54753</v>
      </c>
      <c r="G196" s="17">
        <v>112</v>
      </c>
      <c r="H196" s="17">
        <v>10669</v>
      </c>
      <c r="I196" s="17">
        <v>14</v>
      </c>
      <c r="J196" s="17">
        <v>38470</v>
      </c>
      <c r="K196" s="25">
        <v>410436730</v>
      </c>
      <c r="L196" s="9">
        <f t="shared" ref="L196:L259" si="7">IFERROR(K196/100000000,"-")</f>
        <v>4.1043673</v>
      </c>
      <c r="M196" s="10">
        <f t="shared" ref="M196:M259" si="8">IFERROR(L196/$L$1,"-")</f>
        <v>0.00123098879329757</v>
      </c>
      <c r="N196" s="10" t="s">
        <v>403</v>
      </c>
      <c r="O196" s="10"/>
      <c r="P196" s="11">
        <f>IFERROR(VLOOKUP(N196,Sheet3!$B$2:$F$1072,3,FALSE),“-”)</f>
        <v>0</v>
      </c>
    </row>
    <row r="197" spans="1:16">
      <c r="A197" s="17" t="s">
        <v>404</v>
      </c>
      <c r="B197" s="17" t="s">
        <v>17</v>
      </c>
      <c r="C197" s="17" t="s">
        <v>48</v>
      </c>
      <c r="D197" s="17" t="s">
        <v>360</v>
      </c>
      <c r="E197" s="18" t="str">
        <f>VLOOKUP(D197,'[1]1H2013'!L:M,2,0)</f>
        <v>三环-四环</v>
      </c>
      <c r="F197" s="17" t="s">
        <v>30</v>
      </c>
      <c r="G197" s="17" t="s">
        <v>30</v>
      </c>
      <c r="H197" s="17">
        <v>29118</v>
      </c>
      <c r="I197" s="17">
        <v>325</v>
      </c>
      <c r="J197" s="17">
        <v>14073</v>
      </c>
      <c r="K197" s="25">
        <v>409773110</v>
      </c>
      <c r="L197" s="9">
        <f t="shared" si="7"/>
        <v>4.0977311</v>
      </c>
      <c r="M197" s="10">
        <f t="shared" si="8"/>
        <v>0.00122899845295204</v>
      </c>
      <c r="N197" s="10" t="s">
        <v>405</v>
      </c>
      <c r="O197" s="10"/>
      <c r="P197" s="11">
        <f>IFERROR(VLOOKUP(N197,Sheet3!$B$2:$F$1072,3,FALSE),“-”)</f>
        <v>0</v>
      </c>
    </row>
    <row r="198" spans="1:16">
      <c r="A198" s="17" t="s">
        <v>406</v>
      </c>
      <c r="B198" s="17" t="s">
        <v>17</v>
      </c>
      <c r="C198" s="17" t="s">
        <v>90</v>
      </c>
      <c r="D198" s="17" t="s">
        <v>91</v>
      </c>
      <c r="E198" s="18" t="str">
        <f>VLOOKUP(D198,'[1]1H2013'!L:M,2,0)</f>
        <v>五环-六环</v>
      </c>
      <c r="F198" s="17" t="s">
        <v>30</v>
      </c>
      <c r="G198" s="17" t="s">
        <v>30</v>
      </c>
      <c r="H198" s="17">
        <v>14673</v>
      </c>
      <c r="I198" s="17">
        <v>238</v>
      </c>
      <c r="J198" s="17">
        <v>27803</v>
      </c>
      <c r="K198" s="25">
        <v>407943381</v>
      </c>
      <c r="L198" s="9">
        <f t="shared" si="7"/>
        <v>4.07943381</v>
      </c>
      <c r="M198" s="10">
        <f t="shared" si="8"/>
        <v>0.00122351069874015</v>
      </c>
      <c r="N198" s="10" t="s">
        <v>407</v>
      </c>
      <c r="O198" s="10"/>
      <c r="P198" s="11">
        <f>IFERROR(VLOOKUP(N198,Sheet3!$B$2:$F$1072,3,FALSE),“-”)</f>
        <v>0</v>
      </c>
    </row>
    <row r="199" spans="1:16">
      <c r="A199" s="17" t="s">
        <v>408</v>
      </c>
      <c r="B199" s="17" t="s">
        <v>17</v>
      </c>
      <c r="C199" s="17" t="s">
        <v>22</v>
      </c>
      <c r="D199" s="17" t="s">
        <v>409</v>
      </c>
      <c r="E199" s="18" t="str">
        <f>VLOOKUP(D199,'[1]1H2013'!L:M,2,0)</f>
        <v>三环-四环</v>
      </c>
      <c r="F199" s="17" t="s">
        <v>30</v>
      </c>
      <c r="G199" s="17" t="s">
        <v>30</v>
      </c>
      <c r="H199" s="17">
        <v>12009</v>
      </c>
      <c r="I199" s="17">
        <v>185</v>
      </c>
      <c r="J199" s="17">
        <v>33608</v>
      </c>
      <c r="K199" s="25">
        <v>403598698</v>
      </c>
      <c r="L199" s="9">
        <f t="shared" si="7"/>
        <v>4.03598698</v>
      </c>
      <c r="M199" s="10">
        <f t="shared" si="8"/>
        <v>0.00121048005188886</v>
      </c>
      <c r="N199" s="10" t="s">
        <v>410</v>
      </c>
      <c r="O199" s="10"/>
      <c r="P199" s="11">
        <f>IFERROR(VLOOKUP(N199,Sheet3!$B$2:$F$1072,3,FALSE),“-”)</f>
        <v>0</v>
      </c>
    </row>
    <row r="200" spans="1:16">
      <c r="A200" s="17" t="s">
        <v>411</v>
      </c>
      <c r="B200" s="17" t="s">
        <v>17</v>
      </c>
      <c r="C200" s="17" t="s">
        <v>41</v>
      </c>
      <c r="D200" s="17" t="s">
        <v>42</v>
      </c>
      <c r="E200" s="18" t="str">
        <f>VLOOKUP(D200,'[1]1H2013'!L:M,2,0)</f>
        <v>五环-六环</v>
      </c>
      <c r="F200" s="17" t="s">
        <v>30</v>
      </c>
      <c r="G200" s="17" t="s">
        <v>30</v>
      </c>
      <c r="H200" s="17">
        <v>20729</v>
      </c>
      <c r="I200" s="17">
        <v>164</v>
      </c>
      <c r="J200" s="17">
        <v>18864</v>
      </c>
      <c r="K200" s="25">
        <v>391045552</v>
      </c>
      <c r="L200" s="9">
        <f t="shared" si="7"/>
        <v>3.91045552</v>
      </c>
      <c r="M200" s="10">
        <f t="shared" si="8"/>
        <v>0.00117283044375893</v>
      </c>
      <c r="N200" s="10" t="s">
        <v>412</v>
      </c>
      <c r="O200" s="10"/>
      <c r="P200" s="11">
        <f>IFERROR(VLOOKUP(N200,Sheet3!$B$2:$F$1072,3,FALSE),“-”)</f>
        <v>0</v>
      </c>
    </row>
    <row r="201" spans="1:16">
      <c r="A201" s="17" t="s">
        <v>413</v>
      </c>
      <c r="B201" s="17" t="s">
        <v>17</v>
      </c>
      <c r="C201" s="17" t="s">
        <v>78</v>
      </c>
      <c r="D201" s="17" t="s">
        <v>79</v>
      </c>
      <c r="E201" s="18" t="str">
        <f>VLOOKUP(D201,'[1]1H2013'!L:M,2,0)</f>
        <v>五环-六环</v>
      </c>
      <c r="F201" s="17">
        <v>32690</v>
      </c>
      <c r="G201" s="17">
        <v>334</v>
      </c>
      <c r="H201" s="17">
        <v>28769</v>
      </c>
      <c r="I201" s="17">
        <v>320</v>
      </c>
      <c r="J201" s="17">
        <v>13506</v>
      </c>
      <c r="K201" s="25">
        <v>388572859</v>
      </c>
      <c r="L201" s="9">
        <f t="shared" si="7"/>
        <v>3.88572859</v>
      </c>
      <c r="M201" s="10">
        <f t="shared" si="8"/>
        <v>0.00116541430102661</v>
      </c>
      <c r="N201" s="10" t="s">
        <v>414</v>
      </c>
      <c r="O201" s="10"/>
      <c r="P201" s="11">
        <f>IFERROR(VLOOKUP(N201,Sheet3!$B$2:$F$1072,3,FALSE),“-”)</f>
        <v>0</v>
      </c>
    </row>
    <row r="202" spans="1:16">
      <c r="A202" s="17" t="s">
        <v>415</v>
      </c>
      <c r="B202" s="17" t="s">
        <v>17</v>
      </c>
      <c r="C202" s="17" t="s">
        <v>18</v>
      </c>
      <c r="D202" s="17" t="s">
        <v>29</v>
      </c>
      <c r="E202" s="18" t="str">
        <f>VLOOKUP(D202,'[1]1H2013'!L:M,2,0)</f>
        <v>四环-五环</v>
      </c>
      <c r="F202" s="17" t="s">
        <v>30</v>
      </c>
      <c r="G202" s="17" t="s">
        <v>30</v>
      </c>
      <c r="H202" s="17">
        <v>14666</v>
      </c>
      <c r="I202" s="17">
        <v>69</v>
      </c>
      <c r="J202" s="17">
        <v>26382</v>
      </c>
      <c r="K202" s="25">
        <v>386910596</v>
      </c>
      <c r="L202" s="9">
        <f t="shared" si="7"/>
        <v>3.86910596</v>
      </c>
      <c r="M202" s="10">
        <f t="shared" si="8"/>
        <v>0.00116042881367875</v>
      </c>
      <c r="N202" s="10" t="s">
        <v>46</v>
      </c>
      <c r="O202" s="10"/>
      <c r="P202" s="11">
        <f>IFERROR(VLOOKUP(N202,Sheet3!$B$2:$F$1072,3,FALSE),“-”)</f>
        <v>0</v>
      </c>
    </row>
    <row r="203" spans="1:16">
      <c r="A203" s="17" t="s">
        <v>416</v>
      </c>
      <c r="B203" s="17" t="s">
        <v>17</v>
      </c>
      <c r="C203" s="17" t="s">
        <v>22</v>
      </c>
      <c r="D203" s="17" t="s">
        <v>417</v>
      </c>
      <c r="E203" s="18" t="str">
        <f>VLOOKUP(D203,'[1]1H2013'!L:M,2,0)</f>
        <v>四环-五环</v>
      </c>
      <c r="F203" s="17" t="s">
        <v>30</v>
      </c>
      <c r="G203" s="17" t="s">
        <v>30</v>
      </c>
      <c r="H203" s="17">
        <v>8840</v>
      </c>
      <c r="I203" s="17">
        <v>98</v>
      </c>
      <c r="J203" s="17">
        <v>43477</v>
      </c>
      <c r="K203" s="25">
        <v>384343624</v>
      </c>
      <c r="L203" s="9">
        <f t="shared" si="7"/>
        <v>3.84343624</v>
      </c>
      <c r="M203" s="10">
        <f t="shared" si="8"/>
        <v>0.00115272990777257</v>
      </c>
      <c r="N203" s="10" t="s">
        <v>418</v>
      </c>
      <c r="O203" s="10"/>
      <c r="P203" s="11">
        <f>IFERROR(VLOOKUP(N203,Sheet3!$B$2:$F$1072,3,FALSE),“-”)</f>
        <v>0</v>
      </c>
    </row>
    <row r="204" spans="1:16">
      <c r="A204" s="17" t="s">
        <v>419</v>
      </c>
      <c r="B204" s="17" t="s">
        <v>17</v>
      </c>
      <c r="C204" s="17" t="s">
        <v>18</v>
      </c>
      <c r="D204" s="17" t="s">
        <v>210</v>
      </c>
      <c r="E204" s="18" t="str">
        <f>VLOOKUP(D204,'[1]1H2013'!L:M,2,0)</f>
        <v>四环-五环</v>
      </c>
      <c r="F204" s="17" t="s">
        <v>30</v>
      </c>
      <c r="G204" s="17" t="s">
        <v>30</v>
      </c>
      <c r="H204" s="17">
        <v>8592</v>
      </c>
      <c r="I204" s="17">
        <v>40</v>
      </c>
      <c r="J204" s="17">
        <v>44462</v>
      </c>
      <c r="K204" s="25">
        <v>382034570</v>
      </c>
      <c r="L204" s="9">
        <f t="shared" si="7"/>
        <v>3.8203457</v>
      </c>
      <c r="M204" s="10">
        <f t="shared" si="8"/>
        <v>0.00114580455390106</v>
      </c>
      <c r="N204" s="10" t="s">
        <v>420</v>
      </c>
      <c r="O204" s="10"/>
      <c r="P204" s="11" t="str">
        <f>IFERROR(VLOOKUP(N204,Sheet3!$B$2:$F$1072,3,FALSE),“-”)</f>
        <v>绿城</v>
      </c>
    </row>
    <row r="205" spans="1:16">
      <c r="A205" s="17" t="s">
        <v>421</v>
      </c>
      <c r="B205" s="17" t="s">
        <v>17</v>
      </c>
      <c r="C205" s="17" t="s">
        <v>18</v>
      </c>
      <c r="D205" s="17" t="s">
        <v>252</v>
      </c>
      <c r="E205" s="18" t="str">
        <f>VLOOKUP(D205,'[1]1H2013'!L:M,2,0)</f>
        <v>三环-四环</v>
      </c>
      <c r="F205" s="17" t="s">
        <v>30</v>
      </c>
      <c r="G205" s="17" t="s">
        <v>30</v>
      </c>
      <c r="H205" s="17">
        <v>7113</v>
      </c>
      <c r="I205" s="17">
        <v>25</v>
      </c>
      <c r="J205" s="17">
        <v>52332</v>
      </c>
      <c r="K205" s="25">
        <v>372236387</v>
      </c>
      <c r="L205" s="9">
        <f t="shared" si="7"/>
        <v>3.72236387</v>
      </c>
      <c r="M205" s="10">
        <f t="shared" si="8"/>
        <v>0.00111641767746902</v>
      </c>
      <c r="N205" s="10" t="s">
        <v>422</v>
      </c>
      <c r="O205" s="10"/>
      <c r="P205" s="11">
        <f>IFERROR(VLOOKUP(N205,Sheet3!$B$2:$F$1072,3,FALSE),“-”)</f>
        <v>0</v>
      </c>
    </row>
    <row r="206" spans="1:16">
      <c r="A206" s="17" t="s">
        <v>423</v>
      </c>
      <c r="B206" s="17" t="s">
        <v>17</v>
      </c>
      <c r="C206" s="17" t="s">
        <v>41</v>
      </c>
      <c r="D206" s="17" t="s">
        <v>42</v>
      </c>
      <c r="E206" s="18" t="str">
        <f>VLOOKUP(D206,'[1]1H2013'!L:M,2,0)</f>
        <v>五环-六环</v>
      </c>
      <c r="F206" s="17">
        <v>62942</v>
      </c>
      <c r="G206" s="17">
        <v>714</v>
      </c>
      <c r="H206" s="17">
        <v>21368</v>
      </c>
      <c r="I206" s="17">
        <v>241</v>
      </c>
      <c r="J206" s="17">
        <v>17268</v>
      </c>
      <c r="K206" s="25">
        <v>368990490</v>
      </c>
      <c r="L206" s="9">
        <f t="shared" si="7"/>
        <v>3.6899049</v>
      </c>
      <c r="M206" s="10">
        <f t="shared" si="8"/>
        <v>0.00110668252820205</v>
      </c>
      <c r="N206" s="10" t="s">
        <v>424</v>
      </c>
      <c r="O206" s="10"/>
      <c r="P206" s="11">
        <f>IFERROR(VLOOKUP(N206,Sheet3!$B$2:$F$1072,3,FALSE),“-”)</f>
        <v>0</v>
      </c>
    </row>
    <row r="207" spans="1:16">
      <c r="A207" s="17" t="s">
        <v>425</v>
      </c>
      <c r="B207" s="17" t="s">
        <v>17</v>
      </c>
      <c r="C207" s="17" t="s">
        <v>18</v>
      </c>
      <c r="D207" s="17" t="s">
        <v>426</v>
      </c>
      <c r="E207" s="18" t="str">
        <f>VLOOKUP(D207,'[1]1H2013'!L:M,2,0)</f>
        <v>五环-六环</v>
      </c>
      <c r="F207" s="17">
        <v>22630</v>
      </c>
      <c r="G207" s="17">
        <v>66</v>
      </c>
      <c r="H207" s="17">
        <v>19913</v>
      </c>
      <c r="I207" s="17">
        <v>77</v>
      </c>
      <c r="J207" s="17">
        <v>18524</v>
      </c>
      <c r="K207" s="25">
        <v>368860189</v>
      </c>
      <c r="L207" s="9">
        <f t="shared" si="7"/>
        <v>3.68860189</v>
      </c>
      <c r="M207" s="10">
        <f t="shared" si="8"/>
        <v>0.00110629172723559</v>
      </c>
      <c r="N207" s="10" t="s">
        <v>427</v>
      </c>
      <c r="O207" s="10"/>
      <c r="P207" s="11">
        <f>IFERROR(VLOOKUP(N207,Sheet3!$B$2:$F$1072,3,FALSE),“-”)</f>
        <v>0</v>
      </c>
    </row>
    <row r="208" spans="1:16">
      <c r="A208" s="17" t="s">
        <v>428</v>
      </c>
      <c r="B208" s="17" t="s">
        <v>17</v>
      </c>
      <c r="C208" s="17" t="s">
        <v>64</v>
      </c>
      <c r="D208" s="17" t="s">
        <v>65</v>
      </c>
      <c r="E208" s="18" t="str">
        <f>VLOOKUP(D208,'[1]1H2013'!L:M,2,0)</f>
        <v>五环-六环</v>
      </c>
      <c r="F208" s="17" t="s">
        <v>30</v>
      </c>
      <c r="G208" s="17" t="s">
        <v>30</v>
      </c>
      <c r="H208" s="17">
        <v>19184</v>
      </c>
      <c r="I208" s="17">
        <v>193</v>
      </c>
      <c r="J208" s="17">
        <v>18859</v>
      </c>
      <c r="K208" s="25">
        <v>361807816</v>
      </c>
      <c r="L208" s="9">
        <f t="shared" si="7"/>
        <v>3.61807816</v>
      </c>
      <c r="M208" s="10">
        <f t="shared" si="8"/>
        <v>0.00108514013066879</v>
      </c>
      <c r="N208" s="10" t="s">
        <v>429</v>
      </c>
      <c r="O208" s="10"/>
      <c r="P208" s="11">
        <f>IFERROR(VLOOKUP(N208,Sheet3!$B$2:$F$1072,3,FALSE),“-”)</f>
        <v>0</v>
      </c>
    </row>
    <row r="209" spans="1:16">
      <c r="A209" s="17" t="s">
        <v>430</v>
      </c>
      <c r="B209" s="17" t="s">
        <v>17</v>
      </c>
      <c r="C209" s="17" t="s">
        <v>90</v>
      </c>
      <c r="D209" s="17" t="s">
        <v>91</v>
      </c>
      <c r="E209" s="18" t="str">
        <f>VLOOKUP(D209,'[1]1H2013'!L:M,2,0)</f>
        <v>五环-六环</v>
      </c>
      <c r="F209" s="17" t="s">
        <v>30</v>
      </c>
      <c r="G209" s="17" t="s">
        <v>30</v>
      </c>
      <c r="H209" s="17">
        <v>16648</v>
      </c>
      <c r="I209" s="17">
        <v>137</v>
      </c>
      <c r="J209" s="17">
        <v>21614</v>
      </c>
      <c r="K209" s="25">
        <v>359826782</v>
      </c>
      <c r="L209" s="9">
        <f t="shared" si="7"/>
        <v>3.59826782</v>
      </c>
      <c r="M209" s="10">
        <f t="shared" si="8"/>
        <v>0.00107919857993784</v>
      </c>
      <c r="N209" s="10" t="s">
        <v>431</v>
      </c>
      <c r="O209" s="10"/>
      <c r="P209" s="11">
        <f>IFERROR(VLOOKUP(N209,Sheet3!$B$2:$F$1072,3,FALSE),“-”)</f>
        <v>0</v>
      </c>
    </row>
    <row r="210" spans="1:16">
      <c r="A210" s="17" t="s">
        <v>432</v>
      </c>
      <c r="B210" s="17" t="s">
        <v>17</v>
      </c>
      <c r="C210" s="17" t="s">
        <v>64</v>
      </c>
      <c r="D210" s="17" t="s">
        <v>65</v>
      </c>
      <c r="E210" s="18" t="str">
        <f>VLOOKUP(D210,'[1]1H2013'!L:M,2,0)</f>
        <v>五环-六环</v>
      </c>
      <c r="F210" s="17" t="s">
        <v>30</v>
      </c>
      <c r="G210" s="17" t="s">
        <v>30</v>
      </c>
      <c r="H210" s="17">
        <v>24281</v>
      </c>
      <c r="I210" s="17">
        <v>335</v>
      </c>
      <c r="J210" s="17">
        <v>14610</v>
      </c>
      <c r="K210" s="25">
        <v>354748337</v>
      </c>
      <c r="L210" s="9">
        <f t="shared" si="7"/>
        <v>3.54748337</v>
      </c>
      <c r="M210" s="10">
        <f t="shared" si="8"/>
        <v>0.00106396722166642</v>
      </c>
      <c r="N210" s="10" t="s">
        <v>433</v>
      </c>
      <c r="O210" s="10"/>
      <c r="P210" s="11">
        <f>IFERROR(VLOOKUP(N210,Sheet3!$B$2:$F$1072,3,FALSE),“-”)</f>
        <v>0</v>
      </c>
    </row>
    <row r="211" spans="1:16">
      <c r="A211" s="17" t="s">
        <v>434</v>
      </c>
      <c r="B211" s="17" t="s">
        <v>17</v>
      </c>
      <c r="C211" s="17" t="s">
        <v>291</v>
      </c>
      <c r="D211" s="17" t="s">
        <v>292</v>
      </c>
      <c r="E211" s="18" t="str">
        <f>VLOOKUP(D211,'[1]1H2013'!L:M,2,0)</f>
        <v>六环外</v>
      </c>
      <c r="F211" s="17" t="s">
        <v>30</v>
      </c>
      <c r="G211" s="17" t="s">
        <v>30</v>
      </c>
      <c r="H211" s="17">
        <v>29444</v>
      </c>
      <c r="I211" s="17">
        <v>275</v>
      </c>
      <c r="J211" s="17">
        <v>12006</v>
      </c>
      <c r="K211" s="25">
        <v>353509475</v>
      </c>
      <c r="L211" s="9">
        <f t="shared" si="7"/>
        <v>3.53509475</v>
      </c>
      <c r="M211" s="10">
        <f t="shared" si="8"/>
        <v>0.00106025160577005</v>
      </c>
      <c r="N211" s="10" t="s">
        <v>435</v>
      </c>
      <c r="O211" s="10"/>
      <c r="P211" s="11">
        <f>IFERROR(VLOOKUP(N211,Sheet3!$B$2:$F$1072,3,FALSE),“-”)</f>
        <v>0</v>
      </c>
    </row>
    <row r="212" spans="1:16">
      <c r="A212" s="17" t="s">
        <v>436</v>
      </c>
      <c r="B212" s="17" t="s">
        <v>17</v>
      </c>
      <c r="C212" s="17" t="s">
        <v>60</v>
      </c>
      <c r="D212" s="17" t="s">
        <v>61</v>
      </c>
      <c r="E212" s="18" t="str">
        <f>VLOOKUP(D212,'[1]1H2013'!L:M,2,0)</f>
        <v>五环-六环</v>
      </c>
      <c r="F212" s="17">
        <v>21085</v>
      </c>
      <c r="G212" s="17">
        <v>204</v>
      </c>
      <c r="H212" s="17">
        <v>25811</v>
      </c>
      <c r="I212" s="17">
        <v>264</v>
      </c>
      <c r="J212" s="17">
        <v>13598</v>
      </c>
      <c r="K212" s="25">
        <v>350975720</v>
      </c>
      <c r="L212" s="9">
        <f t="shared" si="7"/>
        <v>3.5097572</v>
      </c>
      <c r="M212" s="10">
        <f t="shared" si="8"/>
        <v>0.00105265232485296</v>
      </c>
      <c r="N212" s="10" t="s">
        <v>437</v>
      </c>
      <c r="O212" s="10"/>
      <c r="P212" s="11">
        <f>IFERROR(VLOOKUP(N212,Sheet3!$B$2:$F$1072,3,FALSE),“-”)</f>
        <v>0</v>
      </c>
    </row>
    <row r="213" spans="1:16">
      <c r="A213" s="17" t="s">
        <v>438</v>
      </c>
      <c r="B213" s="17" t="s">
        <v>17</v>
      </c>
      <c r="C213" s="17" t="s">
        <v>439</v>
      </c>
      <c r="D213" s="17" t="s">
        <v>440</v>
      </c>
      <c r="E213" s="18" t="str">
        <f>VLOOKUP(D213,'[1]1H2013'!L:M,2,0)</f>
        <v>四环-六环</v>
      </c>
      <c r="F213" s="17">
        <v>11889</v>
      </c>
      <c r="G213" s="17">
        <v>136</v>
      </c>
      <c r="H213" s="17">
        <v>21376</v>
      </c>
      <c r="I213" s="17">
        <v>210</v>
      </c>
      <c r="J213" s="17">
        <v>16383</v>
      </c>
      <c r="K213" s="25">
        <v>350204547</v>
      </c>
      <c r="L213" s="9">
        <f t="shared" si="7"/>
        <v>3.50204547</v>
      </c>
      <c r="M213" s="10">
        <f t="shared" si="8"/>
        <v>0.00105033940972791</v>
      </c>
      <c r="N213" s="10" t="s">
        <v>441</v>
      </c>
      <c r="O213" s="10"/>
      <c r="P213" s="11">
        <f>IFERROR(VLOOKUP(N213,Sheet3!$B$2:$F$1072,3,FALSE),“-”)</f>
        <v>0</v>
      </c>
    </row>
    <row r="214" spans="1:16">
      <c r="A214" s="17" t="s">
        <v>442</v>
      </c>
      <c r="B214" s="17" t="s">
        <v>17</v>
      </c>
      <c r="C214" s="17" t="s">
        <v>22</v>
      </c>
      <c r="D214" s="17" t="s">
        <v>87</v>
      </c>
      <c r="E214" s="18" t="str">
        <f>VLOOKUP(D214,'[1]1H2013'!L:M,2,0)</f>
        <v>五环-六环</v>
      </c>
      <c r="F214" s="17" t="s">
        <v>30</v>
      </c>
      <c r="G214" s="17" t="s">
        <v>30</v>
      </c>
      <c r="H214" s="17">
        <v>15375</v>
      </c>
      <c r="I214" s="17">
        <v>76</v>
      </c>
      <c r="J214" s="17">
        <v>22638</v>
      </c>
      <c r="K214" s="25">
        <v>348050266</v>
      </c>
      <c r="L214" s="9">
        <f t="shared" si="7"/>
        <v>3.48050266</v>
      </c>
      <c r="M214" s="10">
        <f t="shared" si="8"/>
        <v>0.0010438782536598</v>
      </c>
      <c r="N214" s="10" t="s">
        <v>443</v>
      </c>
      <c r="O214" s="10"/>
      <c r="P214" s="11">
        <f>IFERROR(VLOOKUP(N214,Sheet3!$B$2:$F$1072,3,FALSE),“-”)</f>
        <v>0</v>
      </c>
    </row>
    <row r="215" spans="1:16">
      <c r="A215" s="3" t="s">
        <v>444</v>
      </c>
      <c r="B215" s="3" t="s">
        <v>17</v>
      </c>
      <c r="C215" s="3" t="s">
        <v>64</v>
      </c>
      <c r="D215" s="3" t="s">
        <v>112</v>
      </c>
      <c r="E215" s="16" t="str">
        <f>VLOOKUP(D215,'[1]1H2013'!L:M,2,0)</f>
        <v>五环-六环</v>
      </c>
      <c r="F215" s="3" t="s">
        <v>30</v>
      </c>
      <c r="G215" s="3" t="s">
        <v>30</v>
      </c>
      <c r="H215" s="3">
        <v>15814</v>
      </c>
      <c r="I215" s="3">
        <v>136</v>
      </c>
      <c r="J215" s="3">
        <v>21919</v>
      </c>
      <c r="K215" s="9">
        <v>346616960</v>
      </c>
      <c r="L215" s="9">
        <f t="shared" si="7"/>
        <v>3.4661696</v>
      </c>
      <c r="M215" s="10">
        <f t="shared" si="8"/>
        <v>0.00103957945802481</v>
      </c>
      <c r="N215" s="10" t="s">
        <v>445</v>
      </c>
      <c r="O215" s="10"/>
      <c r="P215" s="11">
        <f>IFERROR(VLOOKUP(N215,Sheet3!$B$2:$F$1072,3,FALSE),“-”)</f>
        <v>0</v>
      </c>
    </row>
    <row r="216" spans="1:16">
      <c r="A216" s="17" t="s">
        <v>446</v>
      </c>
      <c r="B216" s="17" t="s">
        <v>17</v>
      </c>
      <c r="C216" s="17" t="s">
        <v>291</v>
      </c>
      <c r="D216" s="17" t="s">
        <v>292</v>
      </c>
      <c r="E216" s="18" t="str">
        <f>VLOOKUP(D216,'[1]1H2013'!L:M,2,0)</f>
        <v>六环外</v>
      </c>
      <c r="F216" s="17" t="s">
        <v>30</v>
      </c>
      <c r="G216" s="17" t="s">
        <v>30</v>
      </c>
      <c r="H216" s="17">
        <v>34978</v>
      </c>
      <c r="I216" s="17">
        <v>327</v>
      </c>
      <c r="J216" s="17">
        <v>9558</v>
      </c>
      <c r="K216" s="25">
        <v>334331614</v>
      </c>
      <c r="L216" s="9">
        <f t="shared" si="7"/>
        <v>3.34331614</v>
      </c>
      <c r="M216" s="10">
        <f t="shared" si="8"/>
        <v>0.00100273304019134</v>
      </c>
      <c r="N216" s="10" t="s">
        <v>447</v>
      </c>
      <c r="O216" s="10"/>
      <c r="P216" s="11">
        <f>IFERROR(VLOOKUP(N216,Sheet3!$B$2:$F$1072,3,FALSE),“-”)</f>
        <v>0</v>
      </c>
    </row>
    <row r="217" spans="1:16">
      <c r="A217" s="17" t="s">
        <v>448</v>
      </c>
      <c r="B217" s="17" t="s">
        <v>17</v>
      </c>
      <c r="C217" s="17" t="s">
        <v>41</v>
      </c>
      <c r="D217" s="17" t="s">
        <v>42</v>
      </c>
      <c r="E217" s="18" t="str">
        <f>VLOOKUP(D217,'[1]1H2013'!L:M,2,0)</f>
        <v>五环-六环</v>
      </c>
      <c r="F217" s="17" t="s">
        <v>30</v>
      </c>
      <c r="G217" s="17" t="s">
        <v>30</v>
      </c>
      <c r="H217" s="17">
        <v>19164</v>
      </c>
      <c r="I217" s="17">
        <v>326</v>
      </c>
      <c r="J217" s="17">
        <v>17396</v>
      </c>
      <c r="K217" s="25">
        <v>333389030</v>
      </c>
      <c r="L217" s="9">
        <f t="shared" si="7"/>
        <v>3.3338903</v>
      </c>
      <c r="M217" s="10">
        <f t="shared" si="8"/>
        <v>0.000999906026291431</v>
      </c>
      <c r="N217" s="10" t="s">
        <v>449</v>
      </c>
      <c r="O217" s="10"/>
      <c r="P217" s="11">
        <f>IFERROR(VLOOKUP(N217,Sheet3!$B$2:$F$1072,3,FALSE),“-”)</f>
        <v>0</v>
      </c>
    </row>
    <row r="218" spans="1:16">
      <c r="A218" s="17" t="s">
        <v>450</v>
      </c>
      <c r="B218" s="17" t="s">
        <v>17</v>
      </c>
      <c r="C218" s="17" t="s">
        <v>18</v>
      </c>
      <c r="D218" s="17" t="s">
        <v>19</v>
      </c>
      <c r="E218" s="18" t="str">
        <f>VLOOKUP(D218,'[1]1H2013'!L:M,2,0)</f>
        <v>三环-四环</v>
      </c>
      <c r="F218" s="17" t="s">
        <v>30</v>
      </c>
      <c r="G218" s="17" t="s">
        <v>30</v>
      </c>
      <c r="H218" s="17">
        <v>8157</v>
      </c>
      <c r="I218" s="17">
        <v>48</v>
      </c>
      <c r="J218" s="17">
        <v>40846</v>
      </c>
      <c r="K218" s="25">
        <v>333204508</v>
      </c>
      <c r="L218" s="9">
        <f t="shared" si="7"/>
        <v>3.33204508</v>
      </c>
      <c r="M218" s="10">
        <f t="shared" si="8"/>
        <v>0.000999352604783281</v>
      </c>
      <c r="N218" s="10" t="s">
        <v>451</v>
      </c>
      <c r="O218" s="10"/>
      <c r="P218" s="11">
        <f>IFERROR(VLOOKUP(N218,Sheet3!$B$2:$F$1072,3,FALSE),“-”)</f>
        <v>0</v>
      </c>
    </row>
    <row r="219" spans="1:16">
      <c r="A219" s="3" t="s">
        <v>452</v>
      </c>
      <c r="B219" s="3" t="s">
        <v>17</v>
      </c>
      <c r="C219" s="3" t="s">
        <v>78</v>
      </c>
      <c r="D219" s="3" t="s">
        <v>79</v>
      </c>
      <c r="E219" s="16" t="str">
        <f>VLOOKUP(D219,'[1]1H2013'!L:M,2,0)</f>
        <v>五环-六环</v>
      </c>
      <c r="F219" s="3" t="s">
        <v>30</v>
      </c>
      <c r="G219" s="3" t="s">
        <v>30</v>
      </c>
      <c r="H219" s="3">
        <v>26286</v>
      </c>
      <c r="I219" s="3">
        <v>302</v>
      </c>
      <c r="J219" s="3">
        <v>12576</v>
      </c>
      <c r="K219" s="9">
        <v>330564806</v>
      </c>
      <c r="L219" s="9">
        <f t="shared" si="7"/>
        <v>3.30564806</v>
      </c>
      <c r="M219" s="10">
        <f t="shared" si="8"/>
        <v>0.000991435565829079</v>
      </c>
      <c r="N219" s="10" t="s">
        <v>453</v>
      </c>
      <c r="O219" s="10"/>
      <c r="P219" s="11">
        <f>IFERROR(VLOOKUP(N219,Sheet3!$B$2:$F$1072,3,FALSE),“-”)</f>
        <v>0</v>
      </c>
    </row>
    <row r="220" spans="1:16">
      <c r="A220" s="3" t="s">
        <v>454</v>
      </c>
      <c r="B220" s="3" t="s">
        <v>17</v>
      </c>
      <c r="C220" s="3" t="s">
        <v>41</v>
      </c>
      <c r="D220" s="3" t="s">
        <v>42</v>
      </c>
      <c r="E220" s="16" t="str">
        <f>VLOOKUP(D220,'[1]1H2013'!L:M,2,0)</f>
        <v>五环-六环</v>
      </c>
      <c r="F220" s="3" t="s">
        <v>30</v>
      </c>
      <c r="G220" s="3" t="s">
        <v>30</v>
      </c>
      <c r="H220" s="3">
        <v>23284</v>
      </c>
      <c r="I220" s="3">
        <v>231</v>
      </c>
      <c r="J220" s="3">
        <v>13827</v>
      </c>
      <c r="K220" s="9">
        <v>321956253</v>
      </c>
      <c r="L220" s="9">
        <f t="shared" si="7"/>
        <v>3.21956253</v>
      </c>
      <c r="M220" s="10">
        <f t="shared" si="8"/>
        <v>0.000965616647845038</v>
      </c>
      <c r="N220" s="10" t="s">
        <v>455</v>
      </c>
      <c r="O220" s="10"/>
      <c r="P220" s="11" t="str">
        <f>IFERROR(VLOOKUP(N220,Sheet3!$B$2:$F$1072,3,FALSE),“-”)</f>
        <v>金隅</v>
      </c>
    </row>
    <row r="221" spans="1:16">
      <c r="A221" s="17" t="s">
        <v>456</v>
      </c>
      <c r="B221" s="17" t="s">
        <v>17</v>
      </c>
      <c r="C221" s="17" t="s">
        <v>282</v>
      </c>
      <c r="D221" s="17" t="s">
        <v>283</v>
      </c>
      <c r="E221" s="18" t="str">
        <f>VLOOKUP(D221,'[1]1H2013'!L:M,2,0)</f>
        <v>二环内</v>
      </c>
      <c r="F221" s="17" t="s">
        <v>30</v>
      </c>
      <c r="G221" s="17" t="s">
        <v>30</v>
      </c>
      <c r="H221" s="17">
        <v>5285</v>
      </c>
      <c r="I221" s="17">
        <v>65</v>
      </c>
      <c r="J221" s="17">
        <v>60496</v>
      </c>
      <c r="K221" s="25">
        <v>319736831</v>
      </c>
      <c r="L221" s="9">
        <f t="shared" si="7"/>
        <v>3.19736831</v>
      </c>
      <c r="M221" s="10">
        <f t="shared" si="8"/>
        <v>0.000958960119786259</v>
      </c>
      <c r="N221" s="10" t="s">
        <v>457</v>
      </c>
      <c r="O221" s="10"/>
      <c r="P221" s="11">
        <f>IFERROR(VLOOKUP(N221,Sheet3!$B$2:$F$1072,3,FALSE),“-”)</f>
        <v>0</v>
      </c>
    </row>
    <row r="222" spans="1:16">
      <c r="A222" s="17" t="s">
        <v>458</v>
      </c>
      <c r="B222" s="17" t="s">
        <v>17</v>
      </c>
      <c r="C222" s="17" t="s">
        <v>22</v>
      </c>
      <c r="D222" s="17" t="s">
        <v>23</v>
      </c>
      <c r="E222" s="18" t="str">
        <f>VLOOKUP(D222,'[1]1H2013'!L:M,2,0)</f>
        <v>五环-六环</v>
      </c>
      <c r="F222" s="17" t="s">
        <v>30</v>
      </c>
      <c r="G222" s="17" t="s">
        <v>30</v>
      </c>
      <c r="H222" s="17">
        <v>11966</v>
      </c>
      <c r="I222" s="17">
        <v>89</v>
      </c>
      <c r="J222" s="17">
        <v>26651</v>
      </c>
      <c r="K222" s="25">
        <v>318899105</v>
      </c>
      <c r="L222" s="9">
        <f t="shared" si="7"/>
        <v>3.18899105</v>
      </c>
      <c r="M222" s="10">
        <f t="shared" si="8"/>
        <v>0.000956447597776219</v>
      </c>
      <c r="N222" s="10" t="s">
        <v>459</v>
      </c>
      <c r="O222" s="10"/>
      <c r="P222" s="11">
        <f>IFERROR(VLOOKUP(N222,Sheet3!$B$2:$F$1072,3,FALSE),“-”)</f>
        <v>0</v>
      </c>
    </row>
    <row r="223" spans="1:16">
      <c r="A223" s="17" t="s">
        <v>460</v>
      </c>
      <c r="B223" s="17" t="s">
        <v>17</v>
      </c>
      <c r="C223" s="17" t="s">
        <v>37</v>
      </c>
      <c r="D223" s="17" t="s">
        <v>38</v>
      </c>
      <c r="E223" s="18" t="str">
        <f>VLOOKUP(D223,'[1]1H2013'!L:M,2,0)</f>
        <v>二环内</v>
      </c>
      <c r="F223" s="17">
        <v>8751</v>
      </c>
      <c r="G223" s="17">
        <v>48</v>
      </c>
      <c r="H223" s="17">
        <v>7957</v>
      </c>
      <c r="I223" s="17">
        <v>33</v>
      </c>
      <c r="J223" s="17">
        <v>39090</v>
      </c>
      <c r="K223" s="25">
        <v>311050167</v>
      </c>
      <c r="L223" s="9">
        <f t="shared" si="7"/>
        <v>3.11050167</v>
      </c>
      <c r="M223" s="10">
        <f t="shared" si="8"/>
        <v>0.00093290692996784</v>
      </c>
      <c r="N223" s="10" t="s">
        <v>461</v>
      </c>
      <c r="O223" s="10"/>
      <c r="P223" s="11">
        <f>IFERROR(VLOOKUP(N223,Sheet3!$B$2:$F$1072,3,FALSE),“-”)</f>
        <v>0</v>
      </c>
    </row>
    <row r="224" spans="1:16">
      <c r="A224" s="17" t="s">
        <v>462</v>
      </c>
      <c r="B224" s="17" t="s">
        <v>17</v>
      </c>
      <c r="C224" s="17" t="s">
        <v>90</v>
      </c>
      <c r="D224" s="17" t="s">
        <v>103</v>
      </c>
      <c r="E224" s="18" t="str">
        <f>VLOOKUP(D224,'[1]1H2013'!L:M,2,0)</f>
        <v>五环-六环</v>
      </c>
      <c r="F224" s="17">
        <v>43575</v>
      </c>
      <c r="G224" s="17">
        <v>648</v>
      </c>
      <c r="H224" s="17">
        <v>22920</v>
      </c>
      <c r="I224" s="17">
        <v>344</v>
      </c>
      <c r="J224" s="17">
        <v>13500</v>
      </c>
      <c r="K224" s="25">
        <v>309415323</v>
      </c>
      <c r="L224" s="9">
        <f t="shared" si="7"/>
        <v>3.09415323</v>
      </c>
      <c r="M224" s="10">
        <f t="shared" si="8"/>
        <v>0.000928003678149247</v>
      </c>
      <c r="N224" s="10" t="s">
        <v>463</v>
      </c>
      <c r="O224" s="10"/>
      <c r="P224" s="11">
        <f>IFERROR(VLOOKUP(N224,Sheet3!$B$2:$F$1072,3,FALSE),“-”)</f>
        <v>0</v>
      </c>
    </row>
    <row r="225" spans="1:16">
      <c r="A225" s="17" t="s">
        <v>464</v>
      </c>
      <c r="B225" s="17" t="s">
        <v>17</v>
      </c>
      <c r="C225" s="17" t="s">
        <v>60</v>
      </c>
      <c r="D225" s="17" t="s">
        <v>61</v>
      </c>
      <c r="E225" s="18" t="str">
        <f>VLOOKUP(D225,'[1]1H2013'!L:M,2,0)</f>
        <v>五环-六环</v>
      </c>
      <c r="F225" s="17" t="s">
        <v>30</v>
      </c>
      <c r="G225" s="17" t="s">
        <v>30</v>
      </c>
      <c r="H225" s="17">
        <v>4572</v>
      </c>
      <c r="I225" s="17">
        <v>4</v>
      </c>
      <c r="J225" s="17">
        <v>66972</v>
      </c>
      <c r="K225" s="25">
        <v>306180000</v>
      </c>
      <c r="L225" s="9">
        <f t="shared" si="7"/>
        <v>3.0618</v>
      </c>
      <c r="M225" s="10">
        <f t="shared" si="8"/>
        <v>0.000918300242602195</v>
      </c>
      <c r="N225" s="10" t="s">
        <v>465</v>
      </c>
      <c r="O225" s="10"/>
      <c r="P225" s="11">
        <f>IFERROR(VLOOKUP(N225,Sheet3!$B$2:$F$1072,3,FALSE),“-”)</f>
        <v>0</v>
      </c>
    </row>
    <row r="226" spans="1:16">
      <c r="A226" s="17" t="s">
        <v>466</v>
      </c>
      <c r="B226" s="17" t="s">
        <v>17</v>
      </c>
      <c r="C226" s="17" t="s">
        <v>48</v>
      </c>
      <c r="D226" s="17" t="s">
        <v>214</v>
      </c>
      <c r="E226" s="18" t="str">
        <f>VLOOKUP(D226,'[1]1H2013'!L:M,2,0)</f>
        <v>三环-四环</v>
      </c>
      <c r="F226" s="17">
        <v>10623</v>
      </c>
      <c r="G226" s="17">
        <v>224</v>
      </c>
      <c r="H226" s="17">
        <v>9891</v>
      </c>
      <c r="I226" s="17">
        <v>212</v>
      </c>
      <c r="J226" s="17">
        <v>30868</v>
      </c>
      <c r="K226" s="25">
        <v>305297690</v>
      </c>
      <c r="L226" s="9">
        <f t="shared" si="7"/>
        <v>3.0529769</v>
      </c>
      <c r="M226" s="10">
        <f t="shared" si="8"/>
        <v>0.000915654003504114</v>
      </c>
      <c r="N226" s="10" t="s">
        <v>467</v>
      </c>
      <c r="O226" s="10"/>
      <c r="P226" s="11">
        <f>IFERROR(VLOOKUP(N226,Sheet3!$B$2:$F$1072,3,FALSE),“-”)</f>
        <v>0</v>
      </c>
    </row>
    <row r="227" spans="1:16">
      <c r="A227" s="17" t="s">
        <v>468</v>
      </c>
      <c r="B227" s="17" t="s">
        <v>17</v>
      </c>
      <c r="C227" s="17" t="s">
        <v>60</v>
      </c>
      <c r="D227" s="17" t="s">
        <v>61</v>
      </c>
      <c r="E227" s="18" t="str">
        <f>VLOOKUP(D227,'[1]1H2013'!L:M,2,0)</f>
        <v>五环-六环</v>
      </c>
      <c r="F227" s="17">
        <v>24464</v>
      </c>
      <c r="G227" s="17">
        <v>490</v>
      </c>
      <c r="H227" s="17">
        <v>23093</v>
      </c>
      <c r="I227" s="17">
        <v>471</v>
      </c>
      <c r="J227" s="17">
        <v>13178</v>
      </c>
      <c r="K227" s="25">
        <v>304317592</v>
      </c>
      <c r="L227" s="9">
        <f t="shared" si="7"/>
        <v>3.04317592</v>
      </c>
      <c r="M227" s="10">
        <f t="shared" si="8"/>
        <v>0.000912714476979932</v>
      </c>
      <c r="N227" s="10" t="s">
        <v>429</v>
      </c>
      <c r="O227" s="10"/>
      <c r="P227" s="11">
        <f>IFERROR(VLOOKUP(N227,Sheet3!$B$2:$F$1072,3,FALSE),“-”)</f>
        <v>0</v>
      </c>
    </row>
    <row r="228" spans="1:16">
      <c r="A228" s="17" t="s">
        <v>469</v>
      </c>
      <c r="B228" s="17" t="s">
        <v>17</v>
      </c>
      <c r="C228" s="17" t="s">
        <v>41</v>
      </c>
      <c r="D228" s="17" t="s">
        <v>42</v>
      </c>
      <c r="E228" s="18" t="str">
        <f>VLOOKUP(D228,'[1]1H2013'!L:M,2,0)</f>
        <v>五环-六环</v>
      </c>
      <c r="F228" s="17">
        <v>22541</v>
      </c>
      <c r="G228" s="17">
        <v>62</v>
      </c>
      <c r="H228" s="17">
        <v>16602</v>
      </c>
      <c r="I228" s="17">
        <v>45</v>
      </c>
      <c r="J228" s="17">
        <v>18322</v>
      </c>
      <c r="K228" s="25">
        <v>304178604</v>
      </c>
      <c r="L228" s="9">
        <f t="shared" si="7"/>
        <v>3.04178604</v>
      </c>
      <c r="M228" s="10">
        <f t="shared" si="8"/>
        <v>0.000912297621815915</v>
      </c>
      <c r="N228" s="10" t="s">
        <v>470</v>
      </c>
      <c r="O228" s="10"/>
      <c r="P228" s="11">
        <f>IFERROR(VLOOKUP(N228,Sheet3!$B$2:$F$1072,3,FALSE),“-”)</f>
        <v>0</v>
      </c>
    </row>
    <row r="229" spans="1:16">
      <c r="A229" s="17" t="s">
        <v>471</v>
      </c>
      <c r="B229" s="17" t="s">
        <v>17</v>
      </c>
      <c r="C229" s="17" t="s">
        <v>78</v>
      </c>
      <c r="D229" s="17" t="s">
        <v>79</v>
      </c>
      <c r="E229" s="18" t="str">
        <f>VLOOKUP(D229,'[1]1H2013'!L:M,2,0)</f>
        <v>五环-六环</v>
      </c>
      <c r="F229" s="17" t="s">
        <v>30</v>
      </c>
      <c r="G229" s="17" t="s">
        <v>30</v>
      </c>
      <c r="H229" s="17">
        <v>19823</v>
      </c>
      <c r="I229" s="17">
        <v>177</v>
      </c>
      <c r="J229" s="17">
        <v>14932</v>
      </c>
      <c r="K229" s="25">
        <v>296006161</v>
      </c>
      <c r="L229" s="9">
        <f t="shared" si="7"/>
        <v>2.96006161</v>
      </c>
      <c r="M229" s="10">
        <f t="shared" si="8"/>
        <v>0.000887786692331453</v>
      </c>
      <c r="N229" s="10" t="s">
        <v>472</v>
      </c>
      <c r="O229" s="10"/>
      <c r="P229" s="11" t="str">
        <f>IFERROR(VLOOKUP(N229,Sheet3!$B$2:$F$1072,3,FALSE),“-”)</f>
        <v>2-R</v>
      </c>
    </row>
    <row r="230" spans="1:16">
      <c r="A230" s="17" t="s">
        <v>473</v>
      </c>
      <c r="B230" s="17" t="s">
        <v>17</v>
      </c>
      <c r="C230" s="17" t="s">
        <v>41</v>
      </c>
      <c r="D230" s="17" t="s">
        <v>42</v>
      </c>
      <c r="E230" s="18" t="str">
        <f>VLOOKUP(D230,'[1]1H2013'!L:M,2,0)</f>
        <v>五环-六环</v>
      </c>
      <c r="F230" s="17" t="s">
        <v>30</v>
      </c>
      <c r="G230" s="17" t="s">
        <v>30</v>
      </c>
      <c r="H230" s="17">
        <v>14707</v>
      </c>
      <c r="I230" s="17">
        <v>19</v>
      </c>
      <c r="J230" s="17">
        <v>20056</v>
      </c>
      <c r="K230" s="25">
        <v>294962769</v>
      </c>
      <c r="L230" s="9">
        <f t="shared" si="7"/>
        <v>2.94962769</v>
      </c>
      <c r="M230" s="10">
        <f t="shared" si="8"/>
        <v>0.000884657333370289</v>
      </c>
      <c r="N230" s="10" t="s">
        <v>474</v>
      </c>
      <c r="O230" s="10"/>
      <c r="P230" s="11">
        <f>IFERROR(VLOOKUP(N230,Sheet3!$B$2:$F$1072,3,FALSE),“-”)</f>
        <v>0</v>
      </c>
    </row>
    <row r="231" spans="1:16">
      <c r="A231" s="17" t="s">
        <v>475</v>
      </c>
      <c r="B231" s="17" t="s">
        <v>17</v>
      </c>
      <c r="C231" s="17" t="s">
        <v>172</v>
      </c>
      <c r="D231" s="17" t="s">
        <v>173</v>
      </c>
      <c r="E231" s="18" t="str">
        <f>VLOOKUP(D231,'[1]1H2013'!L:M,2,0)</f>
        <v>六环外</v>
      </c>
      <c r="F231" s="17" t="s">
        <v>30</v>
      </c>
      <c r="G231" s="17" t="s">
        <v>30</v>
      </c>
      <c r="H231" s="17">
        <v>32906</v>
      </c>
      <c r="I231" s="17">
        <v>337</v>
      </c>
      <c r="J231" s="17">
        <v>8906</v>
      </c>
      <c r="K231" s="25">
        <v>293041408</v>
      </c>
      <c r="L231" s="9">
        <f t="shared" si="7"/>
        <v>2.93041408</v>
      </c>
      <c r="M231" s="10">
        <f t="shared" si="8"/>
        <v>0.00087889475491178</v>
      </c>
      <c r="N231" s="10" t="s">
        <v>476</v>
      </c>
      <c r="O231" s="10"/>
      <c r="P231" s="11">
        <f>IFERROR(VLOOKUP(N231,Sheet3!$B$2:$F$1072,3,FALSE),“-”)</f>
        <v>0</v>
      </c>
    </row>
    <row r="232" spans="1:16">
      <c r="A232" s="3" t="s">
        <v>477</v>
      </c>
      <c r="B232" s="3" t="s">
        <v>17</v>
      </c>
      <c r="C232" s="3" t="s">
        <v>64</v>
      </c>
      <c r="D232" s="3" t="s">
        <v>65</v>
      </c>
      <c r="E232" s="16" t="str">
        <f>VLOOKUP(D232,'[1]1H2013'!L:M,2,0)</f>
        <v>五环-六环</v>
      </c>
      <c r="F232" s="3">
        <v>16233</v>
      </c>
      <c r="G232" s="3">
        <v>154</v>
      </c>
      <c r="H232" s="3">
        <v>37149</v>
      </c>
      <c r="I232" s="3">
        <v>351</v>
      </c>
      <c r="J232" s="3">
        <v>7844</v>
      </c>
      <c r="K232" s="9">
        <v>291385584</v>
      </c>
      <c r="L232" s="9">
        <f t="shared" si="7"/>
        <v>2.91385584</v>
      </c>
      <c r="M232" s="10">
        <f t="shared" si="8"/>
        <v>0.000873928579521792</v>
      </c>
      <c r="N232" s="10" t="s">
        <v>478</v>
      </c>
      <c r="O232" s="10"/>
      <c r="P232" s="11" t="str">
        <f>IFERROR(VLOOKUP(N232,Sheet3!$B$2:$F$1072,3,FALSE),“-”)</f>
        <v>1-v</v>
      </c>
    </row>
    <row r="233" spans="1:16">
      <c r="A233" s="3" t="s">
        <v>479</v>
      </c>
      <c r="B233" s="3" t="s">
        <v>17</v>
      </c>
      <c r="C233" s="3" t="s">
        <v>172</v>
      </c>
      <c r="D233" s="3" t="s">
        <v>173</v>
      </c>
      <c r="E233" s="16" t="str">
        <f>VLOOKUP(D233,'[1]1H2013'!L:M,2,0)</f>
        <v>六环外</v>
      </c>
      <c r="F233" s="3">
        <v>83108</v>
      </c>
      <c r="G233" s="3">
        <v>745</v>
      </c>
      <c r="H233" s="3">
        <v>32995</v>
      </c>
      <c r="I233" s="3">
        <v>283</v>
      </c>
      <c r="J233" s="3">
        <v>8821</v>
      </c>
      <c r="K233" s="9">
        <v>291042367</v>
      </c>
      <c r="L233" s="9">
        <f t="shared" si="7"/>
        <v>2.91042367</v>
      </c>
      <c r="M233" s="10">
        <f t="shared" si="8"/>
        <v>0.000872899197281393</v>
      </c>
      <c r="N233" s="10" t="s">
        <v>329</v>
      </c>
      <c r="O233" s="10"/>
      <c r="P233" s="11">
        <f>IFERROR(VLOOKUP(N233,Sheet3!$B$2:$F$1072,3,FALSE),“-”)</f>
        <v>0</v>
      </c>
    </row>
    <row r="234" spans="1:16">
      <c r="A234" s="3" t="s">
        <v>480</v>
      </c>
      <c r="B234" s="3" t="s">
        <v>17</v>
      </c>
      <c r="C234" s="3" t="s">
        <v>60</v>
      </c>
      <c r="D234" s="3" t="s">
        <v>61</v>
      </c>
      <c r="E234" s="16" t="str">
        <f>VLOOKUP(D234,'[1]1H2013'!L:M,2,0)</f>
        <v>五环-六环</v>
      </c>
      <c r="F234" s="3" t="s">
        <v>30</v>
      </c>
      <c r="G234" s="3" t="s">
        <v>30</v>
      </c>
      <c r="H234" s="3">
        <v>23783</v>
      </c>
      <c r="I234" s="3">
        <v>358</v>
      </c>
      <c r="J234" s="3">
        <v>12178</v>
      </c>
      <c r="K234" s="9">
        <v>289625945</v>
      </c>
      <c r="L234" s="9">
        <f t="shared" si="7"/>
        <v>2.89625945</v>
      </c>
      <c r="M234" s="10">
        <f t="shared" si="8"/>
        <v>0.000868651040425207</v>
      </c>
      <c r="N234" s="10" t="s">
        <v>481</v>
      </c>
      <c r="O234" s="10"/>
      <c r="P234" s="11">
        <f>IFERROR(VLOOKUP(N234,Sheet3!$B$2:$F$1072,3,FALSE),“-”)</f>
        <v>0</v>
      </c>
    </row>
    <row r="235" spans="1:16">
      <c r="A235" s="17" t="s">
        <v>482</v>
      </c>
      <c r="B235" s="17" t="s">
        <v>17</v>
      </c>
      <c r="C235" s="17" t="s">
        <v>18</v>
      </c>
      <c r="D235" s="17" t="s">
        <v>73</v>
      </c>
      <c r="E235" s="18" t="str">
        <f>VLOOKUP(D235,'[1]1H2013'!L:M,2,0)</f>
        <v>四环-五环</v>
      </c>
      <c r="F235" s="17" t="s">
        <v>30</v>
      </c>
      <c r="G235" s="17" t="s">
        <v>30</v>
      </c>
      <c r="H235" s="17">
        <v>9623</v>
      </c>
      <c r="I235" s="17">
        <v>63</v>
      </c>
      <c r="J235" s="17">
        <v>29849</v>
      </c>
      <c r="K235" s="25">
        <v>287228984</v>
      </c>
      <c r="L235" s="9">
        <f t="shared" si="7"/>
        <v>2.87228984</v>
      </c>
      <c r="M235" s="10">
        <f t="shared" si="8"/>
        <v>0.000861462034390169</v>
      </c>
      <c r="N235" s="10" t="s">
        <v>483</v>
      </c>
      <c r="O235" s="10"/>
      <c r="P235" s="11">
        <f>IFERROR(VLOOKUP(N235,Sheet3!$B$2:$F$1072,3,FALSE),“-”)</f>
        <v>0</v>
      </c>
    </row>
    <row r="236" spans="1:16">
      <c r="A236" s="17" t="s">
        <v>484</v>
      </c>
      <c r="B236" s="17" t="s">
        <v>17</v>
      </c>
      <c r="C236" s="17" t="s">
        <v>41</v>
      </c>
      <c r="D236" s="17" t="s">
        <v>42</v>
      </c>
      <c r="E236" s="18" t="str">
        <f>VLOOKUP(D236,'[1]1H2013'!L:M,2,0)</f>
        <v>五环-六环</v>
      </c>
      <c r="F236" s="17" t="s">
        <v>30</v>
      </c>
      <c r="G236" s="17" t="s">
        <v>30</v>
      </c>
      <c r="H236" s="17">
        <v>26211</v>
      </c>
      <c r="I236" s="17">
        <v>388</v>
      </c>
      <c r="J236" s="17">
        <v>10817</v>
      </c>
      <c r="K236" s="25">
        <v>283523694</v>
      </c>
      <c r="L236" s="9">
        <f t="shared" si="7"/>
        <v>2.83523694</v>
      </c>
      <c r="M236" s="10">
        <f t="shared" si="8"/>
        <v>0.000850349065855609</v>
      </c>
      <c r="N236" s="10" t="s">
        <v>485</v>
      </c>
      <c r="O236" s="10"/>
      <c r="P236" s="11">
        <f>IFERROR(VLOOKUP(N236,Sheet3!$B$2:$F$1072,3,FALSE),“-”)</f>
        <v>0</v>
      </c>
    </row>
    <row r="237" spans="1:16">
      <c r="A237" s="17" t="s">
        <v>486</v>
      </c>
      <c r="B237" s="17" t="s">
        <v>17</v>
      </c>
      <c r="C237" s="17" t="s">
        <v>18</v>
      </c>
      <c r="D237" s="17" t="s">
        <v>26</v>
      </c>
      <c r="E237" s="18" t="str">
        <f>VLOOKUP(D237,'[1]1H2013'!L:M,2,0)</f>
        <v>五环-六环</v>
      </c>
      <c r="F237" s="17">
        <v>8946</v>
      </c>
      <c r="G237" s="17">
        <v>129</v>
      </c>
      <c r="H237" s="17">
        <v>15877</v>
      </c>
      <c r="I237" s="17">
        <v>234</v>
      </c>
      <c r="J237" s="17">
        <v>17679</v>
      </c>
      <c r="K237" s="25">
        <v>280683197</v>
      </c>
      <c r="L237" s="9">
        <f t="shared" si="7"/>
        <v>2.80683197</v>
      </c>
      <c r="M237" s="10">
        <f t="shared" si="8"/>
        <v>0.000841829799135997</v>
      </c>
      <c r="N237" s="10" t="s">
        <v>487</v>
      </c>
      <c r="O237" s="10"/>
      <c r="P237" s="11">
        <f>IFERROR(VLOOKUP(N237,Sheet3!$B$2:$F$1072,3,FALSE),“-”)</f>
        <v>0</v>
      </c>
    </row>
    <row r="238" spans="1:16">
      <c r="A238" s="3" t="s">
        <v>488</v>
      </c>
      <c r="B238" s="3" t="s">
        <v>17</v>
      </c>
      <c r="C238" s="3" t="s">
        <v>90</v>
      </c>
      <c r="D238" s="3" t="s">
        <v>265</v>
      </c>
      <c r="E238" s="16" t="str">
        <f>VLOOKUP(D238,'[1]1H2013'!L:M,2,0)</f>
        <v>六环外</v>
      </c>
      <c r="F238" s="3" t="s">
        <v>30</v>
      </c>
      <c r="G238" s="3" t="s">
        <v>30</v>
      </c>
      <c r="H238" s="3">
        <v>21217</v>
      </c>
      <c r="I238" s="3">
        <v>296</v>
      </c>
      <c r="J238" s="3">
        <v>13024</v>
      </c>
      <c r="K238" s="9">
        <v>276328003</v>
      </c>
      <c r="L238" s="9">
        <f t="shared" si="7"/>
        <v>2.76328003</v>
      </c>
      <c r="M238" s="10">
        <f t="shared" si="8"/>
        <v>0.000828767627515449</v>
      </c>
      <c r="N238" s="10" t="s">
        <v>185</v>
      </c>
      <c r="O238" s="10"/>
      <c r="P238" s="11">
        <f>IFERROR(VLOOKUP(N238,Sheet3!$B$2:$F$1072,3,FALSE),“-”)</f>
        <v>0</v>
      </c>
    </row>
    <row r="239" spans="1:16">
      <c r="A239" s="17" t="s">
        <v>489</v>
      </c>
      <c r="B239" s="17" t="s">
        <v>17</v>
      </c>
      <c r="C239" s="17" t="s">
        <v>60</v>
      </c>
      <c r="D239" s="17" t="s">
        <v>61</v>
      </c>
      <c r="E239" s="18" t="str">
        <f>VLOOKUP(D239,'[1]1H2013'!L:M,2,0)</f>
        <v>五环-六环</v>
      </c>
      <c r="F239" s="17" t="s">
        <v>30</v>
      </c>
      <c r="G239" s="17" t="s">
        <v>30</v>
      </c>
      <c r="H239" s="17">
        <v>29756</v>
      </c>
      <c r="I239" s="17">
        <v>278</v>
      </c>
      <c r="J239" s="17">
        <v>9204</v>
      </c>
      <c r="K239" s="25">
        <v>273869665</v>
      </c>
      <c r="L239" s="9">
        <f t="shared" si="7"/>
        <v>2.73869665</v>
      </c>
      <c r="M239" s="10">
        <f t="shared" si="8"/>
        <v>0.000821394538542301</v>
      </c>
      <c r="N239" s="10" t="s">
        <v>490</v>
      </c>
      <c r="O239" s="10"/>
      <c r="P239" s="11">
        <f>IFERROR(VLOOKUP(N239,Sheet3!$B$2:$F$1072,3,FALSE),“-”)</f>
        <v>0</v>
      </c>
    </row>
    <row r="240" spans="1:16">
      <c r="A240" s="3" t="s">
        <v>491</v>
      </c>
      <c r="B240" s="3" t="s">
        <v>17</v>
      </c>
      <c r="C240" s="3" t="s">
        <v>22</v>
      </c>
      <c r="D240" s="3" t="s">
        <v>110</v>
      </c>
      <c r="E240" s="16" t="str">
        <f>VLOOKUP(D240,'[1]1H2013'!L:M,2,0)</f>
        <v>四环-五环</v>
      </c>
      <c r="F240" s="3" t="s">
        <v>30</v>
      </c>
      <c r="G240" s="3" t="s">
        <v>30</v>
      </c>
      <c r="H240" s="3">
        <v>9911</v>
      </c>
      <c r="I240" s="3">
        <v>35</v>
      </c>
      <c r="J240" s="3">
        <v>27449</v>
      </c>
      <c r="K240" s="9">
        <v>272057820</v>
      </c>
      <c r="L240" s="9">
        <f t="shared" si="7"/>
        <v>2.7205782</v>
      </c>
      <c r="M240" s="10">
        <f t="shared" si="8"/>
        <v>0.000815960422326162</v>
      </c>
      <c r="N240" s="10" t="s">
        <v>492</v>
      </c>
      <c r="O240" s="10"/>
      <c r="P240" s="11">
        <f>IFERROR(VLOOKUP(N240,Sheet3!$B$2:$F$1072,3,FALSE),“-”)</f>
        <v>0</v>
      </c>
    </row>
    <row r="241" spans="1:16">
      <c r="A241" s="3" t="s">
        <v>493</v>
      </c>
      <c r="B241" s="3" t="s">
        <v>17</v>
      </c>
      <c r="C241" s="3" t="s">
        <v>22</v>
      </c>
      <c r="D241" s="3" t="s">
        <v>87</v>
      </c>
      <c r="E241" s="16" t="str">
        <f>VLOOKUP(D241,'[1]1H2013'!L:M,2,0)</f>
        <v>五环-六环</v>
      </c>
      <c r="F241" s="3" t="s">
        <v>30</v>
      </c>
      <c r="G241" s="3" t="s">
        <v>30</v>
      </c>
      <c r="H241" s="3">
        <v>13363</v>
      </c>
      <c r="I241" s="3">
        <v>85</v>
      </c>
      <c r="J241" s="3">
        <v>20352</v>
      </c>
      <c r="K241" s="9">
        <v>271964772</v>
      </c>
      <c r="L241" s="9">
        <f t="shared" si="7"/>
        <v>2.71964772</v>
      </c>
      <c r="M241" s="10">
        <f t="shared" si="8"/>
        <v>0.000815681351188355</v>
      </c>
      <c r="N241" s="10" t="s">
        <v>494</v>
      </c>
      <c r="O241" s="10"/>
      <c r="P241" s="11" t="str">
        <f>IFERROR(VLOOKUP(N241,Sheet3!$B$2:$F$1072,3,FALSE),“-”)</f>
        <v>北辰</v>
      </c>
    </row>
    <row r="242" spans="1:16">
      <c r="A242" s="17" t="s">
        <v>495</v>
      </c>
      <c r="B242" s="17" t="s">
        <v>17</v>
      </c>
      <c r="C242" s="17" t="s">
        <v>60</v>
      </c>
      <c r="D242" s="17" t="s">
        <v>61</v>
      </c>
      <c r="E242" s="18" t="str">
        <f>VLOOKUP(D242,'[1]1H2013'!L:M,2,0)</f>
        <v>五环-六环</v>
      </c>
      <c r="F242" s="17" t="s">
        <v>30</v>
      </c>
      <c r="G242" s="17" t="s">
        <v>30</v>
      </c>
      <c r="H242" s="17">
        <v>5550</v>
      </c>
      <c r="I242" s="17">
        <v>6</v>
      </c>
      <c r="J242" s="17">
        <v>48652</v>
      </c>
      <c r="K242" s="25">
        <v>270000000</v>
      </c>
      <c r="L242" s="9">
        <f t="shared" si="7"/>
        <v>2.7</v>
      </c>
      <c r="M242" s="10">
        <f t="shared" si="8"/>
        <v>0.000809788573723276</v>
      </c>
      <c r="N242" s="10" t="s">
        <v>496</v>
      </c>
      <c r="O242" s="10"/>
      <c r="P242" s="11">
        <f>IFERROR(VLOOKUP(N242,Sheet3!$B$2:$F$1072,3,FALSE),“-”)</f>
        <v>0</v>
      </c>
    </row>
    <row r="243" spans="1:16">
      <c r="A243" s="3" t="s">
        <v>497</v>
      </c>
      <c r="B243" s="3" t="s">
        <v>17</v>
      </c>
      <c r="C243" s="3" t="s">
        <v>18</v>
      </c>
      <c r="D243" s="3" t="s">
        <v>19</v>
      </c>
      <c r="E243" s="16" t="str">
        <f>VLOOKUP(D243,'[1]1H2013'!L:M,2,0)</f>
        <v>三环-四环</v>
      </c>
      <c r="F243" s="3" t="s">
        <v>30</v>
      </c>
      <c r="G243" s="3" t="s">
        <v>30</v>
      </c>
      <c r="H243" s="3">
        <v>4372</v>
      </c>
      <c r="I243" s="3">
        <v>32</v>
      </c>
      <c r="J243" s="3">
        <v>61727</v>
      </c>
      <c r="K243" s="9">
        <v>269897023</v>
      </c>
      <c r="L243" s="9">
        <f t="shared" si="7"/>
        <v>2.69897023</v>
      </c>
      <c r="M243" s="10">
        <f t="shared" si="8"/>
        <v>0.000809479723360475</v>
      </c>
      <c r="N243" s="10" t="s">
        <v>329</v>
      </c>
      <c r="O243" s="10"/>
      <c r="P243" s="11">
        <f>IFERROR(VLOOKUP(N243,Sheet3!$B$2:$F$1072,3,FALSE),“-”)</f>
        <v>0</v>
      </c>
    </row>
    <row r="244" spans="1:16">
      <c r="A244" s="17" t="s">
        <v>498</v>
      </c>
      <c r="B244" s="17" t="s">
        <v>17</v>
      </c>
      <c r="C244" s="17" t="s">
        <v>90</v>
      </c>
      <c r="D244" s="17" t="s">
        <v>311</v>
      </c>
      <c r="E244" s="18" t="str">
        <f>VLOOKUP(D244,'[1]1H2013'!L:M,2,0)</f>
        <v>五环-六环</v>
      </c>
      <c r="F244" s="17" t="s">
        <v>30</v>
      </c>
      <c r="G244" s="17" t="s">
        <v>30</v>
      </c>
      <c r="H244" s="17">
        <v>7893</v>
      </c>
      <c r="I244" s="17">
        <v>26</v>
      </c>
      <c r="J244" s="17">
        <v>34011</v>
      </c>
      <c r="K244" s="25">
        <v>268445166</v>
      </c>
      <c r="L244" s="9">
        <f t="shared" si="7"/>
        <v>2.68445166</v>
      </c>
      <c r="M244" s="10">
        <f t="shared" si="8"/>
        <v>0.00080512528925203</v>
      </c>
      <c r="N244" s="10" t="s">
        <v>499</v>
      </c>
      <c r="O244" s="10"/>
      <c r="P244" s="11">
        <f>IFERROR(VLOOKUP(N244,Sheet3!$B$2:$F$1072,3,FALSE),“-”)</f>
        <v>0</v>
      </c>
    </row>
    <row r="245" spans="1:16">
      <c r="A245" s="3" t="s">
        <v>500</v>
      </c>
      <c r="B245" s="3" t="s">
        <v>17</v>
      </c>
      <c r="C245" s="3" t="s">
        <v>18</v>
      </c>
      <c r="D245" s="3" t="s">
        <v>426</v>
      </c>
      <c r="E245" s="16" t="str">
        <f>VLOOKUP(D245,'[1]1H2013'!L:M,2,0)</f>
        <v>五环-六环</v>
      </c>
      <c r="F245" s="3" t="s">
        <v>30</v>
      </c>
      <c r="G245" s="3" t="s">
        <v>30</v>
      </c>
      <c r="H245" s="3">
        <v>15850</v>
      </c>
      <c r="I245" s="3">
        <v>205</v>
      </c>
      <c r="J245" s="3">
        <v>16893</v>
      </c>
      <c r="K245" s="9">
        <v>267750989</v>
      </c>
      <c r="L245" s="9">
        <f t="shared" si="7"/>
        <v>2.67750989</v>
      </c>
      <c r="M245" s="10">
        <f t="shared" si="8"/>
        <v>0.000803043301834469</v>
      </c>
      <c r="N245" s="10" t="s">
        <v>138</v>
      </c>
      <c r="O245" s="10"/>
      <c r="P245" s="11">
        <f>IFERROR(VLOOKUP(N245,Sheet3!$B$2:$F$1072,3,FALSE),“-”)</f>
        <v>0</v>
      </c>
    </row>
    <row r="246" spans="1:16">
      <c r="A246" s="3" t="s">
        <v>501</v>
      </c>
      <c r="B246" s="3" t="s">
        <v>17</v>
      </c>
      <c r="C246" s="3" t="s">
        <v>22</v>
      </c>
      <c r="D246" s="3" t="s">
        <v>110</v>
      </c>
      <c r="E246" s="16" t="str">
        <f>VLOOKUP(D246,'[1]1H2013'!L:M,2,0)</f>
        <v>四环-五环</v>
      </c>
      <c r="F246" s="3" t="s">
        <v>30</v>
      </c>
      <c r="G246" s="3" t="s">
        <v>30</v>
      </c>
      <c r="H246" s="3">
        <v>61183</v>
      </c>
      <c r="I246" s="3">
        <v>772</v>
      </c>
      <c r="J246" s="3">
        <v>4373</v>
      </c>
      <c r="K246" s="9">
        <v>267562250</v>
      </c>
      <c r="L246" s="9">
        <f t="shared" si="7"/>
        <v>2.6756225</v>
      </c>
      <c r="M246" s="10">
        <f t="shared" si="8"/>
        <v>0.000802477232628483</v>
      </c>
      <c r="N246" s="10" t="s">
        <v>502</v>
      </c>
      <c r="O246" s="10"/>
      <c r="P246" s="11">
        <f>IFERROR(VLOOKUP(N246,Sheet3!$B$2:$F$1072,3,FALSE),“-”)</f>
        <v>0</v>
      </c>
    </row>
    <row r="247" spans="1:16">
      <c r="A247" s="17" t="s">
        <v>503</v>
      </c>
      <c r="B247" s="17" t="s">
        <v>17</v>
      </c>
      <c r="C247" s="17" t="s">
        <v>22</v>
      </c>
      <c r="D247" s="17" t="s">
        <v>110</v>
      </c>
      <c r="E247" s="18" t="str">
        <f>VLOOKUP(D247,'[1]1H2013'!L:M,2,0)</f>
        <v>四环-五环</v>
      </c>
      <c r="F247" s="17" t="s">
        <v>30</v>
      </c>
      <c r="G247" s="17" t="s">
        <v>30</v>
      </c>
      <c r="H247" s="17">
        <v>7997</v>
      </c>
      <c r="I247" s="17">
        <v>62</v>
      </c>
      <c r="J247" s="17">
        <v>33401</v>
      </c>
      <c r="K247" s="25">
        <v>267121031</v>
      </c>
      <c r="L247" s="9">
        <f t="shared" si="7"/>
        <v>2.67121031</v>
      </c>
      <c r="M247" s="10">
        <f t="shared" si="8"/>
        <v>0.000801153921129559</v>
      </c>
      <c r="N247" s="10" t="s">
        <v>504</v>
      </c>
      <c r="O247" s="10"/>
      <c r="P247" s="11">
        <f>IFERROR(VLOOKUP(N247,Sheet3!$B$2:$F$1072,3,FALSE),“-”)</f>
        <v>0</v>
      </c>
    </row>
    <row r="248" spans="1:16">
      <c r="A248" s="3" t="s">
        <v>505</v>
      </c>
      <c r="B248" s="3" t="s">
        <v>17</v>
      </c>
      <c r="C248" s="3" t="s">
        <v>90</v>
      </c>
      <c r="D248" s="3" t="s">
        <v>103</v>
      </c>
      <c r="E248" s="16" t="str">
        <f>VLOOKUP(D248,'[1]1H2013'!L:M,2,0)</f>
        <v>五环-六环</v>
      </c>
      <c r="F248" s="3" t="s">
        <v>30</v>
      </c>
      <c r="G248" s="3" t="s">
        <v>30</v>
      </c>
      <c r="H248" s="3">
        <v>11591</v>
      </c>
      <c r="I248" s="3">
        <v>62</v>
      </c>
      <c r="J248" s="3">
        <v>22621</v>
      </c>
      <c r="K248" s="9">
        <v>262193430</v>
      </c>
      <c r="L248" s="9">
        <f t="shared" si="7"/>
        <v>2.6219343</v>
      </c>
      <c r="M248" s="10">
        <f t="shared" si="8"/>
        <v>0.000786374976738198</v>
      </c>
      <c r="N248" s="10" t="s">
        <v>68</v>
      </c>
      <c r="O248" s="10"/>
      <c r="P248" s="11" t="str">
        <f>IFERROR(VLOOKUP(N248,Sheet3!$B$2:$F$1072,3,FALSE),“-”)</f>
        <v>龙湖</v>
      </c>
    </row>
    <row r="249" spans="1:16">
      <c r="A249" s="17" t="s">
        <v>506</v>
      </c>
      <c r="B249" s="17" t="s">
        <v>17</v>
      </c>
      <c r="C249" s="17" t="s">
        <v>64</v>
      </c>
      <c r="D249" s="17" t="s">
        <v>65</v>
      </c>
      <c r="E249" s="18" t="str">
        <f>VLOOKUP(D249,'[1]1H2013'!L:M,2,0)</f>
        <v>五环-六环</v>
      </c>
      <c r="F249" s="17" t="s">
        <v>30</v>
      </c>
      <c r="G249" s="17" t="s">
        <v>30</v>
      </c>
      <c r="H249" s="17">
        <v>17015</v>
      </c>
      <c r="I249" s="17">
        <v>65</v>
      </c>
      <c r="J249" s="17">
        <v>14992</v>
      </c>
      <c r="K249" s="25">
        <v>255097005</v>
      </c>
      <c r="L249" s="9">
        <f t="shared" si="7"/>
        <v>2.55097005</v>
      </c>
      <c r="M249" s="10">
        <f t="shared" si="8"/>
        <v>0.000765091258666775</v>
      </c>
      <c r="N249" s="10" t="s">
        <v>507</v>
      </c>
      <c r="O249" s="10"/>
      <c r="P249" s="11">
        <f>IFERROR(VLOOKUP(N249,Sheet3!$B$2:$F$1072,3,FALSE),“-”)</f>
        <v>0</v>
      </c>
    </row>
    <row r="250" spans="1:16">
      <c r="A250" s="17" t="s">
        <v>508</v>
      </c>
      <c r="B250" s="17" t="s">
        <v>17</v>
      </c>
      <c r="C250" s="17" t="s">
        <v>18</v>
      </c>
      <c r="D250" s="17" t="s">
        <v>259</v>
      </c>
      <c r="E250" s="18" t="str">
        <f>VLOOKUP(D250,'[1]1H2013'!L:M,2,0)</f>
        <v>二环-三环</v>
      </c>
      <c r="F250" s="17" t="s">
        <v>30</v>
      </c>
      <c r="G250" s="17" t="s">
        <v>30</v>
      </c>
      <c r="H250" s="17">
        <v>4749</v>
      </c>
      <c r="I250" s="17">
        <v>61</v>
      </c>
      <c r="J250" s="17">
        <v>53651</v>
      </c>
      <c r="K250" s="25">
        <v>254813061</v>
      </c>
      <c r="L250" s="9">
        <f t="shared" si="7"/>
        <v>2.54813061</v>
      </c>
      <c r="M250" s="10">
        <f t="shared" si="8"/>
        <v>0.000764239649012045</v>
      </c>
      <c r="N250" s="10" t="s">
        <v>509</v>
      </c>
      <c r="O250" s="10"/>
      <c r="P250" s="11">
        <f>IFERROR(VLOOKUP(N250,Sheet3!$B$2:$F$1072,3,FALSE),“-”)</f>
        <v>0</v>
      </c>
    </row>
    <row r="251" spans="1:16">
      <c r="A251" s="17" t="s">
        <v>510</v>
      </c>
      <c r="B251" s="17" t="s">
        <v>17</v>
      </c>
      <c r="C251" s="17" t="s">
        <v>18</v>
      </c>
      <c r="D251" s="17" t="s">
        <v>426</v>
      </c>
      <c r="E251" s="18" t="str">
        <f>VLOOKUP(D251,'[1]1H2013'!L:M,2,0)</f>
        <v>五环-六环</v>
      </c>
      <c r="F251" s="17" t="s">
        <v>30</v>
      </c>
      <c r="G251" s="17" t="s">
        <v>30</v>
      </c>
      <c r="H251" s="17">
        <v>11262</v>
      </c>
      <c r="I251" s="17">
        <v>114</v>
      </c>
      <c r="J251" s="17">
        <v>22429</v>
      </c>
      <c r="K251" s="25">
        <v>252602005</v>
      </c>
      <c r="L251" s="9">
        <f t="shared" si="7"/>
        <v>2.52602005</v>
      </c>
      <c r="M251" s="10">
        <f t="shared" si="8"/>
        <v>0.000757608212402184</v>
      </c>
      <c r="N251" s="10" t="s">
        <v>511</v>
      </c>
      <c r="O251" s="10"/>
      <c r="P251" s="11">
        <f>IFERROR(VLOOKUP(N251,Sheet3!$B$2:$F$1072,3,FALSE),“-”)</f>
        <v>0</v>
      </c>
    </row>
    <row r="252" spans="1:16">
      <c r="A252" s="17" t="s">
        <v>512</v>
      </c>
      <c r="B252" s="17" t="s">
        <v>17</v>
      </c>
      <c r="C252" s="17" t="s">
        <v>18</v>
      </c>
      <c r="D252" s="17" t="s">
        <v>29</v>
      </c>
      <c r="E252" s="18" t="str">
        <f>VLOOKUP(D252,'[1]1H2013'!L:M,2,0)</f>
        <v>四环-五环</v>
      </c>
      <c r="F252" s="17" t="s">
        <v>30</v>
      </c>
      <c r="G252" s="17" t="s">
        <v>30</v>
      </c>
      <c r="H252" s="17">
        <v>6544</v>
      </c>
      <c r="I252" s="17">
        <v>34</v>
      </c>
      <c r="J252" s="17">
        <v>37863</v>
      </c>
      <c r="K252" s="25">
        <v>247774823</v>
      </c>
      <c r="L252" s="9">
        <f t="shared" si="7"/>
        <v>2.47774823</v>
      </c>
      <c r="M252" s="10">
        <f t="shared" si="8"/>
        <v>0.000743130446376693</v>
      </c>
      <c r="N252" s="10" t="s">
        <v>513</v>
      </c>
      <c r="O252" s="10"/>
      <c r="P252" s="11">
        <f>IFERROR(VLOOKUP(N252,Sheet3!$B$2:$F$1072,3,FALSE),“-”)</f>
        <v>0</v>
      </c>
    </row>
    <row r="253" spans="1:16">
      <c r="A253" s="17" t="s">
        <v>514</v>
      </c>
      <c r="B253" s="17" t="s">
        <v>17</v>
      </c>
      <c r="C253" s="17" t="s">
        <v>90</v>
      </c>
      <c r="D253" s="17" t="s">
        <v>103</v>
      </c>
      <c r="E253" s="18" t="str">
        <f>VLOOKUP(D253,'[1]1H2013'!L:M,2,0)</f>
        <v>五环-六环</v>
      </c>
      <c r="F253" s="17" t="s">
        <v>30</v>
      </c>
      <c r="G253" s="17" t="s">
        <v>30</v>
      </c>
      <c r="H253" s="17">
        <v>14435</v>
      </c>
      <c r="I253" s="17">
        <v>219</v>
      </c>
      <c r="J253" s="17">
        <v>16677</v>
      </c>
      <c r="K253" s="25">
        <v>240734442</v>
      </c>
      <c r="L253" s="9">
        <f t="shared" si="7"/>
        <v>2.40734442</v>
      </c>
      <c r="M253" s="10">
        <f t="shared" si="8"/>
        <v>0.000722014816419439</v>
      </c>
      <c r="N253" s="10" t="s">
        <v>515</v>
      </c>
      <c r="O253" s="10"/>
      <c r="P253" s="11">
        <f>IFERROR(VLOOKUP(N253,Sheet3!$B$2:$F$1072,3,FALSE),“-”)</f>
        <v>0</v>
      </c>
    </row>
    <row r="254" spans="1:16">
      <c r="A254" s="17" t="s">
        <v>516</v>
      </c>
      <c r="B254" s="17" t="s">
        <v>17</v>
      </c>
      <c r="C254" s="17" t="s">
        <v>18</v>
      </c>
      <c r="D254" s="17" t="s">
        <v>26</v>
      </c>
      <c r="E254" s="18" t="str">
        <f>VLOOKUP(D254,'[1]1H2013'!L:M,2,0)</f>
        <v>五环-六环</v>
      </c>
      <c r="F254" s="17">
        <v>19789</v>
      </c>
      <c r="G254" s="17">
        <v>182</v>
      </c>
      <c r="H254" s="17">
        <v>12213</v>
      </c>
      <c r="I254" s="17">
        <v>117</v>
      </c>
      <c r="J254" s="17">
        <v>19369</v>
      </c>
      <c r="K254" s="25">
        <v>236545056</v>
      </c>
      <c r="L254" s="9">
        <f t="shared" si="7"/>
        <v>2.36545056</v>
      </c>
      <c r="M254" s="10">
        <f t="shared" si="8"/>
        <v>0.000709449938961231</v>
      </c>
      <c r="N254" s="10" t="s">
        <v>138</v>
      </c>
      <c r="O254" s="10"/>
      <c r="P254" s="11">
        <f>IFERROR(VLOOKUP(N254,Sheet3!$B$2:$F$1072,3,FALSE),“-”)</f>
        <v>0</v>
      </c>
    </row>
    <row r="255" spans="1:16">
      <c r="A255" s="17" t="s">
        <v>517</v>
      </c>
      <c r="B255" s="17" t="s">
        <v>17</v>
      </c>
      <c r="C255" s="17" t="s">
        <v>78</v>
      </c>
      <c r="D255" s="17" t="s">
        <v>79</v>
      </c>
      <c r="E255" s="18" t="str">
        <f>VLOOKUP(D255,'[1]1H2013'!L:M,2,0)</f>
        <v>五环-六环</v>
      </c>
      <c r="F255" s="17" t="s">
        <v>30</v>
      </c>
      <c r="G255" s="17" t="s">
        <v>30</v>
      </c>
      <c r="H255" s="17">
        <v>33971</v>
      </c>
      <c r="I255" s="17">
        <v>228</v>
      </c>
      <c r="J255" s="17">
        <v>6842</v>
      </c>
      <c r="K255" s="25">
        <v>232438978</v>
      </c>
      <c r="L255" s="9">
        <f t="shared" si="7"/>
        <v>2.32438978</v>
      </c>
      <c r="M255" s="10">
        <f t="shared" si="8"/>
        <v>0.000697134920267837</v>
      </c>
      <c r="N255" s="10" t="s">
        <v>518</v>
      </c>
      <c r="O255" s="10"/>
      <c r="P255" s="11">
        <f>IFERROR(VLOOKUP(N255,Sheet3!$B$2:$F$1072,3,FALSE),“-”)</f>
        <v>0</v>
      </c>
    </row>
    <row r="256" spans="1:16">
      <c r="A256" s="17" t="s">
        <v>519</v>
      </c>
      <c r="B256" s="17" t="s">
        <v>17</v>
      </c>
      <c r="C256" s="17" t="s">
        <v>144</v>
      </c>
      <c r="D256" s="17" t="s">
        <v>145</v>
      </c>
      <c r="E256" s="18" t="str">
        <f>VLOOKUP(D256,'[1]1H2013'!L:M,2,0)</f>
        <v>二环内</v>
      </c>
      <c r="F256" s="17" t="s">
        <v>30</v>
      </c>
      <c r="G256" s="17" t="s">
        <v>30</v>
      </c>
      <c r="H256" s="17">
        <v>2421</v>
      </c>
      <c r="I256" s="17">
        <v>5</v>
      </c>
      <c r="J256" s="17">
        <v>95045</v>
      </c>
      <c r="K256" s="25">
        <v>230056565</v>
      </c>
      <c r="L256" s="9">
        <f t="shared" si="7"/>
        <v>2.30056565</v>
      </c>
      <c r="M256" s="10">
        <f t="shared" si="8"/>
        <v>0.000689989546840837</v>
      </c>
      <c r="N256" s="10" t="s">
        <v>520</v>
      </c>
      <c r="O256" s="10"/>
      <c r="P256" s="11">
        <f>IFERROR(VLOOKUP(N256,Sheet3!$B$2:$F$1072,3,FALSE),“-”)</f>
        <v>0</v>
      </c>
    </row>
    <row r="257" spans="1:16">
      <c r="A257" s="17" t="s">
        <v>521</v>
      </c>
      <c r="B257" s="17" t="s">
        <v>17</v>
      </c>
      <c r="C257" s="17" t="s">
        <v>172</v>
      </c>
      <c r="D257" s="17" t="s">
        <v>173</v>
      </c>
      <c r="E257" s="18" t="str">
        <f>VLOOKUP(D257,'[1]1H2013'!L:M,2,0)</f>
        <v>六环外</v>
      </c>
      <c r="F257" s="17">
        <v>36028</v>
      </c>
      <c r="G257" s="17">
        <v>300</v>
      </c>
      <c r="H257" s="17">
        <v>26072</v>
      </c>
      <c r="I257" s="17">
        <v>224</v>
      </c>
      <c r="J257" s="17">
        <v>8803</v>
      </c>
      <c r="K257" s="25">
        <v>229521212</v>
      </c>
      <c r="L257" s="9">
        <f t="shared" si="7"/>
        <v>2.29521212</v>
      </c>
      <c r="M257" s="10">
        <f t="shared" si="8"/>
        <v>0.00068838390705451</v>
      </c>
      <c r="N257" s="10" t="s">
        <v>522</v>
      </c>
      <c r="O257" s="10"/>
      <c r="P257" s="11">
        <f>IFERROR(VLOOKUP(N257,Sheet3!$B$2:$F$1072,3,FALSE),“-”)</f>
        <v>0</v>
      </c>
    </row>
    <row r="258" spans="1:16">
      <c r="A258" s="17" t="s">
        <v>523</v>
      </c>
      <c r="B258" s="17" t="s">
        <v>17</v>
      </c>
      <c r="C258" s="17" t="s">
        <v>22</v>
      </c>
      <c r="D258" s="17" t="s">
        <v>87</v>
      </c>
      <c r="E258" s="18" t="str">
        <f>VLOOKUP(D258,'[1]1H2013'!L:M,2,0)</f>
        <v>五环-六环</v>
      </c>
      <c r="F258" s="17" t="s">
        <v>30</v>
      </c>
      <c r="G258" s="17" t="s">
        <v>30</v>
      </c>
      <c r="H258" s="17">
        <v>6498</v>
      </c>
      <c r="I258" s="17">
        <v>60</v>
      </c>
      <c r="J258" s="17">
        <v>35183</v>
      </c>
      <c r="K258" s="25">
        <v>228634168</v>
      </c>
      <c r="L258" s="9">
        <f t="shared" si="7"/>
        <v>2.28634168</v>
      </c>
      <c r="M258" s="10">
        <f t="shared" si="8"/>
        <v>0.000685723469663436</v>
      </c>
      <c r="N258" s="10" t="s">
        <v>524</v>
      </c>
      <c r="O258" s="10"/>
      <c r="P258" s="11">
        <f>IFERROR(VLOOKUP(N258,Sheet3!$B$2:$F$1072,3,FALSE),“-”)</f>
        <v>0</v>
      </c>
    </row>
    <row r="259" spans="1:16">
      <c r="A259" s="17" t="s">
        <v>525</v>
      </c>
      <c r="B259" s="17" t="s">
        <v>17</v>
      </c>
      <c r="C259" s="17" t="s">
        <v>526</v>
      </c>
      <c r="D259" s="17" t="s">
        <v>527</v>
      </c>
      <c r="E259" s="18" t="str">
        <f>VLOOKUP(D259,'[1]1H2013'!L:M,2,0)</f>
        <v>六环外</v>
      </c>
      <c r="F259" s="17">
        <v>39749</v>
      </c>
      <c r="G259" s="17">
        <v>495</v>
      </c>
      <c r="H259" s="17">
        <v>16447</v>
      </c>
      <c r="I259" s="17">
        <v>218</v>
      </c>
      <c r="J259" s="17">
        <v>13598</v>
      </c>
      <c r="K259" s="25">
        <v>223651025</v>
      </c>
      <c r="L259" s="9">
        <f t="shared" si="7"/>
        <v>2.23651025</v>
      </c>
      <c r="M259" s="10">
        <f t="shared" si="8"/>
        <v>0.00067077794276481</v>
      </c>
      <c r="N259" s="10" t="s">
        <v>528</v>
      </c>
      <c r="O259" s="10"/>
      <c r="P259" s="11">
        <f>IFERROR(VLOOKUP(N259,Sheet3!$B$2:$F$1072,3,FALSE),“-”)</f>
        <v>0</v>
      </c>
    </row>
    <row r="260" spans="1:16">
      <c r="A260" s="17" t="s">
        <v>529</v>
      </c>
      <c r="B260" s="17" t="s">
        <v>17</v>
      </c>
      <c r="C260" s="17" t="s">
        <v>90</v>
      </c>
      <c r="D260" s="17" t="s">
        <v>265</v>
      </c>
      <c r="E260" s="18" t="str">
        <f>VLOOKUP(D260,'[1]1H2013'!L:M,2,0)</f>
        <v>六环外</v>
      </c>
      <c r="F260" s="17" t="s">
        <v>30</v>
      </c>
      <c r="G260" s="17" t="s">
        <v>30</v>
      </c>
      <c r="H260" s="17">
        <v>2560</v>
      </c>
      <c r="I260" s="17">
        <v>5</v>
      </c>
      <c r="J260" s="17">
        <v>87301</v>
      </c>
      <c r="K260" s="25">
        <v>223490000</v>
      </c>
      <c r="L260" s="9">
        <f t="shared" ref="L260:L323" si="9">IFERROR(K260/100000000,"-")</f>
        <v>2.2349</v>
      </c>
      <c r="M260" s="10">
        <f t="shared" ref="M260:M323" si="10">IFERROR(L260/$L$1,"-")</f>
        <v>0.000670294993857092</v>
      </c>
      <c r="N260" s="10" t="s">
        <v>530</v>
      </c>
      <c r="O260" s="10"/>
      <c r="P260" s="11">
        <f>IFERROR(VLOOKUP(N260,Sheet3!$B$2:$F$1072,3,FALSE),“-”)</f>
        <v>0</v>
      </c>
    </row>
    <row r="261" spans="1:16">
      <c r="A261" s="17" t="s">
        <v>531</v>
      </c>
      <c r="B261" s="17" t="s">
        <v>17</v>
      </c>
      <c r="C261" s="17" t="s">
        <v>48</v>
      </c>
      <c r="D261" s="17" t="s">
        <v>49</v>
      </c>
      <c r="E261" s="18" t="str">
        <f>VLOOKUP(D261,'[1]1H2013'!L:M,2,0)</f>
        <v>四环-五环</v>
      </c>
      <c r="F261" s="17" t="s">
        <v>30</v>
      </c>
      <c r="G261" s="17" t="s">
        <v>30</v>
      </c>
      <c r="H261" s="17">
        <v>10229</v>
      </c>
      <c r="I261" s="17">
        <v>176</v>
      </c>
      <c r="J261" s="17">
        <v>21839</v>
      </c>
      <c r="K261" s="25">
        <v>223396452</v>
      </c>
      <c r="L261" s="9">
        <f t="shared" si="9"/>
        <v>2.23396452</v>
      </c>
      <c r="M261" s="10">
        <f t="shared" si="10"/>
        <v>0.000670014423110816</v>
      </c>
      <c r="N261" s="10" t="s">
        <v>201</v>
      </c>
      <c r="O261" s="10"/>
      <c r="P261" s="11" t="str">
        <f>IFERROR(VLOOKUP(N261,Sheet3!$B$2:$F$1072,3,FALSE),“-”)</f>
        <v>金隅</v>
      </c>
    </row>
    <row r="262" spans="1:16">
      <c r="A262" s="17" t="s">
        <v>532</v>
      </c>
      <c r="B262" s="17" t="s">
        <v>17</v>
      </c>
      <c r="C262" s="17" t="s">
        <v>78</v>
      </c>
      <c r="D262" s="17" t="s">
        <v>79</v>
      </c>
      <c r="E262" s="18" t="str">
        <f>VLOOKUP(D262,'[1]1H2013'!L:M,2,0)</f>
        <v>五环-六环</v>
      </c>
      <c r="F262" s="17">
        <v>48125</v>
      </c>
      <c r="G262" s="17">
        <v>320</v>
      </c>
      <c r="H262" s="17">
        <v>14885</v>
      </c>
      <c r="I262" s="17">
        <v>91</v>
      </c>
      <c r="J262" s="17">
        <v>14888</v>
      </c>
      <c r="K262" s="25">
        <v>221612631</v>
      </c>
      <c r="L262" s="9">
        <f t="shared" si="9"/>
        <v>2.21612631</v>
      </c>
      <c r="M262" s="10">
        <f t="shared" si="10"/>
        <v>0.000664664356950195</v>
      </c>
      <c r="N262" s="10" t="s">
        <v>533</v>
      </c>
      <c r="O262" s="10"/>
      <c r="P262" s="11">
        <f>IFERROR(VLOOKUP(N262,Sheet3!$B$2:$F$1072,3,FALSE),“-”)</f>
        <v>0</v>
      </c>
    </row>
    <row r="263" spans="1:16">
      <c r="A263" s="17" t="s">
        <v>534</v>
      </c>
      <c r="B263" s="17" t="s">
        <v>17</v>
      </c>
      <c r="C263" s="17" t="s">
        <v>60</v>
      </c>
      <c r="D263" s="17" t="s">
        <v>61</v>
      </c>
      <c r="E263" s="18" t="str">
        <f>VLOOKUP(D263,'[1]1H2013'!L:M,2,0)</f>
        <v>五环-六环</v>
      </c>
      <c r="F263" s="17">
        <v>24177</v>
      </c>
      <c r="G263" s="17">
        <v>240</v>
      </c>
      <c r="H263" s="17">
        <v>25154</v>
      </c>
      <c r="I263" s="17">
        <v>248</v>
      </c>
      <c r="J263" s="17">
        <v>8749</v>
      </c>
      <c r="K263" s="25">
        <v>220083425</v>
      </c>
      <c r="L263" s="9">
        <f t="shared" si="9"/>
        <v>2.20083425</v>
      </c>
      <c r="M263" s="10">
        <f t="shared" si="10"/>
        <v>0.00066007793641068</v>
      </c>
      <c r="N263" s="10" t="s">
        <v>535</v>
      </c>
      <c r="O263" s="10"/>
      <c r="P263" s="11">
        <f>IFERROR(VLOOKUP(N263,Sheet3!$B$2:$F$1072,3,FALSE),“-”)</f>
        <v>0</v>
      </c>
    </row>
    <row r="264" spans="1:16">
      <c r="A264" s="17" t="s">
        <v>536</v>
      </c>
      <c r="B264" s="17" t="s">
        <v>17</v>
      </c>
      <c r="C264" s="17" t="s">
        <v>78</v>
      </c>
      <c r="D264" s="17" t="s">
        <v>79</v>
      </c>
      <c r="E264" s="18" t="str">
        <f>VLOOKUP(D264,'[1]1H2013'!L:M,2,0)</f>
        <v>五环-六环</v>
      </c>
      <c r="F264" s="17">
        <v>50023</v>
      </c>
      <c r="G264" s="17">
        <v>521</v>
      </c>
      <c r="H264" s="17">
        <v>21659</v>
      </c>
      <c r="I264" s="17">
        <v>231</v>
      </c>
      <c r="J264" s="17">
        <v>9977</v>
      </c>
      <c r="K264" s="25">
        <v>216084700</v>
      </c>
      <c r="L264" s="9">
        <f t="shared" si="9"/>
        <v>2.160847</v>
      </c>
      <c r="M264" s="10">
        <f t="shared" si="10"/>
        <v>0.000648084892653415</v>
      </c>
      <c r="N264" s="10" t="s">
        <v>537</v>
      </c>
      <c r="O264" s="10"/>
      <c r="P264" s="11">
        <f>IFERROR(VLOOKUP(N264,Sheet3!$B$2:$F$1072,3,FALSE),“-”)</f>
        <v>0</v>
      </c>
    </row>
    <row r="265" spans="1:16">
      <c r="A265" s="17" t="s">
        <v>538</v>
      </c>
      <c r="B265" s="17" t="s">
        <v>17</v>
      </c>
      <c r="C265" s="17" t="s">
        <v>78</v>
      </c>
      <c r="D265" s="17" t="s">
        <v>79</v>
      </c>
      <c r="E265" s="18" t="str">
        <f>VLOOKUP(D265,'[1]1H2013'!L:M,2,0)</f>
        <v>五环-六环</v>
      </c>
      <c r="F265" s="17">
        <v>64137</v>
      </c>
      <c r="G265" s="17">
        <v>482</v>
      </c>
      <c r="H265" s="17">
        <v>18632</v>
      </c>
      <c r="I265" s="17">
        <v>149</v>
      </c>
      <c r="J265" s="17">
        <v>11596</v>
      </c>
      <c r="K265" s="25">
        <v>216060647</v>
      </c>
      <c r="L265" s="9">
        <f t="shared" si="9"/>
        <v>2.16060647</v>
      </c>
      <c r="M265" s="10">
        <f t="shared" si="10"/>
        <v>0.000648012752488364</v>
      </c>
      <c r="N265" s="10" t="s">
        <v>539</v>
      </c>
      <c r="O265" s="10"/>
      <c r="P265" s="11">
        <f>IFERROR(VLOOKUP(N265,Sheet3!$B$2:$F$1072,3,FALSE),“-”)</f>
        <v>0</v>
      </c>
    </row>
    <row r="266" spans="1:16">
      <c r="A266" s="3" t="s">
        <v>540</v>
      </c>
      <c r="B266" s="3" t="s">
        <v>17</v>
      </c>
      <c r="C266" s="3" t="s">
        <v>18</v>
      </c>
      <c r="D266" s="3" t="s">
        <v>541</v>
      </c>
      <c r="E266" s="16" t="str">
        <f>VLOOKUP(D266,'[1]1H2013'!L:M,2,0)</f>
        <v>三环-四环</v>
      </c>
      <c r="F266" s="3" t="s">
        <v>30</v>
      </c>
      <c r="G266" s="3" t="s">
        <v>30</v>
      </c>
      <c r="H266" s="3">
        <v>13470</v>
      </c>
      <c r="I266" s="3">
        <v>51</v>
      </c>
      <c r="J266" s="3">
        <v>15938</v>
      </c>
      <c r="K266" s="9">
        <v>214689515</v>
      </c>
      <c r="L266" s="9">
        <f t="shared" si="9"/>
        <v>2.14689515</v>
      </c>
      <c r="M266" s="10">
        <f t="shared" si="10"/>
        <v>0.000643900430167377</v>
      </c>
      <c r="N266" s="10" t="s">
        <v>50</v>
      </c>
      <c r="O266" s="10"/>
      <c r="P266" s="11">
        <f>IFERROR(VLOOKUP(N266,Sheet3!$B$2:$F$1072,3,FALSE),“-”)</f>
        <v>0</v>
      </c>
    </row>
    <row r="267" spans="1:16">
      <c r="A267" s="17" t="s">
        <v>542</v>
      </c>
      <c r="B267" s="17" t="s">
        <v>17</v>
      </c>
      <c r="C267" s="17" t="s">
        <v>18</v>
      </c>
      <c r="D267" s="17" t="s">
        <v>73</v>
      </c>
      <c r="E267" s="18" t="str">
        <f>VLOOKUP(D267,'[1]1H2013'!L:M,2,0)</f>
        <v>四环-五环</v>
      </c>
      <c r="F267" s="17" t="s">
        <v>30</v>
      </c>
      <c r="G267" s="17" t="s">
        <v>30</v>
      </c>
      <c r="H267" s="17">
        <v>10306</v>
      </c>
      <c r="I267" s="17">
        <v>46</v>
      </c>
      <c r="J267" s="17">
        <v>20793</v>
      </c>
      <c r="K267" s="25">
        <v>214281562</v>
      </c>
      <c r="L267" s="9">
        <f t="shared" si="9"/>
        <v>2.14281562</v>
      </c>
      <c r="M267" s="10">
        <f t="shared" si="10"/>
        <v>0.000642676890619169</v>
      </c>
      <c r="N267" s="10" t="s">
        <v>543</v>
      </c>
      <c r="O267" s="10"/>
      <c r="P267" s="11">
        <f>IFERROR(VLOOKUP(N267,Sheet3!$B$2:$F$1072,3,FALSE),“-”)</f>
        <v>0</v>
      </c>
    </row>
    <row r="268" spans="1:16">
      <c r="A268" s="17" t="s">
        <v>544</v>
      </c>
      <c r="B268" s="17" t="s">
        <v>17</v>
      </c>
      <c r="C268" s="17" t="s">
        <v>18</v>
      </c>
      <c r="D268" s="17" t="s">
        <v>52</v>
      </c>
      <c r="E268" s="18" t="str">
        <f>VLOOKUP(D268,'[1]1H2013'!L:M,2,0)</f>
        <v>三环-五环</v>
      </c>
      <c r="F268" s="17" t="s">
        <v>30</v>
      </c>
      <c r="G268" s="17" t="s">
        <v>30</v>
      </c>
      <c r="H268" s="17">
        <v>7709</v>
      </c>
      <c r="I268" s="17">
        <v>59</v>
      </c>
      <c r="J268" s="17">
        <v>27719</v>
      </c>
      <c r="K268" s="25">
        <v>213681513</v>
      </c>
      <c r="L268" s="9">
        <f t="shared" si="9"/>
        <v>2.13681513</v>
      </c>
      <c r="M268" s="10">
        <f t="shared" si="10"/>
        <v>0.00064087721349371</v>
      </c>
      <c r="N268" s="10" t="s">
        <v>545</v>
      </c>
      <c r="O268" s="10"/>
      <c r="P268" s="11">
        <f>IFERROR(VLOOKUP(N268,Sheet3!$B$2:$F$1072,3,FALSE),“-”)</f>
        <v>0</v>
      </c>
    </row>
    <row r="269" spans="1:16">
      <c r="A269" s="17" t="s">
        <v>546</v>
      </c>
      <c r="B269" s="17" t="s">
        <v>17</v>
      </c>
      <c r="C269" s="17" t="s">
        <v>22</v>
      </c>
      <c r="D269" s="17" t="s">
        <v>110</v>
      </c>
      <c r="E269" s="18" t="str">
        <f>VLOOKUP(D269,'[1]1H2013'!L:M,2,0)</f>
        <v>四环-五环</v>
      </c>
      <c r="F269" s="17" t="s">
        <v>30</v>
      </c>
      <c r="G269" s="17" t="s">
        <v>30</v>
      </c>
      <c r="H269" s="17">
        <v>2003</v>
      </c>
      <c r="I269" s="17">
        <v>5</v>
      </c>
      <c r="J269" s="17">
        <v>106128</v>
      </c>
      <c r="K269" s="25">
        <v>212596800</v>
      </c>
      <c r="L269" s="9">
        <f t="shared" si="9"/>
        <v>2.125968</v>
      </c>
      <c r="M269" s="10">
        <f t="shared" si="10"/>
        <v>0.00063762392388938</v>
      </c>
      <c r="N269" s="10" t="s">
        <v>547</v>
      </c>
      <c r="O269" s="10"/>
      <c r="P269" s="11">
        <f>IFERROR(VLOOKUP(N269,Sheet3!$B$2:$F$1072,3,FALSE),“-”)</f>
        <v>0</v>
      </c>
    </row>
    <row r="270" spans="1:16">
      <c r="A270" s="17" t="s">
        <v>548</v>
      </c>
      <c r="B270" s="17" t="s">
        <v>17</v>
      </c>
      <c r="C270" s="17" t="s">
        <v>60</v>
      </c>
      <c r="D270" s="17" t="s">
        <v>61</v>
      </c>
      <c r="E270" s="18" t="str">
        <f>VLOOKUP(D270,'[1]1H2013'!L:M,2,0)</f>
        <v>五环-六环</v>
      </c>
      <c r="F270" s="17" t="s">
        <v>30</v>
      </c>
      <c r="G270" s="17" t="s">
        <v>30</v>
      </c>
      <c r="H270" s="17">
        <v>16784</v>
      </c>
      <c r="I270" s="17">
        <v>118</v>
      </c>
      <c r="J270" s="17">
        <v>12593</v>
      </c>
      <c r="K270" s="25">
        <v>211354211</v>
      </c>
      <c r="L270" s="9">
        <f t="shared" si="9"/>
        <v>2.11354211</v>
      </c>
      <c r="M270" s="10">
        <f t="shared" si="10"/>
        <v>0.000633897129911475</v>
      </c>
      <c r="N270" s="10" t="s">
        <v>549</v>
      </c>
      <c r="O270" s="10"/>
      <c r="P270" s="11">
        <f>IFERROR(VLOOKUP(N270,Sheet3!$B$2:$F$1072,3,FALSE),“-”)</f>
        <v>0</v>
      </c>
    </row>
    <row r="271" spans="1:16">
      <c r="A271" s="17" t="s">
        <v>550</v>
      </c>
      <c r="B271" s="17" t="s">
        <v>17</v>
      </c>
      <c r="C271" s="17" t="s">
        <v>64</v>
      </c>
      <c r="D271" s="17" t="s">
        <v>65</v>
      </c>
      <c r="E271" s="18" t="str">
        <f>VLOOKUP(D271,'[1]1H2013'!L:M,2,0)</f>
        <v>五环-六环</v>
      </c>
      <c r="F271" s="17" t="s">
        <v>30</v>
      </c>
      <c r="G271" s="17" t="s">
        <v>30</v>
      </c>
      <c r="H271" s="17">
        <v>13243</v>
      </c>
      <c r="I271" s="17">
        <v>134</v>
      </c>
      <c r="J271" s="17">
        <v>15716</v>
      </c>
      <c r="K271" s="25">
        <v>208126400</v>
      </c>
      <c r="L271" s="9">
        <f t="shared" si="9"/>
        <v>2.081264</v>
      </c>
      <c r="M271" s="10">
        <f t="shared" si="10"/>
        <v>0.000624216224482074</v>
      </c>
      <c r="N271" s="10" t="s">
        <v>551</v>
      </c>
      <c r="O271" s="10"/>
      <c r="P271" s="11">
        <f>IFERROR(VLOOKUP(N271,Sheet3!$B$2:$F$1072,3,FALSE),“-”)</f>
        <v>0</v>
      </c>
    </row>
    <row r="272" spans="1:16">
      <c r="A272" s="17" t="s">
        <v>552</v>
      </c>
      <c r="B272" s="17" t="s">
        <v>17</v>
      </c>
      <c r="C272" s="17" t="s">
        <v>33</v>
      </c>
      <c r="D272" s="17" t="s">
        <v>34</v>
      </c>
      <c r="E272" s="18" t="str">
        <f>VLOOKUP(D272,'[1]1H2013'!L:M,2,0)</f>
        <v>六环外</v>
      </c>
      <c r="F272" s="17" t="s">
        <v>30</v>
      </c>
      <c r="G272" s="17" t="s">
        <v>30</v>
      </c>
      <c r="H272" s="17">
        <v>15273</v>
      </c>
      <c r="I272" s="17">
        <v>160</v>
      </c>
      <c r="J272" s="17">
        <v>13612</v>
      </c>
      <c r="K272" s="25">
        <v>207899031</v>
      </c>
      <c r="L272" s="9">
        <f t="shared" si="9"/>
        <v>2.07899031</v>
      </c>
      <c r="M272" s="10">
        <f t="shared" si="10"/>
        <v>0.000623534295525708</v>
      </c>
      <c r="N272" s="10" t="s">
        <v>553</v>
      </c>
      <c r="O272" s="10"/>
      <c r="P272" s="11">
        <f>IFERROR(VLOOKUP(N272,Sheet3!$B$2:$F$1072,3,FALSE),“-”)</f>
        <v>0</v>
      </c>
    </row>
    <row r="273" spans="1:16">
      <c r="A273" s="17" t="s">
        <v>554</v>
      </c>
      <c r="B273" s="17" t="s">
        <v>17</v>
      </c>
      <c r="C273" s="17" t="s">
        <v>78</v>
      </c>
      <c r="D273" s="17" t="s">
        <v>79</v>
      </c>
      <c r="E273" s="18" t="str">
        <f>VLOOKUP(D273,'[1]1H2013'!L:M,2,0)</f>
        <v>五环-六环</v>
      </c>
      <c r="F273" s="17" t="s">
        <v>30</v>
      </c>
      <c r="G273" s="17" t="s">
        <v>30</v>
      </c>
      <c r="H273" s="17">
        <v>26096</v>
      </c>
      <c r="I273" s="17">
        <v>225</v>
      </c>
      <c r="J273" s="17">
        <v>7900</v>
      </c>
      <c r="K273" s="25">
        <v>206163236</v>
      </c>
      <c r="L273" s="9">
        <f t="shared" si="9"/>
        <v>2.06163236</v>
      </c>
      <c r="M273" s="10">
        <f t="shared" si="10"/>
        <v>0.000618328269757834</v>
      </c>
      <c r="N273" s="10" t="s">
        <v>555</v>
      </c>
      <c r="O273" s="10"/>
      <c r="P273" s="11">
        <f>IFERROR(VLOOKUP(N273,Sheet3!$B$2:$F$1072,3,FALSE),“-”)</f>
        <v>0</v>
      </c>
    </row>
    <row r="274" spans="1:16">
      <c r="A274" s="3" t="s">
        <v>556</v>
      </c>
      <c r="B274" s="3" t="s">
        <v>17</v>
      </c>
      <c r="C274" s="3" t="s">
        <v>243</v>
      </c>
      <c r="D274" s="3" t="s">
        <v>244</v>
      </c>
      <c r="E274" s="16" t="str">
        <f>VLOOKUP(D274,'[1]1H2013'!L:M,2,0)</f>
        <v>六环外</v>
      </c>
      <c r="F274" s="3">
        <v>37920</v>
      </c>
      <c r="G274" s="3">
        <v>468</v>
      </c>
      <c r="H274" s="3">
        <v>38479</v>
      </c>
      <c r="I274" s="3">
        <v>463</v>
      </c>
      <c r="J274" s="3">
        <v>5339</v>
      </c>
      <c r="K274" s="9">
        <v>205444522</v>
      </c>
      <c r="L274" s="9">
        <f t="shared" si="9"/>
        <v>2.05444522</v>
      </c>
      <c r="M274" s="10">
        <f t="shared" si="10"/>
        <v>0.000616172690554223</v>
      </c>
      <c r="N274" s="10" t="s">
        <v>557</v>
      </c>
      <c r="O274" s="10"/>
      <c r="P274" s="11">
        <f>IFERROR(VLOOKUP(N274,Sheet3!$B$2:$F$1072,3,FALSE),“-”)</f>
        <v>0</v>
      </c>
    </row>
    <row r="275" spans="1:16">
      <c r="A275" s="17" t="s">
        <v>558</v>
      </c>
      <c r="B275" s="17" t="s">
        <v>17</v>
      </c>
      <c r="C275" s="17" t="s">
        <v>439</v>
      </c>
      <c r="D275" s="17" t="s">
        <v>440</v>
      </c>
      <c r="E275" s="18" t="str">
        <f>VLOOKUP(D275,'[1]1H2013'!L:M,2,0)</f>
        <v>四环-六环</v>
      </c>
      <c r="F275" s="17">
        <v>22564</v>
      </c>
      <c r="G275" s="17">
        <v>316</v>
      </c>
      <c r="H275" s="17">
        <v>7376</v>
      </c>
      <c r="I275" s="17">
        <v>117</v>
      </c>
      <c r="J275" s="17">
        <v>27596</v>
      </c>
      <c r="K275" s="25">
        <v>203547320</v>
      </c>
      <c r="L275" s="9">
        <f t="shared" si="9"/>
        <v>2.0354732</v>
      </c>
      <c r="M275" s="10">
        <f t="shared" si="10"/>
        <v>0.00061048257017776</v>
      </c>
      <c r="N275" s="10" t="s">
        <v>559</v>
      </c>
      <c r="O275" s="10"/>
      <c r="P275" s="11">
        <f>IFERROR(VLOOKUP(N275,Sheet3!$B$2:$F$1072,3,FALSE),“-”)</f>
        <v>0</v>
      </c>
    </row>
    <row r="276" spans="1:16">
      <c r="A276" s="17" t="s">
        <v>560</v>
      </c>
      <c r="B276" s="17" t="s">
        <v>17</v>
      </c>
      <c r="C276" s="17" t="s">
        <v>22</v>
      </c>
      <c r="D276" s="17" t="s">
        <v>23</v>
      </c>
      <c r="E276" s="18" t="str">
        <f>VLOOKUP(D276,'[1]1H2013'!L:M,2,0)</f>
        <v>五环-六环</v>
      </c>
      <c r="F276" s="17" t="s">
        <v>30</v>
      </c>
      <c r="G276" s="17" t="s">
        <v>30</v>
      </c>
      <c r="H276" s="17">
        <v>7753</v>
      </c>
      <c r="I276" s="17">
        <v>34</v>
      </c>
      <c r="J276" s="17">
        <v>25998</v>
      </c>
      <c r="K276" s="25">
        <v>201571660</v>
      </c>
      <c r="L276" s="9">
        <f t="shared" si="9"/>
        <v>2.0157166</v>
      </c>
      <c r="M276" s="10">
        <f t="shared" si="10"/>
        <v>0.000604557137238641</v>
      </c>
      <c r="N276" s="10" t="s">
        <v>561</v>
      </c>
      <c r="O276" s="10"/>
      <c r="P276" s="11">
        <f>IFERROR(VLOOKUP(N276,Sheet3!$B$2:$F$1072,3,FALSE),“-”)</f>
        <v>0</v>
      </c>
    </row>
    <row r="277" spans="1:16">
      <c r="A277" s="17" t="s">
        <v>562</v>
      </c>
      <c r="B277" s="17" t="s">
        <v>17</v>
      </c>
      <c r="C277" s="17" t="s">
        <v>64</v>
      </c>
      <c r="D277" s="17" t="s">
        <v>65</v>
      </c>
      <c r="E277" s="18" t="str">
        <f>VLOOKUP(D277,'[1]1H2013'!L:M,2,0)</f>
        <v>五环-六环</v>
      </c>
      <c r="F277" s="17">
        <v>296473</v>
      </c>
      <c r="G277" s="17">
        <v>3078</v>
      </c>
      <c r="H277" s="17">
        <v>14104</v>
      </c>
      <c r="I277" s="17">
        <v>170</v>
      </c>
      <c r="J277" s="17">
        <v>14244</v>
      </c>
      <c r="K277" s="25">
        <v>200894502</v>
      </c>
      <c r="L277" s="9">
        <f t="shared" si="9"/>
        <v>2.00894502</v>
      </c>
      <c r="M277" s="10">
        <f t="shared" si="10"/>
        <v>0.000602526193494177</v>
      </c>
      <c r="N277" s="10" t="s">
        <v>563</v>
      </c>
      <c r="O277" s="10"/>
      <c r="P277" s="11" t="str">
        <f>IFERROR(VLOOKUP(N277,Sheet3!$B$2:$F$1072,3,FALSE),“-”)</f>
        <v>1-v</v>
      </c>
    </row>
    <row r="278" spans="1:16">
      <c r="A278" s="17" t="s">
        <v>564</v>
      </c>
      <c r="B278" s="17" t="s">
        <v>17</v>
      </c>
      <c r="C278" s="17" t="s">
        <v>78</v>
      </c>
      <c r="D278" s="17" t="s">
        <v>79</v>
      </c>
      <c r="E278" s="18" t="str">
        <f>VLOOKUP(D278,'[1]1H2013'!L:M,2,0)</f>
        <v>五环-六环</v>
      </c>
      <c r="F278" s="17" t="s">
        <v>30</v>
      </c>
      <c r="G278" s="17" t="s">
        <v>30</v>
      </c>
      <c r="H278" s="17">
        <v>15722</v>
      </c>
      <c r="I278" s="17">
        <v>196</v>
      </c>
      <c r="J278" s="17">
        <v>12634</v>
      </c>
      <c r="K278" s="25">
        <v>198642775</v>
      </c>
      <c r="L278" s="9">
        <f t="shared" si="9"/>
        <v>1.98642775</v>
      </c>
      <c r="M278" s="10">
        <f t="shared" si="10"/>
        <v>0.000595772775732162</v>
      </c>
      <c r="N278" s="10" t="s">
        <v>565</v>
      </c>
      <c r="O278" s="10"/>
      <c r="P278" s="11">
        <f>IFERROR(VLOOKUP(N278,Sheet3!$B$2:$F$1072,3,FALSE),“-”)</f>
        <v>0</v>
      </c>
    </row>
    <row r="279" spans="1:16">
      <c r="A279" s="17" t="s">
        <v>566</v>
      </c>
      <c r="B279" s="17" t="s">
        <v>17</v>
      </c>
      <c r="C279" s="17" t="s">
        <v>18</v>
      </c>
      <c r="D279" s="17" t="s">
        <v>73</v>
      </c>
      <c r="E279" s="18" t="str">
        <f>VLOOKUP(D279,'[1]1H2013'!L:M,2,0)</f>
        <v>四环-五环</v>
      </c>
      <c r="F279" s="17" t="s">
        <v>30</v>
      </c>
      <c r="G279" s="17" t="s">
        <v>30</v>
      </c>
      <c r="H279" s="17">
        <v>6710</v>
      </c>
      <c r="I279" s="17">
        <v>63</v>
      </c>
      <c r="J279" s="17">
        <v>29169</v>
      </c>
      <c r="K279" s="25">
        <v>195737908</v>
      </c>
      <c r="L279" s="9">
        <f t="shared" si="9"/>
        <v>1.95737908</v>
      </c>
      <c r="M279" s="10">
        <f t="shared" si="10"/>
        <v>0.00058706044941814</v>
      </c>
      <c r="N279" s="10" t="s">
        <v>567</v>
      </c>
      <c r="O279" s="10"/>
      <c r="P279" s="11">
        <f>IFERROR(VLOOKUP(N279,Sheet3!$B$2:$F$1072,3,FALSE),“-”)</f>
        <v>0</v>
      </c>
    </row>
    <row r="280" spans="1:16">
      <c r="A280" s="17" t="s">
        <v>568</v>
      </c>
      <c r="B280" s="17" t="s">
        <v>17</v>
      </c>
      <c r="C280" s="17" t="s">
        <v>90</v>
      </c>
      <c r="D280" s="17" t="s">
        <v>103</v>
      </c>
      <c r="E280" s="18" t="str">
        <f>VLOOKUP(D280,'[1]1H2013'!L:M,2,0)</f>
        <v>五环-六环</v>
      </c>
      <c r="F280" s="17" t="s">
        <v>30</v>
      </c>
      <c r="G280" s="17" t="s">
        <v>30</v>
      </c>
      <c r="H280" s="17">
        <v>12339</v>
      </c>
      <c r="I280" s="17">
        <v>131</v>
      </c>
      <c r="J280" s="17">
        <v>15694</v>
      </c>
      <c r="K280" s="25">
        <v>193644277</v>
      </c>
      <c r="L280" s="9">
        <f t="shared" si="9"/>
        <v>1.93644277</v>
      </c>
      <c r="M280" s="10">
        <f t="shared" si="10"/>
        <v>0.000580781195857426</v>
      </c>
      <c r="N280" s="10" t="s">
        <v>569</v>
      </c>
      <c r="O280" s="10"/>
      <c r="P280" s="11">
        <f>IFERROR(VLOOKUP(N280,Sheet3!$B$2:$F$1072,3,FALSE),“-”)</f>
        <v>0</v>
      </c>
    </row>
    <row r="281" spans="1:16">
      <c r="A281" s="17" t="s">
        <v>570</v>
      </c>
      <c r="B281" s="17" t="s">
        <v>17</v>
      </c>
      <c r="C281" s="17" t="s">
        <v>172</v>
      </c>
      <c r="D281" s="17" t="s">
        <v>173</v>
      </c>
      <c r="E281" s="18" t="str">
        <f>VLOOKUP(D281,'[1]1H2013'!L:M,2,0)</f>
        <v>六环外</v>
      </c>
      <c r="F281" s="17">
        <v>29264</v>
      </c>
      <c r="G281" s="17">
        <v>312</v>
      </c>
      <c r="H281" s="17">
        <v>23711</v>
      </c>
      <c r="I281" s="17">
        <v>256</v>
      </c>
      <c r="J281" s="17">
        <v>8042</v>
      </c>
      <c r="K281" s="25">
        <v>190696466</v>
      </c>
      <c r="L281" s="9">
        <f t="shared" si="9"/>
        <v>1.90696466</v>
      </c>
      <c r="M281" s="10">
        <f t="shared" si="10"/>
        <v>0.000571940071171145</v>
      </c>
      <c r="N281" s="10" t="s">
        <v>571</v>
      </c>
      <c r="O281" s="10"/>
      <c r="P281" s="11">
        <f>IFERROR(VLOOKUP(N281,Sheet3!$B$2:$F$1072,3,FALSE),“-”)</f>
        <v>0</v>
      </c>
    </row>
    <row r="282" spans="1:16">
      <c r="A282" s="17" t="s">
        <v>572</v>
      </c>
      <c r="B282" s="17" t="s">
        <v>17</v>
      </c>
      <c r="C282" s="17" t="s">
        <v>48</v>
      </c>
      <c r="D282" s="17" t="s">
        <v>49</v>
      </c>
      <c r="E282" s="18" t="str">
        <f>VLOOKUP(D282,'[1]1H2013'!L:M,2,0)</f>
        <v>四环-五环</v>
      </c>
      <c r="F282" s="17" t="s">
        <v>30</v>
      </c>
      <c r="G282" s="17" t="s">
        <v>30</v>
      </c>
      <c r="H282" s="17">
        <v>5948</v>
      </c>
      <c r="I282" s="17">
        <v>39</v>
      </c>
      <c r="J282" s="17">
        <v>31526</v>
      </c>
      <c r="K282" s="25">
        <v>187530945</v>
      </c>
      <c r="L282" s="9">
        <f t="shared" si="9"/>
        <v>1.87530945</v>
      </c>
      <c r="M282" s="10">
        <f t="shared" si="10"/>
        <v>0.000562445986964919</v>
      </c>
      <c r="N282" s="10" t="s">
        <v>573</v>
      </c>
      <c r="O282" s="10"/>
      <c r="P282" s="11">
        <f>IFERROR(VLOOKUP(N282,Sheet3!$B$2:$F$1072,3,FALSE),“-”)</f>
        <v>0</v>
      </c>
    </row>
    <row r="283" spans="1:16">
      <c r="A283" s="3" t="s">
        <v>574</v>
      </c>
      <c r="B283" s="3" t="s">
        <v>17</v>
      </c>
      <c r="C283" s="3" t="s">
        <v>172</v>
      </c>
      <c r="D283" s="3" t="s">
        <v>173</v>
      </c>
      <c r="E283" s="16" t="str">
        <f>VLOOKUP(D283,'[1]1H2013'!L:M,2,0)</f>
        <v>六环外</v>
      </c>
      <c r="F283" s="3">
        <v>24456</v>
      </c>
      <c r="G283" s="3">
        <v>251</v>
      </c>
      <c r="H283" s="3">
        <v>19610</v>
      </c>
      <c r="I283" s="3">
        <v>205</v>
      </c>
      <c r="J283" s="3">
        <v>9544</v>
      </c>
      <c r="K283" s="9">
        <v>187160566</v>
      </c>
      <c r="L283" s="9">
        <f t="shared" si="9"/>
        <v>1.87160566</v>
      </c>
      <c r="M283" s="10">
        <f t="shared" si="10"/>
        <v>0.000561335139994004</v>
      </c>
      <c r="N283" s="10" t="s">
        <v>575</v>
      </c>
      <c r="O283" s="10"/>
      <c r="P283" s="11">
        <f>IFERROR(VLOOKUP(N283,Sheet3!$B$2:$F$1072,3,FALSE),“-”)</f>
        <v>0</v>
      </c>
    </row>
    <row r="284" spans="1:16">
      <c r="A284" s="17" t="s">
        <v>576</v>
      </c>
      <c r="B284" s="17" t="s">
        <v>17</v>
      </c>
      <c r="C284" s="17" t="s">
        <v>60</v>
      </c>
      <c r="D284" s="17" t="s">
        <v>61</v>
      </c>
      <c r="E284" s="18" t="str">
        <f>VLOOKUP(D284,'[1]1H2013'!L:M,2,0)</f>
        <v>五环-六环</v>
      </c>
      <c r="F284" s="17">
        <v>16137</v>
      </c>
      <c r="G284" s="17">
        <v>180</v>
      </c>
      <c r="H284" s="17">
        <v>15145</v>
      </c>
      <c r="I284" s="17">
        <v>169</v>
      </c>
      <c r="J284" s="17">
        <v>12220</v>
      </c>
      <c r="K284" s="25">
        <v>185076452</v>
      </c>
      <c r="L284" s="9">
        <f t="shared" si="9"/>
        <v>1.85076452</v>
      </c>
      <c r="M284" s="10">
        <f t="shared" si="10"/>
        <v>0.000555084429980905</v>
      </c>
      <c r="N284" s="10" t="s">
        <v>577</v>
      </c>
      <c r="O284" s="10"/>
      <c r="P284" s="11">
        <f>IFERROR(VLOOKUP(N284,Sheet3!$B$2:$F$1072,3,FALSE),“-”)</f>
        <v>0</v>
      </c>
    </row>
    <row r="285" spans="1:16">
      <c r="A285" s="3" t="s">
        <v>578</v>
      </c>
      <c r="B285" s="3" t="s">
        <v>17</v>
      </c>
      <c r="C285" s="3" t="s">
        <v>41</v>
      </c>
      <c r="D285" s="3" t="s">
        <v>42</v>
      </c>
      <c r="E285" s="16" t="str">
        <f>VLOOKUP(D285,'[1]1H2013'!L:M,2,0)</f>
        <v>五环-六环</v>
      </c>
      <c r="F285" s="3" t="s">
        <v>30</v>
      </c>
      <c r="G285" s="3" t="s">
        <v>30</v>
      </c>
      <c r="H285" s="3">
        <v>8935</v>
      </c>
      <c r="I285" s="3">
        <v>99</v>
      </c>
      <c r="J285" s="3">
        <v>20705</v>
      </c>
      <c r="K285" s="9">
        <v>184991679</v>
      </c>
      <c r="L285" s="9">
        <f t="shared" si="9"/>
        <v>1.84991679</v>
      </c>
      <c r="M285" s="10">
        <f t="shared" si="10"/>
        <v>0.000554830177363274</v>
      </c>
      <c r="N285" s="10" t="s">
        <v>579</v>
      </c>
      <c r="O285" s="10"/>
      <c r="P285" s="11">
        <f>IFERROR(VLOOKUP(N285,Sheet3!$B$2:$F$1072,3,FALSE),“-”)</f>
        <v>0</v>
      </c>
    </row>
    <row r="286" spans="1:16">
      <c r="A286" s="17" t="s">
        <v>580</v>
      </c>
      <c r="B286" s="17" t="s">
        <v>17</v>
      </c>
      <c r="C286" s="17" t="s">
        <v>18</v>
      </c>
      <c r="D286" s="17" t="s">
        <v>73</v>
      </c>
      <c r="E286" s="18" t="str">
        <f>VLOOKUP(D286,'[1]1H2013'!L:M,2,0)</f>
        <v>四环-五环</v>
      </c>
      <c r="F286" s="17" t="s">
        <v>30</v>
      </c>
      <c r="G286" s="17" t="s">
        <v>30</v>
      </c>
      <c r="H286" s="17">
        <v>6384</v>
      </c>
      <c r="I286" s="17">
        <v>51</v>
      </c>
      <c r="J286" s="17">
        <v>28968</v>
      </c>
      <c r="K286" s="25">
        <v>184938559</v>
      </c>
      <c r="L286" s="9">
        <f t="shared" si="9"/>
        <v>1.84938559</v>
      </c>
      <c r="M286" s="10">
        <f t="shared" si="10"/>
        <v>0.000554670858959437</v>
      </c>
      <c r="N286" s="10" t="s">
        <v>322</v>
      </c>
      <c r="O286" s="10"/>
      <c r="P286" s="11">
        <f>IFERROR(VLOOKUP(N286,Sheet3!$B$2:$F$1072,3,FALSE),“-”)</f>
        <v>0</v>
      </c>
    </row>
    <row r="287" spans="1:16">
      <c r="A287" s="17" t="s">
        <v>581</v>
      </c>
      <c r="B287" s="17" t="s">
        <v>17</v>
      </c>
      <c r="C287" s="17" t="s">
        <v>37</v>
      </c>
      <c r="D287" s="17" t="s">
        <v>38</v>
      </c>
      <c r="E287" s="18" t="str">
        <f>VLOOKUP(D287,'[1]1H2013'!L:M,2,0)</f>
        <v>二环内</v>
      </c>
      <c r="F287" s="17" t="s">
        <v>30</v>
      </c>
      <c r="G287" s="17" t="s">
        <v>30</v>
      </c>
      <c r="H287" s="17">
        <v>6133</v>
      </c>
      <c r="I287" s="17">
        <v>56</v>
      </c>
      <c r="J287" s="17">
        <v>29055</v>
      </c>
      <c r="K287" s="25">
        <v>178210110</v>
      </c>
      <c r="L287" s="9">
        <f t="shared" si="9"/>
        <v>1.7821011</v>
      </c>
      <c r="M287" s="10">
        <f t="shared" si="10"/>
        <v>0.000534490780740623</v>
      </c>
      <c r="N287" s="10" t="s">
        <v>582</v>
      </c>
      <c r="O287" s="10"/>
      <c r="P287" s="11">
        <f>IFERROR(VLOOKUP(N287,Sheet3!$B$2:$F$1072,3,FALSE),“-”)</f>
        <v>0</v>
      </c>
    </row>
    <row r="288" spans="1:16">
      <c r="A288" s="17" t="s">
        <v>583</v>
      </c>
      <c r="B288" s="17" t="s">
        <v>17</v>
      </c>
      <c r="C288" s="17" t="s">
        <v>291</v>
      </c>
      <c r="D288" s="17" t="s">
        <v>292</v>
      </c>
      <c r="E288" s="18" t="str">
        <f>VLOOKUP(D288,'[1]1H2013'!L:M,2,0)</f>
        <v>六环外</v>
      </c>
      <c r="F288" s="17">
        <v>28421</v>
      </c>
      <c r="G288" s="17">
        <v>85</v>
      </c>
      <c r="H288" s="17">
        <v>7995</v>
      </c>
      <c r="I288" s="17">
        <v>27</v>
      </c>
      <c r="J288" s="17">
        <v>22077</v>
      </c>
      <c r="K288" s="25">
        <v>176510606</v>
      </c>
      <c r="L288" s="9">
        <f t="shared" si="9"/>
        <v>1.76510606</v>
      </c>
      <c r="M288" s="10">
        <f t="shared" si="10"/>
        <v>0.000529393599554708</v>
      </c>
      <c r="N288" s="10" t="s">
        <v>584</v>
      </c>
      <c r="O288" s="10"/>
      <c r="P288" s="11">
        <f>IFERROR(VLOOKUP(N288,Sheet3!$B$2:$F$1072,3,FALSE),“-”)</f>
        <v>0</v>
      </c>
    </row>
    <row r="289" spans="1:16">
      <c r="A289" s="17" t="s">
        <v>585</v>
      </c>
      <c r="B289" s="17" t="s">
        <v>17</v>
      </c>
      <c r="C289" s="17" t="s">
        <v>48</v>
      </c>
      <c r="D289" s="17" t="s">
        <v>177</v>
      </c>
      <c r="E289" s="18" t="str">
        <f>VLOOKUP(D289,'[1]1H2013'!L:M,2,0)</f>
        <v>五环-六环</v>
      </c>
      <c r="F289" s="17" t="s">
        <v>30</v>
      </c>
      <c r="G289" s="17" t="s">
        <v>30</v>
      </c>
      <c r="H289" s="17">
        <v>10155</v>
      </c>
      <c r="I289" s="17">
        <v>116</v>
      </c>
      <c r="J289" s="17">
        <v>17321</v>
      </c>
      <c r="K289" s="25">
        <v>175887384</v>
      </c>
      <c r="L289" s="9">
        <f t="shared" si="9"/>
        <v>1.75887384</v>
      </c>
      <c r="M289" s="10">
        <f t="shared" si="10"/>
        <v>0.000527524421575104</v>
      </c>
      <c r="N289" s="10" t="s">
        <v>586</v>
      </c>
      <c r="O289" s="10"/>
      <c r="P289" s="11">
        <f>IFERROR(VLOOKUP(N289,Sheet3!$B$2:$F$1072,3,FALSE),“-”)</f>
        <v>0</v>
      </c>
    </row>
    <row r="290" spans="1:16">
      <c r="A290" s="3" t="s">
        <v>587</v>
      </c>
      <c r="B290" s="3" t="s">
        <v>17</v>
      </c>
      <c r="C290" s="3" t="s">
        <v>48</v>
      </c>
      <c r="D290" s="3" t="s">
        <v>177</v>
      </c>
      <c r="E290" s="16" t="str">
        <f>VLOOKUP(D290,'[1]1H2013'!L:M,2,0)</f>
        <v>五环-六环</v>
      </c>
      <c r="F290" s="3" t="s">
        <v>30</v>
      </c>
      <c r="G290" s="3" t="s">
        <v>30</v>
      </c>
      <c r="H290" s="3">
        <v>11527</v>
      </c>
      <c r="I290" s="3">
        <v>181</v>
      </c>
      <c r="J290" s="3">
        <v>15114</v>
      </c>
      <c r="K290" s="9">
        <v>174219523</v>
      </c>
      <c r="L290" s="9">
        <f t="shared" si="9"/>
        <v>1.74219523</v>
      </c>
      <c r="M290" s="10">
        <f t="shared" si="10"/>
        <v>0.000522522144610813</v>
      </c>
      <c r="N290" s="10" t="s">
        <v>588</v>
      </c>
      <c r="O290" s="10"/>
      <c r="P290" s="11">
        <f>IFERROR(VLOOKUP(N290,Sheet3!$B$2:$F$1072,3,FALSE),“-”)</f>
        <v>0</v>
      </c>
    </row>
    <row r="291" spans="1:16">
      <c r="A291" s="3" t="s">
        <v>589</v>
      </c>
      <c r="B291" s="3" t="s">
        <v>17</v>
      </c>
      <c r="C291" s="3" t="s">
        <v>48</v>
      </c>
      <c r="D291" s="3" t="s">
        <v>360</v>
      </c>
      <c r="E291" s="16" t="str">
        <f>VLOOKUP(D291,'[1]1H2013'!L:M,2,0)</f>
        <v>三环-四环</v>
      </c>
      <c r="F291" s="3" t="s">
        <v>30</v>
      </c>
      <c r="G291" s="3" t="s">
        <v>30</v>
      </c>
      <c r="H291" s="3">
        <v>4556</v>
      </c>
      <c r="I291" s="3">
        <v>71</v>
      </c>
      <c r="J291" s="3">
        <v>37928</v>
      </c>
      <c r="K291" s="9">
        <v>172812523</v>
      </c>
      <c r="L291" s="9">
        <f t="shared" si="9"/>
        <v>1.72812523</v>
      </c>
      <c r="M291" s="10">
        <f t="shared" si="10"/>
        <v>0.000518302246376633</v>
      </c>
      <c r="N291" s="10" t="s">
        <v>590</v>
      </c>
      <c r="O291" s="10"/>
      <c r="P291" s="11" t="str">
        <f>IFERROR(VLOOKUP(N291,Sheet3!$B$2:$F$1072,3,FALSE),“-”)</f>
        <v>1-v</v>
      </c>
    </row>
    <row r="292" spans="1:16">
      <c r="A292" s="17" t="s">
        <v>591</v>
      </c>
      <c r="B292" s="17" t="s">
        <v>17</v>
      </c>
      <c r="C292" s="17" t="s">
        <v>22</v>
      </c>
      <c r="D292" s="17" t="s">
        <v>87</v>
      </c>
      <c r="E292" s="18" t="str">
        <f>VLOOKUP(D292,'[1]1H2013'!L:M,2,0)</f>
        <v>五环-六环</v>
      </c>
      <c r="F292" s="17" t="s">
        <v>30</v>
      </c>
      <c r="G292" s="17" t="s">
        <v>30</v>
      </c>
      <c r="H292" s="17">
        <v>4361</v>
      </c>
      <c r="I292" s="17">
        <v>16</v>
      </c>
      <c r="J292" s="17">
        <v>39449</v>
      </c>
      <c r="K292" s="25">
        <v>172052756</v>
      </c>
      <c r="L292" s="9">
        <f t="shared" si="9"/>
        <v>1.72052756</v>
      </c>
      <c r="M292" s="10">
        <f t="shared" si="10"/>
        <v>0.000516023540319996</v>
      </c>
      <c r="N292" s="10" t="s">
        <v>592</v>
      </c>
      <c r="O292" s="10"/>
      <c r="P292" s="11">
        <f>IFERROR(VLOOKUP(N292,Sheet3!$B$2:$F$1072,3,FALSE),“-”)</f>
        <v>0</v>
      </c>
    </row>
    <row r="293" spans="1:16">
      <c r="A293" s="17" t="s">
        <v>593</v>
      </c>
      <c r="B293" s="17" t="s">
        <v>17</v>
      </c>
      <c r="C293" s="17" t="s">
        <v>60</v>
      </c>
      <c r="D293" s="17" t="s">
        <v>61</v>
      </c>
      <c r="E293" s="18" t="str">
        <f>VLOOKUP(D293,'[1]1H2013'!L:M,2,0)</f>
        <v>五环-六环</v>
      </c>
      <c r="F293" s="17" t="s">
        <v>30</v>
      </c>
      <c r="G293" s="17" t="s">
        <v>30</v>
      </c>
      <c r="H293" s="17">
        <v>14065</v>
      </c>
      <c r="I293" s="17">
        <v>117</v>
      </c>
      <c r="J293" s="17">
        <v>12158</v>
      </c>
      <c r="K293" s="25">
        <v>171010780</v>
      </c>
      <c r="L293" s="9">
        <f t="shared" si="9"/>
        <v>1.7101078</v>
      </c>
      <c r="M293" s="10">
        <f t="shared" si="10"/>
        <v>0.000512898428250018</v>
      </c>
      <c r="N293" s="10" t="s">
        <v>594</v>
      </c>
      <c r="O293" s="10"/>
      <c r="P293" s="11">
        <f>IFERROR(VLOOKUP(N293,Sheet3!$B$2:$F$1072,3,FALSE),“-”)</f>
        <v>0</v>
      </c>
    </row>
    <row r="294" spans="1:16">
      <c r="A294" s="17" t="s">
        <v>595</v>
      </c>
      <c r="B294" s="17" t="s">
        <v>17</v>
      </c>
      <c r="C294" s="17" t="s">
        <v>90</v>
      </c>
      <c r="D294" s="17" t="s">
        <v>103</v>
      </c>
      <c r="E294" s="18" t="str">
        <f>VLOOKUP(D294,'[1]1H2013'!L:M,2,0)</f>
        <v>五环-六环</v>
      </c>
      <c r="F294" s="17" t="s">
        <v>30</v>
      </c>
      <c r="G294" s="17" t="s">
        <v>30</v>
      </c>
      <c r="H294" s="17">
        <v>8403</v>
      </c>
      <c r="I294" s="17">
        <v>36</v>
      </c>
      <c r="J294" s="17">
        <v>20327</v>
      </c>
      <c r="K294" s="25">
        <v>170797111</v>
      </c>
      <c r="L294" s="9">
        <f t="shared" si="9"/>
        <v>1.70797111</v>
      </c>
      <c r="M294" s="10">
        <f t="shared" si="10"/>
        <v>0.000512257588565726</v>
      </c>
      <c r="N294" s="10" t="s">
        <v>596</v>
      </c>
      <c r="O294" s="10"/>
      <c r="P294" s="11">
        <f>IFERROR(VLOOKUP(N294,Sheet3!$B$2:$F$1072,3,FALSE),“-”)</f>
        <v>0</v>
      </c>
    </row>
    <row r="295" spans="1:16">
      <c r="A295" s="17" t="s">
        <v>597</v>
      </c>
      <c r="B295" s="17" t="s">
        <v>17</v>
      </c>
      <c r="C295" s="17" t="s">
        <v>48</v>
      </c>
      <c r="D295" s="17" t="s">
        <v>117</v>
      </c>
      <c r="E295" s="18" t="str">
        <f>VLOOKUP(D295,'[1]1H2013'!L:M,2,0)</f>
        <v>三环-四环</v>
      </c>
      <c r="F295" s="17" t="s">
        <v>30</v>
      </c>
      <c r="G295" s="17" t="s">
        <v>30</v>
      </c>
      <c r="H295" s="17">
        <v>5605</v>
      </c>
      <c r="I295" s="17">
        <v>59</v>
      </c>
      <c r="J295" s="17">
        <v>30291</v>
      </c>
      <c r="K295" s="25">
        <v>169786728</v>
      </c>
      <c r="L295" s="9">
        <f t="shared" si="9"/>
        <v>1.69786728</v>
      </c>
      <c r="M295" s="10">
        <f t="shared" si="10"/>
        <v>0.000509227230756525</v>
      </c>
      <c r="N295" s="10" t="s">
        <v>598</v>
      </c>
      <c r="O295" s="10"/>
      <c r="P295" s="11">
        <f>IFERROR(VLOOKUP(N295,Sheet3!$B$2:$F$1072,3,FALSE),“-”)</f>
        <v>0</v>
      </c>
    </row>
    <row r="296" spans="1:16">
      <c r="A296" s="3" t="s">
        <v>599</v>
      </c>
      <c r="B296" s="3" t="s">
        <v>17</v>
      </c>
      <c r="C296" s="3" t="s">
        <v>64</v>
      </c>
      <c r="D296" s="3" t="s">
        <v>65</v>
      </c>
      <c r="E296" s="16" t="str">
        <f>VLOOKUP(D296,'[1]1H2013'!L:M,2,0)</f>
        <v>五环-六环</v>
      </c>
      <c r="F296" s="3">
        <v>69703</v>
      </c>
      <c r="G296" s="3">
        <v>182</v>
      </c>
      <c r="H296" s="3">
        <v>10930</v>
      </c>
      <c r="I296" s="3">
        <v>31</v>
      </c>
      <c r="J296" s="3">
        <v>15337</v>
      </c>
      <c r="K296" s="9">
        <v>167635490</v>
      </c>
      <c r="L296" s="9">
        <f t="shared" si="9"/>
        <v>1.6763549</v>
      </c>
      <c r="M296" s="10">
        <f t="shared" si="10"/>
        <v>0.000502775201305565</v>
      </c>
      <c r="N296" s="10" t="s">
        <v>46</v>
      </c>
      <c r="O296" s="10"/>
      <c r="P296" s="11">
        <f>IFERROR(VLOOKUP(N296,Sheet3!$B$2:$F$1072,3,FALSE),“-”)</f>
        <v>0</v>
      </c>
    </row>
    <row r="297" spans="1:16">
      <c r="A297" s="17" t="s">
        <v>600</v>
      </c>
      <c r="B297" s="17" t="s">
        <v>17</v>
      </c>
      <c r="C297" s="17" t="s">
        <v>60</v>
      </c>
      <c r="D297" s="17" t="s">
        <v>61</v>
      </c>
      <c r="E297" s="18" t="str">
        <f>VLOOKUP(D297,'[1]1H2013'!L:M,2,0)</f>
        <v>五环-六环</v>
      </c>
      <c r="F297" s="17" t="s">
        <v>30</v>
      </c>
      <c r="G297" s="17" t="s">
        <v>30</v>
      </c>
      <c r="H297" s="17">
        <v>7660</v>
      </c>
      <c r="I297" s="17">
        <v>39</v>
      </c>
      <c r="J297" s="17">
        <v>21878</v>
      </c>
      <c r="K297" s="25">
        <v>167580000</v>
      </c>
      <c r="L297" s="9">
        <f t="shared" si="9"/>
        <v>1.6758</v>
      </c>
      <c r="M297" s="10">
        <f t="shared" si="10"/>
        <v>0.00050260877475758</v>
      </c>
      <c r="N297" s="10" t="s">
        <v>601</v>
      </c>
      <c r="O297" s="10"/>
      <c r="P297" s="11">
        <f>IFERROR(VLOOKUP(N297,Sheet3!$B$2:$F$1072,3,FALSE),“-”)</f>
        <v>0</v>
      </c>
    </row>
    <row r="298" spans="1:16">
      <c r="A298" s="17" t="s">
        <v>602</v>
      </c>
      <c r="B298" s="17" t="s">
        <v>17</v>
      </c>
      <c r="C298" s="17" t="s">
        <v>41</v>
      </c>
      <c r="D298" s="17" t="s">
        <v>42</v>
      </c>
      <c r="E298" s="18" t="str">
        <f>VLOOKUP(D298,'[1]1H2013'!L:M,2,0)</f>
        <v>五环-六环</v>
      </c>
      <c r="F298" s="17" t="s">
        <v>30</v>
      </c>
      <c r="G298" s="17" t="s">
        <v>30</v>
      </c>
      <c r="H298" s="17">
        <v>10221</v>
      </c>
      <c r="I298" s="17">
        <v>34</v>
      </c>
      <c r="J298" s="17">
        <v>16372</v>
      </c>
      <c r="K298" s="25">
        <v>167326665</v>
      </c>
      <c r="L298" s="9">
        <f t="shared" si="9"/>
        <v>1.67326665</v>
      </c>
      <c r="M298" s="10">
        <f t="shared" si="10"/>
        <v>0.000501848968134157</v>
      </c>
      <c r="N298" s="10" t="s">
        <v>603</v>
      </c>
      <c r="O298" s="10"/>
      <c r="P298" s="11">
        <f>IFERROR(VLOOKUP(N298,Sheet3!$B$2:$F$1072,3,FALSE),“-”)</f>
        <v>0</v>
      </c>
    </row>
    <row r="299" spans="1:16">
      <c r="A299" s="17" t="s">
        <v>604</v>
      </c>
      <c r="B299" s="17" t="s">
        <v>17</v>
      </c>
      <c r="C299" s="17" t="s">
        <v>22</v>
      </c>
      <c r="D299" s="17" t="s">
        <v>23</v>
      </c>
      <c r="E299" s="18" t="str">
        <f>VLOOKUP(D299,'[1]1H2013'!L:M,2,0)</f>
        <v>五环-六环</v>
      </c>
      <c r="F299" s="17" t="s">
        <v>30</v>
      </c>
      <c r="G299" s="17" t="s">
        <v>30</v>
      </c>
      <c r="H299" s="17">
        <v>11550</v>
      </c>
      <c r="I299" s="17">
        <v>126</v>
      </c>
      <c r="J299" s="17">
        <v>14397</v>
      </c>
      <c r="K299" s="25">
        <v>166279594</v>
      </c>
      <c r="L299" s="9">
        <f t="shared" si="9"/>
        <v>1.66279594</v>
      </c>
      <c r="M299" s="10">
        <f t="shared" si="10"/>
        <v>0.000498708575053872</v>
      </c>
      <c r="N299" s="10" t="s">
        <v>605</v>
      </c>
      <c r="O299" s="10"/>
      <c r="P299" s="11">
        <f>IFERROR(VLOOKUP(N299,Sheet3!$B$2:$F$1072,3,FALSE),“-”)</f>
        <v>0</v>
      </c>
    </row>
    <row r="300" spans="1:16">
      <c r="A300" s="17" t="s">
        <v>606</v>
      </c>
      <c r="B300" s="17" t="s">
        <v>17</v>
      </c>
      <c r="C300" s="17" t="s">
        <v>18</v>
      </c>
      <c r="D300" s="17" t="s">
        <v>210</v>
      </c>
      <c r="E300" s="18" t="str">
        <f>VLOOKUP(D300,'[1]1H2013'!L:M,2,0)</f>
        <v>四环-五环</v>
      </c>
      <c r="F300" s="17">
        <v>18982</v>
      </c>
      <c r="G300" s="17">
        <v>116</v>
      </c>
      <c r="H300" s="17">
        <v>4002</v>
      </c>
      <c r="I300" s="17">
        <v>28</v>
      </c>
      <c r="J300" s="17">
        <v>41428</v>
      </c>
      <c r="K300" s="25">
        <v>165782894</v>
      </c>
      <c r="L300" s="9">
        <f t="shared" si="9"/>
        <v>1.65782894</v>
      </c>
      <c r="M300" s="10">
        <f t="shared" si="10"/>
        <v>0.000497218863999915</v>
      </c>
      <c r="N300" s="10" t="s">
        <v>607</v>
      </c>
      <c r="O300" s="10"/>
      <c r="P300" s="11">
        <f>IFERROR(VLOOKUP(N300,Sheet3!$B$2:$F$1072,3,FALSE),“-”)</f>
        <v>0</v>
      </c>
    </row>
    <row r="301" spans="1:16">
      <c r="A301" s="17" t="s">
        <v>608</v>
      </c>
      <c r="B301" s="17" t="s">
        <v>17</v>
      </c>
      <c r="C301" s="17" t="s">
        <v>22</v>
      </c>
      <c r="D301" s="17" t="s">
        <v>417</v>
      </c>
      <c r="E301" s="18" t="str">
        <f>VLOOKUP(D301,'[1]1H2013'!L:M,2,0)</f>
        <v>四环-五环</v>
      </c>
      <c r="F301" s="17" t="s">
        <v>30</v>
      </c>
      <c r="G301" s="17" t="s">
        <v>30</v>
      </c>
      <c r="H301" s="17">
        <v>3778</v>
      </c>
      <c r="I301" s="17">
        <v>24</v>
      </c>
      <c r="J301" s="17">
        <v>43764</v>
      </c>
      <c r="K301" s="25">
        <v>165358302</v>
      </c>
      <c r="L301" s="9">
        <f t="shared" si="9"/>
        <v>1.65358302</v>
      </c>
      <c r="M301" s="10">
        <f t="shared" si="10"/>
        <v>0.000495945420481047</v>
      </c>
      <c r="N301" s="10" t="s">
        <v>609</v>
      </c>
      <c r="O301" s="10"/>
      <c r="P301" s="11">
        <f>IFERROR(VLOOKUP(N301,Sheet3!$B$2:$F$1072,3,FALSE),“-”)</f>
        <v>0</v>
      </c>
    </row>
    <row r="302" spans="1:16">
      <c r="A302" s="17" t="s">
        <v>610</v>
      </c>
      <c r="B302" s="17" t="s">
        <v>17</v>
      </c>
      <c r="C302" s="17" t="s">
        <v>243</v>
      </c>
      <c r="D302" s="17" t="s">
        <v>244</v>
      </c>
      <c r="E302" s="18" t="str">
        <f>VLOOKUP(D302,'[1]1H2013'!L:M,2,0)</f>
        <v>六环外</v>
      </c>
      <c r="F302" s="17">
        <v>20088</v>
      </c>
      <c r="G302" s="17">
        <v>176</v>
      </c>
      <c r="H302" s="17">
        <v>17622</v>
      </c>
      <c r="I302" s="17">
        <v>167</v>
      </c>
      <c r="J302" s="17">
        <v>9380</v>
      </c>
      <c r="K302" s="25">
        <v>165291450</v>
      </c>
      <c r="L302" s="9">
        <f t="shared" si="9"/>
        <v>1.6529145</v>
      </c>
      <c r="M302" s="10">
        <f t="shared" si="10"/>
        <v>0.000495744916830193</v>
      </c>
      <c r="N302" s="10" t="s">
        <v>611</v>
      </c>
      <c r="O302" s="10"/>
      <c r="P302" s="11">
        <f>IFERROR(VLOOKUP(N302,Sheet3!$B$2:$F$1072,3,FALSE),“-”)</f>
        <v>0</v>
      </c>
    </row>
    <row r="303" spans="1:16">
      <c r="A303" s="17" t="s">
        <v>612</v>
      </c>
      <c r="B303" s="17" t="s">
        <v>17</v>
      </c>
      <c r="C303" s="17" t="s">
        <v>172</v>
      </c>
      <c r="D303" s="17" t="s">
        <v>173</v>
      </c>
      <c r="E303" s="18" t="str">
        <f>VLOOKUP(D303,'[1]1H2013'!L:M,2,0)</f>
        <v>六环外</v>
      </c>
      <c r="F303" s="17">
        <v>12232</v>
      </c>
      <c r="G303" s="17">
        <v>120</v>
      </c>
      <c r="H303" s="17">
        <v>17761</v>
      </c>
      <c r="I303" s="17">
        <v>170</v>
      </c>
      <c r="J303" s="17">
        <v>9206</v>
      </c>
      <c r="K303" s="25">
        <v>163507679</v>
      </c>
      <c r="L303" s="9">
        <f t="shared" si="9"/>
        <v>1.63507679</v>
      </c>
      <c r="M303" s="10">
        <f t="shared" si="10"/>
        <v>0.000490395000630419</v>
      </c>
      <c r="N303" s="10" t="s">
        <v>613</v>
      </c>
      <c r="O303" s="10"/>
      <c r="P303" s="11">
        <f>IFERROR(VLOOKUP(N303,Sheet3!$B$2:$F$1072,3,FALSE),“-”)</f>
        <v>0</v>
      </c>
    </row>
    <row r="304" spans="1:16">
      <c r="A304" s="17" t="s">
        <v>614</v>
      </c>
      <c r="B304" s="17" t="s">
        <v>17</v>
      </c>
      <c r="C304" s="17" t="s">
        <v>18</v>
      </c>
      <c r="D304" s="17" t="s">
        <v>29</v>
      </c>
      <c r="E304" s="18" t="str">
        <f>VLOOKUP(D304,'[1]1H2013'!L:M,2,0)</f>
        <v>四环-五环</v>
      </c>
      <c r="F304" s="17" t="s">
        <v>30</v>
      </c>
      <c r="G304" s="17" t="s">
        <v>30</v>
      </c>
      <c r="H304" s="17">
        <v>4820</v>
      </c>
      <c r="I304" s="17">
        <v>31</v>
      </c>
      <c r="J304" s="17">
        <v>33891</v>
      </c>
      <c r="K304" s="25">
        <v>163350236</v>
      </c>
      <c r="L304" s="9">
        <f t="shared" si="9"/>
        <v>1.63350236</v>
      </c>
      <c r="M304" s="10">
        <f t="shared" si="10"/>
        <v>0.00048992279491778</v>
      </c>
      <c r="N304" s="10" t="s">
        <v>615</v>
      </c>
      <c r="O304" s="10"/>
      <c r="P304" s="11">
        <f>IFERROR(VLOOKUP(N304,Sheet3!$B$2:$F$1072,3,FALSE),“-”)</f>
        <v>0</v>
      </c>
    </row>
    <row r="305" spans="1:16">
      <c r="A305" s="17" t="s">
        <v>616</v>
      </c>
      <c r="B305" s="17" t="s">
        <v>17</v>
      </c>
      <c r="C305" s="17" t="s">
        <v>60</v>
      </c>
      <c r="D305" s="17" t="s">
        <v>61</v>
      </c>
      <c r="E305" s="18" t="str">
        <f>VLOOKUP(D305,'[1]1H2013'!L:M,2,0)</f>
        <v>五环-六环</v>
      </c>
      <c r="F305" s="17" t="s">
        <v>30</v>
      </c>
      <c r="G305" s="17" t="s">
        <v>30</v>
      </c>
      <c r="H305" s="17">
        <v>45992</v>
      </c>
      <c r="I305" s="17">
        <v>530</v>
      </c>
      <c r="J305" s="17">
        <v>3533</v>
      </c>
      <c r="K305" s="25">
        <v>162508844</v>
      </c>
      <c r="L305" s="9">
        <f t="shared" si="9"/>
        <v>1.62508844</v>
      </c>
      <c r="M305" s="10">
        <f t="shared" si="10"/>
        <v>0.000487399277778438</v>
      </c>
      <c r="N305" s="10" t="s">
        <v>490</v>
      </c>
      <c r="O305" s="10"/>
      <c r="P305" s="11">
        <f>IFERROR(VLOOKUP(N305,Sheet3!$B$2:$F$1072,3,FALSE),“-”)</f>
        <v>0</v>
      </c>
    </row>
    <row r="306" spans="1:16">
      <c r="A306" s="17" t="s">
        <v>617</v>
      </c>
      <c r="B306" s="17" t="s">
        <v>17</v>
      </c>
      <c r="C306" s="17" t="s">
        <v>60</v>
      </c>
      <c r="D306" s="17" t="s">
        <v>61</v>
      </c>
      <c r="E306" s="18" t="str">
        <f>VLOOKUP(D306,'[1]1H2013'!L:M,2,0)</f>
        <v>五环-六环</v>
      </c>
      <c r="F306" s="17" t="s">
        <v>30</v>
      </c>
      <c r="G306" s="17" t="s">
        <v>30</v>
      </c>
      <c r="H306" s="17">
        <v>8021</v>
      </c>
      <c r="I306" s="17">
        <v>46</v>
      </c>
      <c r="J306" s="17">
        <v>20183</v>
      </c>
      <c r="K306" s="25">
        <v>161888523</v>
      </c>
      <c r="L306" s="9">
        <f t="shared" si="9"/>
        <v>1.61888523</v>
      </c>
      <c r="M306" s="10">
        <f t="shared" si="10"/>
        <v>0.000485538800527177</v>
      </c>
      <c r="N306" s="10" t="s">
        <v>618</v>
      </c>
      <c r="O306" s="10"/>
      <c r="P306" s="11">
        <f>IFERROR(VLOOKUP(N306,Sheet3!$B$2:$F$1072,3,FALSE),“-”)</f>
        <v>0</v>
      </c>
    </row>
    <row r="307" spans="1:16">
      <c r="A307" s="17" t="s">
        <v>619</v>
      </c>
      <c r="B307" s="17" t="s">
        <v>17</v>
      </c>
      <c r="C307" s="17" t="s">
        <v>18</v>
      </c>
      <c r="D307" s="17" t="s">
        <v>52</v>
      </c>
      <c r="E307" s="18" t="str">
        <f>VLOOKUP(D307,'[1]1H2013'!L:M,2,0)</f>
        <v>三环-五环</v>
      </c>
      <c r="F307" s="17" t="s">
        <v>30</v>
      </c>
      <c r="G307" s="17" t="s">
        <v>30</v>
      </c>
      <c r="H307" s="17">
        <v>3636</v>
      </c>
      <c r="I307" s="17">
        <v>12</v>
      </c>
      <c r="J307" s="17">
        <v>43669</v>
      </c>
      <c r="K307" s="25">
        <v>158798016</v>
      </c>
      <c r="L307" s="9">
        <f t="shared" si="9"/>
        <v>1.58798016</v>
      </c>
      <c r="M307" s="10">
        <f t="shared" si="10"/>
        <v>0.000476269699580466</v>
      </c>
      <c r="N307" s="10" t="s">
        <v>620</v>
      </c>
      <c r="O307" s="10"/>
      <c r="P307" s="11">
        <f>IFERROR(VLOOKUP(N307,Sheet3!$B$2:$F$1072,3,FALSE),“-”)</f>
        <v>0</v>
      </c>
    </row>
    <row r="308" spans="1:16">
      <c r="A308" s="3" t="s">
        <v>621</v>
      </c>
      <c r="B308" s="3" t="s">
        <v>17</v>
      </c>
      <c r="C308" s="3" t="s">
        <v>144</v>
      </c>
      <c r="D308" s="3" t="s">
        <v>145</v>
      </c>
      <c r="E308" s="16" t="str">
        <f>VLOOKUP(D308,'[1]1H2013'!L:M,2,0)</f>
        <v>二环内</v>
      </c>
      <c r="F308" s="3" t="s">
        <v>30</v>
      </c>
      <c r="G308" s="3" t="s">
        <v>30</v>
      </c>
      <c r="H308" s="3">
        <v>4929</v>
      </c>
      <c r="I308" s="3">
        <v>35</v>
      </c>
      <c r="J308" s="3">
        <v>32124</v>
      </c>
      <c r="K308" s="9">
        <v>158345963</v>
      </c>
      <c r="L308" s="9">
        <f t="shared" si="9"/>
        <v>1.58345963</v>
      </c>
      <c r="M308" s="10">
        <f t="shared" si="10"/>
        <v>0.000474913894565217</v>
      </c>
      <c r="N308" s="10" t="s">
        <v>622</v>
      </c>
      <c r="O308" s="10"/>
      <c r="P308" s="11" t="str">
        <f>IFERROR(VLOOKUP(N308,Sheet3!$B$2:$F$1072,3,FALSE),“-”)</f>
        <v>1-v</v>
      </c>
    </row>
    <row r="309" spans="1:16">
      <c r="A309" s="17" t="s">
        <v>623</v>
      </c>
      <c r="B309" s="17" t="s">
        <v>17</v>
      </c>
      <c r="C309" s="17" t="s">
        <v>90</v>
      </c>
      <c r="D309" s="17" t="s">
        <v>103</v>
      </c>
      <c r="E309" s="18" t="str">
        <f>VLOOKUP(D309,'[1]1H2013'!L:M,2,0)</f>
        <v>五环-六环</v>
      </c>
      <c r="F309" s="17" t="s">
        <v>30</v>
      </c>
      <c r="G309" s="17" t="s">
        <v>30</v>
      </c>
      <c r="H309" s="17">
        <v>11225</v>
      </c>
      <c r="I309" s="17">
        <v>122</v>
      </c>
      <c r="J309" s="17">
        <v>13935</v>
      </c>
      <c r="K309" s="25">
        <v>156424667</v>
      </c>
      <c r="L309" s="9">
        <f t="shared" si="9"/>
        <v>1.56424667</v>
      </c>
      <c r="M309" s="10">
        <f t="shared" si="10"/>
        <v>0.000469151511055809</v>
      </c>
      <c r="N309" s="10" t="s">
        <v>624</v>
      </c>
      <c r="O309" s="10"/>
      <c r="P309" s="11">
        <f>IFERROR(VLOOKUP(N309,Sheet3!$B$2:$F$1072,3,FALSE),“-”)</f>
        <v>0</v>
      </c>
    </row>
    <row r="310" spans="1:16">
      <c r="A310" s="17" t="s">
        <v>625</v>
      </c>
      <c r="B310" s="17" t="s">
        <v>17</v>
      </c>
      <c r="C310" s="17" t="s">
        <v>37</v>
      </c>
      <c r="D310" s="17" t="s">
        <v>38</v>
      </c>
      <c r="E310" s="18" t="str">
        <f>VLOOKUP(D310,'[1]1H2013'!L:M,2,0)</f>
        <v>二环内</v>
      </c>
      <c r="F310" s="17" t="s">
        <v>30</v>
      </c>
      <c r="G310" s="17" t="s">
        <v>30</v>
      </c>
      <c r="H310" s="17">
        <v>5419</v>
      </c>
      <c r="I310" s="17">
        <v>57</v>
      </c>
      <c r="J310" s="17">
        <v>28047</v>
      </c>
      <c r="K310" s="25">
        <v>151991107</v>
      </c>
      <c r="L310" s="9">
        <f t="shared" si="9"/>
        <v>1.51991107</v>
      </c>
      <c r="M310" s="10">
        <f t="shared" si="10"/>
        <v>0.000455854302800562</v>
      </c>
      <c r="N310" s="10" t="s">
        <v>490</v>
      </c>
      <c r="O310" s="10"/>
      <c r="P310" s="11">
        <f>IFERROR(VLOOKUP(N310,Sheet3!$B$2:$F$1072,3,FALSE),“-”)</f>
        <v>0</v>
      </c>
    </row>
    <row r="311" spans="1:16">
      <c r="A311" s="17" t="s">
        <v>626</v>
      </c>
      <c r="B311" s="17" t="s">
        <v>17</v>
      </c>
      <c r="C311" s="17" t="s">
        <v>18</v>
      </c>
      <c r="D311" s="17" t="s">
        <v>210</v>
      </c>
      <c r="E311" s="18" t="str">
        <f>VLOOKUP(D311,'[1]1H2013'!L:M,2,0)</f>
        <v>四环-五环</v>
      </c>
      <c r="F311" s="17" t="s">
        <v>30</v>
      </c>
      <c r="G311" s="17" t="s">
        <v>30</v>
      </c>
      <c r="H311" s="17">
        <v>3912</v>
      </c>
      <c r="I311" s="17">
        <v>14</v>
      </c>
      <c r="J311" s="17">
        <v>38027</v>
      </c>
      <c r="K311" s="25">
        <v>148756948</v>
      </c>
      <c r="L311" s="9">
        <f t="shared" si="9"/>
        <v>1.48756948</v>
      </c>
      <c r="M311" s="10">
        <f t="shared" si="10"/>
        <v>0.000446154358342028</v>
      </c>
      <c r="N311" s="10" t="s">
        <v>627</v>
      </c>
      <c r="O311" s="10"/>
      <c r="P311" s="11">
        <f>IFERROR(VLOOKUP(N311,Sheet3!$B$2:$F$1072,3,FALSE),“-”)</f>
        <v>0</v>
      </c>
    </row>
    <row r="312" spans="1:16">
      <c r="A312" s="3" t="s">
        <v>628</v>
      </c>
      <c r="B312" s="3" t="s">
        <v>17</v>
      </c>
      <c r="C312" s="3" t="s">
        <v>78</v>
      </c>
      <c r="D312" s="3" t="s">
        <v>79</v>
      </c>
      <c r="E312" s="16" t="str">
        <f>VLOOKUP(D312,'[1]1H2013'!L:M,2,0)</f>
        <v>五环-六环</v>
      </c>
      <c r="F312" s="3">
        <v>21302</v>
      </c>
      <c r="G312" s="3">
        <v>236</v>
      </c>
      <c r="H312" s="3">
        <v>9854</v>
      </c>
      <c r="I312" s="3">
        <v>109</v>
      </c>
      <c r="J312" s="3">
        <v>15061</v>
      </c>
      <c r="K312" s="9">
        <v>148402912</v>
      </c>
      <c r="L312" s="9">
        <f t="shared" si="9"/>
        <v>1.48402912</v>
      </c>
      <c r="M312" s="10">
        <f t="shared" si="10"/>
        <v>0.000445092527573559</v>
      </c>
      <c r="N312" s="10" t="s">
        <v>629</v>
      </c>
      <c r="O312" s="10"/>
      <c r="P312" s="11">
        <f>IFERROR(VLOOKUP(N312,Sheet3!$B$2:$F$1072,3,FALSE),“-”)</f>
        <v>0</v>
      </c>
    </row>
    <row r="313" spans="1:16">
      <c r="A313" s="3" t="s">
        <v>630</v>
      </c>
      <c r="B313" s="3" t="s">
        <v>17</v>
      </c>
      <c r="C313" s="3" t="s">
        <v>60</v>
      </c>
      <c r="D313" s="3" t="s">
        <v>61</v>
      </c>
      <c r="E313" s="16" t="str">
        <f>VLOOKUP(D313,'[1]1H2013'!L:M,2,0)</f>
        <v>五环-六环</v>
      </c>
      <c r="F313" s="3" t="s">
        <v>30</v>
      </c>
      <c r="G313" s="3" t="s">
        <v>30</v>
      </c>
      <c r="H313" s="3">
        <v>37284</v>
      </c>
      <c r="I313" s="3">
        <v>315</v>
      </c>
      <c r="J313" s="3">
        <v>3869</v>
      </c>
      <c r="K313" s="9">
        <v>144238065</v>
      </c>
      <c r="L313" s="9">
        <f t="shared" si="9"/>
        <v>1.44238065</v>
      </c>
      <c r="M313" s="10">
        <f t="shared" si="10"/>
        <v>0.000432601247899834</v>
      </c>
      <c r="N313" s="10" t="s">
        <v>631</v>
      </c>
      <c r="O313" s="10"/>
      <c r="P313" s="11">
        <f>IFERROR(VLOOKUP(N313,Sheet3!$B$2:$F$1072,3,FALSE),“-”)</f>
        <v>0</v>
      </c>
    </row>
    <row r="314" spans="1:16">
      <c r="A314" s="17" t="s">
        <v>632</v>
      </c>
      <c r="B314" s="17" t="s">
        <v>17</v>
      </c>
      <c r="C314" s="17" t="s">
        <v>18</v>
      </c>
      <c r="D314" s="17" t="s">
        <v>210</v>
      </c>
      <c r="E314" s="18" t="str">
        <f>VLOOKUP(D314,'[1]1H2013'!L:M,2,0)</f>
        <v>四环-五环</v>
      </c>
      <c r="F314" s="17" t="s">
        <v>30</v>
      </c>
      <c r="G314" s="17" t="s">
        <v>30</v>
      </c>
      <c r="H314" s="17">
        <v>1617</v>
      </c>
      <c r="I314" s="17">
        <v>3</v>
      </c>
      <c r="J314" s="17">
        <v>88203</v>
      </c>
      <c r="K314" s="25">
        <v>142600000</v>
      </c>
      <c r="L314" s="9">
        <f t="shared" si="9"/>
        <v>1.426</v>
      </c>
      <c r="M314" s="10">
        <f t="shared" si="10"/>
        <v>0.000427688335603478</v>
      </c>
      <c r="N314" s="10" t="s">
        <v>633</v>
      </c>
      <c r="O314" s="10"/>
      <c r="P314" s="11">
        <f>IFERROR(VLOOKUP(N314,Sheet3!$B$2:$F$1072,3,FALSE),“-”)</f>
        <v>0</v>
      </c>
    </row>
    <row r="315" spans="1:16">
      <c r="A315" s="17" t="s">
        <v>634</v>
      </c>
      <c r="B315" s="17" t="s">
        <v>17</v>
      </c>
      <c r="C315" s="17" t="s">
        <v>439</v>
      </c>
      <c r="D315" s="17" t="s">
        <v>440</v>
      </c>
      <c r="E315" s="18" t="str">
        <f>VLOOKUP(D315,'[1]1H2013'!L:M,2,0)</f>
        <v>四环-六环</v>
      </c>
      <c r="F315" s="17" t="s">
        <v>30</v>
      </c>
      <c r="G315" s="17" t="s">
        <v>30</v>
      </c>
      <c r="H315" s="17">
        <v>7278</v>
      </c>
      <c r="I315" s="17">
        <v>67</v>
      </c>
      <c r="J315" s="17">
        <v>19201</v>
      </c>
      <c r="K315" s="25">
        <v>139753700</v>
      </c>
      <c r="L315" s="9">
        <f t="shared" si="9"/>
        <v>1.397537</v>
      </c>
      <c r="M315" s="10">
        <f t="shared" si="10"/>
        <v>0.000419151664427965</v>
      </c>
      <c r="N315" s="10" t="s">
        <v>635</v>
      </c>
      <c r="O315" s="10"/>
      <c r="P315" s="11">
        <f>IFERROR(VLOOKUP(N315,Sheet3!$B$2:$F$1072,3,FALSE),“-”)</f>
        <v>0</v>
      </c>
    </row>
    <row r="316" spans="1:16">
      <c r="A316" s="17" t="s">
        <v>636</v>
      </c>
      <c r="B316" s="17" t="s">
        <v>17</v>
      </c>
      <c r="C316" s="17" t="s">
        <v>172</v>
      </c>
      <c r="D316" s="17" t="s">
        <v>173</v>
      </c>
      <c r="E316" s="18" t="str">
        <f>VLOOKUP(D316,'[1]1H2013'!L:M,2,0)</f>
        <v>六环外</v>
      </c>
      <c r="F316" s="17">
        <v>13748</v>
      </c>
      <c r="G316" s="17">
        <v>30</v>
      </c>
      <c r="H316" s="17">
        <v>7884</v>
      </c>
      <c r="I316" s="17">
        <v>21</v>
      </c>
      <c r="J316" s="17">
        <v>17359</v>
      </c>
      <c r="K316" s="25">
        <v>136851731</v>
      </c>
      <c r="L316" s="9">
        <f t="shared" si="9"/>
        <v>1.36851731</v>
      </c>
      <c r="M316" s="10">
        <f t="shared" si="10"/>
        <v>0.000410448029844635</v>
      </c>
      <c r="N316" s="10" t="s">
        <v>637</v>
      </c>
      <c r="O316" s="10"/>
      <c r="P316" s="11">
        <f>IFERROR(VLOOKUP(N316,Sheet3!$B$2:$F$1072,3,FALSE),“-”)</f>
        <v>0</v>
      </c>
    </row>
    <row r="317" spans="1:16">
      <c r="A317" s="17" t="s">
        <v>638</v>
      </c>
      <c r="B317" s="17" t="s">
        <v>17</v>
      </c>
      <c r="C317" s="17" t="s">
        <v>64</v>
      </c>
      <c r="D317" s="17" t="s">
        <v>112</v>
      </c>
      <c r="E317" s="18" t="str">
        <f>VLOOKUP(D317,'[1]1H2013'!L:M,2,0)</f>
        <v>五环-六环</v>
      </c>
      <c r="F317" s="17" t="s">
        <v>30</v>
      </c>
      <c r="G317" s="17" t="s">
        <v>30</v>
      </c>
      <c r="H317" s="17">
        <v>8048</v>
      </c>
      <c r="I317" s="17">
        <v>64</v>
      </c>
      <c r="J317" s="17">
        <v>16687</v>
      </c>
      <c r="K317" s="25">
        <v>134302459</v>
      </c>
      <c r="L317" s="9">
        <f t="shared" si="9"/>
        <v>1.34302459</v>
      </c>
      <c r="M317" s="10">
        <f t="shared" si="10"/>
        <v>0.000402802210078292</v>
      </c>
      <c r="N317" s="10" t="s">
        <v>639</v>
      </c>
      <c r="O317" s="10"/>
      <c r="P317" s="11">
        <f>IFERROR(VLOOKUP(N317,Sheet3!$B$2:$F$1072,3,FALSE),“-”)</f>
        <v>0</v>
      </c>
    </row>
    <row r="318" spans="1:16">
      <c r="A318" s="17" t="s">
        <v>640</v>
      </c>
      <c r="B318" s="17" t="s">
        <v>17</v>
      </c>
      <c r="C318" s="17" t="s">
        <v>18</v>
      </c>
      <c r="D318" s="17" t="s">
        <v>426</v>
      </c>
      <c r="E318" s="18" t="str">
        <f>VLOOKUP(D318,'[1]1H2013'!L:M,2,0)</f>
        <v>五环-六环</v>
      </c>
      <c r="F318" s="17" t="s">
        <v>30</v>
      </c>
      <c r="G318" s="17" t="s">
        <v>30</v>
      </c>
      <c r="H318" s="17">
        <v>3342</v>
      </c>
      <c r="I318" s="17">
        <v>8</v>
      </c>
      <c r="J318" s="17">
        <v>40189</v>
      </c>
      <c r="K318" s="25">
        <v>134300000</v>
      </c>
      <c r="L318" s="9">
        <f t="shared" si="9"/>
        <v>1.343</v>
      </c>
      <c r="M318" s="10">
        <f t="shared" si="10"/>
        <v>0.000402794835003837</v>
      </c>
      <c r="N318" s="10" t="s">
        <v>641</v>
      </c>
      <c r="O318" s="10"/>
      <c r="P318" s="11">
        <f>IFERROR(VLOOKUP(N318,Sheet3!$B$2:$F$1072,3,FALSE),“-”)</f>
        <v>0</v>
      </c>
    </row>
    <row r="319" spans="1:16">
      <c r="A319" s="3" t="s">
        <v>642</v>
      </c>
      <c r="B319" s="3" t="s">
        <v>17</v>
      </c>
      <c r="C319" s="3" t="s">
        <v>18</v>
      </c>
      <c r="D319" s="3" t="s">
        <v>210</v>
      </c>
      <c r="E319" s="16" t="str">
        <f>VLOOKUP(D319,'[1]1H2013'!L:M,2,0)</f>
        <v>四环-五环</v>
      </c>
      <c r="F319" s="3" t="s">
        <v>30</v>
      </c>
      <c r="G319" s="3" t="s">
        <v>30</v>
      </c>
      <c r="H319" s="3">
        <v>2710</v>
      </c>
      <c r="I319" s="3">
        <v>10</v>
      </c>
      <c r="J319" s="3">
        <v>48193</v>
      </c>
      <c r="K319" s="9">
        <v>130612801</v>
      </c>
      <c r="L319" s="9">
        <f t="shared" si="9"/>
        <v>1.30612801</v>
      </c>
      <c r="M319" s="10">
        <f t="shared" si="10"/>
        <v>0.000391736125302934</v>
      </c>
      <c r="N319" s="10" t="s">
        <v>75</v>
      </c>
      <c r="O319" s="10"/>
      <c r="P319" s="11" t="str">
        <f>IFERROR(VLOOKUP(N319,Sheet3!$B$2:$F$1072,3,FALSE),“-”)</f>
        <v>远洋</v>
      </c>
    </row>
    <row r="320" spans="1:16">
      <c r="A320" s="17" t="s">
        <v>643</v>
      </c>
      <c r="B320" s="17" t="s">
        <v>17</v>
      </c>
      <c r="C320" s="17" t="s">
        <v>60</v>
      </c>
      <c r="D320" s="17" t="s">
        <v>61</v>
      </c>
      <c r="E320" s="18" t="str">
        <f>VLOOKUP(D320,'[1]1H2013'!L:M,2,0)</f>
        <v>五环-六环</v>
      </c>
      <c r="F320" s="17" t="s">
        <v>30</v>
      </c>
      <c r="G320" s="17" t="s">
        <v>30</v>
      </c>
      <c r="H320" s="17">
        <v>11762</v>
      </c>
      <c r="I320" s="17">
        <v>132</v>
      </c>
      <c r="J320" s="17">
        <v>11101</v>
      </c>
      <c r="K320" s="25">
        <v>130569989</v>
      </c>
      <c r="L320" s="9">
        <f t="shared" si="9"/>
        <v>1.30569989</v>
      </c>
      <c r="M320" s="10">
        <f t="shared" si="10"/>
        <v>0.00039160772282731</v>
      </c>
      <c r="N320" s="10" t="s">
        <v>644</v>
      </c>
      <c r="O320" s="10"/>
      <c r="P320" s="11">
        <f>IFERROR(VLOOKUP(N320,Sheet3!$B$2:$F$1072,3,FALSE),“-”)</f>
        <v>0</v>
      </c>
    </row>
    <row r="321" spans="1:16">
      <c r="A321" s="17" t="s">
        <v>645</v>
      </c>
      <c r="B321" s="17" t="s">
        <v>17</v>
      </c>
      <c r="C321" s="17" t="s">
        <v>48</v>
      </c>
      <c r="D321" s="17" t="s">
        <v>117</v>
      </c>
      <c r="E321" s="18" t="str">
        <f>VLOOKUP(D321,'[1]1H2013'!L:M,2,0)</f>
        <v>三环-四环</v>
      </c>
      <c r="F321" s="17" t="s">
        <v>30</v>
      </c>
      <c r="G321" s="17" t="s">
        <v>30</v>
      </c>
      <c r="H321" s="17">
        <v>4730</v>
      </c>
      <c r="I321" s="17">
        <v>80</v>
      </c>
      <c r="J321" s="17">
        <v>27192</v>
      </c>
      <c r="K321" s="25">
        <v>128628090</v>
      </c>
      <c r="L321" s="9">
        <f t="shared" si="9"/>
        <v>1.2862809</v>
      </c>
      <c r="M321" s="10">
        <f t="shared" si="10"/>
        <v>0.000385783546451293</v>
      </c>
      <c r="N321" s="10" t="s">
        <v>646</v>
      </c>
      <c r="O321" s="10"/>
      <c r="P321" s="11">
        <f>IFERROR(VLOOKUP(N321,Sheet3!$B$2:$F$1072,3,FALSE),“-”)</f>
        <v>0</v>
      </c>
    </row>
    <row r="322" spans="1:16">
      <c r="A322" s="17" t="s">
        <v>647</v>
      </c>
      <c r="B322" s="17" t="s">
        <v>17</v>
      </c>
      <c r="C322" s="17" t="s">
        <v>60</v>
      </c>
      <c r="D322" s="17" t="s">
        <v>61</v>
      </c>
      <c r="E322" s="18" t="str">
        <f>VLOOKUP(D322,'[1]1H2013'!L:M,2,0)</f>
        <v>五环-六环</v>
      </c>
      <c r="F322" s="17">
        <v>14729</v>
      </c>
      <c r="G322" s="17">
        <v>156</v>
      </c>
      <c r="H322" s="17">
        <v>9264</v>
      </c>
      <c r="I322" s="17">
        <v>108</v>
      </c>
      <c r="J322" s="17">
        <v>13659</v>
      </c>
      <c r="K322" s="25">
        <v>126535734</v>
      </c>
      <c r="L322" s="9">
        <f t="shared" si="9"/>
        <v>1.26535734</v>
      </c>
      <c r="M322" s="10">
        <f t="shared" si="10"/>
        <v>0.000379508116892177</v>
      </c>
      <c r="N322" s="10" t="s">
        <v>648</v>
      </c>
      <c r="O322" s="10"/>
      <c r="P322" s="11">
        <f>IFERROR(VLOOKUP(N322,Sheet3!$B$2:$F$1072,3,FALSE),“-”)</f>
        <v>0</v>
      </c>
    </row>
    <row r="323" spans="1:16">
      <c r="A323" s="17" t="s">
        <v>649</v>
      </c>
      <c r="B323" s="17" t="s">
        <v>17</v>
      </c>
      <c r="C323" s="17" t="s">
        <v>78</v>
      </c>
      <c r="D323" s="17" t="s">
        <v>79</v>
      </c>
      <c r="E323" s="18" t="str">
        <f>VLOOKUP(D323,'[1]1H2013'!L:M,2,0)</f>
        <v>五环-六环</v>
      </c>
      <c r="F323" s="17" t="s">
        <v>30</v>
      </c>
      <c r="G323" s="17" t="s">
        <v>30</v>
      </c>
      <c r="H323" s="17">
        <v>12859</v>
      </c>
      <c r="I323" s="17">
        <v>139</v>
      </c>
      <c r="J323" s="17">
        <v>9751</v>
      </c>
      <c r="K323" s="25">
        <v>125393752</v>
      </c>
      <c r="L323" s="9">
        <f t="shared" si="9"/>
        <v>1.25393752</v>
      </c>
      <c r="M323" s="10">
        <f t="shared" si="10"/>
        <v>0.000376083065132927</v>
      </c>
      <c r="N323" s="10" t="s">
        <v>650</v>
      </c>
      <c r="O323" s="10"/>
      <c r="P323" s="11">
        <f>IFERROR(VLOOKUP(N323,Sheet3!$B$2:$F$1072,3,FALSE),“-”)</f>
        <v>0</v>
      </c>
    </row>
    <row r="324" spans="1:16">
      <c r="A324" s="17" t="s">
        <v>651</v>
      </c>
      <c r="B324" s="17" t="s">
        <v>17</v>
      </c>
      <c r="C324" s="17" t="s">
        <v>18</v>
      </c>
      <c r="D324" s="17" t="s">
        <v>426</v>
      </c>
      <c r="E324" s="18" t="str">
        <f>VLOOKUP(D324,'[1]1H2013'!L:M,2,0)</f>
        <v>五环-六环</v>
      </c>
      <c r="F324" s="17" t="s">
        <v>30</v>
      </c>
      <c r="G324" s="17" t="s">
        <v>30</v>
      </c>
      <c r="H324" s="17">
        <v>3074</v>
      </c>
      <c r="I324" s="17">
        <v>12</v>
      </c>
      <c r="J324" s="17">
        <v>40520</v>
      </c>
      <c r="K324" s="25">
        <v>124570031</v>
      </c>
      <c r="L324" s="9">
        <f t="shared" ref="L324:L387" si="11">IFERROR(K324/100000000,"-")</f>
        <v>1.24570031</v>
      </c>
      <c r="M324" s="10">
        <f t="shared" ref="M324:M387" si="12">IFERROR(L324/$L$1,"-")</f>
        <v>0.000373612547156127</v>
      </c>
      <c r="N324" s="10" t="s">
        <v>652</v>
      </c>
      <c r="O324" s="10"/>
      <c r="P324" s="11">
        <f>IFERROR(VLOOKUP(N324,Sheet3!$B$2:$F$1072,3,FALSE),“-”)</f>
        <v>0</v>
      </c>
    </row>
    <row r="325" spans="1:16">
      <c r="A325" s="17" t="s">
        <v>653</v>
      </c>
      <c r="B325" s="17" t="s">
        <v>17</v>
      </c>
      <c r="C325" s="17" t="s">
        <v>144</v>
      </c>
      <c r="D325" s="17" t="s">
        <v>145</v>
      </c>
      <c r="E325" s="18" t="str">
        <f>VLOOKUP(D325,'[1]1H2013'!L:M,2,0)</f>
        <v>二环内</v>
      </c>
      <c r="F325" s="17" t="s">
        <v>30</v>
      </c>
      <c r="G325" s="17" t="s">
        <v>30</v>
      </c>
      <c r="H325" s="17">
        <v>3232</v>
      </c>
      <c r="I325" s="17">
        <v>23</v>
      </c>
      <c r="J325" s="17">
        <v>37195</v>
      </c>
      <c r="K325" s="25">
        <v>120218432</v>
      </c>
      <c r="L325" s="9">
        <f t="shared" si="11"/>
        <v>1.20218432</v>
      </c>
      <c r="M325" s="10">
        <f t="shared" si="12"/>
        <v>0.000360561157720476</v>
      </c>
      <c r="N325" s="10" t="s">
        <v>654</v>
      </c>
      <c r="O325" s="10"/>
      <c r="P325" s="11" t="str">
        <f>IFERROR(VLOOKUP(N325,Sheet3!$B$2:$F$1072,3,FALSE),“-”)</f>
        <v>2-R</v>
      </c>
    </row>
    <row r="326" spans="1:16">
      <c r="A326" s="17" t="s">
        <v>655</v>
      </c>
      <c r="B326" s="17" t="s">
        <v>17</v>
      </c>
      <c r="C326" s="17" t="s">
        <v>41</v>
      </c>
      <c r="D326" s="17" t="s">
        <v>42</v>
      </c>
      <c r="E326" s="18" t="str">
        <f>VLOOKUP(D326,'[1]1H2013'!L:M,2,0)</f>
        <v>五环-六环</v>
      </c>
      <c r="F326" s="17" t="s">
        <v>30</v>
      </c>
      <c r="G326" s="17" t="s">
        <v>30</v>
      </c>
      <c r="H326" s="17">
        <v>2486</v>
      </c>
      <c r="I326" s="17">
        <v>3</v>
      </c>
      <c r="J326" s="17">
        <v>44483</v>
      </c>
      <c r="K326" s="25">
        <v>110593799</v>
      </c>
      <c r="L326" s="9">
        <f t="shared" si="11"/>
        <v>1.10593799</v>
      </c>
      <c r="M326" s="10">
        <f t="shared" si="12"/>
        <v>0.000331694795388328</v>
      </c>
      <c r="N326" s="10" t="s">
        <v>656</v>
      </c>
      <c r="O326" s="10"/>
      <c r="P326" s="11">
        <f>IFERROR(VLOOKUP(N326,Sheet3!$B$2:$F$1072,3,FALSE),“-”)</f>
        <v>0</v>
      </c>
    </row>
    <row r="327" spans="1:16">
      <c r="A327" s="17" t="s">
        <v>657</v>
      </c>
      <c r="B327" s="17" t="s">
        <v>17</v>
      </c>
      <c r="C327" s="17" t="s">
        <v>291</v>
      </c>
      <c r="D327" s="17" t="s">
        <v>292</v>
      </c>
      <c r="E327" s="18" t="str">
        <f>VLOOKUP(D327,'[1]1H2013'!L:M,2,0)</f>
        <v>六环外</v>
      </c>
      <c r="F327" s="17">
        <v>23780</v>
      </c>
      <c r="G327" s="17">
        <v>240</v>
      </c>
      <c r="H327" s="17">
        <v>10330</v>
      </c>
      <c r="I327" s="17">
        <v>109</v>
      </c>
      <c r="J327" s="17">
        <v>10602</v>
      </c>
      <c r="K327" s="25">
        <v>109519474</v>
      </c>
      <c r="L327" s="9">
        <f t="shared" si="11"/>
        <v>1.09519474</v>
      </c>
      <c r="M327" s="10">
        <f t="shared" si="12"/>
        <v>0.000328472661649568</v>
      </c>
      <c r="N327" s="10" t="s">
        <v>658</v>
      </c>
      <c r="O327" s="10"/>
      <c r="P327" s="11">
        <f>IFERROR(VLOOKUP(N327,Sheet3!$B$2:$F$1072,3,FALSE),“-”)</f>
        <v>0</v>
      </c>
    </row>
    <row r="328" spans="1:16">
      <c r="A328" s="3" t="s">
        <v>659</v>
      </c>
      <c r="B328" s="3" t="s">
        <v>17</v>
      </c>
      <c r="C328" s="3" t="s">
        <v>78</v>
      </c>
      <c r="D328" s="3" t="s">
        <v>79</v>
      </c>
      <c r="E328" s="16" t="str">
        <f>VLOOKUP(D328,'[1]1H2013'!L:M,2,0)</f>
        <v>五环-六环</v>
      </c>
      <c r="F328" s="3">
        <v>9136</v>
      </c>
      <c r="G328" s="3">
        <v>96</v>
      </c>
      <c r="H328" s="3">
        <v>12007</v>
      </c>
      <c r="I328" s="3">
        <v>141</v>
      </c>
      <c r="J328" s="3">
        <v>9071</v>
      </c>
      <c r="K328" s="9">
        <v>108921216</v>
      </c>
      <c r="L328" s="9">
        <f t="shared" si="11"/>
        <v>1.08921216</v>
      </c>
      <c r="M328" s="10">
        <f t="shared" si="12"/>
        <v>0.000326678356121648</v>
      </c>
      <c r="N328" s="10" t="s">
        <v>239</v>
      </c>
      <c r="O328" s="10"/>
      <c r="P328" s="11">
        <f>IFERROR(VLOOKUP(N328,Sheet3!$B$2:$F$1072,3,FALSE),“-”)</f>
        <v>0</v>
      </c>
    </row>
    <row r="329" spans="1:16">
      <c r="A329" s="17" t="s">
        <v>660</v>
      </c>
      <c r="B329" s="17" t="s">
        <v>17</v>
      </c>
      <c r="C329" s="17" t="s">
        <v>172</v>
      </c>
      <c r="D329" s="17" t="s">
        <v>173</v>
      </c>
      <c r="E329" s="18" t="str">
        <f>VLOOKUP(D329,'[1]1H2013'!L:M,2,0)</f>
        <v>六环外</v>
      </c>
      <c r="F329" s="17" t="s">
        <v>30</v>
      </c>
      <c r="G329" s="17" t="s">
        <v>30</v>
      </c>
      <c r="H329" s="17">
        <v>12516</v>
      </c>
      <c r="I329" s="17">
        <v>110</v>
      </c>
      <c r="J329" s="17">
        <v>8665</v>
      </c>
      <c r="K329" s="25">
        <v>108457433</v>
      </c>
      <c r="L329" s="9">
        <f t="shared" si="11"/>
        <v>1.08457433</v>
      </c>
      <c r="M329" s="10">
        <f t="shared" si="12"/>
        <v>0.000325287370291695</v>
      </c>
      <c r="N329" s="10" t="s">
        <v>661</v>
      </c>
      <c r="O329" s="10"/>
      <c r="P329" s="11">
        <f>IFERROR(VLOOKUP(N329,Sheet3!$B$2:$F$1072,3,FALSE),“-”)</f>
        <v>0</v>
      </c>
    </row>
    <row r="330" spans="1:16">
      <c r="A330" s="3" t="s">
        <v>662</v>
      </c>
      <c r="B330" s="3" t="s">
        <v>17</v>
      </c>
      <c r="C330" s="3" t="s">
        <v>33</v>
      </c>
      <c r="D330" s="3" t="s">
        <v>34</v>
      </c>
      <c r="E330" s="16" t="str">
        <f>VLOOKUP(D330,'[1]1H2013'!L:M,2,0)</f>
        <v>六环外</v>
      </c>
      <c r="F330" s="3" t="s">
        <v>30</v>
      </c>
      <c r="G330" s="3" t="s">
        <v>30</v>
      </c>
      <c r="H330" s="3">
        <v>6983</v>
      </c>
      <c r="I330" s="3">
        <v>120</v>
      </c>
      <c r="J330" s="3">
        <v>15432</v>
      </c>
      <c r="K330" s="9">
        <v>107755978</v>
      </c>
      <c r="L330" s="9">
        <f t="shared" si="11"/>
        <v>1.07755978</v>
      </c>
      <c r="M330" s="10">
        <f t="shared" si="12"/>
        <v>0.000323183554573247</v>
      </c>
      <c r="N330" s="10" t="s">
        <v>663</v>
      </c>
      <c r="O330" s="10"/>
      <c r="P330" s="11">
        <f>IFERROR(VLOOKUP(N330,Sheet3!$B$2:$F$1072,3,FALSE),“-”)</f>
        <v>0</v>
      </c>
    </row>
    <row r="331" spans="1:16">
      <c r="A331" s="17" t="s">
        <v>664</v>
      </c>
      <c r="B331" s="17" t="s">
        <v>17</v>
      </c>
      <c r="C331" s="17" t="s">
        <v>37</v>
      </c>
      <c r="D331" s="17" t="s">
        <v>38</v>
      </c>
      <c r="E331" s="18" t="str">
        <f>VLOOKUP(D331,'[1]1H2013'!L:M,2,0)</f>
        <v>二环内</v>
      </c>
      <c r="F331" s="17" t="s">
        <v>30</v>
      </c>
      <c r="G331" s="17" t="s">
        <v>30</v>
      </c>
      <c r="H331" s="17">
        <v>2833</v>
      </c>
      <c r="I331" s="17">
        <v>25</v>
      </c>
      <c r="J331" s="17">
        <v>37838</v>
      </c>
      <c r="K331" s="25">
        <v>107195726</v>
      </c>
      <c r="L331" s="9">
        <f t="shared" si="11"/>
        <v>1.07195726</v>
      </c>
      <c r="M331" s="10">
        <f t="shared" si="12"/>
        <v>0.000321503237284337</v>
      </c>
      <c r="N331" s="10" t="s">
        <v>490</v>
      </c>
      <c r="O331" s="10"/>
      <c r="P331" s="11">
        <f>IFERROR(VLOOKUP(N331,Sheet3!$B$2:$F$1072,3,FALSE),“-”)</f>
        <v>0</v>
      </c>
    </row>
    <row r="332" spans="1:16">
      <c r="A332" s="17" t="s">
        <v>665</v>
      </c>
      <c r="B332" s="17" t="s">
        <v>17</v>
      </c>
      <c r="C332" s="17" t="s">
        <v>18</v>
      </c>
      <c r="D332" s="17" t="s">
        <v>252</v>
      </c>
      <c r="E332" s="18" t="str">
        <f>VLOOKUP(D332,'[1]1H2013'!L:M,2,0)</f>
        <v>三环-四环</v>
      </c>
      <c r="F332" s="17" t="s">
        <v>30</v>
      </c>
      <c r="G332" s="17" t="s">
        <v>30</v>
      </c>
      <c r="H332" s="17">
        <v>5293</v>
      </c>
      <c r="I332" s="17">
        <v>39</v>
      </c>
      <c r="J332" s="17">
        <v>20075</v>
      </c>
      <c r="K332" s="25">
        <v>106248472</v>
      </c>
      <c r="L332" s="9">
        <f t="shared" si="11"/>
        <v>1.06248472</v>
      </c>
      <c r="M332" s="10">
        <f t="shared" si="12"/>
        <v>0.000318662217041324</v>
      </c>
      <c r="N332" s="10" t="s">
        <v>666</v>
      </c>
      <c r="O332" s="10"/>
      <c r="P332" s="11">
        <f>IFERROR(VLOOKUP(N332,Sheet3!$B$2:$F$1072,3,FALSE),“-”)</f>
        <v>0</v>
      </c>
    </row>
    <row r="333" spans="1:16">
      <c r="A333" s="17" t="s">
        <v>667</v>
      </c>
      <c r="B333" s="17" t="s">
        <v>17</v>
      </c>
      <c r="C333" s="17" t="s">
        <v>60</v>
      </c>
      <c r="D333" s="17" t="s">
        <v>61</v>
      </c>
      <c r="E333" s="18" t="str">
        <f>VLOOKUP(D333,'[1]1H2013'!L:M,2,0)</f>
        <v>五环-六环</v>
      </c>
      <c r="F333" s="17" t="s">
        <v>30</v>
      </c>
      <c r="G333" s="17" t="s">
        <v>30</v>
      </c>
      <c r="H333" s="17">
        <v>12206</v>
      </c>
      <c r="I333" s="17">
        <v>137</v>
      </c>
      <c r="J333" s="17">
        <v>8595</v>
      </c>
      <c r="K333" s="25">
        <v>104905660</v>
      </c>
      <c r="L333" s="9">
        <f t="shared" si="11"/>
        <v>1.0490566</v>
      </c>
      <c r="M333" s="10">
        <f t="shared" si="12"/>
        <v>0.00031463483254407</v>
      </c>
      <c r="N333" s="10" t="s">
        <v>668</v>
      </c>
      <c r="O333" s="10"/>
      <c r="P333" s="11">
        <f>IFERROR(VLOOKUP(N333,Sheet3!$B$2:$F$1072,3,FALSE),“-”)</f>
        <v>0</v>
      </c>
    </row>
    <row r="334" spans="1:16">
      <c r="A334" s="17" t="s">
        <v>669</v>
      </c>
      <c r="B334" s="17" t="s">
        <v>17</v>
      </c>
      <c r="C334" s="17" t="s">
        <v>18</v>
      </c>
      <c r="D334" s="17" t="s">
        <v>252</v>
      </c>
      <c r="E334" s="18" t="str">
        <f>VLOOKUP(D334,'[1]1H2013'!L:M,2,0)</f>
        <v>三环-四环</v>
      </c>
      <c r="F334" s="17" t="s">
        <v>30</v>
      </c>
      <c r="G334" s="17" t="s">
        <v>30</v>
      </c>
      <c r="H334" s="17">
        <v>2468</v>
      </c>
      <c r="I334" s="17">
        <v>20</v>
      </c>
      <c r="J334" s="17">
        <v>41938</v>
      </c>
      <c r="K334" s="25">
        <v>103493640</v>
      </c>
      <c r="L334" s="9">
        <f t="shared" si="11"/>
        <v>1.0349364</v>
      </c>
      <c r="M334" s="10">
        <f t="shared" si="12"/>
        <v>0.000310399878240852</v>
      </c>
      <c r="N334" s="10" t="s">
        <v>670</v>
      </c>
      <c r="O334" s="10"/>
      <c r="P334" s="11">
        <f>IFERROR(VLOOKUP(N334,Sheet3!$B$2:$F$1072,3,FALSE),“-”)</f>
        <v>0</v>
      </c>
    </row>
    <row r="335" spans="1:16">
      <c r="A335" s="17" t="s">
        <v>671</v>
      </c>
      <c r="B335" s="17" t="s">
        <v>17</v>
      </c>
      <c r="C335" s="17" t="s">
        <v>64</v>
      </c>
      <c r="D335" s="17" t="s">
        <v>112</v>
      </c>
      <c r="E335" s="18" t="str">
        <f>VLOOKUP(D335,'[1]1H2013'!L:M,2,0)</f>
        <v>五环-六环</v>
      </c>
      <c r="F335" s="17" t="s">
        <v>30</v>
      </c>
      <c r="G335" s="17" t="s">
        <v>30</v>
      </c>
      <c r="H335" s="17">
        <v>5730</v>
      </c>
      <c r="I335" s="17">
        <v>103</v>
      </c>
      <c r="J335" s="17">
        <v>17665</v>
      </c>
      <c r="K335" s="25">
        <v>101224534</v>
      </c>
      <c r="L335" s="9">
        <f t="shared" si="11"/>
        <v>1.01224534</v>
      </c>
      <c r="M335" s="10">
        <f t="shared" si="12"/>
        <v>0.000303594337087642</v>
      </c>
      <c r="N335" s="10" t="s">
        <v>672</v>
      </c>
      <c r="O335" s="10"/>
      <c r="P335" s="11">
        <f>IFERROR(VLOOKUP(N335,Sheet3!$B$2:$F$1072,3,FALSE),“-”)</f>
        <v>0</v>
      </c>
    </row>
    <row r="336" spans="1:16">
      <c r="A336" s="3" t="s">
        <v>673</v>
      </c>
      <c r="B336" s="3" t="s">
        <v>17</v>
      </c>
      <c r="C336" s="3" t="s">
        <v>439</v>
      </c>
      <c r="D336" s="3" t="s">
        <v>440</v>
      </c>
      <c r="E336" s="16" t="str">
        <f>VLOOKUP(D336,'[1]1H2013'!L:M,2,0)</f>
        <v>四环-六环</v>
      </c>
      <c r="F336" s="3" t="s">
        <v>30</v>
      </c>
      <c r="G336" s="3" t="s">
        <v>30</v>
      </c>
      <c r="H336" s="3">
        <v>4375</v>
      </c>
      <c r="I336" s="3">
        <v>38</v>
      </c>
      <c r="J336" s="3">
        <v>22659</v>
      </c>
      <c r="K336" s="9">
        <v>99121732</v>
      </c>
      <c r="L336" s="9">
        <f t="shared" si="11"/>
        <v>0.99121732</v>
      </c>
      <c r="M336" s="10">
        <f t="shared" si="12"/>
        <v>0.000297287577708373</v>
      </c>
      <c r="N336" s="10" t="s">
        <v>75</v>
      </c>
      <c r="O336" s="10"/>
      <c r="P336" s="11" t="str">
        <f>IFERROR(VLOOKUP(N336,Sheet3!$B$2:$F$1072,3,FALSE),“-”)</f>
        <v>远洋</v>
      </c>
    </row>
    <row r="337" spans="1:16">
      <c r="A337" s="17" t="s">
        <v>674</v>
      </c>
      <c r="B337" s="17" t="s">
        <v>17</v>
      </c>
      <c r="C337" s="17" t="s">
        <v>41</v>
      </c>
      <c r="D337" s="17" t="s">
        <v>42</v>
      </c>
      <c r="E337" s="18" t="str">
        <f>VLOOKUP(D337,'[1]1H2013'!L:M,2,0)</f>
        <v>五环-六环</v>
      </c>
      <c r="F337" s="17" t="s">
        <v>30</v>
      </c>
      <c r="G337" s="17" t="s">
        <v>30</v>
      </c>
      <c r="H337" s="17">
        <v>7701</v>
      </c>
      <c r="I337" s="17">
        <v>41</v>
      </c>
      <c r="J337" s="17">
        <v>12803</v>
      </c>
      <c r="K337" s="25">
        <v>98589986</v>
      </c>
      <c r="L337" s="9">
        <f t="shared" si="11"/>
        <v>0.98589986</v>
      </c>
      <c r="M337" s="10">
        <f t="shared" si="12"/>
        <v>0.000295692756097547</v>
      </c>
      <c r="N337" s="10" t="s">
        <v>472</v>
      </c>
      <c r="O337" s="10"/>
      <c r="P337" s="11" t="str">
        <f>IFERROR(VLOOKUP(N337,Sheet3!$B$2:$F$1072,3,FALSE),“-”)</f>
        <v>2-R</v>
      </c>
    </row>
    <row r="338" spans="1:16">
      <c r="A338" s="17" t="s">
        <v>675</v>
      </c>
      <c r="B338" s="17" t="s">
        <v>17</v>
      </c>
      <c r="C338" s="17" t="s">
        <v>37</v>
      </c>
      <c r="D338" s="17" t="s">
        <v>38</v>
      </c>
      <c r="E338" s="18" t="str">
        <f>VLOOKUP(D338,'[1]1H2013'!L:M,2,0)</f>
        <v>二环内</v>
      </c>
      <c r="F338" s="17" t="s">
        <v>30</v>
      </c>
      <c r="G338" s="17" t="s">
        <v>30</v>
      </c>
      <c r="H338" s="17">
        <v>3622</v>
      </c>
      <c r="I338" s="17">
        <v>22</v>
      </c>
      <c r="J338" s="17">
        <v>26945</v>
      </c>
      <c r="K338" s="25">
        <v>97605950</v>
      </c>
      <c r="L338" s="9">
        <f t="shared" si="11"/>
        <v>0.9760595</v>
      </c>
      <c r="M338" s="10">
        <f t="shared" si="12"/>
        <v>0.000292741418657057</v>
      </c>
      <c r="N338" s="10" t="s">
        <v>676</v>
      </c>
      <c r="O338" s="10"/>
      <c r="P338" s="11">
        <f>IFERROR(VLOOKUP(N338,Sheet3!$B$2:$F$1072,3,FALSE),“-”)</f>
        <v>0</v>
      </c>
    </row>
    <row r="339" spans="1:16">
      <c r="A339" s="17" t="s">
        <v>677</v>
      </c>
      <c r="B339" s="17" t="s">
        <v>17</v>
      </c>
      <c r="C339" s="17" t="s">
        <v>172</v>
      </c>
      <c r="D339" s="17" t="s">
        <v>173</v>
      </c>
      <c r="E339" s="18" t="str">
        <f>VLOOKUP(D339,'[1]1H2013'!L:M,2,0)</f>
        <v>六环外</v>
      </c>
      <c r="F339" s="17" t="s">
        <v>30</v>
      </c>
      <c r="G339" s="17" t="s">
        <v>30</v>
      </c>
      <c r="H339" s="17">
        <v>16799</v>
      </c>
      <c r="I339" s="17">
        <v>125</v>
      </c>
      <c r="J339" s="17">
        <v>5795</v>
      </c>
      <c r="K339" s="25">
        <v>97348895</v>
      </c>
      <c r="L339" s="9">
        <f t="shared" si="11"/>
        <v>0.97348895</v>
      </c>
      <c r="M339" s="10">
        <f t="shared" si="12"/>
        <v>0.000291970454946618</v>
      </c>
      <c r="N339" s="10" t="s">
        <v>678</v>
      </c>
      <c r="O339" s="10"/>
      <c r="P339" s="11">
        <f>IFERROR(VLOOKUP(N339,Sheet3!$B$2:$F$1072,3,FALSE),“-”)</f>
        <v>0</v>
      </c>
    </row>
    <row r="340" spans="1:16">
      <c r="A340" s="17" t="s">
        <v>679</v>
      </c>
      <c r="B340" s="17" t="s">
        <v>17</v>
      </c>
      <c r="C340" s="17" t="s">
        <v>18</v>
      </c>
      <c r="D340" s="17" t="s">
        <v>252</v>
      </c>
      <c r="E340" s="18" t="str">
        <f>VLOOKUP(D340,'[1]1H2013'!L:M,2,0)</f>
        <v>三环-四环</v>
      </c>
      <c r="F340" s="17" t="s">
        <v>30</v>
      </c>
      <c r="G340" s="17" t="s">
        <v>30</v>
      </c>
      <c r="H340" s="17">
        <v>3063</v>
      </c>
      <c r="I340" s="17">
        <v>15</v>
      </c>
      <c r="J340" s="17">
        <v>31616</v>
      </c>
      <c r="K340" s="25">
        <v>96838330</v>
      </c>
      <c r="L340" s="9">
        <f t="shared" si="11"/>
        <v>0.9683833</v>
      </c>
      <c r="M340" s="10">
        <f t="shared" si="12"/>
        <v>0.000290439159749792</v>
      </c>
      <c r="N340" s="10" t="s">
        <v>680</v>
      </c>
      <c r="O340" s="10"/>
      <c r="P340" s="11">
        <f>IFERROR(VLOOKUP(N340,Sheet3!$B$2:$F$1072,3,FALSE),“-”)</f>
        <v>0</v>
      </c>
    </row>
    <row r="341" spans="1:16">
      <c r="A341" s="17" t="s">
        <v>681</v>
      </c>
      <c r="B341" s="17" t="s">
        <v>17</v>
      </c>
      <c r="C341" s="17" t="s">
        <v>18</v>
      </c>
      <c r="D341" s="17" t="s">
        <v>19</v>
      </c>
      <c r="E341" s="18" t="str">
        <f>VLOOKUP(D341,'[1]1H2013'!L:M,2,0)</f>
        <v>三环-四环</v>
      </c>
      <c r="F341" s="17" t="s">
        <v>30</v>
      </c>
      <c r="G341" s="17" t="s">
        <v>30</v>
      </c>
      <c r="H341" s="17">
        <v>3248</v>
      </c>
      <c r="I341" s="17">
        <v>12</v>
      </c>
      <c r="J341" s="17">
        <v>29771</v>
      </c>
      <c r="K341" s="25">
        <v>96705418</v>
      </c>
      <c r="L341" s="9">
        <f t="shared" si="11"/>
        <v>0.96705418</v>
      </c>
      <c r="M341" s="10">
        <f t="shared" si="12"/>
        <v>0.000290040527827901</v>
      </c>
      <c r="N341" s="10" t="s">
        <v>682</v>
      </c>
      <c r="O341" s="10"/>
      <c r="P341" s="11">
        <f>IFERROR(VLOOKUP(N341,Sheet3!$B$2:$F$1072,3,FALSE),“-”)</f>
        <v>0</v>
      </c>
    </row>
    <row r="342" spans="1:16">
      <c r="A342" s="17" t="s">
        <v>683</v>
      </c>
      <c r="B342" s="17" t="s">
        <v>17</v>
      </c>
      <c r="C342" s="17" t="s">
        <v>291</v>
      </c>
      <c r="D342" s="17" t="s">
        <v>292</v>
      </c>
      <c r="E342" s="18" t="str">
        <f>VLOOKUP(D342,'[1]1H2013'!L:M,2,0)</f>
        <v>六环外</v>
      </c>
      <c r="F342" s="17">
        <v>147797</v>
      </c>
      <c r="G342" s="17">
        <v>601</v>
      </c>
      <c r="H342" s="17">
        <v>9055</v>
      </c>
      <c r="I342" s="17">
        <v>79</v>
      </c>
      <c r="J342" s="17">
        <v>10067</v>
      </c>
      <c r="K342" s="25">
        <v>91152520</v>
      </c>
      <c r="L342" s="9">
        <f t="shared" si="11"/>
        <v>0.9115252</v>
      </c>
      <c r="M342" s="10">
        <f t="shared" si="12"/>
        <v>0.000273386182081787</v>
      </c>
      <c r="N342" s="10" t="s">
        <v>684</v>
      </c>
      <c r="O342" s="10"/>
      <c r="P342" s="11">
        <f>IFERROR(VLOOKUP(N342,Sheet3!$B$2:$F$1072,3,FALSE),“-”)</f>
        <v>0</v>
      </c>
    </row>
    <row r="343" spans="1:16">
      <c r="A343" s="17" t="s">
        <v>685</v>
      </c>
      <c r="B343" s="17" t="s">
        <v>17</v>
      </c>
      <c r="C343" s="17" t="s">
        <v>144</v>
      </c>
      <c r="D343" s="17" t="s">
        <v>145</v>
      </c>
      <c r="E343" s="18" t="str">
        <f>VLOOKUP(D343,'[1]1H2013'!L:M,2,0)</f>
        <v>二环内</v>
      </c>
      <c r="F343" s="17" t="s">
        <v>30</v>
      </c>
      <c r="G343" s="17" t="s">
        <v>30</v>
      </c>
      <c r="H343" s="17">
        <v>4524</v>
      </c>
      <c r="I343" s="17">
        <v>22</v>
      </c>
      <c r="J343" s="17">
        <v>19796</v>
      </c>
      <c r="K343" s="25">
        <v>89547732</v>
      </c>
      <c r="L343" s="9">
        <f t="shared" si="11"/>
        <v>0.89547732</v>
      </c>
      <c r="M343" s="10">
        <f t="shared" si="12"/>
        <v>0.000268573074727534</v>
      </c>
      <c r="N343" s="10" t="s">
        <v>686</v>
      </c>
      <c r="O343" s="10"/>
      <c r="P343" s="11">
        <f>IFERROR(VLOOKUP(N343,Sheet3!$B$2:$F$1072,3,FALSE),“-”)</f>
        <v>0</v>
      </c>
    </row>
    <row r="344" spans="1:16">
      <c r="A344" s="17" t="s">
        <v>687</v>
      </c>
      <c r="B344" s="17" t="s">
        <v>17</v>
      </c>
      <c r="C344" s="17" t="s">
        <v>172</v>
      </c>
      <c r="D344" s="17" t="s">
        <v>173</v>
      </c>
      <c r="E344" s="18" t="str">
        <f>VLOOKUP(D344,'[1]1H2013'!L:M,2,0)</f>
        <v>六环外</v>
      </c>
      <c r="F344" s="17">
        <v>7963</v>
      </c>
      <c r="G344" s="17">
        <v>34</v>
      </c>
      <c r="H344" s="17">
        <v>6265</v>
      </c>
      <c r="I344" s="17">
        <v>29</v>
      </c>
      <c r="J344" s="17">
        <v>14218</v>
      </c>
      <c r="K344" s="25">
        <v>89079900</v>
      </c>
      <c r="L344" s="9">
        <f t="shared" si="11"/>
        <v>0.890799</v>
      </c>
      <c r="M344" s="10">
        <f t="shared" si="12"/>
        <v>0.000267169945068193</v>
      </c>
      <c r="N344" s="10" t="s">
        <v>490</v>
      </c>
      <c r="O344" s="10"/>
      <c r="P344" s="11">
        <f>IFERROR(VLOOKUP(N344,Sheet3!$B$2:$F$1072,3,FALSE),“-”)</f>
        <v>0</v>
      </c>
    </row>
    <row r="345" spans="1:16">
      <c r="A345" s="17" t="s">
        <v>688</v>
      </c>
      <c r="B345" s="17" t="s">
        <v>17</v>
      </c>
      <c r="C345" s="17" t="s">
        <v>78</v>
      </c>
      <c r="D345" s="17" t="s">
        <v>79</v>
      </c>
      <c r="E345" s="18" t="str">
        <f>VLOOKUP(D345,'[1]1H2013'!L:M,2,0)</f>
        <v>五环-六环</v>
      </c>
      <c r="F345" s="17" t="s">
        <v>30</v>
      </c>
      <c r="G345" s="17" t="s">
        <v>30</v>
      </c>
      <c r="H345" s="17">
        <v>8440</v>
      </c>
      <c r="I345" s="17">
        <v>43</v>
      </c>
      <c r="J345" s="17">
        <v>10472</v>
      </c>
      <c r="K345" s="25">
        <v>88382677</v>
      </c>
      <c r="L345" s="9">
        <f t="shared" si="11"/>
        <v>0.88382677</v>
      </c>
      <c r="M345" s="10">
        <f t="shared" si="12"/>
        <v>0.000265078822035833</v>
      </c>
      <c r="N345" s="10" t="s">
        <v>689</v>
      </c>
      <c r="O345" s="10"/>
      <c r="P345" s="11" t="str">
        <f>IFERROR(VLOOKUP(N345,Sheet3!$B$2:$F$1072,3,FALSE),“-”)</f>
        <v>绿城</v>
      </c>
    </row>
    <row r="346" spans="1:16">
      <c r="A346" s="17" t="s">
        <v>690</v>
      </c>
      <c r="B346" s="17" t="s">
        <v>17</v>
      </c>
      <c r="C346" s="17" t="s">
        <v>18</v>
      </c>
      <c r="D346" s="17" t="s">
        <v>29</v>
      </c>
      <c r="E346" s="18" t="str">
        <f>VLOOKUP(D346,'[1]1H2013'!L:M,2,0)</f>
        <v>四环-五环</v>
      </c>
      <c r="F346" s="17" t="s">
        <v>30</v>
      </c>
      <c r="G346" s="17" t="s">
        <v>30</v>
      </c>
      <c r="H346" s="17">
        <v>1928</v>
      </c>
      <c r="I346" s="17">
        <v>11</v>
      </c>
      <c r="J346" s="17">
        <v>45690</v>
      </c>
      <c r="K346" s="25">
        <v>88079204</v>
      </c>
      <c r="L346" s="9">
        <f t="shared" si="11"/>
        <v>0.88079204</v>
      </c>
      <c r="M346" s="10">
        <f t="shared" si="12"/>
        <v>0.000264168640673487</v>
      </c>
      <c r="N346" s="10" t="s">
        <v>691</v>
      </c>
      <c r="O346" s="10"/>
      <c r="P346" s="11">
        <f>IFERROR(VLOOKUP(N346,Sheet3!$B$2:$F$1072,3,FALSE),“-”)</f>
        <v>0</v>
      </c>
    </row>
    <row r="347" spans="1:16">
      <c r="A347" s="3" t="s">
        <v>692</v>
      </c>
      <c r="B347" s="3" t="s">
        <v>17</v>
      </c>
      <c r="C347" s="3" t="s">
        <v>60</v>
      </c>
      <c r="D347" s="3" t="s">
        <v>61</v>
      </c>
      <c r="E347" s="16" t="str">
        <f>VLOOKUP(D347,'[1]1H2013'!L:M,2,0)</f>
        <v>五环-六环</v>
      </c>
      <c r="F347" s="3" t="s">
        <v>30</v>
      </c>
      <c r="G347" s="3" t="s">
        <v>30</v>
      </c>
      <c r="H347" s="3">
        <v>4405</v>
      </c>
      <c r="I347" s="3">
        <v>6</v>
      </c>
      <c r="J347" s="3">
        <v>19790</v>
      </c>
      <c r="K347" s="9">
        <v>87170959</v>
      </c>
      <c r="L347" s="9">
        <f t="shared" si="11"/>
        <v>0.87170959</v>
      </c>
      <c r="M347" s="10">
        <f t="shared" si="12"/>
        <v>0.000261444616884075</v>
      </c>
      <c r="N347" s="10" t="s">
        <v>138</v>
      </c>
      <c r="O347" s="10"/>
      <c r="P347" s="11">
        <f>IFERROR(VLOOKUP(N347,Sheet3!$B$2:$F$1072,3,FALSE),“-”)</f>
        <v>0</v>
      </c>
    </row>
    <row r="348" spans="1:16">
      <c r="A348" s="3" t="s">
        <v>693</v>
      </c>
      <c r="B348" s="3" t="s">
        <v>17</v>
      </c>
      <c r="C348" s="3" t="s">
        <v>78</v>
      </c>
      <c r="D348" s="3" t="s">
        <v>79</v>
      </c>
      <c r="E348" s="16" t="str">
        <f>VLOOKUP(D348,'[1]1H2013'!L:M,2,0)</f>
        <v>五环-六环</v>
      </c>
      <c r="F348" s="3" t="s">
        <v>30</v>
      </c>
      <c r="G348" s="3" t="s">
        <v>30</v>
      </c>
      <c r="H348" s="3">
        <v>5878</v>
      </c>
      <c r="I348" s="3">
        <v>45</v>
      </c>
      <c r="J348" s="3">
        <v>14751</v>
      </c>
      <c r="K348" s="9">
        <v>86714380</v>
      </c>
      <c r="L348" s="9">
        <f t="shared" si="11"/>
        <v>0.8671438</v>
      </c>
      <c r="M348" s="10">
        <f t="shared" si="12"/>
        <v>0.000260075237412956</v>
      </c>
      <c r="N348" s="10" t="s">
        <v>35</v>
      </c>
      <c r="O348" s="10"/>
      <c r="P348" s="11">
        <f>IFERROR(VLOOKUP(N348,Sheet3!$B$2:$F$1072,3,FALSE),“-”)</f>
        <v>0</v>
      </c>
    </row>
    <row r="349" spans="1:16">
      <c r="A349" s="3" t="s">
        <v>694</v>
      </c>
      <c r="B349" s="3" t="s">
        <v>17</v>
      </c>
      <c r="C349" s="3" t="s">
        <v>90</v>
      </c>
      <c r="D349" s="3" t="s">
        <v>265</v>
      </c>
      <c r="E349" s="16" t="str">
        <f>VLOOKUP(D349,'[1]1H2013'!L:M,2,0)</f>
        <v>六环外</v>
      </c>
      <c r="F349" s="3" t="s">
        <v>30</v>
      </c>
      <c r="G349" s="3" t="s">
        <v>30</v>
      </c>
      <c r="H349" s="3">
        <v>8404</v>
      </c>
      <c r="I349" s="3">
        <v>55</v>
      </c>
      <c r="J349" s="3">
        <v>10262</v>
      </c>
      <c r="K349" s="9">
        <v>86238923</v>
      </c>
      <c r="L349" s="9">
        <f t="shared" si="11"/>
        <v>0.86238923</v>
      </c>
      <c r="M349" s="10">
        <f t="shared" si="12"/>
        <v>0.00025864923872445</v>
      </c>
      <c r="N349" s="10" t="s">
        <v>372</v>
      </c>
      <c r="O349" s="10"/>
      <c r="P349" s="11">
        <f>IFERROR(VLOOKUP(N349,Sheet3!$B$2:$F$1072,3,FALSE),“-”)</f>
        <v>0</v>
      </c>
    </row>
    <row r="350" spans="1:16">
      <c r="A350" s="17" t="s">
        <v>695</v>
      </c>
      <c r="B350" s="17" t="s">
        <v>17</v>
      </c>
      <c r="C350" s="17" t="s">
        <v>144</v>
      </c>
      <c r="D350" s="17" t="s">
        <v>145</v>
      </c>
      <c r="E350" s="18" t="str">
        <f>VLOOKUP(D350,'[1]1H2013'!L:M,2,0)</f>
        <v>二环内</v>
      </c>
      <c r="F350" s="17" t="s">
        <v>30</v>
      </c>
      <c r="G350" s="17" t="s">
        <v>30</v>
      </c>
      <c r="H350" s="17">
        <v>1075</v>
      </c>
      <c r="I350" s="17">
        <v>4</v>
      </c>
      <c r="J350" s="17">
        <v>78801</v>
      </c>
      <c r="K350" s="25">
        <v>84693696</v>
      </c>
      <c r="L350" s="9">
        <f t="shared" si="11"/>
        <v>0.84693696</v>
      </c>
      <c r="M350" s="10">
        <f t="shared" si="12"/>
        <v>0.000254014767730343</v>
      </c>
      <c r="N350" s="10" t="s">
        <v>696</v>
      </c>
      <c r="O350" s="10"/>
      <c r="P350" s="11">
        <f>IFERROR(VLOOKUP(N350,Sheet3!$B$2:$F$1072,3,FALSE),“-”)</f>
        <v>0</v>
      </c>
    </row>
    <row r="351" spans="1:16">
      <c r="A351" s="17" t="s">
        <v>697</v>
      </c>
      <c r="B351" s="17" t="s">
        <v>17</v>
      </c>
      <c r="C351" s="17" t="s">
        <v>60</v>
      </c>
      <c r="D351" s="17" t="s">
        <v>61</v>
      </c>
      <c r="E351" s="18" t="str">
        <f>VLOOKUP(D351,'[1]1H2013'!L:M,2,0)</f>
        <v>五环-六环</v>
      </c>
      <c r="F351" s="17" t="s">
        <v>30</v>
      </c>
      <c r="G351" s="17" t="s">
        <v>30</v>
      </c>
      <c r="H351" s="17">
        <v>1409</v>
      </c>
      <c r="I351" s="17">
        <v>2</v>
      </c>
      <c r="J351" s="17">
        <v>56958</v>
      </c>
      <c r="K351" s="25">
        <v>80230000</v>
      </c>
      <c r="L351" s="9">
        <f t="shared" si="11"/>
        <v>0.8023</v>
      </c>
      <c r="M351" s="10">
        <f t="shared" si="12"/>
        <v>0.000240627175073402</v>
      </c>
      <c r="N351" s="10" t="s">
        <v>698</v>
      </c>
      <c r="O351" s="10"/>
      <c r="P351" s="11">
        <f>IFERROR(VLOOKUP(N351,Sheet3!$B$2:$F$1072,3,FALSE),“-”)</f>
        <v>0</v>
      </c>
    </row>
    <row r="352" spans="1:16">
      <c r="A352" s="17" t="s">
        <v>699</v>
      </c>
      <c r="B352" s="17" t="s">
        <v>17</v>
      </c>
      <c r="C352" s="17" t="s">
        <v>172</v>
      </c>
      <c r="D352" s="17" t="s">
        <v>173</v>
      </c>
      <c r="E352" s="18" t="str">
        <f>VLOOKUP(D352,'[1]1H2013'!L:M,2,0)</f>
        <v>六环外</v>
      </c>
      <c r="F352" s="17">
        <v>17003</v>
      </c>
      <c r="G352" s="17">
        <v>80</v>
      </c>
      <c r="H352" s="17">
        <v>8884</v>
      </c>
      <c r="I352" s="17">
        <v>79</v>
      </c>
      <c r="J352" s="17">
        <v>8955</v>
      </c>
      <c r="K352" s="25">
        <v>79549882</v>
      </c>
      <c r="L352" s="9">
        <f t="shared" si="11"/>
        <v>0.79549882</v>
      </c>
      <c r="M352" s="10">
        <f t="shared" si="12"/>
        <v>0.000238587353646796</v>
      </c>
      <c r="N352" s="10" t="s">
        <v>700</v>
      </c>
      <c r="O352" s="10"/>
      <c r="P352" s="11">
        <f>IFERROR(VLOOKUP(N352,Sheet3!$B$2:$F$1072,3,FALSE),“-”)</f>
        <v>0</v>
      </c>
    </row>
    <row r="353" spans="1:16">
      <c r="A353" s="17" t="s">
        <v>701</v>
      </c>
      <c r="B353" s="17" t="s">
        <v>17</v>
      </c>
      <c r="C353" s="17" t="s">
        <v>291</v>
      </c>
      <c r="D353" s="17" t="s">
        <v>292</v>
      </c>
      <c r="E353" s="18" t="str">
        <f>VLOOKUP(D353,'[1]1H2013'!L:M,2,0)</f>
        <v>六环外</v>
      </c>
      <c r="F353" s="17" t="s">
        <v>30</v>
      </c>
      <c r="G353" s="17" t="s">
        <v>30</v>
      </c>
      <c r="H353" s="17">
        <v>3581</v>
      </c>
      <c r="I353" s="17">
        <v>7</v>
      </c>
      <c r="J353" s="17">
        <v>22055</v>
      </c>
      <c r="K353" s="25">
        <v>78988654</v>
      </c>
      <c r="L353" s="9">
        <f t="shared" si="11"/>
        <v>0.78988654</v>
      </c>
      <c r="M353" s="10">
        <f t="shared" si="12"/>
        <v>0.000236904109122153</v>
      </c>
      <c r="N353" s="10" t="s">
        <v>702</v>
      </c>
      <c r="O353" s="10"/>
      <c r="P353" s="11">
        <f>IFERROR(VLOOKUP(N353,Sheet3!$B$2:$F$1072,3,FALSE),“-”)</f>
        <v>0</v>
      </c>
    </row>
    <row r="354" spans="1:16">
      <c r="A354" s="17" t="s">
        <v>703</v>
      </c>
      <c r="B354" s="17" t="s">
        <v>17</v>
      </c>
      <c r="C354" s="17" t="s">
        <v>18</v>
      </c>
      <c r="D354" s="17" t="s">
        <v>210</v>
      </c>
      <c r="E354" s="18" t="str">
        <f>VLOOKUP(D354,'[1]1H2013'!L:M,2,0)</f>
        <v>四环-五环</v>
      </c>
      <c r="F354" s="17" t="s">
        <v>30</v>
      </c>
      <c r="G354" s="17" t="s">
        <v>30</v>
      </c>
      <c r="H354" s="17">
        <v>2419</v>
      </c>
      <c r="I354" s="17">
        <v>28</v>
      </c>
      <c r="J354" s="17">
        <v>32323</v>
      </c>
      <c r="K354" s="25">
        <v>78194644</v>
      </c>
      <c r="L354" s="9">
        <f t="shared" si="11"/>
        <v>0.78194644</v>
      </c>
      <c r="M354" s="10">
        <f t="shared" si="12"/>
        <v>0.000234522700879849</v>
      </c>
      <c r="N354" s="10" t="s">
        <v>704</v>
      </c>
      <c r="O354" s="10"/>
      <c r="P354" s="11">
        <f>IFERROR(VLOOKUP(N354,Sheet3!$B$2:$F$1072,3,FALSE),“-”)</f>
        <v>0</v>
      </c>
    </row>
    <row r="355" spans="1:16">
      <c r="A355" s="17" t="s">
        <v>705</v>
      </c>
      <c r="B355" s="17" t="s">
        <v>17</v>
      </c>
      <c r="C355" s="17" t="s">
        <v>48</v>
      </c>
      <c r="D355" s="17" t="s">
        <v>214</v>
      </c>
      <c r="E355" s="18" t="str">
        <f>VLOOKUP(D355,'[1]1H2013'!L:M,2,0)</f>
        <v>三环-四环</v>
      </c>
      <c r="F355" s="17" t="s">
        <v>30</v>
      </c>
      <c r="G355" s="17" t="s">
        <v>30</v>
      </c>
      <c r="H355" s="17">
        <v>3173</v>
      </c>
      <c r="I355" s="17">
        <v>48</v>
      </c>
      <c r="J355" s="17">
        <v>24639</v>
      </c>
      <c r="K355" s="25">
        <v>78185204</v>
      </c>
      <c r="L355" s="9">
        <f t="shared" si="11"/>
        <v>0.78185204</v>
      </c>
      <c r="M355" s="10">
        <f t="shared" si="12"/>
        <v>0.000234494388271938</v>
      </c>
      <c r="N355" s="10" t="s">
        <v>706</v>
      </c>
      <c r="O355" s="10"/>
      <c r="P355" s="11">
        <f>IFERROR(VLOOKUP(N355,Sheet3!$B$2:$F$1072,3,FALSE),“-”)</f>
        <v>0</v>
      </c>
    </row>
    <row r="356" spans="1:16">
      <c r="A356" s="17" t="s">
        <v>707</v>
      </c>
      <c r="B356" s="17" t="s">
        <v>17</v>
      </c>
      <c r="C356" s="17" t="s">
        <v>60</v>
      </c>
      <c r="D356" s="17" t="s">
        <v>61</v>
      </c>
      <c r="E356" s="18" t="str">
        <f>VLOOKUP(D356,'[1]1H2013'!L:M,2,0)</f>
        <v>五环-六环</v>
      </c>
      <c r="F356" s="17" t="s">
        <v>30</v>
      </c>
      <c r="G356" s="17" t="s">
        <v>30</v>
      </c>
      <c r="H356" s="17">
        <v>2937</v>
      </c>
      <c r="I356" s="17">
        <v>7</v>
      </c>
      <c r="J356" s="17">
        <v>26517</v>
      </c>
      <c r="K356" s="25">
        <v>77870044</v>
      </c>
      <c r="L356" s="9">
        <f t="shared" si="11"/>
        <v>0.77870044</v>
      </c>
      <c r="M356" s="10">
        <f t="shared" si="12"/>
        <v>0.000233549155061218</v>
      </c>
      <c r="N356" s="10" t="s">
        <v>708</v>
      </c>
      <c r="O356" s="10"/>
      <c r="P356" s="11">
        <f>IFERROR(VLOOKUP(N356,Sheet3!$B$2:$F$1072,3,FALSE),“-”)</f>
        <v>0</v>
      </c>
    </row>
    <row r="357" spans="1:16">
      <c r="A357" s="17" t="s">
        <v>709</v>
      </c>
      <c r="B357" s="17" t="s">
        <v>17</v>
      </c>
      <c r="C357" s="17" t="s">
        <v>439</v>
      </c>
      <c r="D357" s="17" t="s">
        <v>440</v>
      </c>
      <c r="E357" s="18" t="str">
        <f>VLOOKUP(D357,'[1]1H2013'!L:M,2,0)</f>
        <v>四环-六环</v>
      </c>
      <c r="F357" s="17" t="s">
        <v>30</v>
      </c>
      <c r="G357" s="17" t="s">
        <v>30</v>
      </c>
      <c r="H357" s="17">
        <v>4443</v>
      </c>
      <c r="I357" s="17">
        <v>34</v>
      </c>
      <c r="J357" s="17">
        <v>17357</v>
      </c>
      <c r="K357" s="25">
        <v>77113681</v>
      </c>
      <c r="L357" s="9">
        <f t="shared" si="11"/>
        <v>0.77113681</v>
      </c>
      <c r="M357" s="10">
        <f t="shared" si="12"/>
        <v>0.000231280658339043</v>
      </c>
      <c r="N357" s="10" t="s">
        <v>710</v>
      </c>
      <c r="O357" s="10"/>
      <c r="P357" s="11">
        <f>IFERROR(VLOOKUP(N357,Sheet3!$B$2:$F$1072,3,FALSE),“-”)</f>
        <v>0</v>
      </c>
    </row>
    <row r="358" spans="1:16">
      <c r="A358" s="17" t="s">
        <v>711</v>
      </c>
      <c r="B358" s="17" t="s">
        <v>17</v>
      </c>
      <c r="C358" s="17" t="s">
        <v>18</v>
      </c>
      <c r="D358" s="17" t="s">
        <v>259</v>
      </c>
      <c r="E358" s="18" t="str">
        <f>VLOOKUP(D358,'[1]1H2013'!L:M,2,0)</f>
        <v>二环-三环</v>
      </c>
      <c r="F358" s="17" t="s">
        <v>30</v>
      </c>
      <c r="G358" s="17" t="s">
        <v>30</v>
      </c>
      <c r="H358" s="17">
        <v>2116</v>
      </c>
      <c r="I358" s="17">
        <v>29</v>
      </c>
      <c r="J358" s="17">
        <v>36171</v>
      </c>
      <c r="K358" s="25">
        <v>76541082</v>
      </c>
      <c r="L358" s="9">
        <f t="shared" si="11"/>
        <v>0.76541082</v>
      </c>
      <c r="M358" s="10">
        <f t="shared" si="12"/>
        <v>0.000229563309718579</v>
      </c>
      <c r="N358" s="10" t="s">
        <v>329</v>
      </c>
      <c r="O358" s="10"/>
      <c r="P358" s="11">
        <f>IFERROR(VLOOKUP(N358,Sheet3!$B$2:$F$1072,3,FALSE),“-”)</f>
        <v>0</v>
      </c>
    </row>
    <row r="359" spans="1:16">
      <c r="A359" s="17" t="s">
        <v>712</v>
      </c>
      <c r="B359" s="17" t="s">
        <v>17</v>
      </c>
      <c r="C359" s="17" t="s">
        <v>282</v>
      </c>
      <c r="D359" s="17" t="s">
        <v>283</v>
      </c>
      <c r="E359" s="18" t="str">
        <f>VLOOKUP(D359,'[1]1H2013'!L:M,2,0)</f>
        <v>二环内</v>
      </c>
      <c r="F359" s="17" t="s">
        <v>30</v>
      </c>
      <c r="G359" s="17" t="s">
        <v>30</v>
      </c>
      <c r="H359" s="17">
        <v>1442</v>
      </c>
      <c r="I359" s="17">
        <v>6</v>
      </c>
      <c r="J359" s="17">
        <v>52857</v>
      </c>
      <c r="K359" s="25">
        <v>76224817</v>
      </c>
      <c r="L359" s="9">
        <f t="shared" si="11"/>
        <v>0.76224817</v>
      </c>
      <c r="M359" s="10">
        <f t="shared" si="12"/>
        <v>0.00022861476237314</v>
      </c>
      <c r="N359" s="10" t="s">
        <v>713</v>
      </c>
      <c r="O359" s="10"/>
      <c r="P359" s="11">
        <f>IFERROR(VLOOKUP(N359,Sheet3!$B$2:$F$1072,3,FALSE),“-”)</f>
        <v>0</v>
      </c>
    </row>
    <row r="360" spans="1:16">
      <c r="A360" s="17" t="s">
        <v>714</v>
      </c>
      <c r="B360" s="17" t="s">
        <v>17</v>
      </c>
      <c r="C360" s="17" t="s">
        <v>18</v>
      </c>
      <c r="D360" s="17" t="s">
        <v>210</v>
      </c>
      <c r="E360" s="18" t="str">
        <f>VLOOKUP(D360,'[1]1H2013'!L:M,2,0)</f>
        <v>四环-五环</v>
      </c>
      <c r="F360" s="17" t="s">
        <v>30</v>
      </c>
      <c r="G360" s="17" t="s">
        <v>30</v>
      </c>
      <c r="H360" s="17">
        <v>2494</v>
      </c>
      <c r="I360" s="17">
        <v>12</v>
      </c>
      <c r="J360" s="17">
        <v>30543</v>
      </c>
      <c r="K360" s="25">
        <v>76168147</v>
      </c>
      <c r="L360" s="9">
        <f t="shared" si="11"/>
        <v>0.76168147</v>
      </c>
      <c r="M360" s="10">
        <f t="shared" si="12"/>
        <v>0.000228444796749166</v>
      </c>
      <c r="N360" s="10" t="s">
        <v>715</v>
      </c>
      <c r="O360" s="10"/>
      <c r="P360" s="11">
        <f>IFERROR(VLOOKUP(N360,Sheet3!$B$2:$F$1072,3,FALSE),“-”)</f>
        <v>0</v>
      </c>
    </row>
    <row r="361" spans="1:16">
      <c r="A361" s="17" t="s">
        <v>716</v>
      </c>
      <c r="B361" s="17" t="s">
        <v>17</v>
      </c>
      <c r="C361" s="17" t="s">
        <v>78</v>
      </c>
      <c r="D361" s="17" t="s">
        <v>79</v>
      </c>
      <c r="E361" s="18" t="str">
        <f>VLOOKUP(D361,'[1]1H2013'!L:M,2,0)</f>
        <v>五环-六环</v>
      </c>
      <c r="F361" s="17" t="s">
        <v>30</v>
      </c>
      <c r="G361" s="17" t="s">
        <v>30</v>
      </c>
      <c r="H361" s="17">
        <v>5961</v>
      </c>
      <c r="I361" s="17">
        <v>62</v>
      </c>
      <c r="J361" s="17">
        <v>12539</v>
      </c>
      <c r="K361" s="25">
        <v>74739950</v>
      </c>
      <c r="L361" s="9">
        <f t="shared" si="11"/>
        <v>0.7473995</v>
      </c>
      <c r="M361" s="10">
        <f t="shared" si="12"/>
        <v>0.000224161324113515</v>
      </c>
      <c r="N361" s="10" t="s">
        <v>717</v>
      </c>
      <c r="O361" s="10"/>
      <c r="P361" s="11">
        <f>IFERROR(VLOOKUP(N361,Sheet3!$B$2:$F$1072,3,FALSE),“-”)</f>
        <v>0</v>
      </c>
    </row>
    <row r="362" spans="1:16">
      <c r="A362" s="17" t="s">
        <v>718</v>
      </c>
      <c r="B362" s="17" t="s">
        <v>17</v>
      </c>
      <c r="C362" s="17" t="s">
        <v>60</v>
      </c>
      <c r="D362" s="17" t="s">
        <v>61</v>
      </c>
      <c r="E362" s="18" t="str">
        <f>VLOOKUP(D362,'[1]1H2013'!L:M,2,0)</f>
        <v>五环-六环</v>
      </c>
      <c r="F362" s="17" t="s">
        <v>30</v>
      </c>
      <c r="G362" s="17" t="s">
        <v>30</v>
      </c>
      <c r="H362" s="17">
        <v>5772</v>
      </c>
      <c r="I362" s="17">
        <v>36</v>
      </c>
      <c r="J362" s="17">
        <v>12597</v>
      </c>
      <c r="K362" s="25">
        <v>72713828</v>
      </c>
      <c r="L362" s="9">
        <f t="shared" si="11"/>
        <v>0.72713828</v>
      </c>
      <c r="M362" s="10">
        <f t="shared" si="12"/>
        <v>0.000218084544689184</v>
      </c>
      <c r="N362" s="10" t="s">
        <v>719</v>
      </c>
      <c r="O362" s="10"/>
      <c r="P362" s="11">
        <f>IFERROR(VLOOKUP(N362,Sheet3!$B$2:$F$1072,3,FALSE),“-”)</f>
        <v>0</v>
      </c>
    </row>
    <row r="363" spans="1:16">
      <c r="A363" s="17" t="s">
        <v>720</v>
      </c>
      <c r="B363" s="17" t="s">
        <v>17</v>
      </c>
      <c r="C363" s="17" t="s">
        <v>78</v>
      </c>
      <c r="D363" s="17" t="s">
        <v>79</v>
      </c>
      <c r="E363" s="18" t="str">
        <f>VLOOKUP(D363,'[1]1H2013'!L:M,2,0)</f>
        <v>五环-六环</v>
      </c>
      <c r="F363" s="17" t="s">
        <v>30</v>
      </c>
      <c r="G363" s="17" t="s">
        <v>30</v>
      </c>
      <c r="H363" s="17">
        <v>8250</v>
      </c>
      <c r="I363" s="17">
        <v>89</v>
      </c>
      <c r="J363" s="17">
        <v>8735</v>
      </c>
      <c r="K363" s="25">
        <v>72067699</v>
      </c>
      <c r="L363" s="9">
        <f t="shared" si="11"/>
        <v>0.72067699</v>
      </c>
      <c r="M363" s="10">
        <f t="shared" si="12"/>
        <v>0.000216146663647142</v>
      </c>
      <c r="N363" s="10" t="s">
        <v>721</v>
      </c>
      <c r="O363" s="10"/>
      <c r="P363" s="11">
        <f>IFERROR(VLOOKUP(N363,Sheet3!$B$2:$F$1072,3,FALSE),“-”)</f>
        <v>0</v>
      </c>
    </row>
    <row r="364" spans="1:16">
      <c r="A364" s="3" t="s">
        <v>722</v>
      </c>
      <c r="B364" s="3" t="s">
        <v>17</v>
      </c>
      <c r="C364" s="3" t="s">
        <v>18</v>
      </c>
      <c r="D364" s="3" t="s">
        <v>541</v>
      </c>
      <c r="E364" s="16" t="str">
        <f>VLOOKUP(D364,'[1]1H2013'!L:M,2,0)</f>
        <v>三环-四环</v>
      </c>
      <c r="F364" s="3" t="s">
        <v>30</v>
      </c>
      <c r="G364" s="3" t="s">
        <v>30</v>
      </c>
      <c r="H364" s="3">
        <v>5962</v>
      </c>
      <c r="I364" s="3">
        <v>90</v>
      </c>
      <c r="J364" s="3">
        <v>11849</v>
      </c>
      <c r="K364" s="9">
        <v>70644386</v>
      </c>
      <c r="L364" s="9">
        <f t="shared" si="11"/>
        <v>0.70644386</v>
      </c>
      <c r="M364" s="10">
        <f t="shared" si="12"/>
        <v>0.000211877839187024</v>
      </c>
      <c r="N364" s="10" t="s">
        <v>723</v>
      </c>
      <c r="O364" s="10"/>
      <c r="P364" s="11" t="str">
        <f>IFERROR(VLOOKUP(N364,Sheet3!$B$2:$F$1072,3,FALSE),“-”)</f>
        <v>1-v</v>
      </c>
    </row>
    <row r="365" spans="1:16">
      <c r="A365" s="17" t="s">
        <v>724</v>
      </c>
      <c r="B365" s="17" t="s">
        <v>17</v>
      </c>
      <c r="C365" s="17" t="s">
        <v>41</v>
      </c>
      <c r="D365" s="17" t="s">
        <v>42</v>
      </c>
      <c r="E365" s="18" t="str">
        <f>VLOOKUP(D365,'[1]1H2013'!L:M,2,0)</f>
        <v>五环-六环</v>
      </c>
      <c r="F365" s="17" t="s">
        <v>30</v>
      </c>
      <c r="G365" s="17" t="s">
        <v>30</v>
      </c>
      <c r="H365" s="17">
        <v>4518</v>
      </c>
      <c r="I365" s="17">
        <v>13</v>
      </c>
      <c r="J365" s="17">
        <v>15620</v>
      </c>
      <c r="K365" s="25">
        <v>70562530</v>
      </c>
      <c r="L365" s="9">
        <f t="shared" si="11"/>
        <v>0.7056253</v>
      </c>
      <c r="M365" s="10">
        <f t="shared" si="12"/>
        <v>0.000211632335285207</v>
      </c>
      <c r="N365" s="10" t="s">
        <v>725</v>
      </c>
      <c r="O365" s="10"/>
      <c r="P365" s="11">
        <f>IFERROR(VLOOKUP(N365,Sheet3!$B$2:$F$1072,3,FALSE),“-”)</f>
        <v>0</v>
      </c>
    </row>
    <row r="366" spans="1:16">
      <c r="A366" s="17" t="s">
        <v>726</v>
      </c>
      <c r="B366" s="17" t="s">
        <v>17</v>
      </c>
      <c r="C366" s="17" t="s">
        <v>22</v>
      </c>
      <c r="D366" s="17" t="s">
        <v>87</v>
      </c>
      <c r="E366" s="18" t="str">
        <f>VLOOKUP(D366,'[1]1H2013'!L:M,2,0)</f>
        <v>五环-六环</v>
      </c>
      <c r="F366" s="17" t="s">
        <v>30</v>
      </c>
      <c r="G366" s="17" t="s">
        <v>30</v>
      </c>
      <c r="H366" s="17">
        <v>1227</v>
      </c>
      <c r="I366" s="17">
        <v>3</v>
      </c>
      <c r="J366" s="17">
        <v>56825</v>
      </c>
      <c r="K366" s="25">
        <v>69710000</v>
      </c>
      <c r="L366" s="9">
        <f t="shared" si="11"/>
        <v>0.6971</v>
      </c>
      <c r="M366" s="10">
        <f t="shared" si="12"/>
        <v>0.000209075412867591</v>
      </c>
      <c r="N366" s="10" t="s">
        <v>727</v>
      </c>
      <c r="O366" s="10"/>
      <c r="P366" s="11">
        <f>IFERROR(VLOOKUP(N366,Sheet3!$B$2:$F$1072,3,FALSE),“-”)</f>
        <v>0</v>
      </c>
    </row>
    <row r="367" spans="1:16">
      <c r="A367" s="17" t="s">
        <v>728</v>
      </c>
      <c r="B367" s="17" t="s">
        <v>17</v>
      </c>
      <c r="C367" s="17" t="s">
        <v>90</v>
      </c>
      <c r="D367" s="17" t="s">
        <v>91</v>
      </c>
      <c r="E367" s="18" t="str">
        <f>VLOOKUP(D367,'[1]1H2013'!L:M,2,0)</f>
        <v>五环-六环</v>
      </c>
      <c r="F367" s="17" t="s">
        <v>30</v>
      </c>
      <c r="G367" s="17" t="s">
        <v>30</v>
      </c>
      <c r="H367" s="17">
        <v>2239</v>
      </c>
      <c r="I367" s="17">
        <v>14</v>
      </c>
      <c r="J367" s="17">
        <v>31041</v>
      </c>
      <c r="K367" s="25">
        <v>69505480</v>
      </c>
      <c r="L367" s="9">
        <f t="shared" si="11"/>
        <v>0.6950548</v>
      </c>
      <c r="M367" s="10">
        <f t="shared" si="12"/>
        <v>0.00020846201301908</v>
      </c>
      <c r="N367" s="10" t="s">
        <v>729</v>
      </c>
      <c r="O367" s="10"/>
      <c r="P367" s="11">
        <f>IFERROR(VLOOKUP(N367,Sheet3!$B$2:$F$1072,3,FALSE),“-”)</f>
        <v>0</v>
      </c>
    </row>
    <row r="368" spans="1:16">
      <c r="A368" s="3" t="s">
        <v>730</v>
      </c>
      <c r="B368" s="3" t="s">
        <v>17</v>
      </c>
      <c r="C368" s="3" t="s">
        <v>78</v>
      </c>
      <c r="D368" s="3" t="s">
        <v>79</v>
      </c>
      <c r="E368" s="16" t="str">
        <f>VLOOKUP(D368,'[1]1H2013'!L:M,2,0)</f>
        <v>五环-六环</v>
      </c>
      <c r="F368" s="3">
        <v>12253</v>
      </c>
      <c r="G368" s="3">
        <v>121</v>
      </c>
      <c r="H368" s="3">
        <v>7643</v>
      </c>
      <c r="I368" s="3">
        <v>81</v>
      </c>
      <c r="J368" s="3">
        <v>9070</v>
      </c>
      <c r="K368" s="9">
        <v>69322406</v>
      </c>
      <c r="L368" s="9">
        <f t="shared" si="11"/>
        <v>0.69322406</v>
      </c>
      <c r="M368" s="10">
        <f t="shared" si="12"/>
        <v>0.000207912934377059</v>
      </c>
      <c r="N368" s="10" t="s">
        <v>35</v>
      </c>
      <c r="O368" s="10"/>
      <c r="P368" s="11">
        <f>IFERROR(VLOOKUP(N368,Sheet3!$B$2:$F$1072,3,FALSE),“-”)</f>
        <v>0</v>
      </c>
    </row>
    <row r="369" spans="1:16">
      <c r="A369" s="17" t="s">
        <v>731</v>
      </c>
      <c r="B369" s="17" t="s">
        <v>17</v>
      </c>
      <c r="C369" s="17" t="s">
        <v>60</v>
      </c>
      <c r="D369" s="17" t="s">
        <v>61</v>
      </c>
      <c r="E369" s="18" t="str">
        <f>VLOOKUP(D369,'[1]1H2013'!L:M,2,0)</f>
        <v>五环-六环</v>
      </c>
      <c r="F369" s="17" t="s">
        <v>30</v>
      </c>
      <c r="G369" s="17" t="s">
        <v>30</v>
      </c>
      <c r="H369" s="17">
        <v>4962</v>
      </c>
      <c r="I369" s="17">
        <v>14</v>
      </c>
      <c r="J369" s="17">
        <v>13868</v>
      </c>
      <c r="K369" s="25">
        <v>68811682</v>
      </c>
      <c r="L369" s="9">
        <f t="shared" si="11"/>
        <v>0.68811682</v>
      </c>
      <c r="M369" s="10">
        <f t="shared" si="12"/>
        <v>0.000206381162304739</v>
      </c>
      <c r="N369" s="10" t="s">
        <v>732</v>
      </c>
      <c r="O369" s="10"/>
      <c r="P369" s="11">
        <f>IFERROR(VLOOKUP(N369,Sheet3!$B$2:$F$1072,3,FALSE),“-”)</f>
        <v>0</v>
      </c>
    </row>
    <row r="370" spans="1:16">
      <c r="A370" s="17" t="s">
        <v>733</v>
      </c>
      <c r="B370" s="17" t="s">
        <v>17</v>
      </c>
      <c r="C370" s="17" t="s">
        <v>60</v>
      </c>
      <c r="D370" s="17" t="s">
        <v>61</v>
      </c>
      <c r="E370" s="18" t="str">
        <f>VLOOKUP(D370,'[1]1H2013'!L:M,2,0)</f>
        <v>五环-六环</v>
      </c>
      <c r="F370" s="17" t="s">
        <v>30</v>
      </c>
      <c r="G370" s="17" t="s">
        <v>30</v>
      </c>
      <c r="H370" s="17">
        <v>3785</v>
      </c>
      <c r="I370" s="17">
        <v>10</v>
      </c>
      <c r="J370" s="17">
        <v>18058</v>
      </c>
      <c r="K370" s="25">
        <v>68353628</v>
      </c>
      <c r="L370" s="9">
        <f t="shared" si="11"/>
        <v>0.68353628</v>
      </c>
      <c r="M370" s="10">
        <f t="shared" si="12"/>
        <v>0.000205007358988635</v>
      </c>
      <c r="N370" s="10" t="s">
        <v>734</v>
      </c>
      <c r="O370" s="10"/>
      <c r="P370" s="11">
        <f>IFERROR(VLOOKUP(N370,Sheet3!$B$2:$F$1072,3,FALSE),“-”)</f>
        <v>0</v>
      </c>
    </row>
    <row r="371" spans="1:16">
      <c r="A371" s="17" t="s">
        <v>735</v>
      </c>
      <c r="B371" s="17" t="s">
        <v>17</v>
      </c>
      <c r="C371" s="17" t="s">
        <v>243</v>
      </c>
      <c r="D371" s="17" t="s">
        <v>244</v>
      </c>
      <c r="E371" s="18" t="str">
        <f>VLOOKUP(D371,'[1]1H2013'!L:M,2,0)</f>
        <v>六环外</v>
      </c>
      <c r="F371" s="17" t="s">
        <v>30</v>
      </c>
      <c r="G371" s="17" t="s">
        <v>30</v>
      </c>
      <c r="H371" s="17">
        <v>7220</v>
      </c>
      <c r="I371" s="17">
        <v>73</v>
      </c>
      <c r="J371" s="17">
        <v>9356</v>
      </c>
      <c r="K371" s="25">
        <v>67555583</v>
      </c>
      <c r="L371" s="9">
        <f t="shared" si="11"/>
        <v>0.67555583</v>
      </c>
      <c r="M371" s="10">
        <f t="shared" si="12"/>
        <v>0.000202613848905979</v>
      </c>
      <c r="N371" s="10" t="s">
        <v>736</v>
      </c>
      <c r="O371" s="10"/>
      <c r="P371" s="11">
        <f>IFERROR(VLOOKUP(N371,Sheet3!$B$2:$F$1072,3,FALSE),“-”)</f>
        <v>0</v>
      </c>
    </row>
    <row r="372" spans="1:16">
      <c r="A372" s="17" t="s">
        <v>737</v>
      </c>
      <c r="B372" s="17" t="s">
        <v>17</v>
      </c>
      <c r="C372" s="17" t="s">
        <v>243</v>
      </c>
      <c r="D372" s="17" t="s">
        <v>244</v>
      </c>
      <c r="E372" s="18" t="str">
        <f>VLOOKUP(D372,'[1]1H2013'!L:M,2,0)</f>
        <v>六环外</v>
      </c>
      <c r="F372" s="17" t="s">
        <v>30</v>
      </c>
      <c r="G372" s="17" t="s">
        <v>30</v>
      </c>
      <c r="H372" s="17">
        <v>5253</v>
      </c>
      <c r="I372" s="17">
        <v>43</v>
      </c>
      <c r="J372" s="17">
        <v>12566</v>
      </c>
      <c r="K372" s="25">
        <v>66009848</v>
      </c>
      <c r="L372" s="9">
        <f t="shared" si="11"/>
        <v>0.66009848</v>
      </c>
      <c r="M372" s="10">
        <f t="shared" si="12"/>
        <v>0.000197977854309668</v>
      </c>
      <c r="N372" s="10" t="s">
        <v>738</v>
      </c>
      <c r="O372" s="10"/>
      <c r="P372" s="11">
        <f>IFERROR(VLOOKUP(N372,Sheet3!$B$2:$F$1072,3,FALSE),“-”)</f>
        <v>0</v>
      </c>
    </row>
    <row r="373" spans="1:16">
      <c r="A373" s="17" t="s">
        <v>739</v>
      </c>
      <c r="B373" s="17" t="s">
        <v>17</v>
      </c>
      <c r="C373" s="17" t="s">
        <v>64</v>
      </c>
      <c r="D373" s="17" t="s">
        <v>65</v>
      </c>
      <c r="E373" s="18" t="str">
        <f>VLOOKUP(D373,'[1]1H2013'!L:M,2,0)</f>
        <v>五环-六环</v>
      </c>
      <c r="F373" s="17" t="s">
        <v>30</v>
      </c>
      <c r="G373" s="17" t="s">
        <v>30</v>
      </c>
      <c r="H373" s="17">
        <v>2714</v>
      </c>
      <c r="I373" s="17">
        <v>23</v>
      </c>
      <c r="J373" s="17">
        <v>24299</v>
      </c>
      <c r="K373" s="25">
        <v>65952485</v>
      </c>
      <c r="L373" s="9">
        <f t="shared" si="11"/>
        <v>0.65952485</v>
      </c>
      <c r="M373" s="10">
        <f t="shared" si="12"/>
        <v>0.000197805810228355</v>
      </c>
      <c r="N373" s="10" t="s">
        <v>740</v>
      </c>
      <c r="O373" s="10"/>
      <c r="P373" s="11">
        <f>IFERROR(VLOOKUP(N373,Sheet3!$B$2:$F$1072,3,FALSE),“-”)</f>
        <v>0</v>
      </c>
    </row>
    <row r="374" spans="1:16">
      <c r="A374" s="17" t="s">
        <v>741</v>
      </c>
      <c r="B374" s="17" t="s">
        <v>17</v>
      </c>
      <c r="C374" s="17" t="s">
        <v>22</v>
      </c>
      <c r="D374" s="17" t="s">
        <v>23</v>
      </c>
      <c r="E374" s="18" t="str">
        <f>VLOOKUP(D374,'[1]1H2013'!L:M,2,0)</f>
        <v>五环-六环</v>
      </c>
      <c r="F374" s="17" t="s">
        <v>30</v>
      </c>
      <c r="G374" s="17" t="s">
        <v>30</v>
      </c>
      <c r="H374" s="17">
        <v>2387</v>
      </c>
      <c r="I374" s="17">
        <v>15</v>
      </c>
      <c r="J374" s="17">
        <v>26982</v>
      </c>
      <c r="K374" s="25">
        <v>64396615</v>
      </c>
      <c r="L374" s="9">
        <f t="shared" si="11"/>
        <v>0.64396615</v>
      </c>
      <c r="M374" s="10">
        <f t="shared" si="12"/>
        <v>0.000193139418568359</v>
      </c>
      <c r="N374" s="10" t="s">
        <v>443</v>
      </c>
      <c r="O374" s="10"/>
      <c r="P374" s="11">
        <f>IFERROR(VLOOKUP(N374,Sheet3!$B$2:$F$1072,3,FALSE),“-”)</f>
        <v>0</v>
      </c>
    </row>
    <row r="375" spans="1:16">
      <c r="A375" s="17" t="s">
        <v>742</v>
      </c>
      <c r="B375" s="17" t="s">
        <v>17</v>
      </c>
      <c r="C375" s="17" t="s">
        <v>37</v>
      </c>
      <c r="D375" s="17" t="s">
        <v>38</v>
      </c>
      <c r="E375" s="18" t="str">
        <f>VLOOKUP(D375,'[1]1H2013'!L:M,2,0)</f>
        <v>二环内</v>
      </c>
      <c r="F375" s="17" t="s">
        <v>30</v>
      </c>
      <c r="G375" s="17" t="s">
        <v>30</v>
      </c>
      <c r="H375" s="17">
        <v>1697</v>
      </c>
      <c r="I375" s="17">
        <v>17</v>
      </c>
      <c r="J375" s="17">
        <v>37492</v>
      </c>
      <c r="K375" s="25">
        <v>63607333</v>
      </c>
      <c r="L375" s="9">
        <f t="shared" si="11"/>
        <v>0.63607333</v>
      </c>
      <c r="M375" s="10">
        <f t="shared" si="12"/>
        <v>0.000190772190623746</v>
      </c>
      <c r="N375" s="10" t="s">
        <v>743</v>
      </c>
      <c r="O375" s="10"/>
      <c r="P375" s="11">
        <f>IFERROR(VLOOKUP(N375,Sheet3!$B$2:$F$1072,3,FALSE),“-”)</f>
        <v>0</v>
      </c>
    </row>
    <row r="376" spans="1:16">
      <c r="A376" s="17" t="s">
        <v>744</v>
      </c>
      <c r="B376" s="17" t="s">
        <v>17</v>
      </c>
      <c r="C376" s="17" t="s">
        <v>22</v>
      </c>
      <c r="D376" s="17" t="s">
        <v>745</v>
      </c>
      <c r="E376" s="18" t="str">
        <f>VLOOKUP(D376,'[1]1H2013'!L:M,2,0)</f>
        <v>二环-三环</v>
      </c>
      <c r="F376" s="17" t="s">
        <v>30</v>
      </c>
      <c r="G376" s="17" t="s">
        <v>30</v>
      </c>
      <c r="H376" s="17">
        <v>1765</v>
      </c>
      <c r="I376" s="17">
        <v>3</v>
      </c>
      <c r="J376" s="17">
        <v>35739</v>
      </c>
      <c r="K376" s="25">
        <v>63079853</v>
      </c>
      <c r="L376" s="9">
        <f t="shared" si="11"/>
        <v>0.63079853</v>
      </c>
      <c r="M376" s="10">
        <f t="shared" si="12"/>
        <v>0.000189190163672385</v>
      </c>
      <c r="N376" s="10" t="s">
        <v>746</v>
      </c>
      <c r="O376" s="10"/>
      <c r="P376" s="11">
        <f>IFERROR(VLOOKUP(N376,Sheet3!$B$2:$F$1072,3,FALSE),“-”)</f>
        <v>0</v>
      </c>
    </row>
    <row r="377" spans="1:16">
      <c r="A377" s="17" t="s">
        <v>747</v>
      </c>
      <c r="B377" s="17" t="s">
        <v>17</v>
      </c>
      <c r="C377" s="17" t="s">
        <v>18</v>
      </c>
      <c r="D377" s="17" t="s">
        <v>73</v>
      </c>
      <c r="E377" s="18" t="str">
        <f>VLOOKUP(D377,'[1]1H2013'!L:M,2,0)</f>
        <v>四环-五环</v>
      </c>
      <c r="F377" s="17" t="s">
        <v>30</v>
      </c>
      <c r="G377" s="17" t="s">
        <v>30</v>
      </c>
      <c r="H377" s="17">
        <v>2138</v>
      </c>
      <c r="I377" s="17">
        <v>38</v>
      </c>
      <c r="J377" s="17">
        <v>29194</v>
      </c>
      <c r="K377" s="25">
        <v>62415138</v>
      </c>
      <c r="L377" s="9">
        <f t="shared" si="11"/>
        <v>0.62415138</v>
      </c>
      <c r="M377" s="10">
        <f t="shared" si="12"/>
        <v>0.000187196539184302</v>
      </c>
      <c r="N377" s="10" t="s">
        <v>748</v>
      </c>
      <c r="O377" s="10"/>
      <c r="P377" s="11">
        <f>IFERROR(VLOOKUP(N377,Sheet3!$B$2:$F$1072,3,FALSE),“-”)</f>
        <v>0</v>
      </c>
    </row>
    <row r="378" spans="1:16">
      <c r="A378" s="17" t="s">
        <v>749</v>
      </c>
      <c r="B378" s="17" t="s">
        <v>17</v>
      </c>
      <c r="C378" s="17" t="s">
        <v>48</v>
      </c>
      <c r="D378" s="17" t="s">
        <v>360</v>
      </c>
      <c r="E378" s="18" t="str">
        <f>VLOOKUP(D378,'[1]1H2013'!L:M,2,0)</f>
        <v>三环-四环</v>
      </c>
      <c r="F378" s="17" t="s">
        <v>30</v>
      </c>
      <c r="G378" s="17" t="s">
        <v>30</v>
      </c>
      <c r="H378" s="17">
        <v>4586</v>
      </c>
      <c r="I378" s="17">
        <v>44</v>
      </c>
      <c r="J378" s="17">
        <v>13606</v>
      </c>
      <c r="K378" s="25">
        <v>62390274</v>
      </c>
      <c r="L378" s="9">
        <f t="shared" si="11"/>
        <v>0.62390274</v>
      </c>
      <c r="M378" s="10">
        <f t="shared" si="12"/>
        <v>0.000187121966654313</v>
      </c>
      <c r="N378" s="10" t="s">
        <v>368</v>
      </c>
      <c r="O378" s="10"/>
      <c r="P378" s="11" t="str">
        <f>IFERROR(VLOOKUP(N378,Sheet3!$B$2:$F$1072,3,FALSE),“-”)</f>
        <v>1-v</v>
      </c>
    </row>
    <row r="379" spans="1:16">
      <c r="A379" s="17" t="s">
        <v>750</v>
      </c>
      <c r="B379" s="17" t="s">
        <v>17</v>
      </c>
      <c r="C379" s="17" t="s">
        <v>64</v>
      </c>
      <c r="D379" s="17" t="s">
        <v>65</v>
      </c>
      <c r="E379" s="18" t="str">
        <f>VLOOKUP(D379,'[1]1H2013'!L:M,2,0)</f>
        <v>五环-六环</v>
      </c>
      <c r="F379" s="17" t="s">
        <v>30</v>
      </c>
      <c r="G379" s="17" t="s">
        <v>30</v>
      </c>
      <c r="H379" s="17">
        <v>4372</v>
      </c>
      <c r="I379" s="17">
        <v>38</v>
      </c>
      <c r="J379" s="17">
        <v>14148</v>
      </c>
      <c r="K379" s="25">
        <v>61849763</v>
      </c>
      <c r="L379" s="9">
        <f t="shared" si="11"/>
        <v>0.61849763</v>
      </c>
      <c r="M379" s="10">
        <f t="shared" si="12"/>
        <v>0.00018550085690701</v>
      </c>
      <c r="N379" s="10" t="s">
        <v>751</v>
      </c>
      <c r="O379" s="10"/>
      <c r="P379" s="11">
        <f>IFERROR(VLOOKUP(N379,Sheet3!$B$2:$F$1072,3,FALSE),“-”)</f>
        <v>0</v>
      </c>
    </row>
    <row r="380" spans="1:16">
      <c r="A380" s="17" t="s">
        <v>752</v>
      </c>
      <c r="B380" s="17" t="s">
        <v>17</v>
      </c>
      <c r="C380" s="17" t="s">
        <v>64</v>
      </c>
      <c r="D380" s="17" t="s">
        <v>65</v>
      </c>
      <c r="E380" s="18" t="str">
        <f>VLOOKUP(D380,'[1]1H2013'!L:M,2,0)</f>
        <v>五环-六环</v>
      </c>
      <c r="F380" s="17" t="s">
        <v>30</v>
      </c>
      <c r="G380" s="17" t="s">
        <v>30</v>
      </c>
      <c r="H380" s="17">
        <v>27132</v>
      </c>
      <c r="I380" s="17">
        <v>349</v>
      </c>
      <c r="J380" s="17">
        <v>2273</v>
      </c>
      <c r="K380" s="25">
        <v>61666769</v>
      </c>
      <c r="L380" s="9">
        <f t="shared" si="11"/>
        <v>0.61666769</v>
      </c>
      <c r="M380" s="10">
        <f t="shared" si="12"/>
        <v>0.000184952018202343</v>
      </c>
      <c r="N380" s="10" t="s">
        <v>753</v>
      </c>
      <c r="O380" s="10"/>
      <c r="P380" s="11">
        <f>IFERROR(VLOOKUP(N380,Sheet3!$B$2:$F$1072,3,FALSE),“-”)</f>
        <v>0</v>
      </c>
    </row>
    <row r="381" spans="1:16">
      <c r="A381" s="3" t="s">
        <v>754</v>
      </c>
      <c r="B381" s="3" t="s">
        <v>17</v>
      </c>
      <c r="C381" s="3" t="s">
        <v>22</v>
      </c>
      <c r="D381" s="3" t="s">
        <v>110</v>
      </c>
      <c r="E381" s="16" t="str">
        <f>VLOOKUP(D381,'[1]1H2013'!L:M,2,0)</f>
        <v>四环-五环</v>
      </c>
      <c r="F381" s="3" t="s">
        <v>30</v>
      </c>
      <c r="G381" s="3" t="s">
        <v>30</v>
      </c>
      <c r="H381" s="3">
        <v>1546</v>
      </c>
      <c r="I381" s="3">
        <v>8</v>
      </c>
      <c r="J381" s="3">
        <v>39167</v>
      </c>
      <c r="K381" s="9">
        <v>60569195</v>
      </c>
      <c r="L381" s="9">
        <f t="shared" si="11"/>
        <v>0.60569195</v>
      </c>
      <c r="M381" s="10">
        <f t="shared" si="12"/>
        <v>0.000181660155668952</v>
      </c>
      <c r="N381" s="10" t="s">
        <v>201</v>
      </c>
      <c r="O381" s="10"/>
      <c r="P381" s="11" t="str">
        <f>IFERROR(VLOOKUP(N381,Sheet3!$B$2:$F$1072,3,FALSE),“-”)</f>
        <v>金隅</v>
      </c>
    </row>
    <row r="382" spans="1:16">
      <c r="A382" s="3" t="s">
        <v>755</v>
      </c>
      <c r="B382" s="3" t="s">
        <v>17</v>
      </c>
      <c r="C382" s="3" t="s">
        <v>41</v>
      </c>
      <c r="D382" s="3" t="s">
        <v>42</v>
      </c>
      <c r="E382" s="16" t="str">
        <f>VLOOKUP(D382,'[1]1H2013'!L:M,2,0)</f>
        <v>五环-六环</v>
      </c>
      <c r="F382" s="3" t="s">
        <v>30</v>
      </c>
      <c r="G382" s="3" t="s">
        <v>30</v>
      </c>
      <c r="H382" s="3">
        <v>3480</v>
      </c>
      <c r="I382" s="3">
        <v>6</v>
      </c>
      <c r="J382" s="3">
        <v>16985</v>
      </c>
      <c r="K382" s="9">
        <v>59110000</v>
      </c>
      <c r="L382" s="9">
        <f t="shared" si="11"/>
        <v>0.5911</v>
      </c>
      <c r="M382" s="10">
        <f t="shared" si="12"/>
        <v>0.000177283713306603</v>
      </c>
      <c r="N382" s="10" t="s">
        <v>50</v>
      </c>
      <c r="O382" s="10"/>
      <c r="P382" s="11">
        <f>IFERROR(VLOOKUP(N382,Sheet3!$B$2:$F$1072,3,FALSE),“-”)</f>
        <v>0</v>
      </c>
    </row>
    <row r="383" spans="1:16">
      <c r="A383" s="17" t="s">
        <v>756</v>
      </c>
      <c r="B383" s="17" t="s">
        <v>17</v>
      </c>
      <c r="C383" s="17" t="s">
        <v>78</v>
      </c>
      <c r="D383" s="17" t="s">
        <v>79</v>
      </c>
      <c r="E383" s="18" t="str">
        <f>VLOOKUP(D383,'[1]1H2013'!L:M,2,0)</f>
        <v>五环-六环</v>
      </c>
      <c r="F383" s="17" t="s">
        <v>30</v>
      </c>
      <c r="G383" s="17" t="s">
        <v>30</v>
      </c>
      <c r="H383" s="17">
        <v>3579</v>
      </c>
      <c r="I383" s="17">
        <v>16</v>
      </c>
      <c r="J383" s="17">
        <v>16394</v>
      </c>
      <c r="K383" s="25">
        <v>58667482</v>
      </c>
      <c r="L383" s="9">
        <f t="shared" si="11"/>
        <v>0.58667482</v>
      </c>
      <c r="M383" s="10">
        <f t="shared" si="12"/>
        <v>0.000175956505824874</v>
      </c>
      <c r="N383" s="10" t="s">
        <v>757</v>
      </c>
      <c r="O383" s="10"/>
      <c r="P383" s="11">
        <f>IFERROR(VLOOKUP(N383,Sheet3!$B$2:$F$1072,3,FALSE),“-”)</f>
        <v>0</v>
      </c>
    </row>
    <row r="384" spans="1:16">
      <c r="A384" s="17" t="s">
        <v>758</v>
      </c>
      <c r="B384" s="17" t="s">
        <v>17</v>
      </c>
      <c r="C384" s="17" t="s">
        <v>41</v>
      </c>
      <c r="D384" s="17" t="s">
        <v>42</v>
      </c>
      <c r="E384" s="18" t="str">
        <f>VLOOKUP(D384,'[1]1H2013'!L:M,2,0)</f>
        <v>五环-六环</v>
      </c>
      <c r="F384" s="17" t="s">
        <v>30</v>
      </c>
      <c r="G384" s="17" t="s">
        <v>30</v>
      </c>
      <c r="H384" s="17">
        <v>1953</v>
      </c>
      <c r="I384" s="17">
        <v>8</v>
      </c>
      <c r="J384" s="17">
        <v>29421</v>
      </c>
      <c r="K384" s="25">
        <v>57446622</v>
      </c>
      <c r="L384" s="9">
        <f t="shared" si="11"/>
        <v>0.57446622</v>
      </c>
      <c r="M384" s="10">
        <f t="shared" si="12"/>
        <v>0.000172294881831852</v>
      </c>
      <c r="N384" s="10" t="s">
        <v>759</v>
      </c>
      <c r="O384" s="10"/>
      <c r="P384" s="11">
        <f>IFERROR(VLOOKUP(N384,Sheet3!$B$2:$F$1072,3,FALSE),“-”)</f>
        <v>0</v>
      </c>
    </row>
    <row r="385" spans="1:16">
      <c r="A385" s="17" t="s">
        <v>760</v>
      </c>
      <c r="B385" s="17" t="s">
        <v>17</v>
      </c>
      <c r="C385" s="17" t="s">
        <v>48</v>
      </c>
      <c r="D385" s="17" t="s">
        <v>360</v>
      </c>
      <c r="E385" s="18" t="str">
        <f>VLOOKUP(D385,'[1]1H2013'!L:M,2,0)</f>
        <v>三环-四环</v>
      </c>
      <c r="F385" s="17" t="s">
        <v>30</v>
      </c>
      <c r="G385" s="17" t="s">
        <v>30</v>
      </c>
      <c r="H385" s="17">
        <v>8429</v>
      </c>
      <c r="I385" s="17">
        <v>91</v>
      </c>
      <c r="J385" s="17">
        <v>6565</v>
      </c>
      <c r="K385" s="25">
        <v>55338457</v>
      </c>
      <c r="L385" s="9">
        <f t="shared" si="11"/>
        <v>0.55338457</v>
      </c>
      <c r="M385" s="10">
        <f t="shared" si="12"/>
        <v>0.000165972037652136</v>
      </c>
      <c r="N385" s="10" t="s">
        <v>761</v>
      </c>
      <c r="O385" s="10"/>
      <c r="P385" s="11">
        <f>IFERROR(VLOOKUP(N385,Sheet3!$B$2:$F$1072,3,FALSE),“-”)</f>
        <v>0</v>
      </c>
    </row>
    <row r="386" spans="1:16">
      <c r="A386" s="17" t="s">
        <v>762</v>
      </c>
      <c r="B386" s="17" t="s">
        <v>17</v>
      </c>
      <c r="C386" s="17" t="s">
        <v>64</v>
      </c>
      <c r="D386" s="17" t="s">
        <v>65</v>
      </c>
      <c r="E386" s="18" t="str">
        <f>VLOOKUP(D386,'[1]1H2013'!L:M,2,0)</f>
        <v>五环-六环</v>
      </c>
      <c r="F386" s="17" t="s">
        <v>30</v>
      </c>
      <c r="G386" s="17" t="s">
        <v>30</v>
      </c>
      <c r="H386" s="17">
        <v>4996</v>
      </c>
      <c r="I386" s="17">
        <v>55</v>
      </c>
      <c r="J386" s="17">
        <v>11053</v>
      </c>
      <c r="K386" s="25">
        <v>55214497</v>
      </c>
      <c r="L386" s="9">
        <f t="shared" si="11"/>
        <v>0.55214497</v>
      </c>
      <c r="M386" s="10">
        <f t="shared" si="12"/>
        <v>0.000165600254720289</v>
      </c>
      <c r="N386" s="10" t="s">
        <v>763</v>
      </c>
      <c r="O386" s="10"/>
      <c r="P386" s="11">
        <f>IFERROR(VLOOKUP(N386,Sheet3!$B$2:$F$1072,3,FALSE),“-”)</f>
        <v>0</v>
      </c>
    </row>
    <row r="387" spans="1:16">
      <c r="A387" s="17" t="s">
        <v>764</v>
      </c>
      <c r="B387" s="17" t="s">
        <v>17</v>
      </c>
      <c r="C387" s="17" t="s">
        <v>291</v>
      </c>
      <c r="D387" s="17" t="s">
        <v>292</v>
      </c>
      <c r="E387" s="18" t="str">
        <f>VLOOKUP(D387,'[1]1H2013'!L:M,2,0)</f>
        <v>六环外</v>
      </c>
      <c r="F387" s="17" t="s">
        <v>30</v>
      </c>
      <c r="G387" s="17" t="s">
        <v>30</v>
      </c>
      <c r="H387" s="17">
        <v>5243</v>
      </c>
      <c r="I387" s="17">
        <v>34</v>
      </c>
      <c r="J387" s="17">
        <v>10051</v>
      </c>
      <c r="K387" s="25">
        <v>52699842</v>
      </c>
      <c r="L387" s="9">
        <f t="shared" si="11"/>
        <v>0.52699842</v>
      </c>
      <c r="M387" s="10">
        <f t="shared" si="12"/>
        <v>0.000158058258846748</v>
      </c>
      <c r="N387" s="10" t="s">
        <v>765</v>
      </c>
      <c r="O387" s="10"/>
      <c r="P387" s="11">
        <f>IFERROR(VLOOKUP(N387,Sheet3!$B$2:$F$1072,3,FALSE),“-”)</f>
        <v>0</v>
      </c>
    </row>
    <row r="388" spans="1:16">
      <c r="A388" s="17" t="s">
        <v>766</v>
      </c>
      <c r="B388" s="17" t="s">
        <v>17</v>
      </c>
      <c r="C388" s="17" t="s">
        <v>18</v>
      </c>
      <c r="D388" s="17" t="s">
        <v>52</v>
      </c>
      <c r="E388" s="18" t="str">
        <f>VLOOKUP(D388,'[1]1H2013'!L:M,2,0)</f>
        <v>三环-五环</v>
      </c>
      <c r="F388" s="17" t="s">
        <v>30</v>
      </c>
      <c r="G388" s="17" t="s">
        <v>30</v>
      </c>
      <c r="H388" s="17">
        <v>2564</v>
      </c>
      <c r="I388" s="17">
        <v>19</v>
      </c>
      <c r="J388" s="17">
        <v>20505</v>
      </c>
      <c r="K388" s="25">
        <v>52581715</v>
      </c>
      <c r="L388" s="9">
        <f t="shared" ref="L388:L451" si="13">IFERROR(K388/100000000,"-")</f>
        <v>0.52581715</v>
      </c>
      <c r="M388" s="10">
        <f t="shared" ref="M388:M451" si="14">IFERROR(L388/$L$1,"-")</f>
        <v>0.00015770397034731</v>
      </c>
      <c r="N388" s="10" t="s">
        <v>767</v>
      </c>
      <c r="O388" s="10"/>
      <c r="P388" s="11">
        <f>IFERROR(VLOOKUP(N388,Sheet3!$B$2:$F$1072,3,FALSE),“-”)</f>
        <v>0</v>
      </c>
    </row>
    <row r="389" spans="1:16">
      <c r="A389" s="17" t="s">
        <v>768</v>
      </c>
      <c r="B389" s="17" t="s">
        <v>17</v>
      </c>
      <c r="C389" s="17" t="s">
        <v>291</v>
      </c>
      <c r="D389" s="17" t="s">
        <v>292</v>
      </c>
      <c r="E389" s="18" t="str">
        <f>VLOOKUP(D389,'[1]1H2013'!L:M,2,0)</f>
        <v>六环外</v>
      </c>
      <c r="F389" s="17" t="s">
        <v>30</v>
      </c>
      <c r="G389" s="17" t="s">
        <v>30</v>
      </c>
      <c r="H389" s="17">
        <v>2431</v>
      </c>
      <c r="I389" s="17">
        <v>20</v>
      </c>
      <c r="J389" s="17">
        <v>21511</v>
      </c>
      <c r="K389" s="25">
        <v>52292071</v>
      </c>
      <c r="L389" s="9">
        <f t="shared" si="13"/>
        <v>0.52292071</v>
      </c>
      <c r="M389" s="10">
        <f t="shared" si="14"/>
        <v>0.000156835265156023</v>
      </c>
      <c r="N389" s="10" t="s">
        <v>490</v>
      </c>
      <c r="O389" s="10"/>
      <c r="P389" s="11">
        <f>IFERROR(VLOOKUP(N389,Sheet3!$B$2:$F$1072,3,FALSE),“-”)</f>
        <v>0</v>
      </c>
    </row>
    <row r="390" spans="1:16">
      <c r="A390" s="17" t="s">
        <v>769</v>
      </c>
      <c r="B390" s="17" t="s">
        <v>17</v>
      </c>
      <c r="C390" s="17" t="s">
        <v>78</v>
      </c>
      <c r="D390" s="17" t="s">
        <v>79</v>
      </c>
      <c r="E390" s="18" t="str">
        <f>VLOOKUP(D390,'[1]1H2013'!L:M,2,0)</f>
        <v>五环-六环</v>
      </c>
      <c r="F390" s="17" t="s">
        <v>30</v>
      </c>
      <c r="G390" s="17" t="s">
        <v>30</v>
      </c>
      <c r="H390" s="17">
        <v>6415</v>
      </c>
      <c r="I390" s="17">
        <v>61</v>
      </c>
      <c r="J390" s="17">
        <v>8140</v>
      </c>
      <c r="K390" s="25">
        <v>52218216</v>
      </c>
      <c r="L390" s="9">
        <f t="shared" si="13"/>
        <v>0.52218216</v>
      </c>
      <c r="M390" s="10">
        <f t="shared" si="14"/>
        <v>0.00015661375798894</v>
      </c>
      <c r="N390" s="10" t="s">
        <v>770</v>
      </c>
      <c r="O390" s="10"/>
      <c r="P390" s="11">
        <f>IFERROR(VLOOKUP(N390,Sheet3!$B$2:$F$1072,3,FALSE),“-”)</f>
        <v>0</v>
      </c>
    </row>
    <row r="391" spans="1:16">
      <c r="A391" s="17" t="s">
        <v>771</v>
      </c>
      <c r="B391" s="17" t="s">
        <v>17</v>
      </c>
      <c r="C391" s="17" t="s">
        <v>172</v>
      </c>
      <c r="D391" s="17" t="s">
        <v>173</v>
      </c>
      <c r="E391" s="18" t="str">
        <f>VLOOKUP(D391,'[1]1H2013'!L:M,2,0)</f>
        <v>六环外</v>
      </c>
      <c r="F391" s="17">
        <v>3347</v>
      </c>
      <c r="G391" s="17">
        <v>34</v>
      </c>
      <c r="H391" s="17">
        <v>6920</v>
      </c>
      <c r="I391" s="17">
        <v>69</v>
      </c>
      <c r="J391" s="17">
        <v>7536</v>
      </c>
      <c r="K391" s="25">
        <v>52149341</v>
      </c>
      <c r="L391" s="9">
        <f t="shared" si="13"/>
        <v>0.52149341</v>
      </c>
      <c r="M391" s="10">
        <f t="shared" si="14"/>
        <v>0.000156407186922218</v>
      </c>
      <c r="N391" s="10" t="s">
        <v>476</v>
      </c>
      <c r="O391" s="10"/>
      <c r="P391" s="11">
        <f>IFERROR(VLOOKUP(N391,Sheet3!$B$2:$F$1072,3,FALSE),“-”)</f>
        <v>0</v>
      </c>
    </row>
    <row r="392" spans="1:16">
      <c r="A392" s="17" t="s">
        <v>772</v>
      </c>
      <c r="B392" s="17" t="s">
        <v>17</v>
      </c>
      <c r="C392" s="17" t="s">
        <v>144</v>
      </c>
      <c r="D392" s="17" t="s">
        <v>145</v>
      </c>
      <c r="E392" s="18" t="str">
        <f>VLOOKUP(D392,'[1]1H2013'!L:M,2,0)</f>
        <v>二环内</v>
      </c>
      <c r="F392" s="17" t="s">
        <v>30</v>
      </c>
      <c r="G392" s="17" t="s">
        <v>30</v>
      </c>
      <c r="H392" s="17">
        <v>1901</v>
      </c>
      <c r="I392" s="17">
        <v>20</v>
      </c>
      <c r="J392" s="17">
        <v>27411</v>
      </c>
      <c r="K392" s="25">
        <v>52110035</v>
      </c>
      <c r="L392" s="9">
        <f t="shared" si="13"/>
        <v>0.52110035</v>
      </c>
      <c r="M392" s="10">
        <f t="shared" si="14"/>
        <v>0.000156289299701185</v>
      </c>
      <c r="N392" s="10" t="s">
        <v>773</v>
      </c>
      <c r="O392" s="10"/>
      <c r="P392" s="11" t="str">
        <f>IFERROR(VLOOKUP(N392,Sheet3!$B$2:$F$1072,3,FALSE),“-”)</f>
        <v>2-R</v>
      </c>
    </row>
    <row r="393" spans="1:16">
      <c r="A393" s="17" t="s">
        <v>774</v>
      </c>
      <c r="B393" s="17" t="s">
        <v>17</v>
      </c>
      <c r="C393" s="17" t="s">
        <v>41</v>
      </c>
      <c r="D393" s="17" t="s">
        <v>42</v>
      </c>
      <c r="E393" s="18" t="str">
        <f>VLOOKUP(D393,'[1]1H2013'!L:M,2,0)</f>
        <v>五环-六环</v>
      </c>
      <c r="F393" s="17" t="s">
        <v>30</v>
      </c>
      <c r="G393" s="17" t="s">
        <v>30</v>
      </c>
      <c r="H393" s="17">
        <v>3797</v>
      </c>
      <c r="I393" s="17">
        <v>55</v>
      </c>
      <c r="J393" s="17">
        <v>13537</v>
      </c>
      <c r="K393" s="25">
        <v>51404321</v>
      </c>
      <c r="L393" s="9">
        <f t="shared" si="13"/>
        <v>0.51404321</v>
      </c>
      <c r="M393" s="10">
        <f t="shared" si="14"/>
        <v>0.00015417271031779</v>
      </c>
      <c r="N393" s="10" t="s">
        <v>775</v>
      </c>
      <c r="O393" s="10"/>
      <c r="P393" s="11">
        <f>IFERROR(VLOOKUP(N393,Sheet3!$B$2:$F$1072,3,FALSE),“-”)</f>
        <v>0</v>
      </c>
    </row>
    <row r="394" spans="1:16">
      <c r="A394" s="17" t="s">
        <v>776</v>
      </c>
      <c r="B394" s="17" t="s">
        <v>17</v>
      </c>
      <c r="C394" s="17" t="s">
        <v>18</v>
      </c>
      <c r="D394" s="17" t="s">
        <v>73</v>
      </c>
      <c r="E394" s="18" t="str">
        <f>VLOOKUP(D394,'[1]1H2013'!L:M,2,0)</f>
        <v>四环-五环</v>
      </c>
      <c r="F394" s="17" t="s">
        <v>30</v>
      </c>
      <c r="G394" s="17" t="s">
        <v>30</v>
      </c>
      <c r="H394" s="17">
        <v>3265</v>
      </c>
      <c r="I394" s="17">
        <v>19</v>
      </c>
      <c r="J394" s="17">
        <v>15715</v>
      </c>
      <c r="K394" s="25">
        <v>51317435</v>
      </c>
      <c r="L394" s="9">
        <f t="shared" si="13"/>
        <v>0.51317435</v>
      </c>
      <c r="M394" s="10">
        <f t="shared" si="14"/>
        <v>0.000153912120354766</v>
      </c>
      <c r="N394" s="10" t="s">
        <v>777</v>
      </c>
      <c r="O394" s="10"/>
      <c r="P394" s="11">
        <f>IFERROR(VLOOKUP(N394,Sheet3!$B$2:$F$1072,3,FALSE),“-”)</f>
        <v>0</v>
      </c>
    </row>
    <row r="395" spans="1:16">
      <c r="A395" s="3" t="s">
        <v>778</v>
      </c>
      <c r="B395" s="3" t="s">
        <v>17</v>
      </c>
      <c r="C395" s="3" t="s">
        <v>22</v>
      </c>
      <c r="D395" s="3" t="s">
        <v>745</v>
      </c>
      <c r="E395" s="16" t="str">
        <f>VLOOKUP(D395,'[1]1H2013'!L:M,2,0)</f>
        <v>二环-三环</v>
      </c>
      <c r="F395" s="3" t="s">
        <v>30</v>
      </c>
      <c r="G395" s="3" t="s">
        <v>30</v>
      </c>
      <c r="H395" s="3">
        <v>1328</v>
      </c>
      <c r="I395" s="3">
        <v>24</v>
      </c>
      <c r="J395" s="3">
        <v>38500</v>
      </c>
      <c r="K395" s="9">
        <v>51129710</v>
      </c>
      <c r="L395" s="9">
        <f t="shared" si="13"/>
        <v>0.5112971</v>
      </c>
      <c r="M395" s="10">
        <f t="shared" si="14"/>
        <v>0.000153349092354758</v>
      </c>
      <c r="N395" s="10" t="s">
        <v>779</v>
      </c>
      <c r="O395" s="10"/>
      <c r="P395" s="11">
        <f>IFERROR(VLOOKUP(N395,Sheet3!$B$2:$F$1072,3,FALSE),“-”)</f>
        <v>0</v>
      </c>
    </row>
    <row r="396" spans="1:16">
      <c r="A396" s="17" t="s">
        <v>780</v>
      </c>
      <c r="B396" s="17" t="s">
        <v>17</v>
      </c>
      <c r="C396" s="17" t="s">
        <v>172</v>
      </c>
      <c r="D396" s="17" t="s">
        <v>173</v>
      </c>
      <c r="E396" s="18" t="str">
        <f>VLOOKUP(D396,'[1]1H2013'!L:M,2,0)</f>
        <v>六环外</v>
      </c>
      <c r="F396" s="17" t="s">
        <v>30</v>
      </c>
      <c r="G396" s="17" t="s">
        <v>30</v>
      </c>
      <c r="H396" s="17">
        <v>7685</v>
      </c>
      <c r="I396" s="17">
        <v>54</v>
      </c>
      <c r="J396" s="17">
        <v>6644</v>
      </c>
      <c r="K396" s="25">
        <v>51058418</v>
      </c>
      <c r="L396" s="9">
        <f t="shared" si="13"/>
        <v>0.51058418</v>
      </c>
      <c r="M396" s="10">
        <f t="shared" si="14"/>
        <v>0.000153135272180692</v>
      </c>
      <c r="N396" s="10" t="s">
        <v>781</v>
      </c>
      <c r="O396" s="10"/>
      <c r="P396" s="11">
        <f>IFERROR(VLOOKUP(N396,Sheet3!$B$2:$F$1072,3,FALSE),“-”)</f>
        <v>0</v>
      </c>
    </row>
    <row r="397" spans="1:16">
      <c r="A397" s="17" t="s">
        <v>782</v>
      </c>
      <c r="B397" s="17" t="s">
        <v>17</v>
      </c>
      <c r="C397" s="17" t="s">
        <v>22</v>
      </c>
      <c r="D397" s="17" t="s">
        <v>110</v>
      </c>
      <c r="E397" s="18" t="str">
        <f>VLOOKUP(D397,'[1]1H2013'!L:M,2,0)</f>
        <v>四环-五环</v>
      </c>
      <c r="F397" s="17" t="s">
        <v>30</v>
      </c>
      <c r="G397" s="17" t="s">
        <v>30</v>
      </c>
      <c r="H397" s="17">
        <v>3546</v>
      </c>
      <c r="I397" s="17">
        <v>47</v>
      </c>
      <c r="J397" s="17">
        <v>14246</v>
      </c>
      <c r="K397" s="25">
        <v>50523375</v>
      </c>
      <c r="L397" s="9">
        <f t="shared" si="13"/>
        <v>0.50523375</v>
      </c>
      <c r="M397" s="10">
        <f t="shared" si="14"/>
        <v>0.000151530562151616</v>
      </c>
      <c r="N397" s="10" t="s">
        <v>490</v>
      </c>
      <c r="O397" s="10"/>
      <c r="P397" s="11">
        <f>IFERROR(VLOOKUP(N397,Sheet3!$B$2:$F$1072,3,FALSE),“-”)</f>
        <v>0</v>
      </c>
    </row>
    <row r="398" spans="1:16">
      <c r="A398" s="3" t="s">
        <v>783</v>
      </c>
      <c r="B398" s="3" t="s">
        <v>17</v>
      </c>
      <c r="C398" s="3" t="s">
        <v>64</v>
      </c>
      <c r="D398" s="3" t="s">
        <v>65</v>
      </c>
      <c r="E398" s="16" t="str">
        <f>VLOOKUP(D398,'[1]1H2013'!L:M,2,0)</f>
        <v>五环-六环</v>
      </c>
      <c r="F398" s="3">
        <v>6307</v>
      </c>
      <c r="G398" s="3">
        <v>109</v>
      </c>
      <c r="H398" s="3">
        <v>3468</v>
      </c>
      <c r="I398" s="3">
        <v>62</v>
      </c>
      <c r="J398" s="3">
        <v>14225</v>
      </c>
      <c r="K398" s="9">
        <v>49327347</v>
      </c>
      <c r="L398" s="9">
        <f t="shared" si="13"/>
        <v>0.49327347</v>
      </c>
      <c r="M398" s="10">
        <f t="shared" si="14"/>
        <v>0.000147943414713641</v>
      </c>
      <c r="N398" s="10" t="s">
        <v>46</v>
      </c>
      <c r="O398" s="10"/>
      <c r="P398" s="11">
        <f>IFERROR(VLOOKUP(N398,Sheet3!$B$2:$F$1072,3,FALSE),“-”)</f>
        <v>0</v>
      </c>
    </row>
    <row r="399" spans="1:16">
      <c r="A399" s="17" t="s">
        <v>784</v>
      </c>
      <c r="B399" s="17" t="s">
        <v>17</v>
      </c>
      <c r="C399" s="17" t="s">
        <v>60</v>
      </c>
      <c r="D399" s="17" t="s">
        <v>61</v>
      </c>
      <c r="E399" s="18" t="str">
        <f>VLOOKUP(D399,'[1]1H2013'!L:M,2,0)</f>
        <v>五环-六环</v>
      </c>
      <c r="F399" s="17" t="s">
        <v>30</v>
      </c>
      <c r="G399" s="17" t="s">
        <v>30</v>
      </c>
      <c r="H399" s="17">
        <v>1929</v>
      </c>
      <c r="I399" s="17">
        <v>4</v>
      </c>
      <c r="J399" s="17">
        <v>24849</v>
      </c>
      <c r="K399" s="25">
        <v>47930000</v>
      </c>
      <c r="L399" s="9">
        <f t="shared" si="13"/>
        <v>0.4793</v>
      </c>
      <c r="M399" s="10">
        <f t="shared" si="14"/>
        <v>0.00014375246792058</v>
      </c>
      <c r="N399" s="10" t="s">
        <v>785</v>
      </c>
      <c r="O399" s="10"/>
      <c r="P399" s="11">
        <f>IFERROR(VLOOKUP(N399,Sheet3!$B$2:$F$1072,3,FALSE),“-”)</f>
        <v>0</v>
      </c>
    </row>
    <row r="400" spans="1:16">
      <c r="A400" s="17" t="s">
        <v>786</v>
      </c>
      <c r="B400" s="17" t="s">
        <v>17</v>
      </c>
      <c r="C400" s="17" t="s">
        <v>64</v>
      </c>
      <c r="D400" s="17" t="s">
        <v>65</v>
      </c>
      <c r="E400" s="18" t="str">
        <f>VLOOKUP(D400,'[1]1H2013'!L:M,2,0)</f>
        <v>五环-六环</v>
      </c>
      <c r="F400" s="17" t="s">
        <v>30</v>
      </c>
      <c r="G400" s="17" t="s">
        <v>30</v>
      </c>
      <c r="H400" s="17">
        <v>2183</v>
      </c>
      <c r="I400" s="17">
        <v>8</v>
      </c>
      <c r="J400" s="17">
        <v>21789</v>
      </c>
      <c r="K400" s="25">
        <v>47558461</v>
      </c>
      <c r="L400" s="9">
        <f t="shared" si="13"/>
        <v>0.47558461</v>
      </c>
      <c r="M400" s="10">
        <f t="shared" si="14"/>
        <v>0.000142638141858015</v>
      </c>
      <c r="N400" s="10" t="s">
        <v>787</v>
      </c>
      <c r="O400" s="10"/>
      <c r="P400" s="11">
        <f>IFERROR(VLOOKUP(N400,Sheet3!$B$2:$F$1072,3,FALSE),“-”)</f>
        <v>0</v>
      </c>
    </row>
    <row r="401" spans="1:16">
      <c r="A401" s="17" t="s">
        <v>788</v>
      </c>
      <c r="B401" s="17" t="s">
        <v>17</v>
      </c>
      <c r="C401" s="17" t="s">
        <v>282</v>
      </c>
      <c r="D401" s="17" t="s">
        <v>283</v>
      </c>
      <c r="E401" s="18" t="str">
        <f>VLOOKUP(D401,'[1]1H2013'!L:M,2,0)</f>
        <v>二环内</v>
      </c>
      <c r="F401" s="17" t="s">
        <v>30</v>
      </c>
      <c r="G401" s="17" t="s">
        <v>30</v>
      </c>
      <c r="H401" s="17">
        <v>461</v>
      </c>
      <c r="I401" s="17">
        <v>2</v>
      </c>
      <c r="J401" s="17">
        <v>101436</v>
      </c>
      <c r="K401" s="25">
        <v>46787155</v>
      </c>
      <c r="L401" s="9">
        <f t="shared" si="13"/>
        <v>0.46787155</v>
      </c>
      <c r="M401" s="10">
        <f t="shared" si="14"/>
        <v>0.00014032482783711</v>
      </c>
      <c r="N401" s="10" t="s">
        <v>789</v>
      </c>
      <c r="O401" s="10"/>
      <c r="P401" s="11">
        <f>IFERROR(VLOOKUP(N401,Sheet3!$B$2:$F$1072,3,FALSE),“-”)</f>
        <v>0</v>
      </c>
    </row>
    <row r="402" spans="1:16">
      <c r="A402" s="17" t="s">
        <v>790</v>
      </c>
      <c r="B402" s="17" t="s">
        <v>17</v>
      </c>
      <c r="C402" s="17" t="s">
        <v>22</v>
      </c>
      <c r="D402" s="17" t="s">
        <v>23</v>
      </c>
      <c r="E402" s="18" t="str">
        <f>VLOOKUP(D402,'[1]1H2013'!L:M,2,0)</f>
        <v>五环-六环</v>
      </c>
      <c r="F402" s="17" t="s">
        <v>30</v>
      </c>
      <c r="G402" s="17" t="s">
        <v>30</v>
      </c>
      <c r="H402" s="17">
        <v>2037</v>
      </c>
      <c r="I402" s="17">
        <v>18</v>
      </c>
      <c r="J402" s="17">
        <v>22683</v>
      </c>
      <c r="K402" s="25">
        <v>46214502</v>
      </c>
      <c r="L402" s="9">
        <f t="shared" si="13"/>
        <v>0.46214502</v>
      </c>
      <c r="M402" s="10">
        <f t="shared" si="14"/>
        <v>0.000138607317258931</v>
      </c>
      <c r="N402" s="10" t="s">
        <v>791</v>
      </c>
      <c r="O402" s="10"/>
      <c r="P402" s="11">
        <f>IFERROR(VLOOKUP(N402,Sheet3!$B$2:$F$1072,3,FALSE),“-”)</f>
        <v>0</v>
      </c>
    </row>
    <row r="403" spans="1:16">
      <c r="A403" s="3" t="s">
        <v>792</v>
      </c>
      <c r="B403" s="3" t="s">
        <v>17</v>
      </c>
      <c r="C403" s="3" t="s">
        <v>205</v>
      </c>
      <c r="D403" s="3" t="s">
        <v>206</v>
      </c>
      <c r="E403" s="16" t="str">
        <f>VLOOKUP(D403,'[1]1H2013'!L:M,2,0)</f>
        <v>二环-三环</v>
      </c>
      <c r="F403" s="3" t="s">
        <v>30</v>
      </c>
      <c r="G403" s="3" t="s">
        <v>30</v>
      </c>
      <c r="H403" s="3">
        <v>2302</v>
      </c>
      <c r="I403" s="3">
        <v>12</v>
      </c>
      <c r="J403" s="3">
        <v>19705</v>
      </c>
      <c r="K403" s="9">
        <v>45365904</v>
      </c>
      <c r="L403" s="9">
        <f t="shared" si="13"/>
        <v>0.45365904</v>
      </c>
      <c r="M403" s="10">
        <f t="shared" si="14"/>
        <v>0.000136062187762322</v>
      </c>
      <c r="N403" s="10" t="s">
        <v>793</v>
      </c>
      <c r="O403" s="10"/>
      <c r="P403" s="11">
        <f>IFERROR(VLOOKUP(N403,Sheet3!$B$2:$F$1072,3,FALSE),“-”)</f>
        <v>0</v>
      </c>
    </row>
    <row r="404" spans="1:16">
      <c r="A404" s="17" t="s">
        <v>794</v>
      </c>
      <c r="B404" s="17" t="s">
        <v>17</v>
      </c>
      <c r="C404" s="17" t="s">
        <v>243</v>
      </c>
      <c r="D404" s="17" t="s">
        <v>244</v>
      </c>
      <c r="E404" s="18" t="str">
        <f>VLOOKUP(D404,'[1]1H2013'!L:M,2,0)</f>
        <v>六环外</v>
      </c>
      <c r="F404" s="17" t="s">
        <v>30</v>
      </c>
      <c r="G404" s="17" t="s">
        <v>30</v>
      </c>
      <c r="H404" s="17">
        <v>2169</v>
      </c>
      <c r="I404" s="17">
        <v>8</v>
      </c>
      <c r="J404" s="17">
        <v>20780</v>
      </c>
      <c r="K404" s="25">
        <v>45080000</v>
      </c>
      <c r="L404" s="9">
        <f t="shared" si="13"/>
        <v>0.4508</v>
      </c>
      <c r="M404" s="10">
        <f t="shared" si="14"/>
        <v>0.00013520469964239</v>
      </c>
      <c r="N404" s="10" t="s">
        <v>795</v>
      </c>
      <c r="O404" s="10"/>
      <c r="P404" s="11">
        <f>IFERROR(VLOOKUP(N404,Sheet3!$B$2:$F$1072,3,FALSE),“-”)</f>
        <v>0</v>
      </c>
    </row>
    <row r="405" spans="1:16">
      <c r="A405" s="17" t="s">
        <v>796</v>
      </c>
      <c r="B405" s="17" t="s">
        <v>17</v>
      </c>
      <c r="C405" s="17" t="s">
        <v>18</v>
      </c>
      <c r="D405" s="17" t="s">
        <v>45</v>
      </c>
      <c r="E405" s="18" t="str">
        <f>VLOOKUP(D405,'[1]1H2013'!L:M,2,0)</f>
        <v>五环-六环</v>
      </c>
      <c r="F405" s="17" t="s">
        <v>30</v>
      </c>
      <c r="G405" s="17" t="s">
        <v>30</v>
      </c>
      <c r="H405" s="17">
        <v>2942</v>
      </c>
      <c r="I405" s="17">
        <v>11</v>
      </c>
      <c r="J405" s="17">
        <v>15100</v>
      </c>
      <c r="K405" s="25">
        <v>44431518</v>
      </c>
      <c r="L405" s="9">
        <f t="shared" si="13"/>
        <v>0.44431518</v>
      </c>
      <c r="M405" s="10">
        <f t="shared" si="14"/>
        <v>0.000133259761442889</v>
      </c>
      <c r="N405" s="10" t="s">
        <v>797</v>
      </c>
      <c r="O405" s="10"/>
      <c r="P405" s="11">
        <f>IFERROR(VLOOKUP(N405,Sheet3!$B$2:$F$1072,3,FALSE),“-”)</f>
        <v>0</v>
      </c>
    </row>
    <row r="406" spans="1:16">
      <c r="A406" s="3" t="s">
        <v>798</v>
      </c>
      <c r="B406" s="3" t="s">
        <v>17</v>
      </c>
      <c r="C406" s="3" t="s">
        <v>22</v>
      </c>
      <c r="D406" s="3" t="s">
        <v>409</v>
      </c>
      <c r="E406" s="16" t="str">
        <f>VLOOKUP(D406,'[1]1H2013'!L:M,2,0)</f>
        <v>三环-四环</v>
      </c>
      <c r="F406" s="3" t="s">
        <v>30</v>
      </c>
      <c r="G406" s="3" t="s">
        <v>30</v>
      </c>
      <c r="H406" s="3">
        <v>1625</v>
      </c>
      <c r="I406" s="3">
        <v>11</v>
      </c>
      <c r="J406" s="3">
        <v>26992</v>
      </c>
      <c r="K406" s="9">
        <v>43868411</v>
      </c>
      <c r="L406" s="9">
        <f t="shared" si="13"/>
        <v>0.43868411</v>
      </c>
      <c r="M406" s="10">
        <f t="shared" si="14"/>
        <v>0.000131570881389617</v>
      </c>
      <c r="N406" s="10" t="s">
        <v>799</v>
      </c>
      <c r="O406" s="10"/>
      <c r="P406" s="11">
        <f>IFERROR(VLOOKUP(N406,Sheet3!$B$2:$F$1072,3,FALSE),“-”)</f>
        <v>0</v>
      </c>
    </row>
    <row r="407" spans="1:16">
      <c r="A407" s="17" t="s">
        <v>800</v>
      </c>
      <c r="B407" s="17" t="s">
        <v>17</v>
      </c>
      <c r="C407" s="17" t="s">
        <v>37</v>
      </c>
      <c r="D407" s="17" t="s">
        <v>38</v>
      </c>
      <c r="E407" s="18" t="str">
        <f>VLOOKUP(D407,'[1]1H2013'!L:M,2,0)</f>
        <v>二环内</v>
      </c>
      <c r="F407" s="17" t="s">
        <v>30</v>
      </c>
      <c r="G407" s="17" t="s">
        <v>30</v>
      </c>
      <c r="H407" s="17">
        <v>1638</v>
      </c>
      <c r="I407" s="17">
        <v>10</v>
      </c>
      <c r="J407" s="17">
        <v>26394</v>
      </c>
      <c r="K407" s="25">
        <v>43224562</v>
      </c>
      <c r="L407" s="9">
        <f t="shared" si="13"/>
        <v>0.43224562</v>
      </c>
      <c r="M407" s="10">
        <f t="shared" si="14"/>
        <v>0.000129639838562197</v>
      </c>
      <c r="N407" s="10" t="s">
        <v>801</v>
      </c>
      <c r="O407" s="10"/>
      <c r="P407" s="11">
        <f>IFERROR(VLOOKUP(N407,Sheet3!$B$2:$F$1072,3,FALSE),“-”)</f>
        <v>0</v>
      </c>
    </row>
    <row r="408" spans="1:16">
      <c r="A408" s="17" t="s">
        <v>802</v>
      </c>
      <c r="B408" s="17" t="s">
        <v>17</v>
      </c>
      <c r="C408" s="17" t="s">
        <v>172</v>
      </c>
      <c r="D408" s="17" t="s">
        <v>173</v>
      </c>
      <c r="E408" s="18" t="str">
        <f>VLOOKUP(D408,'[1]1H2013'!L:M,2,0)</f>
        <v>六环外</v>
      </c>
      <c r="F408" s="17">
        <v>3583</v>
      </c>
      <c r="G408" s="17">
        <v>32</v>
      </c>
      <c r="H408" s="17">
        <v>7196</v>
      </c>
      <c r="I408" s="17">
        <v>61</v>
      </c>
      <c r="J408" s="17">
        <v>5922</v>
      </c>
      <c r="K408" s="25">
        <v>42616439</v>
      </c>
      <c r="L408" s="9">
        <f t="shared" si="13"/>
        <v>0.42616439</v>
      </c>
      <c r="M408" s="10">
        <f t="shared" si="14"/>
        <v>0.000127815945759167</v>
      </c>
      <c r="N408" s="10" t="s">
        <v>803</v>
      </c>
      <c r="O408" s="10"/>
      <c r="P408" s="11">
        <f>IFERROR(VLOOKUP(N408,Sheet3!$B$2:$F$1072,3,FALSE),“-”)</f>
        <v>0</v>
      </c>
    </row>
    <row r="409" spans="1:16">
      <c r="A409" s="17" t="s">
        <v>804</v>
      </c>
      <c r="B409" s="17" t="s">
        <v>17</v>
      </c>
      <c r="C409" s="17" t="s">
        <v>172</v>
      </c>
      <c r="D409" s="17" t="s">
        <v>173</v>
      </c>
      <c r="E409" s="18" t="str">
        <f>VLOOKUP(D409,'[1]1H2013'!L:M,2,0)</f>
        <v>六环外</v>
      </c>
      <c r="F409" s="17" t="s">
        <v>30</v>
      </c>
      <c r="G409" s="17" t="s">
        <v>30</v>
      </c>
      <c r="H409" s="17">
        <v>6733</v>
      </c>
      <c r="I409" s="17">
        <v>54</v>
      </c>
      <c r="J409" s="17">
        <v>6293</v>
      </c>
      <c r="K409" s="25">
        <v>42374122</v>
      </c>
      <c r="L409" s="9">
        <f t="shared" si="13"/>
        <v>0.42374122</v>
      </c>
      <c r="M409" s="10">
        <f t="shared" si="14"/>
        <v>0.000127089184507985</v>
      </c>
      <c r="N409" s="10" t="s">
        <v>805</v>
      </c>
      <c r="O409" s="10"/>
      <c r="P409" s="11">
        <f>IFERROR(VLOOKUP(N409,Sheet3!$B$2:$F$1072,3,FALSE),“-”)</f>
        <v>0</v>
      </c>
    </row>
    <row r="410" spans="1:16">
      <c r="A410" s="17" t="s">
        <v>806</v>
      </c>
      <c r="B410" s="17" t="s">
        <v>17</v>
      </c>
      <c r="C410" s="17" t="s">
        <v>172</v>
      </c>
      <c r="D410" s="17" t="s">
        <v>173</v>
      </c>
      <c r="E410" s="18" t="str">
        <f>VLOOKUP(D410,'[1]1H2013'!L:M,2,0)</f>
        <v>六环外</v>
      </c>
      <c r="F410" s="17" t="s">
        <v>30</v>
      </c>
      <c r="G410" s="17" t="s">
        <v>30</v>
      </c>
      <c r="H410" s="17">
        <v>22345</v>
      </c>
      <c r="I410" s="17">
        <v>222</v>
      </c>
      <c r="J410" s="17">
        <v>1894</v>
      </c>
      <c r="K410" s="25">
        <v>42311807</v>
      </c>
      <c r="L410" s="9">
        <f t="shared" si="13"/>
        <v>0.42311807</v>
      </c>
      <c r="M410" s="10">
        <f t="shared" si="14"/>
        <v>0.000126902288304387</v>
      </c>
      <c r="N410" s="10" t="s">
        <v>807</v>
      </c>
      <c r="O410" s="10"/>
      <c r="P410" s="11">
        <f>IFERROR(VLOOKUP(N410,Sheet3!$B$2:$F$1072,3,FALSE),“-”)</f>
        <v>0</v>
      </c>
    </row>
    <row r="411" spans="1:16">
      <c r="A411" s="17" t="s">
        <v>808</v>
      </c>
      <c r="B411" s="17" t="s">
        <v>17</v>
      </c>
      <c r="C411" s="17" t="s">
        <v>64</v>
      </c>
      <c r="D411" s="17" t="s">
        <v>65</v>
      </c>
      <c r="E411" s="18" t="str">
        <f>VLOOKUP(D411,'[1]1H2013'!L:M,2,0)</f>
        <v>五环-六环</v>
      </c>
      <c r="F411" s="17" t="s">
        <v>30</v>
      </c>
      <c r="G411" s="17" t="s">
        <v>30</v>
      </c>
      <c r="H411" s="17">
        <v>1991</v>
      </c>
      <c r="I411" s="17">
        <v>9</v>
      </c>
      <c r="J411" s="17">
        <v>21245</v>
      </c>
      <c r="K411" s="25">
        <v>42298532</v>
      </c>
      <c r="L411" s="9">
        <f t="shared" si="13"/>
        <v>0.42298532</v>
      </c>
      <c r="M411" s="10">
        <f t="shared" si="14"/>
        <v>0.000126862473699512</v>
      </c>
      <c r="N411" s="10" t="s">
        <v>809</v>
      </c>
      <c r="O411" s="10"/>
      <c r="P411" s="11">
        <f>IFERROR(VLOOKUP(N411,Sheet3!$B$2:$F$1072,3,FALSE),“-”)</f>
        <v>0</v>
      </c>
    </row>
    <row r="412" spans="1:16">
      <c r="A412" s="17" t="s">
        <v>810</v>
      </c>
      <c r="B412" s="17" t="s">
        <v>17</v>
      </c>
      <c r="C412" s="17" t="s">
        <v>48</v>
      </c>
      <c r="D412" s="17" t="s">
        <v>214</v>
      </c>
      <c r="E412" s="18" t="str">
        <f>VLOOKUP(D412,'[1]1H2013'!L:M,2,0)</f>
        <v>三环-四环</v>
      </c>
      <c r="F412" s="17" t="s">
        <v>30</v>
      </c>
      <c r="G412" s="17" t="s">
        <v>30</v>
      </c>
      <c r="H412" s="17">
        <v>2162</v>
      </c>
      <c r="I412" s="17">
        <v>15</v>
      </c>
      <c r="J412" s="17">
        <v>19039</v>
      </c>
      <c r="K412" s="25">
        <v>41163718</v>
      </c>
      <c r="L412" s="9">
        <f t="shared" si="13"/>
        <v>0.41163718</v>
      </c>
      <c r="M412" s="10">
        <f t="shared" si="14"/>
        <v>0.000123458920327286</v>
      </c>
      <c r="N412" s="10" t="s">
        <v>811</v>
      </c>
      <c r="O412" s="10"/>
      <c r="P412" s="11">
        <f>IFERROR(VLOOKUP(N412,Sheet3!$B$2:$F$1072,3,FALSE),“-”)</f>
        <v>0</v>
      </c>
    </row>
    <row r="413" spans="1:16">
      <c r="A413" s="17" t="s">
        <v>812</v>
      </c>
      <c r="B413" s="17" t="s">
        <v>17</v>
      </c>
      <c r="C413" s="17" t="s">
        <v>205</v>
      </c>
      <c r="D413" s="17" t="s">
        <v>206</v>
      </c>
      <c r="E413" s="18" t="str">
        <f>VLOOKUP(D413,'[1]1H2013'!L:M,2,0)</f>
        <v>二环-三环</v>
      </c>
      <c r="F413" s="17" t="s">
        <v>30</v>
      </c>
      <c r="G413" s="17" t="s">
        <v>30</v>
      </c>
      <c r="H413" s="17">
        <v>1950</v>
      </c>
      <c r="I413" s="17">
        <v>9</v>
      </c>
      <c r="J413" s="17">
        <v>20947</v>
      </c>
      <c r="K413" s="25">
        <v>40836426</v>
      </c>
      <c r="L413" s="9">
        <f t="shared" si="13"/>
        <v>0.40836426</v>
      </c>
      <c r="M413" s="10">
        <f t="shared" si="14"/>
        <v>0.000122477300616652</v>
      </c>
      <c r="N413" s="10" t="s">
        <v>813</v>
      </c>
      <c r="O413" s="10"/>
      <c r="P413" s="11">
        <f>IFERROR(VLOOKUP(N413,Sheet3!$B$2:$F$1072,3,FALSE),“-”)</f>
        <v>0</v>
      </c>
    </row>
    <row r="414" spans="1:16">
      <c r="A414" s="17" t="s">
        <v>814</v>
      </c>
      <c r="B414" s="17" t="s">
        <v>17</v>
      </c>
      <c r="C414" s="17" t="s">
        <v>18</v>
      </c>
      <c r="D414" s="17" t="s">
        <v>426</v>
      </c>
      <c r="E414" s="18" t="str">
        <f>VLOOKUP(D414,'[1]1H2013'!L:M,2,0)</f>
        <v>五环-六环</v>
      </c>
      <c r="F414" s="17" t="s">
        <v>30</v>
      </c>
      <c r="G414" s="17" t="s">
        <v>30</v>
      </c>
      <c r="H414" s="17">
        <v>2056</v>
      </c>
      <c r="I414" s="17">
        <v>9</v>
      </c>
      <c r="J414" s="17">
        <v>19835</v>
      </c>
      <c r="K414" s="25">
        <v>40787137</v>
      </c>
      <c r="L414" s="9">
        <f t="shared" si="13"/>
        <v>0.40787137</v>
      </c>
      <c r="M414" s="10">
        <f t="shared" si="14"/>
        <v>0.000122329472212911</v>
      </c>
      <c r="N414" s="10" t="s">
        <v>815</v>
      </c>
      <c r="O414" s="10"/>
      <c r="P414" s="11" t="str">
        <f>IFERROR(VLOOKUP(N414,Sheet3!$B$2:$F$1072,3,FALSE),“-”)</f>
        <v>2-R</v>
      </c>
    </row>
    <row r="415" spans="1:16">
      <c r="A415" s="3" t="s">
        <v>816</v>
      </c>
      <c r="B415" s="3" t="s">
        <v>17</v>
      </c>
      <c r="C415" s="3" t="s">
        <v>41</v>
      </c>
      <c r="D415" s="3" t="s">
        <v>42</v>
      </c>
      <c r="E415" s="16" t="str">
        <f>VLOOKUP(D415,'[1]1H2013'!L:M,2,0)</f>
        <v>五环-六环</v>
      </c>
      <c r="F415" s="3" t="s">
        <v>30</v>
      </c>
      <c r="G415" s="3" t="s">
        <v>30</v>
      </c>
      <c r="H415" s="3">
        <v>2076</v>
      </c>
      <c r="I415" s="3">
        <v>3</v>
      </c>
      <c r="J415" s="3">
        <v>19516</v>
      </c>
      <c r="K415" s="9">
        <v>40522932</v>
      </c>
      <c r="L415" s="9">
        <f t="shared" si="13"/>
        <v>0.40522932</v>
      </c>
      <c r="M415" s="10">
        <f t="shared" si="14"/>
        <v>0.000121537064101353</v>
      </c>
      <c r="N415" s="10" t="s">
        <v>31</v>
      </c>
      <c r="O415" s="10"/>
      <c r="P415" s="11" t="str">
        <f>IFERROR(VLOOKUP(N415,Sheet3!$B$2:$F$1072,3,FALSE),“-”)</f>
        <v>保利</v>
      </c>
    </row>
    <row r="416" spans="1:16">
      <c r="A416" s="17" t="s">
        <v>817</v>
      </c>
      <c r="B416" s="17" t="s">
        <v>17</v>
      </c>
      <c r="C416" s="17" t="s">
        <v>60</v>
      </c>
      <c r="D416" s="17" t="s">
        <v>61</v>
      </c>
      <c r="E416" s="18" t="str">
        <f>VLOOKUP(D416,'[1]1H2013'!L:M,2,0)</f>
        <v>五环-六环</v>
      </c>
      <c r="F416" s="17" t="s">
        <v>30</v>
      </c>
      <c r="G416" s="17" t="s">
        <v>30</v>
      </c>
      <c r="H416" s="17">
        <v>14156</v>
      </c>
      <c r="I416" s="17">
        <v>159</v>
      </c>
      <c r="J416" s="17">
        <v>2838</v>
      </c>
      <c r="K416" s="25">
        <v>40174036</v>
      </c>
      <c r="L416" s="9">
        <f t="shared" si="13"/>
        <v>0.40174036</v>
      </c>
      <c r="M416" s="10">
        <f t="shared" si="14"/>
        <v>0.000120490649307954</v>
      </c>
      <c r="N416" s="10" t="s">
        <v>62</v>
      </c>
      <c r="O416" s="10"/>
      <c r="P416" s="11">
        <f>IFERROR(VLOOKUP(N416,Sheet3!$B$2:$F$1072,3,FALSE),“-”)</f>
        <v>0</v>
      </c>
    </row>
    <row r="417" spans="1:16">
      <c r="A417" s="17" t="s">
        <v>818</v>
      </c>
      <c r="B417" s="17" t="s">
        <v>17</v>
      </c>
      <c r="C417" s="17" t="s">
        <v>64</v>
      </c>
      <c r="D417" s="17" t="s">
        <v>112</v>
      </c>
      <c r="E417" s="18" t="str">
        <f>VLOOKUP(D417,'[1]1H2013'!L:M,2,0)</f>
        <v>五环-六环</v>
      </c>
      <c r="F417" s="17" t="s">
        <v>30</v>
      </c>
      <c r="G417" s="17" t="s">
        <v>30</v>
      </c>
      <c r="H417" s="17">
        <v>2560</v>
      </c>
      <c r="I417" s="17">
        <v>48</v>
      </c>
      <c r="J417" s="17">
        <v>15571</v>
      </c>
      <c r="K417" s="25">
        <v>39864685</v>
      </c>
      <c r="L417" s="9">
        <f t="shared" si="13"/>
        <v>0.39864685</v>
      </c>
      <c r="M417" s="10">
        <f t="shared" si="14"/>
        <v>0.000119562838548436</v>
      </c>
      <c r="N417" s="10" t="s">
        <v>819</v>
      </c>
      <c r="O417" s="10"/>
      <c r="P417" s="11">
        <f>IFERROR(VLOOKUP(N417,Sheet3!$B$2:$F$1072,3,FALSE),“-”)</f>
        <v>0</v>
      </c>
    </row>
    <row r="418" spans="1:16">
      <c r="A418" s="17" t="s">
        <v>820</v>
      </c>
      <c r="B418" s="17" t="s">
        <v>17</v>
      </c>
      <c r="C418" s="17" t="s">
        <v>78</v>
      </c>
      <c r="D418" s="17" t="s">
        <v>79</v>
      </c>
      <c r="E418" s="18" t="str">
        <f>VLOOKUP(D418,'[1]1H2013'!L:M,2,0)</f>
        <v>五环-六环</v>
      </c>
      <c r="F418" s="17" t="s">
        <v>30</v>
      </c>
      <c r="G418" s="17" t="s">
        <v>30</v>
      </c>
      <c r="H418" s="17">
        <v>3883</v>
      </c>
      <c r="I418" s="17">
        <v>50</v>
      </c>
      <c r="J418" s="17">
        <v>10135</v>
      </c>
      <c r="K418" s="25">
        <v>39358928</v>
      </c>
      <c r="L418" s="9">
        <f t="shared" si="13"/>
        <v>0.39358928</v>
      </c>
      <c r="M418" s="10">
        <f t="shared" si="14"/>
        <v>0.000118045963586656</v>
      </c>
      <c r="N418" s="10" t="s">
        <v>821</v>
      </c>
      <c r="O418" s="10"/>
      <c r="P418" s="11">
        <f>IFERROR(VLOOKUP(N418,Sheet3!$B$2:$F$1072,3,FALSE),“-”)</f>
        <v>0</v>
      </c>
    </row>
    <row r="419" spans="1:16">
      <c r="A419" s="3" t="s">
        <v>822</v>
      </c>
      <c r="B419" s="3" t="s">
        <v>17</v>
      </c>
      <c r="C419" s="3" t="s">
        <v>439</v>
      </c>
      <c r="D419" s="3" t="s">
        <v>440</v>
      </c>
      <c r="E419" s="16" t="str">
        <f>VLOOKUP(D419,'[1]1H2013'!L:M,2,0)</f>
        <v>四环-六环</v>
      </c>
      <c r="F419" s="3" t="s">
        <v>30</v>
      </c>
      <c r="G419" s="3" t="s">
        <v>30</v>
      </c>
      <c r="H419" s="3">
        <v>1723</v>
      </c>
      <c r="I419" s="3">
        <v>12</v>
      </c>
      <c r="J419" s="3">
        <v>22760</v>
      </c>
      <c r="K419" s="9">
        <v>39218610</v>
      </c>
      <c r="L419" s="9">
        <f t="shared" si="13"/>
        <v>0.3921861</v>
      </c>
      <c r="M419" s="10">
        <f t="shared" si="14"/>
        <v>0.000117625119464109</v>
      </c>
      <c r="N419" s="10" t="s">
        <v>75</v>
      </c>
      <c r="O419" s="10"/>
      <c r="P419" s="11" t="str">
        <f>IFERROR(VLOOKUP(N419,Sheet3!$B$2:$F$1072,3,FALSE),“-”)</f>
        <v>远洋</v>
      </c>
    </row>
    <row r="420" spans="1:16">
      <c r="A420" s="17" t="s">
        <v>823</v>
      </c>
      <c r="B420" s="17" t="s">
        <v>17</v>
      </c>
      <c r="C420" s="17" t="s">
        <v>18</v>
      </c>
      <c r="D420" s="17" t="s">
        <v>26</v>
      </c>
      <c r="E420" s="18" t="str">
        <f>VLOOKUP(D420,'[1]1H2013'!L:M,2,0)</f>
        <v>五环-六环</v>
      </c>
      <c r="F420" s="17" t="s">
        <v>30</v>
      </c>
      <c r="G420" s="17" t="s">
        <v>30</v>
      </c>
      <c r="H420" s="17">
        <v>1574</v>
      </c>
      <c r="I420" s="17">
        <v>1</v>
      </c>
      <c r="J420" s="17">
        <v>24460</v>
      </c>
      <c r="K420" s="25">
        <v>38500000</v>
      </c>
      <c r="L420" s="9">
        <f t="shared" si="13"/>
        <v>0.385</v>
      </c>
      <c r="M420" s="10">
        <f t="shared" si="14"/>
        <v>0.00011546985217906</v>
      </c>
      <c r="N420" s="10" t="s">
        <v>824</v>
      </c>
      <c r="O420" s="10"/>
      <c r="P420" s="11">
        <f>IFERROR(VLOOKUP(N420,Sheet3!$B$2:$F$1072,3,FALSE),“-”)</f>
        <v>0</v>
      </c>
    </row>
    <row r="421" spans="1:16">
      <c r="A421" s="17" t="s">
        <v>825</v>
      </c>
      <c r="B421" s="17" t="s">
        <v>17</v>
      </c>
      <c r="C421" s="17" t="s">
        <v>172</v>
      </c>
      <c r="D421" s="17" t="s">
        <v>173</v>
      </c>
      <c r="E421" s="18" t="str">
        <f>VLOOKUP(D421,'[1]1H2013'!L:M,2,0)</f>
        <v>六环外</v>
      </c>
      <c r="F421" s="17" t="s">
        <v>30</v>
      </c>
      <c r="G421" s="17" t="s">
        <v>30</v>
      </c>
      <c r="H421" s="17">
        <v>6463</v>
      </c>
      <c r="I421" s="17">
        <v>49</v>
      </c>
      <c r="J421" s="17">
        <v>5881</v>
      </c>
      <c r="K421" s="25">
        <v>38010073</v>
      </c>
      <c r="L421" s="9">
        <f t="shared" si="13"/>
        <v>0.38010073</v>
      </c>
      <c r="M421" s="10">
        <f t="shared" si="14"/>
        <v>0.000114000454821436</v>
      </c>
      <c r="N421" s="10" t="s">
        <v>826</v>
      </c>
      <c r="O421" s="10"/>
      <c r="P421" s="11">
        <f>IFERROR(VLOOKUP(N421,Sheet3!$B$2:$F$1072,3,FALSE),“-”)</f>
        <v>0</v>
      </c>
    </row>
    <row r="422" spans="1:16">
      <c r="A422" s="17" t="s">
        <v>827</v>
      </c>
      <c r="B422" s="17" t="s">
        <v>17</v>
      </c>
      <c r="C422" s="17" t="s">
        <v>18</v>
      </c>
      <c r="D422" s="17" t="s">
        <v>73</v>
      </c>
      <c r="E422" s="18" t="str">
        <f>VLOOKUP(D422,'[1]1H2013'!L:M,2,0)</f>
        <v>四环-五环</v>
      </c>
      <c r="F422" s="17" t="s">
        <v>30</v>
      </c>
      <c r="G422" s="17" t="s">
        <v>30</v>
      </c>
      <c r="H422" s="17">
        <v>1844</v>
      </c>
      <c r="I422" s="17">
        <v>4</v>
      </c>
      <c r="J422" s="17">
        <v>20602</v>
      </c>
      <c r="K422" s="25">
        <v>38000004</v>
      </c>
      <c r="L422" s="9">
        <f t="shared" si="13"/>
        <v>0.38000004</v>
      </c>
      <c r="M422" s="10">
        <f t="shared" si="14"/>
        <v>0.00011397025570607</v>
      </c>
      <c r="N422" s="10" t="s">
        <v>828</v>
      </c>
      <c r="O422" s="10"/>
      <c r="P422" s="11">
        <f>IFERROR(VLOOKUP(N422,Sheet3!$B$2:$F$1072,3,FALSE),“-”)</f>
        <v>0</v>
      </c>
    </row>
    <row r="423" spans="1:16">
      <c r="A423" s="17" t="s">
        <v>829</v>
      </c>
      <c r="B423" s="17" t="s">
        <v>17</v>
      </c>
      <c r="C423" s="17" t="s">
        <v>526</v>
      </c>
      <c r="D423" s="17" t="s">
        <v>527</v>
      </c>
      <c r="E423" s="18" t="str">
        <f>VLOOKUP(D423,'[1]1H2013'!L:M,2,0)</f>
        <v>六环外</v>
      </c>
      <c r="F423" s="17" t="s">
        <v>30</v>
      </c>
      <c r="G423" s="17" t="s">
        <v>30</v>
      </c>
      <c r="H423" s="17">
        <v>4796</v>
      </c>
      <c r="I423" s="17">
        <v>58</v>
      </c>
      <c r="J423" s="17">
        <v>7843</v>
      </c>
      <c r="K423" s="25">
        <v>37611901</v>
      </c>
      <c r="L423" s="9">
        <f t="shared" si="13"/>
        <v>0.37611901</v>
      </c>
      <c r="M423" s="10">
        <f t="shared" si="14"/>
        <v>0.000112806250614115</v>
      </c>
      <c r="N423" s="10" t="s">
        <v>830</v>
      </c>
      <c r="O423" s="10"/>
      <c r="P423" s="11">
        <f>IFERROR(VLOOKUP(N423,Sheet3!$B$2:$F$1072,3,FALSE),“-”)</f>
        <v>0</v>
      </c>
    </row>
    <row r="424" spans="1:16">
      <c r="A424" s="17" t="s">
        <v>831</v>
      </c>
      <c r="B424" s="17" t="s">
        <v>17</v>
      </c>
      <c r="C424" s="17" t="s">
        <v>48</v>
      </c>
      <c r="D424" s="17" t="s">
        <v>214</v>
      </c>
      <c r="E424" s="18" t="str">
        <f>VLOOKUP(D424,'[1]1H2013'!L:M,2,0)</f>
        <v>三环-四环</v>
      </c>
      <c r="F424" s="17" t="s">
        <v>30</v>
      </c>
      <c r="G424" s="17" t="s">
        <v>30</v>
      </c>
      <c r="H424" s="17">
        <v>2465</v>
      </c>
      <c r="I424" s="17">
        <v>22</v>
      </c>
      <c r="J424" s="17">
        <v>14976</v>
      </c>
      <c r="K424" s="25">
        <v>36914421</v>
      </c>
      <c r="L424" s="9">
        <f t="shared" si="13"/>
        <v>0.36914421</v>
      </c>
      <c r="M424" s="10">
        <f t="shared" si="14"/>
        <v>0.000110714356783002</v>
      </c>
      <c r="N424" s="10" t="s">
        <v>490</v>
      </c>
      <c r="O424" s="10"/>
      <c r="P424" s="11">
        <f>IFERROR(VLOOKUP(N424,Sheet3!$B$2:$F$1072,3,FALSE),“-”)</f>
        <v>0</v>
      </c>
    </row>
    <row r="425" spans="1:16">
      <c r="A425" s="17" t="s">
        <v>832</v>
      </c>
      <c r="B425" s="17" t="s">
        <v>17</v>
      </c>
      <c r="C425" s="17" t="s">
        <v>18</v>
      </c>
      <c r="D425" s="17" t="s">
        <v>19</v>
      </c>
      <c r="E425" s="18" t="str">
        <f>VLOOKUP(D425,'[1]1H2013'!L:M,2,0)</f>
        <v>三环-四环</v>
      </c>
      <c r="F425" s="17" t="s">
        <v>30</v>
      </c>
      <c r="G425" s="17" t="s">
        <v>30</v>
      </c>
      <c r="H425" s="17">
        <v>718</v>
      </c>
      <c r="I425" s="17">
        <v>7</v>
      </c>
      <c r="J425" s="17">
        <v>50822</v>
      </c>
      <c r="K425" s="25">
        <v>36489736</v>
      </c>
      <c r="L425" s="9">
        <f t="shared" si="13"/>
        <v>0.36489736</v>
      </c>
      <c r="M425" s="10">
        <f t="shared" si="14"/>
        <v>0.000109440634336959</v>
      </c>
      <c r="N425" s="10" t="s">
        <v>833</v>
      </c>
      <c r="O425" s="10"/>
      <c r="P425" s="11">
        <f>IFERROR(VLOOKUP(N425,Sheet3!$B$2:$F$1072,3,FALSE),“-”)</f>
        <v>0</v>
      </c>
    </row>
    <row r="426" spans="1:16">
      <c r="A426" s="17" t="s">
        <v>834</v>
      </c>
      <c r="B426" s="17" t="s">
        <v>17</v>
      </c>
      <c r="C426" s="17" t="s">
        <v>205</v>
      </c>
      <c r="D426" s="17" t="s">
        <v>206</v>
      </c>
      <c r="E426" s="18" t="str">
        <f>VLOOKUP(D426,'[1]1H2013'!L:M,2,0)</f>
        <v>二环-三环</v>
      </c>
      <c r="F426" s="17" t="s">
        <v>30</v>
      </c>
      <c r="G426" s="17" t="s">
        <v>30</v>
      </c>
      <c r="H426" s="17">
        <v>2371</v>
      </c>
      <c r="I426" s="17">
        <v>32</v>
      </c>
      <c r="J426" s="17">
        <v>15213</v>
      </c>
      <c r="K426" s="25">
        <v>36072053</v>
      </c>
      <c r="L426" s="9">
        <f t="shared" si="13"/>
        <v>0.36072053</v>
      </c>
      <c r="M426" s="10">
        <f t="shared" si="14"/>
        <v>0.000108187912407927</v>
      </c>
      <c r="N426" s="10" t="s">
        <v>835</v>
      </c>
      <c r="O426" s="10"/>
      <c r="P426" s="11">
        <f>IFERROR(VLOOKUP(N426,Sheet3!$B$2:$F$1072,3,FALSE),“-”)</f>
        <v>0</v>
      </c>
    </row>
    <row r="427" spans="1:16">
      <c r="A427" s="17" t="s">
        <v>836</v>
      </c>
      <c r="B427" s="17" t="s">
        <v>17</v>
      </c>
      <c r="C427" s="17" t="s">
        <v>172</v>
      </c>
      <c r="D427" s="17" t="s">
        <v>173</v>
      </c>
      <c r="E427" s="18" t="str">
        <f>VLOOKUP(D427,'[1]1H2013'!L:M,2,0)</f>
        <v>六环外</v>
      </c>
      <c r="F427" s="17" t="s">
        <v>30</v>
      </c>
      <c r="G427" s="17" t="s">
        <v>30</v>
      </c>
      <c r="H427" s="17">
        <v>5115</v>
      </c>
      <c r="I427" s="17">
        <v>26</v>
      </c>
      <c r="J427" s="17">
        <v>7051</v>
      </c>
      <c r="K427" s="25">
        <v>36068141</v>
      </c>
      <c r="L427" s="9">
        <f t="shared" si="13"/>
        <v>0.36068141</v>
      </c>
      <c r="M427" s="10">
        <f t="shared" si="14"/>
        <v>0.000108176179471259</v>
      </c>
      <c r="N427" s="10" t="s">
        <v>837</v>
      </c>
      <c r="O427" s="10"/>
      <c r="P427" s="11">
        <f>IFERROR(VLOOKUP(N427,Sheet3!$B$2:$F$1072,3,FALSE),“-”)</f>
        <v>0</v>
      </c>
    </row>
    <row r="428" spans="1:16">
      <c r="A428" s="17" t="s">
        <v>838</v>
      </c>
      <c r="B428" s="17" t="s">
        <v>17</v>
      </c>
      <c r="C428" s="17" t="s">
        <v>439</v>
      </c>
      <c r="D428" s="17" t="s">
        <v>440</v>
      </c>
      <c r="E428" s="18" t="str">
        <f>VLOOKUP(D428,'[1]1H2013'!L:M,2,0)</f>
        <v>四环-六环</v>
      </c>
      <c r="F428" s="17" t="s">
        <v>30</v>
      </c>
      <c r="G428" s="17" t="s">
        <v>30</v>
      </c>
      <c r="H428" s="17">
        <v>1295</v>
      </c>
      <c r="I428" s="17">
        <v>22</v>
      </c>
      <c r="J428" s="17">
        <v>27764</v>
      </c>
      <c r="K428" s="25">
        <v>35952315</v>
      </c>
      <c r="L428" s="9">
        <f t="shared" si="13"/>
        <v>0.35952315</v>
      </c>
      <c r="M428" s="10">
        <f t="shared" si="14"/>
        <v>0.00010782879217</v>
      </c>
      <c r="N428" s="10" t="s">
        <v>839</v>
      </c>
      <c r="O428" s="10"/>
      <c r="P428" s="11">
        <f>IFERROR(VLOOKUP(N428,Sheet3!$B$2:$F$1072,3,FALSE),“-”)</f>
        <v>0</v>
      </c>
    </row>
    <row r="429" spans="1:16">
      <c r="A429" s="17" t="s">
        <v>840</v>
      </c>
      <c r="B429" s="17" t="s">
        <v>17</v>
      </c>
      <c r="C429" s="17" t="s">
        <v>78</v>
      </c>
      <c r="D429" s="17" t="s">
        <v>79</v>
      </c>
      <c r="E429" s="18" t="str">
        <f>VLOOKUP(D429,'[1]1H2013'!L:M,2,0)</f>
        <v>五环-六环</v>
      </c>
      <c r="F429" s="17" t="s">
        <v>30</v>
      </c>
      <c r="G429" s="17" t="s">
        <v>30</v>
      </c>
      <c r="H429" s="17">
        <v>6673</v>
      </c>
      <c r="I429" s="17">
        <v>58</v>
      </c>
      <c r="J429" s="17">
        <v>5213</v>
      </c>
      <c r="K429" s="25">
        <v>34786321</v>
      </c>
      <c r="L429" s="9">
        <f t="shared" si="13"/>
        <v>0.34786321</v>
      </c>
      <c r="M429" s="10">
        <f t="shared" si="14"/>
        <v>0.000104331723213593</v>
      </c>
      <c r="N429" s="10" t="s">
        <v>841</v>
      </c>
      <c r="O429" s="10"/>
      <c r="P429" s="11">
        <f>IFERROR(VLOOKUP(N429,Sheet3!$B$2:$F$1072,3,FALSE),“-”)</f>
        <v>0</v>
      </c>
    </row>
    <row r="430" spans="1:16">
      <c r="A430" s="17" t="s">
        <v>842</v>
      </c>
      <c r="B430" s="17" t="s">
        <v>17</v>
      </c>
      <c r="C430" s="17" t="s">
        <v>41</v>
      </c>
      <c r="D430" s="17" t="s">
        <v>42</v>
      </c>
      <c r="E430" s="18" t="str">
        <f>VLOOKUP(D430,'[1]1H2013'!L:M,2,0)</f>
        <v>五环-六环</v>
      </c>
      <c r="F430" s="17" t="s">
        <v>30</v>
      </c>
      <c r="G430" s="17" t="s">
        <v>30</v>
      </c>
      <c r="H430" s="17">
        <v>1563</v>
      </c>
      <c r="I430" s="17">
        <v>21</v>
      </c>
      <c r="J430" s="17">
        <v>22230</v>
      </c>
      <c r="K430" s="25">
        <v>34755473</v>
      </c>
      <c r="L430" s="9">
        <f t="shared" si="13"/>
        <v>0.34755473</v>
      </c>
      <c r="M430" s="10">
        <f t="shared" si="14"/>
        <v>0.000104239203369436</v>
      </c>
      <c r="N430" s="10" t="s">
        <v>843</v>
      </c>
      <c r="O430" s="10"/>
      <c r="P430" s="11">
        <f>IFERROR(VLOOKUP(N430,Sheet3!$B$2:$F$1072,3,FALSE),“-”)</f>
        <v>0</v>
      </c>
    </row>
    <row r="431" spans="1:16">
      <c r="A431" s="17" t="s">
        <v>844</v>
      </c>
      <c r="B431" s="17" t="s">
        <v>17</v>
      </c>
      <c r="C431" s="17" t="s">
        <v>282</v>
      </c>
      <c r="D431" s="17" t="s">
        <v>283</v>
      </c>
      <c r="E431" s="18" t="str">
        <f>VLOOKUP(D431,'[1]1H2013'!L:M,2,0)</f>
        <v>二环内</v>
      </c>
      <c r="F431" s="17" t="s">
        <v>30</v>
      </c>
      <c r="G431" s="17" t="s">
        <v>30</v>
      </c>
      <c r="H431" s="17">
        <v>822</v>
      </c>
      <c r="I431" s="17">
        <v>5</v>
      </c>
      <c r="J431" s="17">
        <v>42085</v>
      </c>
      <c r="K431" s="25">
        <v>34582609</v>
      </c>
      <c r="L431" s="9">
        <f t="shared" si="13"/>
        <v>0.34582609</v>
      </c>
      <c r="M431" s="10">
        <f t="shared" si="14"/>
        <v>0.000103720746732369</v>
      </c>
      <c r="N431" s="10" t="s">
        <v>845</v>
      </c>
      <c r="O431" s="10"/>
      <c r="P431" s="11">
        <f>IFERROR(VLOOKUP(N431,Sheet3!$B$2:$F$1072,3,FALSE),“-”)</f>
        <v>0</v>
      </c>
    </row>
    <row r="432" spans="1:16">
      <c r="A432" s="17" t="s">
        <v>846</v>
      </c>
      <c r="B432" s="17" t="s">
        <v>17</v>
      </c>
      <c r="C432" s="17" t="s">
        <v>18</v>
      </c>
      <c r="D432" s="17" t="s">
        <v>259</v>
      </c>
      <c r="E432" s="18" t="str">
        <f>VLOOKUP(D432,'[1]1H2013'!L:M,2,0)</f>
        <v>二环-三环</v>
      </c>
      <c r="F432" s="17" t="s">
        <v>30</v>
      </c>
      <c r="G432" s="17" t="s">
        <v>30</v>
      </c>
      <c r="H432" s="17">
        <v>578</v>
      </c>
      <c r="I432" s="17">
        <v>3</v>
      </c>
      <c r="J432" s="17">
        <v>59113</v>
      </c>
      <c r="K432" s="25">
        <v>34157000</v>
      </c>
      <c r="L432" s="9">
        <f t="shared" si="13"/>
        <v>0.34157</v>
      </c>
      <c r="M432" s="10">
        <f t="shared" si="14"/>
        <v>0.000102444253009874</v>
      </c>
      <c r="N432" s="10" t="s">
        <v>847</v>
      </c>
      <c r="O432" s="10"/>
      <c r="P432" s="11" t="str">
        <f>IFERROR(VLOOKUP(N432,Sheet3!$B$2:$F$1072,3,FALSE),“-”)</f>
        <v>SOHO</v>
      </c>
    </row>
    <row r="433" spans="1:16">
      <c r="A433" s="17" t="s">
        <v>848</v>
      </c>
      <c r="B433" s="17" t="s">
        <v>17</v>
      </c>
      <c r="C433" s="17" t="s">
        <v>48</v>
      </c>
      <c r="D433" s="17" t="s">
        <v>49</v>
      </c>
      <c r="E433" s="18" t="str">
        <f>VLOOKUP(D433,'[1]1H2013'!L:M,2,0)</f>
        <v>四环-五环</v>
      </c>
      <c r="F433" s="17" t="s">
        <v>30</v>
      </c>
      <c r="G433" s="17" t="s">
        <v>30</v>
      </c>
      <c r="H433" s="17">
        <v>1203</v>
      </c>
      <c r="I433" s="17">
        <v>27</v>
      </c>
      <c r="J433" s="17">
        <v>27388</v>
      </c>
      <c r="K433" s="25">
        <v>32946530</v>
      </c>
      <c r="L433" s="9">
        <f t="shared" si="13"/>
        <v>0.3294653</v>
      </c>
      <c r="M433" s="10">
        <f t="shared" si="14"/>
        <v>9.8813790880856e-5</v>
      </c>
      <c r="N433" s="10" t="s">
        <v>849</v>
      </c>
      <c r="O433" s="10"/>
      <c r="P433" s="11">
        <f>IFERROR(VLOOKUP(N433,Sheet3!$B$2:$F$1072,3,FALSE),“-”)</f>
        <v>0</v>
      </c>
    </row>
    <row r="434" spans="1:16">
      <c r="A434" s="3" t="s">
        <v>850</v>
      </c>
      <c r="B434" s="3" t="s">
        <v>17</v>
      </c>
      <c r="C434" s="3" t="s">
        <v>64</v>
      </c>
      <c r="D434" s="3" t="s">
        <v>137</v>
      </c>
      <c r="E434" s="16" t="str">
        <f>VLOOKUP(D434,'[1]1H2013'!L:M,2,0)</f>
        <v>四环-五环</v>
      </c>
      <c r="F434" s="3" t="s">
        <v>30</v>
      </c>
      <c r="G434" s="3" t="s">
        <v>30</v>
      </c>
      <c r="H434" s="3">
        <v>1807</v>
      </c>
      <c r="I434" s="3">
        <v>15</v>
      </c>
      <c r="J434" s="3">
        <v>17577</v>
      </c>
      <c r="K434" s="9">
        <v>31755732</v>
      </c>
      <c r="L434" s="9">
        <f t="shared" si="13"/>
        <v>0.31755732</v>
      </c>
      <c r="M434" s="10">
        <f t="shared" si="14"/>
        <v>9.52423293474762e-5</v>
      </c>
      <c r="N434" s="10" t="s">
        <v>219</v>
      </c>
      <c r="O434" s="10"/>
      <c r="P434" s="11">
        <f>IFERROR(VLOOKUP(N434,Sheet3!$B$2:$F$1072,3,FALSE),“-”)</f>
        <v>0</v>
      </c>
    </row>
    <row r="435" spans="1:16">
      <c r="A435" s="3" t="s">
        <v>851</v>
      </c>
      <c r="B435" s="3" t="s">
        <v>17</v>
      </c>
      <c r="C435" s="3" t="s">
        <v>64</v>
      </c>
      <c r="D435" s="3" t="s">
        <v>65</v>
      </c>
      <c r="E435" s="16" t="str">
        <f>VLOOKUP(D435,'[1]1H2013'!L:M,2,0)</f>
        <v>五环-六环</v>
      </c>
      <c r="F435" s="3" t="s">
        <v>30</v>
      </c>
      <c r="G435" s="3" t="s">
        <v>30</v>
      </c>
      <c r="H435" s="3">
        <v>1771</v>
      </c>
      <c r="I435" s="3">
        <v>21</v>
      </c>
      <c r="J435" s="3">
        <v>17664</v>
      </c>
      <c r="K435" s="9">
        <v>31283086</v>
      </c>
      <c r="L435" s="9">
        <f t="shared" si="13"/>
        <v>0.31283086</v>
      </c>
      <c r="M435" s="10">
        <f t="shared" si="14"/>
        <v>9.38247614577873e-5</v>
      </c>
      <c r="N435" s="10" t="s">
        <v>31</v>
      </c>
      <c r="O435" s="10"/>
      <c r="P435" s="11" t="str">
        <f>IFERROR(VLOOKUP(N435,Sheet3!$B$2:$F$1072,3,FALSE),“-”)</f>
        <v>保利</v>
      </c>
    </row>
    <row r="436" spans="1:16">
      <c r="A436" s="17" t="s">
        <v>852</v>
      </c>
      <c r="B436" s="17" t="s">
        <v>17</v>
      </c>
      <c r="C436" s="17" t="s">
        <v>18</v>
      </c>
      <c r="D436" s="17" t="s">
        <v>210</v>
      </c>
      <c r="E436" s="18" t="str">
        <f>VLOOKUP(D436,'[1]1H2013'!L:M,2,0)</f>
        <v>四环-五环</v>
      </c>
      <c r="F436" s="17" t="s">
        <v>30</v>
      </c>
      <c r="G436" s="17" t="s">
        <v>30</v>
      </c>
      <c r="H436" s="17">
        <v>1722</v>
      </c>
      <c r="I436" s="17">
        <v>1</v>
      </c>
      <c r="J436" s="17">
        <v>18007</v>
      </c>
      <c r="K436" s="25">
        <v>31000000</v>
      </c>
      <c r="L436" s="9">
        <f t="shared" si="13"/>
        <v>0.31</v>
      </c>
      <c r="M436" s="10">
        <f t="shared" si="14"/>
        <v>9.29757251311909e-5</v>
      </c>
      <c r="N436" s="10" t="s">
        <v>853</v>
      </c>
      <c r="O436" s="10"/>
      <c r="P436" s="11">
        <f>IFERROR(VLOOKUP(N436,Sheet3!$B$2:$F$1072,3,FALSE),“-”)</f>
        <v>0</v>
      </c>
    </row>
    <row r="437" spans="1:16">
      <c r="A437" s="17" t="s">
        <v>854</v>
      </c>
      <c r="B437" s="17" t="s">
        <v>17</v>
      </c>
      <c r="C437" s="17" t="s">
        <v>18</v>
      </c>
      <c r="D437" s="17" t="s">
        <v>259</v>
      </c>
      <c r="E437" s="18" t="str">
        <f>VLOOKUP(D437,'[1]1H2013'!L:M,2,0)</f>
        <v>二环-三环</v>
      </c>
      <c r="F437" s="17" t="s">
        <v>30</v>
      </c>
      <c r="G437" s="17" t="s">
        <v>30</v>
      </c>
      <c r="H437" s="17">
        <v>490</v>
      </c>
      <c r="I437" s="17">
        <v>2</v>
      </c>
      <c r="J437" s="17">
        <v>61187</v>
      </c>
      <c r="K437" s="25">
        <v>30000000</v>
      </c>
      <c r="L437" s="9">
        <f t="shared" si="13"/>
        <v>0.3</v>
      </c>
      <c r="M437" s="10">
        <f t="shared" si="14"/>
        <v>8.99765081914751e-5</v>
      </c>
      <c r="N437" s="10" t="s">
        <v>855</v>
      </c>
      <c r="O437" s="10"/>
      <c r="P437" s="11">
        <f>IFERROR(VLOOKUP(N437,Sheet3!$B$2:$F$1072,3,FALSE),“-”)</f>
        <v>0</v>
      </c>
    </row>
    <row r="438" spans="1:16">
      <c r="A438" s="17" t="s">
        <v>856</v>
      </c>
      <c r="B438" s="17" t="s">
        <v>17</v>
      </c>
      <c r="C438" s="17" t="s">
        <v>48</v>
      </c>
      <c r="D438" s="17" t="s">
        <v>360</v>
      </c>
      <c r="E438" s="18" t="str">
        <f>VLOOKUP(D438,'[1]1H2013'!L:M,2,0)</f>
        <v>三环-四环</v>
      </c>
      <c r="F438" s="17" t="s">
        <v>30</v>
      </c>
      <c r="G438" s="17" t="s">
        <v>30</v>
      </c>
      <c r="H438" s="17">
        <v>1031</v>
      </c>
      <c r="I438" s="17">
        <v>18</v>
      </c>
      <c r="J438" s="17">
        <v>29006</v>
      </c>
      <c r="K438" s="25">
        <v>29913118</v>
      </c>
      <c r="L438" s="9">
        <f t="shared" si="13"/>
        <v>0.29913118</v>
      </c>
      <c r="M438" s="10">
        <f t="shared" si="14"/>
        <v>8.97159302253187e-5</v>
      </c>
      <c r="N438" s="10" t="s">
        <v>857</v>
      </c>
      <c r="O438" s="10"/>
      <c r="P438" s="11">
        <f>IFERROR(VLOOKUP(N438,Sheet3!$B$2:$F$1072,3,FALSE),“-”)</f>
        <v>0</v>
      </c>
    </row>
    <row r="439" spans="1:16">
      <c r="A439" s="17" t="s">
        <v>858</v>
      </c>
      <c r="B439" s="17" t="s">
        <v>17</v>
      </c>
      <c r="C439" s="17" t="s">
        <v>18</v>
      </c>
      <c r="D439" s="17" t="s">
        <v>19</v>
      </c>
      <c r="E439" s="18" t="str">
        <f>VLOOKUP(D439,'[1]1H2013'!L:M,2,0)</f>
        <v>三环-四环</v>
      </c>
      <c r="F439" s="17" t="s">
        <v>30</v>
      </c>
      <c r="G439" s="17" t="s">
        <v>30</v>
      </c>
      <c r="H439" s="17">
        <v>1089</v>
      </c>
      <c r="I439" s="17">
        <v>13</v>
      </c>
      <c r="J439" s="17">
        <v>27433</v>
      </c>
      <c r="K439" s="25">
        <v>29881732</v>
      </c>
      <c r="L439" s="9">
        <f t="shared" si="13"/>
        <v>0.29881732</v>
      </c>
      <c r="M439" s="10">
        <f t="shared" si="14"/>
        <v>8.96217968024488e-5</v>
      </c>
      <c r="N439" s="10" t="s">
        <v>859</v>
      </c>
      <c r="O439" s="10"/>
      <c r="P439" s="11">
        <f>IFERROR(VLOOKUP(N439,Sheet3!$B$2:$F$1072,3,FALSE),“-”)</f>
        <v>0</v>
      </c>
    </row>
    <row r="440" spans="1:16">
      <c r="A440" s="17" t="s">
        <v>860</v>
      </c>
      <c r="B440" s="17" t="s">
        <v>17</v>
      </c>
      <c r="C440" s="17" t="s">
        <v>172</v>
      </c>
      <c r="D440" s="17" t="s">
        <v>173</v>
      </c>
      <c r="E440" s="18" t="str">
        <f>VLOOKUP(D440,'[1]1H2013'!L:M,2,0)</f>
        <v>六环外</v>
      </c>
      <c r="F440" s="17" t="s">
        <v>30</v>
      </c>
      <c r="G440" s="17" t="s">
        <v>30</v>
      </c>
      <c r="H440" s="17">
        <v>2483</v>
      </c>
      <c r="I440" s="17">
        <v>24</v>
      </c>
      <c r="J440" s="17">
        <v>11822</v>
      </c>
      <c r="K440" s="25">
        <v>29359841</v>
      </c>
      <c r="L440" s="9">
        <f t="shared" si="13"/>
        <v>0.29359841</v>
      </c>
      <c r="M440" s="10">
        <f t="shared" si="14"/>
        <v>8.80565324745635e-5</v>
      </c>
      <c r="N440" s="10" t="s">
        <v>837</v>
      </c>
      <c r="O440" s="10"/>
      <c r="P440" s="11">
        <f>IFERROR(VLOOKUP(N440,Sheet3!$B$2:$F$1072,3,FALSE),“-”)</f>
        <v>0</v>
      </c>
    </row>
    <row r="441" spans="1:16">
      <c r="A441" s="3" t="s">
        <v>861</v>
      </c>
      <c r="B441" s="3" t="s">
        <v>17</v>
      </c>
      <c r="C441" s="3" t="s">
        <v>18</v>
      </c>
      <c r="D441" s="3" t="s">
        <v>29</v>
      </c>
      <c r="E441" s="16" t="str">
        <f>VLOOKUP(D441,'[1]1H2013'!L:M,2,0)</f>
        <v>四环-五环</v>
      </c>
      <c r="F441" s="3" t="s">
        <v>30</v>
      </c>
      <c r="G441" s="3" t="s">
        <v>30</v>
      </c>
      <c r="H441" s="3">
        <v>1132</v>
      </c>
      <c r="I441" s="3">
        <v>13</v>
      </c>
      <c r="J441" s="3">
        <v>25900</v>
      </c>
      <c r="K441" s="9">
        <v>29328185</v>
      </c>
      <c r="L441" s="9">
        <f t="shared" si="13"/>
        <v>0.29328185</v>
      </c>
      <c r="M441" s="10">
        <f t="shared" si="14"/>
        <v>8.79615892631199e-5</v>
      </c>
      <c r="N441" s="10" t="s">
        <v>185</v>
      </c>
      <c r="O441" s="10"/>
      <c r="P441" s="11">
        <f>IFERROR(VLOOKUP(N441,Sheet3!$B$2:$F$1072,3,FALSE),“-”)</f>
        <v>0</v>
      </c>
    </row>
    <row r="442" spans="1:16">
      <c r="A442" s="17" t="s">
        <v>862</v>
      </c>
      <c r="B442" s="17" t="s">
        <v>17</v>
      </c>
      <c r="C442" s="17" t="s">
        <v>18</v>
      </c>
      <c r="D442" s="17" t="s">
        <v>252</v>
      </c>
      <c r="E442" s="18" t="str">
        <f>VLOOKUP(D442,'[1]1H2013'!L:M,2,0)</f>
        <v>三环-四环</v>
      </c>
      <c r="F442" s="17" t="s">
        <v>30</v>
      </c>
      <c r="G442" s="17" t="s">
        <v>30</v>
      </c>
      <c r="H442" s="17">
        <v>1058</v>
      </c>
      <c r="I442" s="17">
        <v>9</v>
      </c>
      <c r="J442" s="17">
        <v>27484</v>
      </c>
      <c r="K442" s="25">
        <v>29089331</v>
      </c>
      <c r="L442" s="9">
        <f t="shared" si="13"/>
        <v>0.29089331</v>
      </c>
      <c r="M442" s="10">
        <f t="shared" si="14"/>
        <v>8.7245214300201e-5</v>
      </c>
      <c r="N442" s="10" t="s">
        <v>863</v>
      </c>
      <c r="O442" s="10"/>
      <c r="P442" s="11">
        <f>IFERROR(VLOOKUP(N442,Sheet3!$B$2:$F$1072,3,FALSE),“-”)</f>
        <v>0</v>
      </c>
    </row>
    <row r="443" spans="1:16">
      <c r="A443" s="17" t="s">
        <v>864</v>
      </c>
      <c r="B443" s="17" t="s">
        <v>17</v>
      </c>
      <c r="C443" s="17" t="s">
        <v>22</v>
      </c>
      <c r="D443" s="17" t="s">
        <v>409</v>
      </c>
      <c r="E443" s="18" t="str">
        <f>VLOOKUP(D443,'[1]1H2013'!L:M,2,0)</f>
        <v>三环-四环</v>
      </c>
      <c r="F443" s="17" t="s">
        <v>30</v>
      </c>
      <c r="G443" s="17" t="s">
        <v>30</v>
      </c>
      <c r="H443" s="17">
        <v>1080</v>
      </c>
      <c r="I443" s="17">
        <v>8</v>
      </c>
      <c r="J443" s="17">
        <v>26460</v>
      </c>
      <c r="K443" s="25">
        <v>28572481</v>
      </c>
      <c r="L443" s="9">
        <f t="shared" si="13"/>
        <v>0.28572481</v>
      </c>
      <c r="M443" s="10">
        <f t="shared" si="14"/>
        <v>8.56950690249089e-5</v>
      </c>
      <c r="N443" s="10" t="s">
        <v>865</v>
      </c>
      <c r="O443" s="10"/>
      <c r="P443" s="11">
        <f>IFERROR(VLOOKUP(N443,Sheet3!$B$2:$F$1072,3,FALSE),“-”)</f>
        <v>0</v>
      </c>
    </row>
    <row r="444" spans="1:16">
      <c r="A444" s="17" t="s">
        <v>866</v>
      </c>
      <c r="B444" s="17" t="s">
        <v>17</v>
      </c>
      <c r="C444" s="17" t="s">
        <v>291</v>
      </c>
      <c r="D444" s="17" t="s">
        <v>292</v>
      </c>
      <c r="E444" s="18" t="str">
        <f>VLOOKUP(D444,'[1]1H2013'!L:M,2,0)</f>
        <v>六环外</v>
      </c>
      <c r="F444" s="17" t="s">
        <v>30</v>
      </c>
      <c r="G444" s="17" t="s">
        <v>30</v>
      </c>
      <c r="H444" s="17">
        <v>4826</v>
      </c>
      <c r="I444" s="17">
        <v>46</v>
      </c>
      <c r="J444" s="17">
        <v>5805</v>
      </c>
      <c r="K444" s="25">
        <v>28016549</v>
      </c>
      <c r="L444" s="9">
        <f t="shared" si="13"/>
        <v>0.28016549</v>
      </c>
      <c r="M444" s="10">
        <f t="shared" si="14"/>
        <v>8.40277083531788e-5</v>
      </c>
      <c r="N444" s="10" t="s">
        <v>201</v>
      </c>
      <c r="O444" s="10"/>
      <c r="P444" s="11" t="str">
        <f>IFERROR(VLOOKUP(N444,Sheet3!$B$2:$F$1072,3,FALSE),“-”)</f>
        <v>金隅</v>
      </c>
    </row>
    <row r="445" spans="1:16">
      <c r="A445" s="17" t="s">
        <v>867</v>
      </c>
      <c r="B445" s="17" t="s">
        <v>17</v>
      </c>
      <c r="C445" s="17" t="s">
        <v>41</v>
      </c>
      <c r="D445" s="17" t="s">
        <v>42</v>
      </c>
      <c r="E445" s="18" t="str">
        <f>VLOOKUP(D445,'[1]1H2013'!L:M,2,0)</f>
        <v>五环-六环</v>
      </c>
      <c r="F445" s="17" t="s">
        <v>30</v>
      </c>
      <c r="G445" s="17" t="s">
        <v>30</v>
      </c>
      <c r="H445" s="17">
        <v>1883</v>
      </c>
      <c r="I445" s="17">
        <v>31</v>
      </c>
      <c r="J445" s="17">
        <v>14776</v>
      </c>
      <c r="K445" s="25">
        <v>27820001</v>
      </c>
      <c r="L445" s="9">
        <f t="shared" si="13"/>
        <v>0.27820001</v>
      </c>
      <c r="M445" s="10">
        <f t="shared" si="14"/>
        <v>8.34382182621115e-5</v>
      </c>
      <c r="N445" s="10" t="s">
        <v>429</v>
      </c>
      <c r="O445" s="10"/>
      <c r="P445" s="11">
        <f>IFERROR(VLOOKUP(N445,Sheet3!$B$2:$F$1072,3,FALSE),“-”)</f>
        <v>0</v>
      </c>
    </row>
    <row r="446" spans="1:16">
      <c r="A446" s="17" t="s">
        <v>868</v>
      </c>
      <c r="B446" s="17" t="s">
        <v>17</v>
      </c>
      <c r="C446" s="17" t="s">
        <v>172</v>
      </c>
      <c r="D446" s="17" t="s">
        <v>173</v>
      </c>
      <c r="E446" s="18" t="str">
        <f>VLOOKUP(D446,'[1]1H2013'!L:M,2,0)</f>
        <v>六环外</v>
      </c>
      <c r="F446" s="17" t="s">
        <v>30</v>
      </c>
      <c r="G446" s="17" t="s">
        <v>30</v>
      </c>
      <c r="H446" s="17">
        <v>3504</v>
      </c>
      <c r="I446" s="17">
        <v>29</v>
      </c>
      <c r="J446" s="17">
        <v>7725</v>
      </c>
      <c r="K446" s="25">
        <v>27068947</v>
      </c>
      <c r="L446" s="9">
        <f t="shared" si="13"/>
        <v>0.27068947</v>
      </c>
      <c r="M446" s="10">
        <f t="shared" si="14"/>
        <v>8.11856443826702e-5</v>
      </c>
      <c r="N446" s="10" t="s">
        <v>490</v>
      </c>
      <c r="O446" s="10"/>
      <c r="P446" s="11">
        <f>IFERROR(VLOOKUP(N446,Sheet3!$B$2:$F$1072,3,FALSE),“-”)</f>
        <v>0</v>
      </c>
    </row>
    <row r="447" spans="1:16">
      <c r="A447" s="17" t="s">
        <v>869</v>
      </c>
      <c r="B447" s="17" t="s">
        <v>17</v>
      </c>
      <c r="C447" s="17" t="s">
        <v>172</v>
      </c>
      <c r="D447" s="17" t="s">
        <v>173</v>
      </c>
      <c r="E447" s="18" t="str">
        <f>VLOOKUP(D447,'[1]1H2013'!L:M,2,0)</f>
        <v>六环外</v>
      </c>
      <c r="F447" s="17" t="s">
        <v>30</v>
      </c>
      <c r="G447" s="17" t="s">
        <v>30</v>
      </c>
      <c r="H447" s="17">
        <v>1826</v>
      </c>
      <c r="I447" s="17">
        <v>9</v>
      </c>
      <c r="J447" s="17">
        <v>14802</v>
      </c>
      <c r="K447" s="25">
        <v>27034123</v>
      </c>
      <c r="L447" s="9">
        <f t="shared" si="13"/>
        <v>0.27034123</v>
      </c>
      <c r="M447" s="10">
        <f t="shared" si="14"/>
        <v>8.10811996519615e-5</v>
      </c>
      <c r="N447" s="10" t="s">
        <v>870</v>
      </c>
      <c r="O447" s="10"/>
      <c r="P447" s="11">
        <f>IFERROR(VLOOKUP(N447,Sheet3!$B$2:$F$1072,3,FALSE),“-”)</f>
        <v>0</v>
      </c>
    </row>
    <row r="448" spans="1:16">
      <c r="A448" s="17" t="s">
        <v>871</v>
      </c>
      <c r="B448" s="17" t="s">
        <v>17</v>
      </c>
      <c r="C448" s="17" t="s">
        <v>18</v>
      </c>
      <c r="D448" s="17" t="s">
        <v>73</v>
      </c>
      <c r="E448" s="18" t="str">
        <f>VLOOKUP(D448,'[1]1H2013'!L:M,2,0)</f>
        <v>四环-五环</v>
      </c>
      <c r="F448" s="17" t="s">
        <v>30</v>
      </c>
      <c r="G448" s="17" t="s">
        <v>30</v>
      </c>
      <c r="H448" s="17">
        <v>954</v>
      </c>
      <c r="I448" s="17">
        <v>4</v>
      </c>
      <c r="J448" s="17">
        <v>28023</v>
      </c>
      <c r="K448" s="25">
        <v>26746372</v>
      </c>
      <c r="L448" s="9">
        <f t="shared" si="13"/>
        <v>0.26746372</v>
      </c>
      <c r="M448" s="10">
        <f t="shared" si="14"/>
        <v>8.02181719783413e-5</v>
      </c>
      <c r="N448" s="10" t="s">
        <v>872</v>
      </c>
      <c r="O448" s="10"/>
      <c r="P448" s="11" t="str">
        <f>IFERROR(VLOOKUP(N448,Sheet3!$B$2:$F$1072,3,FALSE),“-”)</f>
        <v>2-R</v>
      </c>
    </row>
    <row r="449" spans="1:16">
      <c r="A449" s="17" t="s">
        <v>873</v>
      </c>
      <c r="B449" s="17" t="s">
        <v>17</v>
      </c>
      <c r="C449" s="17" t="s">
        <v>18</v>
      </c>
      <c r="D449" s="17" t="s">
        <v>210</v>
      </c>
      <c r="E449" s="18" t="str">
        <f>VLOOKUP(D449,'[1]1H2013'!L:M,2,0)</f>
        <v>四环-五环</v>
      </c>
      <c r="F449" s="17" t="s">
        <v>30</v>
      </c>
      <c r="G449" s="17" t="s">
        <v>30</v>
      </c>
      <c r="H449" s="17">
        <v>453</v>
      </c>
      <c r="I449" s="17">
        <v>1</v>
      </c>
      <c r="J449" s="17">
        <v>58540</v>
      </c>
      <c r="K449" s="25">
        <v>26534628</v>
      </c>
      <c r="L449" s="9">
        <f t="shared" si="13"/>
        <v>0.26534628</v>
      </c>
      <c r="M449" s="10">
        <f t="shared" si="14"/>
        <v>7.95831057866581e-5</v>
      </c>
      <c r="N449" s="10" t="s">
        <v>874</v>
      </c>
      <c r="O449" s="10"/>
      <c r="P449" s="11">
        <f>IFERROR(VLOOKUP(N449,Sheet3!$B$2:$F$1072,3,FALSE),“-”)</f>
        <v>0</v>
      </c>
    </row>
    <row r="450" spans="1:16">
      <c r="A450" s="17" t="s">
        <v>875</v>
      </c>
      <c r="B450" s="17" t="s">
        <v>17</v>
      </c>
      <c r="C450" s="17" t="s">
        <v>60</v>
      </c>
      <c r="D450" s="17" t="s">
        <v>61</v>
      </c>
      <c r="E450" s="18" t="str">
        <f>VLOOKUP(D450,'[1]1H2013'!L:M,2,0)</f>
        <v>五环-六环</v>
      </c>
      <c r="F450" s="17" t="s">
        <v>30</v>
      </c>
      <c r="G450" s="17" t="s">
        <v>30</v>
      </c>
      <c r="H450" s="17">
        <v>2303</v>
      </c>
      <c r="I450" s="17">
        <v>20</v>
      </c>
      <c r="J450" s="17">
        <v>11301</v>
      </c>
      <c r="K450" s="25">
        <v>26022558</v>
      </c>
      <c r="L450" s="9">
        <f t="shared" si="13"/>
        <v>0.26022558</v>
      </c>
      <c r="M450" s="10">
        <f t="shared" si="14"/>
        <v>7.80472967683379e-5</v>
      </c>
      <c r="N450" s="10" t="s">
        <v>876</v>
      </c>
      <c r="O450" s="10"/>
      <c r="P450" s="11">
        <f>IFERROR(VLOOKUP(N450,Sheet3!$B$2:$F$1072,3,FALSE),“-”)</f>
        <v>0</v>
      </c>
    </row>
    <row r="451" spans="1:16">
      <c r="A451" s="17" t="s">
        <v>877</v>
      </c>
      <c r="B451" s="17" t="s">
        <v>17</v>
      </c>
      <c r="C451" s="17" t="s">
        <v>78</v>
      </c>
      <c r="D451" s="17" t="s">
        <v>79</v>
      </c>
      <c r="E451" s="18" t="str">
        <f>VLOOKUP(D451,'[1]1H2013'!L:M,2,0)</f>
        <v>五环-六环</v>
      </c>
      <c r="F451" s="17">
        <v>30086</v>
      </c>
      <c r="G451" s="17">
        <v>202</v>
      </c>
      <c r="H451" s="17">
        <v>1076</v>
      </c>
      <c r="I451" s="17">
        <v>7</v>
      </c>
      <c r="J451" s="17">
        <v>24141</v>
      </c>
      <c r="K451" s="25">
        <v>25985573</v>
      </c>
      <c r="L451" s="9">
        <f t="shared" si="13"/>
        <v>0.25985573</v>
      </c>
      <c r="M451" s="10">
        <f t="shared" si="14"/>
        <v>7.79363707298225e-5</v>
      </c>
      <c r="N451" s="10" t="s">
        <v>878</v>
      </c>
      <c r="O451" s="10"/>
      <c r="P451" s="11">
        <f>IFERROR(VLOOKUP(N451,Sheet3!$B$2:$F$1072,3,FALSE),“-”)</f>
        <v>0</v>
      </c>
    </row>
    <row r="452" spans="1:16">
      <c r="A452" s="17" t="s">
        <v>879</v>
      </c>
      <c r="B452" s="17" t="s">
        <v>17</v>
      </c>
      <c r="C452" s="17" t="s">
        <v>18</v>
      </c>
      <c r="D452" s="17" t="s">
        <v>45</v>
      </c>
      <c r="E452" s="18" t="str">
        <f>VLOOKUP(D452,'[1]1H2013'!L:M,2,0)</f>
        <v>五环-六环</v>
      </c>
      <c r="F452" s="17" t="s">
        <v>30</v>
      </c>
      <c r="G452" s="17" t="s">
        <v>30</v>
      </c>
      <c r="H452" s="17">
        <v>1234</v>
      </c>
      <c r="I452" s="17">
        <v>25</v>
      </c>
      <c r="J452" s="17">
        <v>20962</v>
      </c>
      <c r="K452" s="25">
        <v>25875104</v>
      </c>
      <c r="L452" s="9">
        <f t="shared" ref="L452:L515" si="15">IFERROR(K452/100000000,"-")</f>
        <v>0.25875104</v>
      </c>
      <c r="M452" s="10">
        <f t="shared" ref="M452:M515" si="16">IFERROR(L452/$L$1,"-")</f>
        <v>7.7605050233709e-5</v>
      </c>
      <c r="N452" s="10" t="s">
        <v>880</v>
      </c>
      <c r="O452" s="10"/>
      <c r="P452" s="11">
        <f>IFERROR(VLOOKUP(N452,Sheet3!$B$2:$F$1072,3,FALSE),“-”)</f>
        <v>0</v>
      </c>
    </row>
    <row r="453" spans="1:16">
      <c r="A453" s="17" t="s">
        <v>881</v>
      </c>
      <c r="B453" s="17" t="s">
        <v>17</v>
      </c>
      <c r="C453" s="17" t="s">
        <v>172</v>
      </c>
      <c r="D453" s="17" t="s">
        <v>173</v>
      </c>
      <c r="E453" s="18" t="str">
        <f>VLOOKUP(D453,'[1]1H2013'!L:M,2,0)</f>
        <v>六环外</v>
      </c>
      <c r="F453" s="17" t="s">
        <v>30</v>
      </c>
      <c r="G453" s="17" t="s">
        <v>30</v>
      </c>
      <c r="H453" s="17">
        <v>4863</v>
      </c>
      <c r="I453" s="17">
        <v>32</v>
      </c>
      <c r="J453" s="17">
        <v>5311</v>
      </c>
      <c r="K453" s="25">
        <v>25828000</v>
      </c>
      <c r="L453" s="9">
        <f t="shared" si="15"/>
        <v>0.25828</v>
      </c>
      <c r="M453" s="10">
        <f t="shared" si="16"/>
        <v>7.74637751189806e-5</v>
      </c>
      <c r="N453" s="10" t="s">
        <v>882</v>
      </c>
      <c r="O453" s="10"/>
      <c r="P453" s="11">
        <f>IFERROR(VLOOKUP(N453,Sheet3!$B$2:$F$1072,3,FALSE),“-”)</f>
        <v>0</v>
      </c>
    </row>
    <row r="454" spans="1:16">
      <c r="A454" s="17" t="s">
        <v>883</v>
      </c>
      <c r="B454" s="17" t="s">
        <v>17</v>
      </c>
      <c r="C454" s="17" t="s">
        <v>60</v>
      </c>
      <c r="D454" s="17" t="s">
        <v>61</v>
      </c>
      <c r="E454" s="18" t="str">
        <f>VLOOKUP(D454,'[1]1H2013'!L:M,2,0)</f>
        <v>五环-六环</v>
      </c>
      <c r="F454" s="17" t="s">
        <v>30</v>
      </c>
      <c r="G454" s="17" t="s">
        <v>30</v>
      </c>
      <c r="H454" s="17">
        <v>2547</v>
      </c>
      <c r="I454" s="17">
        <v>42</v>
      </c>
      <c r="J454" s="17">
        <v>9663</v>
      </c>
      <c r="K454" s="25">
        <v>24611046</v>
      </c>
      <c r="L454" s="9">
        <f t="shared" si="15"/>
        <v>0.24611046</v>
      </c>
      <c r="M454" s="10">
        <f t="shared" si="16"/>
        <v>7.38138660673257e-5</v>
      </c>
      <c r="N454" s="10" t="s">
        <v>884</v>
      </c>
      <c r="O454" s="10"/>
      <c r="P454" s="11">
        <f>IFERROR(VLOOKUP(N454,Sheet3!$B$2:$F$1072,3,FALSE),“-”)</f>
        <v>0</v>
      </c>
    </row>
    <row r="455" spans="1:16">
      <c r="A455" s="17" t="s">
        <v>885</v>
      </c>
      <c r="B455" s="17" t="s">
        <v>17</v>
      </c>
      <c r="C455" s="17" t="s">
        <v>22</v>
      </c>
      <c r="D455" s="17" t="s">
        <v>23</v>
      </c>
      <c r="E455" s="18" t="str">
        <f>VLOOKUP(D455,'[1]1H2013'!L:M,2,0)</f>
        <v>五环-六环</v>
      </c>
      <c r="F455" s="17" t="s">
        <v>30</v>
      </c>
      <c r="G455" s="17" t="s">
        <v>30</v>
      </c>
      <c r="H455" s="17">
        <v>1515</v>
      </c>
      <c r="I455" s="17">
        <v>17</v>
      </c>
      <c r="J455" s="17">
        <v>16156</v>
      </c>
      <c r="K455" s="25">
        <v>24468813</v>
      </c>
      <c r="L455" s="9">
        <f t="shared" si="15"/>
        <v>0.24468813</v>
      </c>
      <c r="M455" s="10">
        <f t="shared" si="16"/>
        <v>7.33872784443391e-5</v>
      </c>
      <c r="N455" s="10" t="s">
        <v>886</v>
      </c>
      <c r="O455" s="10"/>
      <c r="P455" s="11">
        <f>IFERROR(VLOOKUP(N455,Sheet3!$B$2:$F$1072,3,FALSE),“-”)</f>
        <v>0</v>
      </c>
    </row>
    <row r="456" spans="1:16">
      <c r="A456" s="17" t="s">
        <v>887</v>
      </c>
      <c r="B456" s="17" t="s">
        <v>17</v>
      </c>
      <c r="C456" s="17" t="s">
        <v>48</v>
      </c>
      <c r="D456" s="17" t="s">
        <v>117</v>
      </c>
      <c r="E456" s="18" t="str">
        <f>VLOOKUP(D456,'[1]1H2013'!L:M,2,0)</f>
        <v>三环-四环</v>
      </c>
      <c r="F456" s="17" t="s">
        <v>30</v>
      </c>
      <c r="G456" s="17" t="s">
        <v>30</v>
      </c>
      <c r="H456" s="17">
        <v>1582</v>
      </c>
      <c r="I456" s="17">
        <v>14</v>
      </c>
      <c r="J456" s="17">
        <v>15165</v>
      </c>
      <c r="K456" s="25">
        <v>23986626</v>
      </c>
      <c r="L456" s="9">
        <f t="shared" si="15"/>
        <v>0.23986626</v>
      </c>
      <c r="M456" s="10">
        <f t="shared" si="16"/>
        <v>7.19410950258283e-5</v>
      </c>
      <c r="N456" s="10" t="s">
        <v>888</v>
      </c>
      <c r="O456" s="10"/>
      <c r="P456" s="11">
        <f>IFERROR(VLOOKUP(N456,Sheet3!$B$2:$F$1072,3,FALSE),“-”)</f>
        <v>0</v>
      </c>
    </row>
    <row r="457" spans="1:16">
      <c r="A457" s="17" t="s">
        <v>889</v>
      </c>
      <c r="B457" s="17" t="s">
        <v>17</v>
      </c>
      <c r="C457" s="17" t="s">
        <v>18</v>
      </c>
      <c r="D457" s="17" t="s">
        <v>210</v>
      </c>
      <c r="E457" s="18" t="str">
        <f>VLOOKUP(D457,'[1]1H2013'!L:M,2,0)</f>
        <v>四环-五环</v>
      </c>
      <c r="F457" s="17" t="s">
        <v>30</v>
      </c>
      <c r="G457" s="17" t="s">
        <v>30</v>
      </c>
      <c r="H457" s="17">
        <v>605</v>
      </c>
      <c r="I457" s="17">
        <v>4</v>
      </c>
      <c r="J457" s="17">
        <v>39277</v>
      </c>
      <c r="K457" s="25">
        <v>23775452</v>
      </c>
      <c r="L457" s="9">
        <f t="shared" si="15"/>
        <v>0.23775452</v>
      </c>
      <c r="M457" s="10">
        <f t="shared" si="16"/>
        <v>7.13077383878008e-5</v>
      </c>
      <c r="N457" s="10" t="s">
        <v>890</v>
      </c>
      <c r="O457" s="10"/>
      <c r="P457" s="11">
        <f>IFERROR(VLOOKUP(N457,Sheet3!$B$2:$F$1072,3,FALSE),“-”)</f>
        <v>0</v>
      </c>
    </row>
    <row r="458" spans="1:16">
      <c r="A458" s="17" t="s">
        <v>891</v>
      </c>
      <c r="B458" s="17" t="s">
        <v>17</v>
      </c>
      <c r="C458" s="17" t="s">
        <v>60</v>
      </c>
      <c r="D458" s="17" t="s">
        <v>61</v>
      </c>
      <c r="E458" s="18" t="str">
        <f>VLOOKUP(D458,'[1]1H2013'!L:M,2,0)</f>
        <v>五环-六环</v>
      </c>
      <c r="F458" s="17" t="s">
        <v>30</v>
      </c>
      <c r="G458" s="17" t="s">
        <v>30</v>
      </c>
      <c r="H458" s="17">
        <v>1085</v>
      </c>
      <c r="I458" s="17">
        <v>4</v>
      </c>
      <c r="J458" s="17">
        <v>21802</v>
      </c>
      <c r="K458" s="25">
        <v>23647556</v>
      </c>
      <c r="L458" s="9">
        <f t="shared" si="15"/>
        <v>0.23647556</v>
      </c>
      <c r="M458" s="10">
        <f t="shared" si="16"/>
        <v>7.09241505380789e-5</v>
      </c>
      <c r="N458" s="10" t="s">
        <v>892</v>
      </c>
      <c r="O458" s="10"/>
      <c r="P458" s="11">
        <f>IFERROR(VLOOKUP(N458,Sheet3!$B$2:$F$1072,3,FALSE),“-”)</f>
        <v>0</v>
      </c>
    </row>
    <row r="459" spans="1:16">
      <c r="A459" s="17" t="s">
        <v>893</v>
      </c>
      <c r="B459" s="17" t="s">
        <v>17</v>
      </c>
      <c r="C459" s="17" t="s">
        <v>18</v>
      </c>
      <c r="D459" s="17" t="s">
        <v>73</v>
      </c>
      <c r="E459" s="18" t="str">
        <f>VLOOKUP(D459,'[1]1H2013'!L:M,2,0)</f>
        <v>四环-五环</v>
      </c>
      <c r="F459" s="17" t="s">
        <v>30</v>
      </c>
      <c r="G459" s="17" t="s">
        <v>30</v>
      </c>
      <c r="H459" s="17">
        <v>706</v>
      </c>
      <c r="I459" s="17">
        <v>2</v>
      </c>
      <c r="J459" s="17">
        <v>33419</v>
      </c>
      <c r="K459" s="25">
        <v>23582613</v>
      </c>
      <c r="L459" s="9">
        <f t="shared" si="15"/>
        <v>0.23582613</v>
      </c>
      <c r="M459" s="10">
        <f t="shared" si="16"/>
        <v>7.07293723923629e-5</v>
      </c>
      <c r="N459" s="10" t="s">
        <v>894</v>
      </c>
      <c r="O459" s="10"/>
      <c r="P459" s="11">
        <f>IFERROR(VLOOKUP(N459,Sheet3!$B$2:$F$1072,3,FALSE),“-”)</f>
        <v>0</v>
      </c>
    </row>
    <row r="460" spans="1:16">
      <c r="A460" s="17" t="s">
        <v>895</v>
      </c>
      <c r="B460" s="17" t="s">
        <v>17</v>
      </c>
      <c r="C460" s="17" t="s">
        <v>60</v>
      </c>
      <c r="D460" s="17" t="s">
        <v>61</v>
      </c>
      <c r="E460" s="18" t="str">
        <f>VLOOKUP(D460,'[1]1H2013'!L:M,2,0)</f>
        <v>五环-六环</v>
      </c>
      <c r="F460" s="17" t="s">
        <v>30</v>
      </c>
      <c r="G460" s="17" t="s">
        <v>30</v>
      </c>
      <c r="H460" s="17">
        <v>965</v>
      </c>
      <c r="I460" s="17">
        <v>2</v>
      </c>
      <c r="J460" s="17">
        <v>22913</v>
      </c>
      <c r="K460" s="25">
        <v>22100000</v>
      </c>
      <c r="L460" s="9">
        <f t="shared" si="15"/>
        <v>0.221</v>
      </c>
      <c r="M460" s="10">
        <f t="shared" si="16"/>
        <v>6.628269436772e-5</v>
      </c>
      <c r="N460" s="10" t="s">
        <v>896</v>
      </c>
      <c r="O460" s="10"/>
      <c r="P460" s="11">
        <f>IFERROR(VLOOKUP(N460,Sheet3!$B$2:$F$1072,3,FALSE),“-”)</f>
        <v>0</v>
      </c>
    </row>
    <row r="461" spans="1:16">
      <c r="A461" s="17" t="s">
        <v>897</v>
      </c>
      <c r="B461" s="17" t="s">
        <v>17</v>
      </c>
      <c r="C461" s="17" t="s">
        <v>291</v>
      </c>
      <c r="D461" s="17" t="s">
        <v>292</v>
      </c>
      <c r="E461" s="18" t="str">
        <f>VLOOKUP(D461,'[1]1H2013'!L:M,2,0)</f>
        <v>六环外</v>
      </c>
      <c r="F461" s="17" t="s">
        <v>30</v>
      </c>
      <c r="G461" s="17" t="s">
        <v>30</v>
      </c>
      <c r="H461" s="17">
        <v>1478</v>
      </c>
      <c r="I461" s="17">
        <v>8</v>
      </c>
      <c r="J461" s="17">
        <v>14914</v>
      </c>
      <c r="K461" s="25">
        <v>22041614</v>
      </c>
      <c r="L461" s="9">
        <f t="shared" si="15"/>
        <v>0.22041614</v>
      </c>
      <c r="M461" s="10">
        <f t="shared" si="16"/>
        <v>6.61075820874777e-5</v>
      </c>
      <c r="N461" s="10" t="s">
        <v>898</v>
      </c>
      <c r="O461" s="10"/>
      <c r="P461" s="11">
        <f>IFERROR(VLOOKUP(N461,Sheet3!$B$2:$F$1072,3,FALSE),“-”)</f>
        <v>0</v>
      </c>
    </row>
    <row r="462" spans="1:16">
      <c r="A462" s="17" t="s">
        <v>899</v>
      </c>
      <c r="B462" s="17" t="s">
        <v>17</v>
      </c>
      <c r="C462" s="17" t="s">
        <v>18</v>
      </c>
      <c r="D462" s="17" t="s">
        <v>19</v>
      </c>
      <c r="E462" s="18" t="str">
        <f>VLOOKUP(D462,'[1]1H2013'!L:M,2,0)</f>
        <v>三环-四环</v>
      </c>
      <c r="F462" s="17" t="s">
        <v>30</v>
      </c>
      <c r="G462" s="17" t="s">
        <v>30</v>
      </c>
      <c r="H462" s="17">
        <v>319</v>
      </c>
      <c r="I462" s="17">
        <v>1</v>
      </c>
      <c r="J462" s="17">
        <v>68966</v>
      </c>
      <c r="K462" s="25">
        <v>22000000</v>
      </c>
      <c r="L462" s="9">
        <f t="shared" si="15"/>
        <v>0.22</v>
      </c>
      <c r="M462" s="10">
        <f t="shared" si="16"/>
        <v>6.59827726737484e-5</v>
      </c>
      <c r="N462" s="10" t="s">
        <v>900</v>
      </c>
      <c r="O462" s="10"/>
      <c r="P462" s="11">
        <f>IFERROR(VLOOKUP(N462,Sheet3!$B$2:$F$1072,3,FALSE),“-”)</f>
        <v>0</v>
      </c>
    </row>
    <row r="463" spans="1:16">
      <c r="A463" s="17" t="s">
        <v>901</v>
      </c>
      <c r="B463" s="17" t="s">
        <v>17</v>
      </c>
      <c r="C463" s="17" t="s">
        <v>22</v>
      </c>
      <c r="D463" s="17" t="s">
        <v>110</v>
      </c>
      <c r="E463" s="18" t="str">
        <f>VLOOKUP(D463,'[1]1H2013'!L:M,2,0)</f>
        <v>四环-五环</v>
      </c>
      <c r="F463" s="17" t="s">
        <v>30</v>
      </c>
      <c r="G463" s="17" t="s">
        <v>30</v>
      </c>
      <c r="H463" s="17">
        <v>803</v>
      </c>
      <c r="I463" s="17">
        <v>4</v>
      </c>
      <c r="J463" s="17">
        <v>27375</v>
      </c>
      <c r="K463" s="25">
        <v>21971254</v>
      </c>
      <c r="L463" s="9">
        <f t="shared" si="15"/>
        <v>0.21971254</v>
      </c>
      <c r="M463" s="10">
        <f t="shared" si="16"/>
        <v>6.58965571835993e-5</v>
      </c>
      <c r="N463" s="10" t="s">
        <v>902</v>
      </c>
      <c r="O463" s="10"/>
      <c r="P463" s="11">
        <f>IFERROR(VLOOKUP(N463,Sheet3!$B$2:$F$1072,3,FALSE),“-”)</f>
        <v>0</v>
      </c>
    </row>
    <row r="464" spans="1:16">
      <c r="A464" s="17" t="s">
        <v>903</v>
      </c>
      <c r="B464" s="17" t="s">
        <v>17</v>
      </c>
      <c r="C464" s="17" t="s">
        <v>48</v>
      </c>
      <c r="D464" s="17" t="s">
        <v>117</v>
      </c>
      <c r="E464" s="18" t="str">
        <f>VLOOKUP(D464,'[1]1H2013'!L:M,2,0)</f>
        <v>三环-四环</v>
      </c>
      <c r="F464" s="17" t="s">
        <v>30</v>
      </c>
      <c r="G464" s="17" t="s">
        <v>30</v>
      </c>
      <c r="H464" s="17">
        <v>1891</v>
      </c>
      <c r="I464" s="17">
        <v>20</v>
      </c>
      <c r="J464" s="17">
        <v>11387</v>
      </c>
      <c r="K464" s="25">
        <v>21531970</v>
      </c>
      <c r="L464" s="9">
        <f t="shared" si="15"/>
        <v>0.2153197</v>
      </c>
      <c r="M464" s="10">
        <f t="shared" si="16"/>
        <v>6.45790491694532e-5</v>
      </c>
      <c r="N464" s="10" t="s">
        <v>904</v>
      </c>
      <c r="O464" s="10"/>
      <c r="P464" s="11">
        <f>IFERROR(VLOOKUP(N464,Sheet3!$B$2:$F$1072,3,FALSE),“-”)</f>
        <v>0</v>
      </c>
    </row>
    <row r="465" spans="1:16">
      <c r="A465" s="17" t="s">
        <v>905</v>
      </c>
      <c r="B465" s="17" t="s">
        <v>17</v>
      </c>
      <c r="C465" s="17" t="s">
        <v>41</v>
      </c>
      <c r="D465" s="17" t="s">
        <v>42</v>
      </c>
      <c r="E465" s="18" t="str">
        <f>VLOOKUP(D465,'[1]1H2013'!L:M,2,0)</f>
        <v>五环-六环</v>
      </c>
      <c r="F465" s="17" t="s">
        <v>30</v>
      </c>
      <c r="G465" s="17" t="s">
        <v>30</v>
      </c>
      <c r="H465" s="17">
        <v>1852</v>
      </c>
      <c r="I465" s="17">
        <v>4</v>
      </c>
      <c r="J465" s="17">
        <v>11620</v>
      </c>
      <c r="K465" s="25">
        <v>21524710</v>
      </c>
      <c r="L465" s="9">
        <f t="shared" si="15"/>
        <v>0.2152471</v>
      </c>
      <c r="M465" s="10">
        <f t="shared" si="16"/>
        <v>6.45572748544709e-5</v>
      </c>
      <c r="N465" s="10" t="s">
        <v>906</v>
      </c>
      <c r="O465" s="10"/>
      <c r="P465" s="11">
        <f>IFERROR(VLOOKUP(N465,Sheet3!$B$2:$F$1072,3,FALSE),“-”)</f>
        <v>0</v>
      </c>
    </row>
    <row r="466" spans="1:16">
      <c r="A466" s="17" t="s">
        <v>907</v>
      </c>
      <c r="B466" s="17" t="s">
        <v>17</v>
      </c>
      <c r="C466" s="17" t="s">
        <v>48</v>
      </c>
      <c r="D466" s="17" t="s">
        <v>360</v>
      </c>
      <c r="E466" s="18" t="str">
        <f>VLOOKUP(D466,'[1]1H2013'!L:M,2,0)</f>
        <v>三环-四环</v>
      </c>
      <c r="F466" s="17" t="s">
        <v>30</v>
      </c>
      <c r="G466" s="17" t="s">
        <v>30</v>
      </c>
      <c r="H466" s="17">
        <v>781</v>
      </c>
      <c r="I466" s="17">
        <v>7</v>
      </c>
      <c r="J466" s="17">
        <v>27478</v>
      </c>
      <c r="K466" s="25">
        <v>21457162</v>
      </c>
      <c r="L466" s="9">
        <f t="shared" si="15"/>
        <v>0.21457162</v>
      </c>
      <c r="M466" s="10">
        <f t="shared" si="16"/>
        <v>6.43546837486269e-5</v>
      </c>
      <c r="N466" s="10" t="s">
        <v>908</v>
      </c>
      <c r="O466" s="10"/>
      <c r="P466" s="11">
        <f>IFERROR(VLOOKUP(N466,Sheet3!$B$2:$F$1072,3,FALSE),“-”)</f>
        <v>0</v>
      </c>
    </row>
    <row r="467" spans="1:16">
      <c r="A467" s="17" t="s">
        <v>909</v>
      </c>
      <c r="B467" s="17" t="s">
        <v>17</v>
      </c>
      <c r="C467" s="17" t="s">
        <v>18</v>
      </c>
      <c r="D467" s="17" t="s">
        <v>19</v>
      </c>
      <c r="E467" s="18" t="str">
        <f>VLOOKUP(D467,'[1]1H2013'!L:M,2,0)</f>
        <v>三环-四环</v>
      </c>
      <c r="F467" s="17" t="s">
        <v>30</v>
      </c>
      <c r="G467" s="17" t="s">
        <v>30</v>
      </c>
      <c r="H467" s="17">
        <v>775</v>
      </c>
      <c r="I467" s="17">
        <v>11</v>
      </c>
      <c r="J467" s="17">
        <v>27523</v>
      </c>
      <c r="K467" s="25">
        <v>21338479</v>
      </c>
      <c r="L467" s="9">
        <f t="shared" si="15"/>
        <v>0.21338479</v>
      </c>
      <c r="M467" s="10">
        <f t="shared" si="16"/>
        <v>6.39987276845706e-5</v>
      </c>
      <c r="N467" s="10" t="s">
        <v>910</v>
      </c>
      <c r="O467" s="10"/>
      <c r="P467" s="11">
        <f>IFERROR(VLOOKUP(N467,Sheet3!$B$2:$F$1072,3,FALSE),“-”)</f>
        <v>0</v>
      </c>
    </row>
    <row r="468" spans="1:16">
      <c r="A468" s="17" t="s">
        <v>911</v>
      </c>
      <c r="B468" s="17" t="s">
        <v>17</v>
      </c>
      <c r="C468" s="17" t="s">
        <v>18</v>
      </c>
      <c r="D468" s="17" t="s">
        <v>26</v>
      </c>
      <c r="E468" s="18" t="str">
        <f>VLOOKUP(D468,'[1]1H2013'!L:M,2,0)</f>
        <v>五环-六环</v>
      </c>
      <c r="F468" s="17" t="s">
        <v>30</v>
      </c>
      <c r="G468" s="17" t="s">
        <v>30</v>
      </c>
      <c r="H468" s="17">
        <v>1276</v>
      </c>
      <c r="I468" s="17">
        <v>3</v>
      </c>
      <c r="J468" s="17">
        <v>16607</v>
      </c>
      <c r="K468" s="25">
        <v>21185100</v>
      </c>
      <c r="L468" s="9">
        <f t="shared" si="15"/>
        <v>0.211851</v>
      </c>
      <c r="M468" s="10">
        <f t="shared" si="16"/>
        <v>6.3538710789574e-5</v>
      </c>
      <c r="N468" s="10" t="s">
        <v>912</v>
      </c>
      <c r="O468" s="10"/>
      <c r="P468" s="11">
        <f>IFERROR(VLOOKUP(N468,Sheet3!$B$2:$F$1072,3,FALSE),“-”)</f>
        <v>0</v>
      </c>
    </row>
    <row r="469" spans="1:16">
      <c r="A469" s="17" t="s">
        <v>913</v>
      </c>
      <c r="B469" s="17" t="s">
        <v>17</v>
      </c>
      <c r="C469" s="17" t="s">
        <v>18</v>
      </c>
      <c r="D469" s="17" t="s">
        <v>259</v>
      </c>
      <c r="E469" s="18" t="str">
        <f>VLOOKUP(D469,'[1]1H2013'!L:M,2,0)</f>
        <v>二环-三环</v>
      </c>
      <c r="F469" s="17" t="s">
        <v>30</v>
      </c>
      <c r="G469" s="17" t="s">
        <v>30</v>
      </c>
      <c r="H469" s="17">
        <v>985</v>
      </c>
      <c r="I469" s="17">
        <v>8</v>
      </c>
      <c r="J469" s="17">
        <v>21483</v>
      </c>
      <c r="K469" s="25">
        <v>21157742</v>
      </c>
      <c r="L469" s="9">
        <f t="shared" si="15"/>
        <v>0.21157742</v>
      </c>
      <c r="M469" s="10">
        <f t="shared" si="16"/>
        <v>6.34566582125372e-5</v>
      </c>
      <c r="N469" s="10" t="s">
        <v>914</v>
      </c>
      <c r="O469" s="10"/>
      <c r="P469" s="11">
        <f>IFERROR(VLOOKUP(N469,Sheet3!$B$2:$F$1072,3,FALSE),“-”)</f>
        <v>0</v>
      </c>
    </row>
    <row r="470" spans="1:16">
      <c r="A470" s="17" t="s">
        <v>915</v>
      </c>
      <c r="B470" s="17" t="s">
        <v>17</v>
      </c>
      <c r="C470" s="17" t="s">
        <v>22</v>
      </c>
      <c r="D470" s="17" t="s">
        <v>23</v>
      </c>
      <c r="E470" s="18" t="str">
        <f>VLOOKUP(D470,'[1]1H2013'!L:M,2,0)</f>
        <v>五环-六环</v>
      </c>
      <c r="F470" s="17" t="s">
        <v>30</v>
      </c>
      <c r="G470" s="17" t="s">
        <v>30</v>
      </c>
      <c r="H470" s="17">
        <v>1637</v>
      </c>
      <c r="I470" s="17">
        <v>5</v>
      </c>
      <c r="J470" s="17">
        <v>12909</v>
      </c>
      <c r="K470" s="25">
        <v>21128439</v>
      </c>
      <c r="L470" s="9">
        <f t="shared" si="15"/>
        <v>0.21128439</v>
      </c>
      <c r="M470" s="10">
        <f t="shared" si="16"/>
        <v>6.33687721585527e-5</v>
      </c>
      <c r="N470" s="10" t="s">
        <v>916</v>
      </c>
      <c r="O470" s="10"/>
      <c r="P470" s="11">
        <f>IFERROR(VLOOKUP(N470,Sheet3!$B$2:$F$1072,3,FALSE),“-”)</f>
        <v>0</v>
      </c>
    </row>
    <row r="471" spans="1:16">
      <c r="A471" s="17" t="s">
        <v>917</v>
      </c>
      <c r="B471" s="17" t="s">
        <v>17</v>
      </c>
      <c r="C471" s="17" t="s">
        <v>172</v>
      </c>
      <c r="D471" s="17" t="s">
        <v>173</v>
      </c>
      <c r="E471" s="18" t="str">
        <f>VLOOKUP(D471,'[1]1H2013'!L:M,2,0)</f>
        <v>六环外</v>
      </c>
      <c r="F471" s="17" t="s">
        <v>30</v>
      </c>
      <c r="G471" s="17" t="s">
        <v>30</v>
      </c>
      <c r="H471" s="17">
        <v>3104</v>
      </c>
      <c r="I471" s="17">
        <v>14</v>
      </c>
      <c r="J471" s="17">
        <v>6746</v>
      </c>
      <c r="K471" s="25">
        <v>20935636</v>
      </c>
      <c r="L471" s="9">
        <f t="shared" si="15"/>
        <v>0.20935636</v>
      </c>
      <c r="M471" s="10">
        <f t="shared" si="16"/>
        <v>6.27905141349247e-5</v>
      </c>
      <c r="N471" s="10" t="s">
        <v>918</v>
      </c>
      <c r="O471" s="10"/>
      <c r="P471" s="11">
        <f>IFERROR(VLOOKUP(N471,Sheet3!$B$2:$F$1072,3,FALSE),“-”)</f>
        <v>0</v>
      </c>
    </row>
    <row r="472" spans="1:16">
      <c r="A472" s="3" t="s">
        <v>919</v>
      </c>
      <c r="B472" s="3" t="s">
        <v>17</v>
      </c>
      <c r="C472" s="3" t="s">
        <v>172</v>
      </c>
      <c r="D472" s="3" t="s">
        <v>173</v>
      </c>
      <c r="E472" s="16" t="str">
        <f>VLOOKUP(D472,'[1]1H2013'!L:M,2,0)</f>
        <v>六环外</v>
      </c>
      <c r="F472" s="3">
        <v>6997</v>
      </c>
      <c r="G472" s="3">
        <v>82</v>
      </c>
      <c r="H472" s="3">
        <v>7511</v>
      </c>
      <c r="I472" s="3">
        <v>87</v>
      </c>
      <c r="J472" s="3">
        <v>2767</v>
      </c>
      <c r="K472" s="9">
        <v>20779615</v>
      </c>
      <c r="L472" s="9">
        <f t="shared" si="15"/>
        <v>0.20779615</v>
      </c>
      <c r="M472" s="10">
        <f t="shared" si="16"/>
        <v>6.23225733087733e-5</v>
      </c>
      <c r="N472" s="10" t="s">
        <v>31</v>
      </c>
      <c r="O472" s="10"/>
      <c r="P472" s="11" t="str">
        <f>IFERROR(VLOOKUP(N472,Sheet3!$B$2:$F$1072,3,FALSE),“-”)</f>
        <v>保利</v>
      </c>
    </row>
    <row r="473" spans="1:16">
      <c r="A473" s="17" t="s">
        <v>920</v>
      </c>
      <c r="B473" s="17" t="s">
        <v>17</v>
      </c>
      <c r="C473" s="17" t="s">
        <v>18</v>
      </c>
      <c r="D473" s="17" t="s">
        <v>426</v>
      </c>
      <c r="E473" s="18" t="str">
        <f>VLOOKUP(D473,'[1]1H2013'!L:M,2,0)</f>
        <v>五环-六环</v>
      </c>
      <c r="F473" s="17" t="s">
        <v>30</v>
      </c>
      <c r="G473" s="17" t="s">
        <v>30</v>
      </c>
      <c r="H473" s="17">
        <v>709</v>
      </c>
      <c r="I473" s="17">
        <v>5</v>
      </c>
      <c r="J473" s="17">
        <v>28979</v>
      </c>
      <c r="K473" s="25">
        <v>20555333</v>
      </c>
      <c r="L473" s="9">
        <f t="shared" si="15"/>
        <v>0.20555333</v>
      </c>
      <c r="M473" s="10">
        <f t="shared" si="16"/>
        <v>6.16499029350999e-5</v>
      </c>
      <c r="N473" s="10" t="s">
        <v>921</v>
      </c>
      <c r="O473" s="10"/>
      <c r="P473" s="11">
        <f>IFERROR(VLOOKUP(N473,Sheet3!$B$2:$F$1072,3,FALSE),“-”)</f>
        <v>0</v>
      </c>
    </row>
    <row r="474" spans="1:16">
      <c r="A474" s="17" t="s">
        <v>922</v>
      </c>
      <c r="B474" s="17" t="s">
        <v>17</v>
      </c>
      <c r="C474" s="17" t="s">
        <v>18</v>
      </c>
      <c r="D474" s="17" t="s">
        <v>252</v>
      </c>
      <c r="E474" s="18" t="str">
        <f>VLOOKUP(D474,'[1]1H2013'!L:M,2,0)</f>
        <v>三环-四环</v>
      </c>
      <c r="F474" s="17" t="s">
        <v>30</v>
      </c>
      <c r="G474" s="17" t="s">
        <v>30</v>
      </c>
      <c r="H474" s="17">
        <v>932</v>
      </c>
      <c r="I474" s="17">
        <v>4</v>
      </c>
      <c r="J474" s="17">
        <v>22000</v>
      </c>
      <c r="K474" s="25">
        <v>20505540</v>
      </c>
      <c r="L474" s="9">
        <f t="shared" si="15"/>
        <v>0.2050554</v>
      </c>
      <c r="M474" s="10">
        <f t="shared" si="16"/>
        <v>6.15005629260207e-5</v>
      </c>
      <c r="N474" s="10" t="s">
        <v>923</v>
      </c>
      <c r="O474" s="10"/>
      <c r="P474" s="11">
        <f>IFERROR(VLOOKUP(N474,Sheet3!$B$2:$F$1072,3,FALSE),“-”)</f>
        <v>0</v>
      </c>
    </row>
    <row r="475" spans="1:16">
      <c r="A475" s="17" t="s">
        <v>924</v>
      </c>
      <c r="B475" s="17" t="s">
        <v>17</v>
      </c>
      <c r="C475" s="17" t="s">
        <v>48</v>
      </c>
      <c r="D475" s="17" t="s">
        <v>214</v>
      </c>
      <c r="E475" s="18" t="str">
        <f>VLOOKUP(D475,'[1]1H2013'!L:M,2,0)</f>
        <v>三环-四环</v>
      </c>
      <c r="F475" s="17" t="s">
        <v>30</v>
      </c>
      <c r="G475" s="17" t="s">
        <v>30</v>
      </c>
      <c r="H475" s="17">
        <v>943</v>
      </c>
      <c r="I475" s="17">
        <v>5</v>
      </c>
      <c r="J475" s="17">
        <v>21605</v>
      </c>
      <c r="K475" s="25">
        <v>20370249</v>
      </c>
      <c r="L475" s="9">
        <f t="shared" si="15"/>
        <v>0.20370249</v>
      </c>
      <c r="M475" s="10">
        <f t="shared" si="16"/>
        <v>6.10947958670296e-5</v>
      </c>
      <c r="N475" s="10" t="s">
        <v>925</v>
      </c>
      <c r="O475" s="10"/>
      <c r="P475" s="11">
        <f>IFERROR(VLOOKUP(N475,Sheet3!$B$2:$F$1072,3,FALSE),“-”)</f>
        <v>0</v>
      </c>
    </row>
    <row r="476" spans="1:16">
      <c r="A476" s="3" t="s">
        <v>926</v>
      </c>
      <c r="B476" s="3" t="s">
        <v>17</v>
      </c>
      <c r="C476" s="3" t="s">
        <v>18</v>
      </c>
      <c r="D476" s="3" t="s">
        <v>19</v>
      </c>
      <c r="E476" s="16" t="str">
        <f>VLOOKUP(D476,'[1]1H2013'!L:M,2,0)</f>
        <v>三环-四环</v>
      </c>
      <c r="F476" s="3" t="s">
        <v>30</v>
      </c>
      <c r="G476" s="3" t="s">
        <v>30</v>
      </c>
      <c r="H476" s="3">
        <v>497</v>
      </c>
      <c r="I476" s="3">
        <v>2</v>
      </c>
      <c r="J476" s="3">
        <v>40425</v>
      </c>
      <c r="K476" s="9">
        <v>20077630</v>
      </c>
      <c r="L476" s="9">
        <f t="shared" si="15"/>
        <v>0.2007763</v>
      </c>
      <c r="M476" s="10">
        <f t="shared" si="16"/>
        <v>6.02171680053469e-5</v>
      </c>
      <c r="N476" s="10" t="s">
        <v>138</v>
      </c>
      <c r="O476" s="10"/>
      <c r="P476" s="11">
        <f>IFERROR(VLOOKUP(N476,Sheet3!$B$2:$F$1072,3,FALSE),“-”)</f>
        <v>0</v>
      </c>
    </row>
    <row r="477" spans="1:16">
      <c r="A477" s="17" t="s">
        <v>927</v>
      </c>
      <c r="B477" s="17" t="s">
        <v>17</v>
      </c>
      <c r="C477" s="17" t="s">
        <v>18</v>
      </c>
      <c r="D477" s="17" t="s">
        <v>73</v>
      </c>
      <c r="E477" s="18" t="str">
        <f>VLOOKUP(D477,'[1]1H2013'!L:M,2,0)</f>
        <v>四环-五环</v>
      </c>
      <c r="F477" s="17" t="s">
        <v>30</v>
      </c>
      <c r="G477" s="17" t="s">
        <v>30</v>
      </c>
      <c r="H477" s="17">
        <v>869</v>
      </c>
      <c r="I477" s="17">
        <v>5</v>
      </c>
      <c r="J477" s="17">
        <v>23040</v>
      </c>
      <c r="K477" s="25">
        <v>20030155</v>
      </c>
      <c r="L477" s="9">
        <f t="shared" si="15"/>
        <v>0.20030155</v>
      </c>
      <c r="M477" s="10">
        <f t="shared" si="16"/>
        <v>6.00747801811339e-5</v>
      </c>
      <c r="N477" s="10" t="s">
        <v>928</v>
      </c>
      <c r="O477" s="10"/>
      <c r="P477" s="11">
        <f>IFERROR(VLOOKUP(N477,Sheet3!$B$2:$F$1072,3,FALSE),“-”)</f>
        <v>0</v>
      </c>
    </row>
    <row r="478" spans="1:16">
      <c r="A478" s="3" t="s">
        <v>929</v>
      </c>
      <c r="B478" s="3" t="s">
        <v>17</v>
      </c>
      <c r="C478" s="3" t="s">
        <v>205</v>
      </c>
      <c r="D478" s="3" t="s">
        <v>206</v>
      </c>
      <c r="E478" s="16" t="str">
        <f>VLOOKUP(D478,'[1]1H2013'!L:M,2,0)</f>
        <v>二环-三环</v>
      </c>
      <c r="F478" s="3" t="s">
        <v>30</v>
      </c>
      <c r="G478" s="3" t="s">
        <v>30</v>
      </c>
      <c r="H478" s="3">
        <v>1076</v>
      </c>
      <c r="I478" s="3">
        <v>10</v>
      </c>
      <c r="J478" s="3">
        <v>18534</v>
      </c>
      <c r="K478" s="9">
        <v>19935419</v>
      </c>
      <c r="L478" s="9">
        <f t="shared" si="15"/>
        <v>0.19935419</v>
      </c>
      <c r="M478" s="10">
        <f t="shared" si="16"/>
        <v>5.97906463651329e-5</v>
      </c>
      <c r="N478" s="10" t="s">
        <v>930</v>
      </c>
      <c r="O478" s="10"/>
      <c r="P478" s="11">
        <f>IFERROR(VLOOKUP(N478,Sheet3!$B$2:$F$1072,3,FALSE),“-”)</f>
        <v>0</v>
      </c>
    </row>
    <row r="479" spans="1:16">
      <c r="A479" s="3" t="s">
        <v>931</v>
      </c>
      <c r="B479" s="3" t="s">
        <v>17</v>
      </c>
      <c r="C479" s="3" t="s">
        <v>18</v>
      </c>
      <c r="D479" s="3" t="s">
        <v>29</v>
      </c>
      <c r="E479" s="16" t="str">
        <f>VLOOKUP(D479,'[1]1H2013'!L:M,2,0)</f>
        <v>四环-五环</v>
      </c>
      <c r="F479" s="3" t="s">
        <v>30</v>
      </c>
      <c r="G479" s="3" t="s">
        <v>30</v>
      </c>
      <c r="H479" s="3">
        <v>855</v>
      </c>
      <c r="I479" s="3">
        <v>3</v>
      </c>
      <c r="J479" s="3">
        <v>23257</v>
      </c>
      <c r="K479" s="9">
        <v>19879985</v>
      </c>
      <c r="L479" s="9">
        <f t="shared" si="15"/>
        <v>0.19879985</v>
      </c>
      <c r="M479" s="10">
        <f t="shared" si="16"/>
        <v>5.96243877732967e-5</v>
      </c>
      <c r="N479" s="10" t="s">
        <v>201</v>
      </c>
      <c r="O479" s="10"/>
      <c r="P479" s="11" t="str">
        <f>IFERROR(VLOOKUP(N479,Sheet3!$B$2:$F$1072,3,FALSE),“-”)</f>
        <v>金隅</v>
      </c>
    </row>
    <row r="480" spans="1:16">
      <c r="A480" s="17" t="s">
        <v>932</v>
      </c>
      <c r="B480" s="17" t="s">
        <v>17</v>
      </c>
      <c r="C480" s="17" t="s">
        <v>41</v>
      </c>
      <c r="D480" s="17" t="s">
        <v>42</v>
      </c>
      <c r="E480" s="18" t="str">
        <f>VLOOKUP(D480,'[1]1H2013'!L:M,2,0)</f>
        <v>五环-六环</v>
      </c>
      <c r="F480" s="17" t="s">
        <v>30</v>
      </c>
      <c r="G480" s="17" t="s">
        <v>30</v>
      </c>
      <c r="H480" s="17">
        <v>1639</v>
      </c>
      <c r="I480" s="17">
        <v>12</v>
      </c>
      <c r="J480" s="17">
        <v>12078</v>
      </c>
      <c r="K480" s="25">
        <v>19793548</v>
      </c>
      <c r="L480" s="9">
        <f t="shared" si="15"/>
        <v>0.19793548</v>
      </c>
      <c r="M480" s="10">
        <f t="shared" si="16"/>
        <v>5.93651444586785e-5</v>
      </c>
      <c r="N480" s="10" t="s">
        <v>933</v>
      </c>
      <c r="O480" s="10"/>
      <c r="P480" s="11">
        <f>IFERROR(VLOOKUP(N480,Sheet3!$B$2:$F$1072,3,FALSE),“-”)</f>
        <v>0</v>
      </c>
    </row>
    <row r="481" spans="1:16">
      <c r="A481" s="17" t="s">
        <v>934</v>
      </c>
      <c r="B481" s="17" t="s">
        <v>17</v>
      </c>
      <c r="C481" s="17" t="s">
        <v>78</v>
      </c>
      <c r="D481" s="17" t="s">
        <v>79</v>
      </c>
      <c r="E481" s="18" t="str">
        <f>VLOOKUP(D481,'[1]1H2013'!L:M,2,0)</f>
        <v>五环-六环</v>
      </c>
      <c r="F481" s="17" t="s">
        <v>30</v>
      </c>
      <c r="G481" s="17" t="s">
        <v>30</v>
      </c>
      <c r="H481" s="17">
        <v>2324</v>
      </c>
      <c r="I481" s="17">
        <v>30</v>
      </c>
      <c r="J481" s="17">
        <v>8460</v>
      </c>
      <c r="K481" s="25">
        <v>19662781</v>
      </c>
      <c r="L481" s="9">
        <f t="shared" si="15"/>
        <v>0.19662781</v>
      </c>
      <c r="M481" s="10">
        <f t="shared" si="16"/>
        <v>5.89729458571227e-5</v>
      </c>
      <c r="N481" s="10" t="s">
        <v>935</v>
      </c>
      <c r="O481" s="10"/>
      <c r="P481" s="11">
        <f>IFERROR(VLOOKUP(N481,Sheet3!$B$2:$F$1072,3,FALSE),“-”)</f>
        <v>0</v>
      </c>
    </row>
    <row r="482" spans="1:16">
      <c r="A482" s="17" t="s">
        <v>936</v>
      </c>
      <c r="B482" s="17" t="s">
        <v>17</v>
      </c>
      <c r="C482" s="17" t="s">
        <v>18</v>
      </c>
      <c r="D482" s="17" t="s">
        <v>26</v>
      </c>
      <c r="E482" s="18" t="str">
        <f>VLOOKUP(D482,'[1]1H2013'!L:M,2,0)</f>
        <v>五环-六环</v>
      </c>
      <c r="F482" s="17" t="s">
        <v>30</v>
      </c>
      <c r="G482" s="17" t="s">
        <v>30</v>
      </c>
      <c r="H482" s="17">
        <v>2030</v>
      </c>
      <c r="I482" s="17">
        <v>14</v>
      </c>
      <c r="J482" s="17">
        <v>9473</v>
      </c>
      <c r="K482" s="25">
        <v>19230385</v>
      </c>
      <c r="L482" s="9">
        <f t="shared" si="15"/>
        <v>0.19230385</v>
      </c>
      <c r="M482" s="10">
        <f t="shared" si="16"/>
        <v>5.76760964492573e-5</v>
      </c>
      <c r="N482" s="10" t="s">
        <v>937</v>
      </c>
      <c r="O482" s="10"/>
      <c r="P482" s="11" t="str">
        <f>IFERROR(VLOOKUP(N482,Sheet3!$B$2:$F$1072,3,FALSE),“-”)</f>
        <v>北辰</v>
      </c>
    </row>
    <row r="483" spans="1:16">
      <c r="A483" s="17" t="s">
        <v>938</v>
      </c>
      <c r="B483" s="17" t="s">
        <v>17</v>
      </c>
      <c r="C483" s="17" t="s">
        <v>41</v>
      </c>
      <c r="D483" s="17" t="s">
        <v>42</v>
      </c>
      <c r="E483" s="18" t="str">
        <f>VLOOKUP(D483,'[1]1H2013'!L:M,2,0)</f>
        <v>五环-六环</v>
      </c>
      <c r="F483" s="17" t="s">
        <v>30</v>
      </c>
      <c r="G483" s="17" t="s">
        <v>30</v>
      </c>
      <c r="H483" s="17">
        <v>671</v>
      </c>
      <c r="I483" s="17">
        <v>2</v>
      </c>
      <c r="J483" s="17">
        <v>28611</v>
      </c>
      <c r="K483" s="25">
        <v>19200000</v>
      </c>
      <c r="L483" s="9">
        <f t="shared" si="15"/>
        <v>0.192</v>
      </c>
      <c r="M483" s="10">
        <f t="shared" si="16"/>
        <v>5.75849652425441e-5</v>
      </c>
      <c r="N483" s="10" t="s">
        <v>939</v>
      </c>
      <c r="O483" s="10"/>
      <c r="P483" s="11">
        <f>IFERROR(VLOOKUP(N483,Sheet3!$B$2:$F$1072,3,FALSE),“-”)</f>
        <v>0</v>
      </c>
    </row>
    <row r="484" spans="1:16">
      <c r="A484" s="17" t="s">
        <v>940</v>
      </c>
      <c r="B484" s="17" t="s">
        <v>17</v>
      </c>
      <c r="C484" s="17" t="s">
        <v>18</v>
      </c>
      <c r="D484" s="17" t="s">
        <v>252</v>
      </c>
      <c r="E484" s="18" t="str">
        <f>VLOOKUP(D484,'[1]1H2013'!L:M,2,0)</f>
        <v>三环-四环</v>
      </c>
      <c r="F484" s="17" t="s">
        <v>30</v>
      </c>
      <c r="G484" s="17" t="s">
        <v>30</v>
      </c>
      <c r="H484" s="17">
        <v>986</v>
      </c>
      <c r="I484" s="17">
        <v>4</v>
      </c>
      <c r="J484" s="17">
        <v>19358</v>
      </c>
      <c r="K484" s="25">
        <v>19084445</v>
      </c>
      <c r="L484" s="9">
        <f t="shared" si="15"/>
        <v>0.19084445</v>
      </c>
      <c r="M484" s="10">
        <f t="shared" si="16"/>
        <v>5.72383907290752e-5</v>
      </c>
      <c r="N484" s="10" t="s">
        <v>941</v>
      </c>
      <c r="O484" s="10"/>
      <c r="P484" s="11">
        <f>IFERROR(VLOOKUP(N484,Sheet3!$B$2:$F$1072,3,FALSE),“-”)</f>
        <v>0</v>
      </c>
    </row>
    <row r="485" spans="1:16">
      <c r="A485" s="17" t="s">
        <v>942</v>
      </c>
      <c r="B485" s="17" t="s">
        <v>17</v>
      </c>
      <c r="C485" s="17" t="s">
        <v>48</v>
      </c>
      <c r="D485" s="17" t="s">
        <v>214</v>
      </c>
      <c r="E485" s="18" t="str">
        <f>VLOOKUP(D485,'[1]1H2013'!L:M,2,0)</f>
        <v>三环-四环</v>
      </c>
      <c r="F485" s="17" t="s">
        <v>30</v>
      </c>
      <c r="G485" s="17" t="s">
        <v>30</v>
      </c>
      <c r="H485" s="17">
        <v>778</v>
      </c>
      <c r="I485" s="17">
        <v>10</v>
      </c>
      <c r="J485" s="17">
        <v>23926</v>
      </c>
      <c r="K485" s="25">
        <v>18619705</v>
      </c>
      <c r="L485" s="9">
        <f t="shared" si="15"/>
        <v>0.18619705</v>
      </c>
      <c r="M485" s="10">
        <f t="shared" si="16"/>
        <v>5.58445346485117e-5</v>
      </c>
      <c r="N485" s="10" t="s">
        <v>943</v>
      </c>
      <c r="O485" s="10"/>
      <c r="P485" s="11">
        <f>IFERROR(VLOOKUP(N485,Sheet3!$B$2:$F$1072,3,FALSE),“-”)</f>
        <v>0</v>
      </c>
    </row>
    <row r="486" spans="1:16">
      <c r="A486" s="17" t="s">
        <v>944</v>
      </c>
      <c r="B486" s="17" t="s">
        <v>17</v>
      </c>
      <c r="C486" s="17" t="s">
        <v>172</v>
      </c>
      <c r="D486" s="17" t="s">
        <v>173</v>
      </c>
      <c r="E486" s="18" t="str">
        <f>VLOOKUP(D486,'[1]1H2013'!L:M,2,0)</f>
        <v>六环外</v>
      </c>
      <c r="F486" s="17" t="s">
        <v>30</v>
      </c>
      <c r="G486" s="17" t="s">
        <v>30</v>
      </c>
      <c r="H486" s="17">
        <v>2420</v>
      </c>
      <c r="I486" s="17">
        <v>19</v>
      </c>
      <c r="J486" s="17">
        <v>7648</v>
      </c>
      <c r="K486" s="25">
        <v>18506462</v>
      </c>
      <c r="L486" s="9">
        <f t="shared" si="15"/>
        <v>0.18506462</v>
      </c>
      <c r="M486" s="10">
        <f t="shared" si="16"/>
        <v>5.55048943246074e-5</v>
      </c>
      <c r="N486" s="10" t="s">
        <v>945</v>
      </c>
      <c r="O486" s="10"/>
      <c r="P486" s="11">
        <f>IFERROR(VLOOKUP(N486,Sheet3!$B$2:$F$1072,3,FALSE),“-”)</f>
        <v>0</v>
      </c>
    </row>
    <row r="487" spans="1:16">
      <c r="A487" s="17" t="s">
        <v>946</v>
      </c>
      <c r="B487" s="17" t="s">
        <v>17</v>
      </c>
      <c r="C487" s="17" t="s">
        <v>64</v>
      </c>
      <c r="D487" s="17" t="s">
        <v>65</v>
      </c>
      <c r="E487" s="18" t="str">
        <f>VLOOKUP(D487,'[1]1H2013'!L:M,2,0)</f>
        <v>五环-六环</v>
      </c>
      <c r="F487" s="17" t="s">
        <v>30</v>
      </c>
      <c r="G487" s="17" t="s">
        <v>30</v>
      </c>
      <c r="H487" s="17">
        <v>1499</v>
      </c>
      <c r="I487" s="17">
        <v>18</v>
      </c>
      <c r="J487" s="17">
        <v>12157</v>
      </c>
      <c r="K487" s="25">
        <v>18226314</v>
      </c>
      <c r="L487" s="9">
        <f t="shared" si="15"/>
        <v>0.18226314</v>
      </c>
      <c r="M487" s="10">
        <f t="shared" si="16"/>
        <v>5.46646696973799e-5</v>
      </c>
      <c r="N487" s="10" t="s">
        <v>947</v>
      </c>
      <c r="O487" s="10"/>
      <c r="P487" s="11">
        <f>IFERROR(VLOOKUP(N487,Sheet3!$B$2:$F$1072,3,FALSE),“-”)</f>
        <v>0</v>
      </c>
    </row>
    <row r="488" spans="1:16">
      <c r="A488" s="17" t="s">
        <v>948</v>
      </c>
      <c r="B488" s="17" t="s">
        <v>17</v>
      </c>
      <c r="C488" s="17" t="s">
        <v>18</v>
      </c>
      <c r="D488" s="17" t="s">
        <v>426</v>
      </c>
      <c r="E488" s="18" t="str">
        <f>VLOOKUP(D488,'[1]1H2013'!L:M,2,0)</f>
        <v>五环-六环</v>
      </c>
      <c r="F488" s="17" t="s">
        <v>30</v>
      </c>
      <c r="G488" s="17" t="s">
        <v>30</v>
      </c>
      <c r="H488" s="17">
        <v>450</v>
      </c>
      <c r="I488" s="17">
        <v>2</v>
      </c>
      <c r="J488" s="17">
        <v>40515</v>
      </c>
      <c r="K488" s="25">
        <v>18217165</v>
      </c>
      <c r="L488" s="9">
        <f t="shared" si="15"/>
        <v>0.18217165</v>
      </c>
      <c r="M488" s="10">
        <f t="shared" si="16"/>
        <v>5.46372298615984e-5</v>
      </c>
      <c r="N488" s="10" t="s">
        <v>949</v>
      </c>
      <c r="O488" s="10"/>
      <c r="P488" s="11">
        <f>IFERROR(VLOOKUP(N488,Sheet3!$B$2:$F$1072,3,FALSE),“-”)</f>
        <v>0</v>
      </c>
    </row>
    <row r="489" spans="1:16">
      <c r="A489" s="3" t="s">
        <v>950</v>
      </c>
      <c r="B489" s="3" t="s">
        <v>17</v>
      </c>
      <c r="C489" s="3" t="s">
        <v>41</v>
      </c>
      <c r="D489" s="3" t="s">
        <v>42</v>
      </c>
      <c r="E489" s="16" t="str">
        <f>VLOOKUP(D489,'[1]1H2013'!L:M,2,0)</f>
        <v>五环-六环</v>
      </c>
      <c r="F489" s="3" t="s">
        <v>30</v>
      </c>
      <c r="G489" s="3" t="s">
        <v>30</v>
      </c>
      <c r="H489" s="3">
        <v>6929</v>
      </c>
      <c r="I489" s="3">
        <v>55</v>
      </c>
      <c r="J489" s="3">
        <v>2600</v>
      </c>
      <c r="K489" s="9">
        <v>18015322</v>
      </c>
      <c r="L489" s="9">
        <f t="shared" si="15"/>
        <v>0.18015322</v>
      </c>
      <c r="M489" s="10">
        <f t="shared" si="16"/>
        <v>5.40318589168354e-5</v>
      </c>
      <c r="N489" s="10" t="s">
        <v>951</v>
      </c>
      <c r="O489" s="10"/>
      <c r="P489" s="11" t="str">
        <f>IFERROR(VLOOKUP(N489,Sheet3!$B$2:$F$1072,3,FALSE),“-”)</f>
        <v>1-v</v>
      </c>
    </row>
    <row r="490" spans="1:16">
      <c r="A490" s="17" t="s">
        <v>952</v>
      </c>
      <c r="B490" s="17" t="s">
        <v>17</v>
      </c>
      <c r="C490" s="17" t="s">
        <v>41</v>
      </c>
      <c r="D490" s="17" t="s">
        <v>42</v>
      </c>
      <c r="E490" s="18" t="str">
        <f>VLOOKUP(D490,'[1]1H2013'!L:M,2,0)</f>
        <v>五环-六环</v>
      </c>
      <c r="F490" s="17">
        <v>19975</v>
      </c>
      <c r="G490" s="17">
        <v>206</v>
      </c>
      <c r="H490" s="17">
        <v>1290</v>
      </c>
      <c r="I490" s="17">
        <v>11</v>
      </c>
      <c r="J490" s="17">
        <v>13964</v>
      </c>
      <c r="K490" s="25">
        <v>18009775</v>
      </c>
      <c r="L490" s="9">
        <f t="shared" si="15"/>
        <v>0.18009775</v>
      </c>
      <c r="M490" s="10">
        <f t="shared" si="16"/>
        <v>5.40152222604708e-5</v>
      </c>
      <c r="N490" s="10" t="s">
        <v>953</v>
      </c>
      <c r="O490" s="10"/>
      <c r="P490" s="11">
        <f>IFERROR(VLOOKUP(N490,Sheet3!$B$2:$F$1072,3,FALSE),“-”)</f>
        <v>0</v>
      </c>
    </row>
    <row r="491" spans="1:16">
      <c r="A491" s="17" t="s">
        <v>954</v>
      </c>
      <c r="B491" s="17" t="s">
        <v>17</v>
      </c>
      <c r="C491" s="17" t="s">
        <v>48</v>
      </c>
      <c r="D491" s="17" t="s">
        <v>214</v>
      </c>
      <c r="E491" s="18" t="str">
        <f>VLOOKUP(D491,'[1]1H2013'!L:M,2,0)</f>
        <v>三环-四环</v>
      </c>
      <c r="F491" s="17" t="s">
        <v>30</v>
      </c>
      <c r="G491" s="17" t="s">
        <v>30</v>
      </c>
      <c r="H491" s="17">
        <v>671</v>
      </c>
      <c r="I491" s="17">
        <v>5</v>
      </c>
      <c r="J491" s="17">
        <v>26798</v>
      </c>
      <c r="K491" s="25">
        <v>17987087</v>
      </c>
      <c r="L491" s="9">
        <f t="shared" si="15"/>
        <v>0.17987087</v>
      </c>
      <c r="M491" s="10">
        <f t="shared" si="16"/>
        <v>5.39471760265425e-5</v>
      </c>
      <c r="N491" s="10" t="s">
        <v>955</v>
      </c>
      <c r="O491" s="10"/>
      <c r="P491" s="11">
        <f>IFERROR(VLOOKUP(N491,Sheet3!$B$2:$F$1072,3,FALSE),“-”)</f>
        <v>0</v>
      </c>
    </row>
    <row r="492" spans="1:16">
      <c r="A492" s="17" t="s">
        <v>956</v>
      </c>
      <c r="B492" s="17" t="s">
        <v>17</v>
      </c>
      <c r="C492" s="17" t="s">
        <v>282</v>
      </c>
      <c r="D492" s="17" t="s">
        <v>283</v>
      </c>
      <c r="E492" s="18" t="str">
        <f>VLOOKUP(D492,'[1]1H2013'!L:M,2,0)</f>
        <v>二环内</v>
      </c>
      <c r="F492" s="17" t="s">
        <v>30</v>
      </c>
      <c r="G492" s="17" t="s">
        <v>30</v>
      </c>
      <c r="H492" s="17">
        <v>341</v>
      </c>
      <c r="I492" s="17">
        <v>2</v>
      </c>
      <c r="J492" s="17">
        <v>52725</v>
      </c>
      <c r="K492" s="25">
        <v>17977200</v>
      </c>
      <c r="L492" s="9">
        <f t="shared" si="15"/>
        <v>0.179772</v>
      </c>
      <c r="M492" s="10">
        <f t="shared" si="16"/>
        <v>5.39175227686595e-5</v>
      </c>
      <c r="N492" s="10" t="s">
        <v>957</v>
      </c>
      <c r="O492" s="10"/>
      <c r="P492" s="11">
        <f>IFERROR(VLOOKUP(N492,Sheet3!$B$2:$F$1072,3,FALSE),“-”)</f>
        <v>0</v>
      </c>
    </row>
    <row r="493" spans="1:16">
      <c r="A493" s="17" t="s">
        <v>958</v>
      </c>
      <c r="B493" s="17" t="s">
        <v>17</v>
      </c>
      <c r="C493" s="17" t="s">
        <v>90</v>
      </c>
      <c r="D493" s="17" t="s">
        <v>103</v>
      </c>
      <c r="E493" s="18" t="str">
        <f>VLOOKUP(D493,'[1]1H2013'!L:M,2,0)</f>
        <v>五环-六环</v>
      </c>
      <c r="F493" s="17" t="s">
        <v>30</v>
      </c>
      <c r="G493" s="17" t="s">
        <v>30</v>
      </c>
      <c r="H493" s="17">
        <v>1395</v>
      </c>
      <c r="I493" s="17">
        <v>14</v>
      </c>
      <c r="J493" s="17">
        <v>12769</v>
      </c>
      <c r="K493" s="25">
        <v>17808743</v>
      </c>
      <c r="L493" s="9">
        <f t="shared" si="15"/>
        <v>0.17808743</v>
      </c>
      <c r="M493" s="10">
        <f t="shared" si="16"/>
        <v>5.34122836806458e-5</v>
      </c>
      <c r="N493" s="10" t="s">
        <v>959</v>
      </c>
      <c r="O493" s="10"/>
      <c r="P493" s="11">
        <f>IFERROR(VLOOKUP(N493,Sheet3!$B$2:$F$1072,3,FALSE),“-”)</f>
        <v>0</v>
      </c>
    </row>
    <row r="494" spans="1:16">
      <c r="A494" s="17" t="s">
        <v>960</v>
      </c>
      <c r="B494" s="17" t="s">
        <v>17</v>
      </c>
      <c r="C494" s="17" t="s">
        <v>144</v>
      </c>
      <c r="D494" s="17" t="s">
        <v>145</v>
      </c>
      <c r="E494" s="18" t="str">
        <f>VLOOKUP(D494,'[1]1H2013'!L:M,2,0)</f>
        <v>二环内</v>
      </c>
      <c r="F494" s="17" t="s">
        <v>30</v>
      </c>
      <c r="G494" s="17" t="s">
        <v>30</v>
      </c>
      <c r="H494" s="17">
        <v>658</v>
      </c>
      <c r="I494" s="17">
        <v>4</v>
      </c>
      <c r="J494" s="17">
        <v>26837</v>
      </c>
      <c r="K494" s="25">
        <v>17662615</v>
      </c>
      <c r="L494" s="9">
        <f t="shared" si="15"/>
        <v>0.17662615</v>
      </c>
      <c r="M494" s="10">
        <f t="shared" si="16"/>
        <v>5.2974014107679e-5</v>
      </c>
      <c r="N494" s="10" t="s">
        <v>961</v>
      </c>
      <c r="O494" s="10"/>
      <c r="P494" s="11">
        <f>IFERROR(VLOOKUP(N494,Sheet3!$B$2:$F$1072,3,FALSE),“-”)</f>
        <v>0</v>
      </c>
    </row>
    <row r="495" spans="1:16">
      <c r="A495" s="17" t="s">
        <v>962</v>
      </c>
      <c r="B495" s="17" t="s">
        <v>17</v>
      </c>
      <c r="C495" s="17" t="s">
        <v>90</v>
      </c>
      <c r="D495" s="17" t="s">
        <v>103</v>
      </c>
      <c r="E495" s="18" t="str">
        <f>VLOOKUP(D495,'[1]1H2013'!L:M,2,0)</f>
        <v>五环-六环</v>
      </c>
      <c r="F495" s="17" t="s">
        <v>30</v>
      </c>
      <c r="G495" s="17" t="s">
        <v>30</v>
      </c>
      <c r="H495" s="17">
        <v>1278</v>
      </c>
      <c r="I495" s="17">
        <v>17</v>
      </c>
      <c r="J495" s="17">
        <v>13747</v>
      </c>
      <c r="K495" s="25">
        <v>17562285</v>
      </c>
      <c r="L495" s="9">
        <f t="shared" si="15"/>
        <v>0.17562285</v>
      </c>
      <c r="M495" s="10">
        <f t="shared" si="16"/>
        <v>5.26731026721173e-5</v>
      </c>
      <c r="N495" s="10" t="s">
        <v>963</v>
      </c>
      <c r="O495" s="10"/>
      <c r="P495" s="11">
        <f>IFERROR(VLOOKUP(N495,Sheet3!$B$2:$F$1072,3,FALSE),“-”)</f>
        <v>0</v>
      </c>
    </row>
    <row r="496" spans="1:16">
      <c r="A496" s="3" t="s">
        <v>964</v>
      </c>
      <c r="B496" s="3" t="s">
        <v>17</v>
      </c>
      <c r="C496" s="3" t="s">
        <v>41</v>
      </c>
      <c r="D496" s="3" t="s">
        <v>42</v>
      </c>
      <c r="E496" s="16" t="str">
        <f>VLOOKUP(D496,'[1]1H2013'!L:M,2,0)</f>
        <v>五环-六环</v>
      </c>
      <c r="F496" s="3" t="s">
        <v>30</v>
      </c>
      <c r="G496" s="3" t="s">
        <v>30</v>
      </c>
      <c r="H496" s="3">
        <v>987</v>
      </c>
      <c r="I496" s="3">
        <v>16</v>
      </c>
      <c r="J496" s="3">
        <v>17489</v>
      </c>
      <c r="K496" s="9">
        <v>17262398</v>
      </c>
      <c r="L496" s="9">
        <f t="shared" si="15"/>
        <v>0.17262398</v>
      </c>
      <c r="M496" s="10">
        <f t="shared" si="16"/>
        <v>5.17736765017168e-5</v>
      </c>
      <c r="N496" s="10" t="s">
        <v>965</v>
      </c>
      <c r="O496" s="10"/>
      <c r="P496" s="11">
        <f>IFERROR(VLOOKUP(N496,Sheet3!$B$2:$F$1072,3,FALSE),“-”)</f>
        <v>0</v>
      </c>
    </row>
    <row r="497" spans="1:16">
      <c r="A497" s="17" t="s">
        <v>966</v>
      </c>
      <c r="B497" s="17" t="s">
        <v>17</v>
      </c>
      <c r="C497" s="17" t="s">
        <v>18</v>
      </c>
      <c r="D497" s="17" t="s">
        <v>26</v>
      </c>
      <c r="E497" s="18" t="str">
        <f>VLOOKUP(D497,'[1]1H2013'!L:M,2,0)</f>
        <v>五环-六环</v>
      </c>
      <c r="F497" s="17" t="s">
        <v>30</v>
      </c>
      <c r="G497" s="17" t="s">
        <v>30</v>
      </c>
      <c r="H497" s="17">
        <v>866</v>
      </c>
      <c r="I497" s="17">
        <v>3</v>
      </c>
      <c r="J497" s="17">
        <v>19775</v>
      </c>
      <c r="K497" s="25">
        <v>17116320</v>
      </c>
      <c r="L497" s="9">
        <f t="shared" si="15"/>
        <v>0.1711632</v>
      </c>
      <c r="M497" s="10">
        <f t="shared" si="16"/>
        <v>5.1335556889597e-5</v>
      </c>
      <c r="N497" s="10" t="s">
        <v>967</v>
      </c>
      <c r="O497" s="10"/>
      <c r="P497" s="11">
        <f>IFERROR(VLOOKUP(N497,Sheet3!$B$2:$F$1072,3,FALSE),“-”)</f>
        <v>0</v>
      </c>
    </row>
    <row r="498" spans="1:16">
      <c r="A498" s="17" t="s">
        <v>968</v>
      </c>
      <c r="B498" s="17" t="s">
        <v>17</v>
      </c>
      <c r="C498" s="17" t="s">
        <v>172</v>
      </c>
      <c r="D498" s="17" t="s">
        <v>173</v>
      </c>
      <c r="E498" s="18" t="str">
        <f>VLOOKUP(D498,'[1]1H2013'!L:M,2,0)</f>
        <v>六环外</v>
      </c>
      <c r="F498" s="17" t="s">
        <v>30</v>
      </c>
      <c r="G498" s="17" t="s">
        <v>30</v>
      </c>
      <c r="H498" s="17">
        <v>1014</v>
      </c>
      <c r="I498" s="17">
        <v>3</v>
      </c>
      <c r="J498" s="17">
        <v>16720</v>
      </c>
      <c r="K498" s="25">
        <v>16950000</v>
      </c>
      <c r="L498" s="9">
        <f t="shared" si="15"/>
        <v>0.1695</v>
      </c>
      <c r="M498" s="10">
        <f t="shared" si="16"/>
        <v>5.08367271281834e-5</v>
      </c>
      <c r="N498" s="10" t="s">
        <v>969</v>
      </c>
      <c r="O498" s="10"/>
      <c r="P498" s="11">
        <f>IFERROR(VLOOKUP(N498,Sheet3!$B$2:$F$1072,3,FALSE),“-”)</f>
        <v>0</v>
      </c>
    </row>
    <row r="499" spans="1:16">
      <c r="A499" s="17" t="s">
        <v>970</v>
      </c>
      <c r="B499" s="17" t="s">
        <v>17</v>
      </c>
      <c r="C499" s="17" t="s">
        <v>18</v>
      </c>
      <c r="D499" s="17" t="s">
        <v>45</v>
      </c>
      <c r="E499" s="18" t="str">
        <f>VLOOKUP(D499,'[1]1H2013'!L:M,2,0)</f>
        <v>五环-六环</v>
      </c>
      <c r="F499" s="17" t="s">
        <v>30</v>
      </c>
      <c r="G499" s="17" t="s">
        <v>30</v>
      </c>
      <c r="H499" s="17">
        <v>1371</v>
      </c>
      <c r="I499" s="17">
        <v>14</v>
      </c>
      <c r="J499" s="17">
        <v>12300</v>
      </c>
      <c r="K499" s="25">
        <v>16865391</v>
      </c>
      <c r="L499" s="9">
        <f t="shared" si="15"/>
        <v>0.16865391</v>
      </c>
      <c r="M499" s="10">
        <f t="shared" si="16"/>
        <v>5.0582966382131e-5</v>
      </c>
      <c r="N499" s="10" t="s">
        <v>971</v>
      </c>
      <c r="O499" s="10"/>
      <c r="P499" s="11">
        <f>IFERROR(VLOOKUP(N499,Sheet3!$B$2:$F$1072,3,FALSE),“-”)</f>
        <v>0</v>
      </c>
    </row>
    <row r="500" spans="1:16">
      <c r="A500" s="17" t="s">
        <v>972</v>
      </c>
      <c r="B500" s="17" t="s">
        <v>17</v>
      </c>
      <c r="C500" s="17" t="s">
        <v>48</v>
      </c>
      <c r="D500" s="17" t="s">
        <v>49</v>
      </c>
      <c r="E500" s="18" t="str">
        <f>VLOOKUP(D500,'[1]1H2013'!L:M,2,0)</f>
        <v>四环-五环</v>
      </c>
      <c r="F500" s="17" t="s">
        <v>30</v>
      </c>
      <c r="G500" s="17" t="s">
        <v>30</v>
      </c>
      <c r="H500" s="17">
        <v>1574</v>
      </c>
      <c r="I500" s="17">
        <v>19</v>
      </c>
      <c r="J500" s="17">
        <v>10704</v>
      </c>
      <c r="K500" s="25">
        <v>16844298</v>
      </c>
      <c r="L500" s="9">
        <f t="shared" si="15"/>
        <v>0.16844298</v>
      </c>
      <c r="M500" s="10">
        <f t="shared" si="16"/>
        <v>5.05197038992216e-5</v>
      </c>
      <c r="N500" s="10" t="s">
        <v>973</v>
      </c>
      <c r="O500" s="10"/>
      <c r="P500" s="11">
        <f>IFERROR(VLOOKUP(N500,Sheet3!$B$2:$F$1072,3,FALSE),“-”)</f>
        <v>0</v>
      </c>
    </row>
    <row r="501" spans="1:16">
      <c r="A501" s="3" t="s">
        <v>974</v>
      </c>
      <c r="B501" s="3" t="s">
        <v>17</v>
      </c>
      <c r="C501" s="3" t="s">
        <v>64</v>
      </c>
      <c r="D501" s="3" t="s">
        <v>112</v>
      </c>
      <c r="E501" s="16" t="str">
        <f>VLOOKUP(D501,'[1]1H2013'!L:M,2,0)</f>
        <v>五环-六环</v>
      </c>
      <c r="F501" s="3" t="s">
        <v>30</v>
      </c>
      <c r="G501" s="3" t="s">
        <v>30</v>
      </c>
      <c r="H501" s="3">
        <v>700</v>
      </c>
      <c r="I501" s="3">
        <v>12</v>
      </c>
      <c r="J501" s="3">
        <v>23949</v>
      </c>
      <c r="K501" s="9">
        <v>16759910</v>
      </c>
      <c r="L501" s="9">
        <f t="shared" si="15"/>
        <v>0.1675991</v>
      </c>
      <c r="M501" s="10">
        <f t="shared" si="16"/>
        <v>5.02666059801128e-5</v>
      </c>
      <c r="N501" s="10" t="s">
        <v>975</v>
      </c>
      <c r="O501" s="10"/>
      <c r="P501" s="11">
        <f>IFERROR(VLOOKUP(N501,Sheet3!$B$2:$F$1072,3,FALSE),“-”)</f>
        <v>0</v>
      </c>
    </row>
    <row r="502" spans="1:16">
      <c r="A502" s="17" t="s">
        <v>976</v>
      </c>
      <c r="B502" s="17" t="s">
        <v>17</v>
      </c>
      <c r="C502" s="17" t="s">
        <v>90</v>
      </c>
      <c r="D502" s="17" t="s">
        <v>103</v>
      </c>
      <c r="E502" s="18" t="str">
        <f>VLOOKUP(D502,'[1]1H2013'!L:M,2,0)</f>
        <v>五环-六环</v>
      </c>
      <c r="F502" s="17" t="s">
        <v>30</v>
      </c>
      <c r="G502" s="17" t="s">
        <v>30</v>
      </c>
      <c r="H502" s="17">
        <v>1490</v>
      </c>
      <c r="I502" s="17">
        <v>16</v>
      </c>
      <c r="J502" s="17">
        <v>11210</v>
      </c>
      <c r="K502" s="25">
        <v>16703992</v>
      </c>
      <c r="L502" s="9">
        <f t="shared" si="15"/>
        <v>0.16703992</v>
      </c>
      <c r="M502" s="10">
        <f t="shared" si="16"/>
        <v>5.00988957672778e-5</v>
      </c>
      <c r="N502" s="10" t="s">
        <v>977</v>
      </c>
      <c r="O502" s="10"/>
      <c r="P502" s="11">
        <f>IFERROR(VLOOKUP(N502,Sheet3!$B$2:$F$1072,3,FALSE),“-”)</f>
        <v>0</v>
      </c>
    </row>
    <row r="503" spans="1:16">
      <c r="A503" s="17" t="s">
        <v>978</v>
      </c>
      <c r="B503" s="17" t="s">
        <v>17</v>
      </c>
      <c r="C503" s="17" t="s">
        <v>18</v>
      </c>
      <c r="D503" s="17" t="s">
        <v>259</v>
      </c>
      <c r="E503" s="18" t="str">
        <f>VLOOKUP(D503,'[1]1H2013'!L:M,2,0)</f>
        <v>二环-三环</v>
      </c>
      <c r="F503" s="17" t="s">
        <v>30</v>
      </c>
      <c r="G503" s="17" t="s">
        <v>30</v>
      </c>
      <c r="H503" s="17">
        <v>641</v>
      </c>
      <c r="I503" s="17">
        <v>4</v>
      </c>
      <c r="J503" s="17">
        <v>25607</v>
      </c>
      <c r="K503" s="25">
        <v>16416614</v>
      </c>
      <c r="L503" s="9">
        <f t="shared" si="15"/>
        <v>0.16416614</v>
      </c>
      <c r="M503" s="10">
        <f t="shared" si="16"/>
        <v>4.92369868015761e-5</v>
      </c>
      <c r="N503" s="10" t="s">
        <v>43</v>
      </c>
      <c r="O503" s="10"/>
      <c r="P503" s="11">
        <f>IFERROR(VLOOKUP(N503,Sheet3!$B$2:$F$1072,3,FALSE),“-”)</f>
        <v>0</v>
      </c>
    </row>
    <row r="504" spans="1:16">
      <c r="A504" s="17" t="s">
        <v>979</v>
      </c>
      <c r="B504" s="17" t="s">
        <v>17</v>
      </c>
      <c r="C504" s="17" t="s">
        <v>18</v>
      </c>
      <c r="D504" s="17" t="s">
        <v>19</v>
      </c>
      <c r="E504" s="18" t="str">
        <f>VLOOKUP(D504,'[1]1H2013'!L:M,2,0)</f>
        <v>三环-四环</v>
      </c>
      <c r="F504" s="17" t="s">
        <v>30</v>
      </c>
      <c r="G504" s="17" t="s">
        <v>30</v>
      </c>
      <c r="H504" s="17">
        <v>788</v>
      </c>
      <c r="I504" s="17">
        <v>2</v>
      </c>
      <c r="J504" s="17">
        <v>20700</v>
      </c>
      <c r="K504" s="25">
        <v>16304000</v>
      </c>
      <c r="L504" s="9">
        <f t="shared" si="15"/>
        <v>0.16304</v>
      </c>
      <c r="M504" s="10">
        <f t="shared" si="16"/>
        <v>4.8899232985127e-5</v>
      </c>
      <c r="N504" s="10" t="s">
        <v>980</v>
      </c>
      <c r="O504" s="10"/>
      <c r="P504" s="11">
        <f>IFERROR(VLOOKUP(N504,Sheet3!$B$2:$F$1072,3,FALSE),“-”)</f>
        <v>0</v>
      </c>
    </row>
    <row r="505" spans="1:16">
      <c r="A505" s="17" t="s">
        <v>981</v>
      </c>
      <c r="B505" s="17" t="s">
        <v>17</v>
      </c>
      <c r="C505" s="17" t="s">
        <v>18</v>
      </c>
      <c r="D505" s="17" t="s">
        <v>73</v>
      </c>
      <c r="E505" s="18" t="str">
        <f>VLOOKUP(D505,'[1]1H2013'!L:M,2,0)</f>
        <v>四环-五环</v>
      </c>
      <c r="F505" s="17" t="s">
        <v>30</v>
      </c>
      <c r="G505" s="17" t="s">
        <v>30</v>
      </c>
      <c r="H505" s="17">
        <v>869</v>
      </c>
      <c r="I505" s="17">
        <v>11</v>
      </c>
      <c r="J505" s="17">
        <v>18442</v>
      </c>
      <c r="K505" s="25">
        <v>16033945</v>
      </c>
      <c r="L505" s="9">
        <f t="shared" si="15"/>
        <v>0.16033945</v>
      </c>
      <c r="M505" s="10">
        <f t="shared" si="16"/>
        <v>4.8089279454472e-5</v>
      </c>
      <c r="N505" s="10" t="s">
        <v>982</v>
      </c>
      <c r="O505" s="10"/>
      <c r="P505" s="11" t="str">
        <f>IFERROR(VLOOKUP(N505,Sheet3!$B$2:$F$1072,3,FALSE),“-”)</f>
        <v>住总</v>
      </c>
    </row>
    <row r="506" spans="1:16">
      <c r="A506" s="17" t="s">
        <v>983</v>
      </c>
      <c r="B506" s="17" t="s">
        <v>17</v>
      </c>
      <c r="C506" s="17" t="s">
        <v>144</v>
      </c>
      <c r="D506" s="17" t="s">
        <v>145</v>
      </c>
      <c r="E506" s="18" t="str">
        <f>VLOOKUP(D506,'[1]1H2013'!L:M,2,0)</f>
        <v>二环内</v>
      </c>
      <c r="F506" s="17" t="s">
        <v>30</v>
      </c>
      <c r="G506" s="17" t="s">
        <v>30</v>
      </c>
      <c r="H506" s="17">
        <v>605</v>
      </c>
      <c r="I506" s="17">
        <v>4</v>
      </c>
      <c r="J506" s="17">
        <v>25327</v>
      </c>
      <c r="K506" s="25">
        <v>15332328</v>
      </c>
      <c r="L506" s="9">
        <f t="shared" si="15"/>
        <v>0.15332328</v>
      </c>
      <c r="M506" s="10">
        <f t="shared" si="16"/>
        <v>4.59849778628794e-5</v>
      </c>
      <c r="N506" s="10" t="s">
        <v>984</v>
      </c>
      <c r="O506" s="10"/>
      <c r="P506" s="11">
        <f>IFERROR(VLOOKUP(N506,Sheet3!$B$2:$F$1072,3,FALSE),“-”)</f>
        <v>0</v>
      </c>
    </row>
    <row r="507" spans="1:16">
      <c r="A507" s="17" t="s">
        <v>985</v>
      </c>
      <c r="B507" s="17" t="s">
        <v>17</v>
      </c>
      <c r="C507" s="17" t="s">
        <v>18</v>
      </c>
      <c r="D507" s="17" t="s">
        <v>210</v>
      </c>
      <c r="E507" s="18" t="str">
        <f>VLOOKUP(D507,'[1]1H2013'!L:M,2,0)</f>
        <v>四环-五环</v>
      </c>
      <c r="F507" s="17">
        <v>8982</v>
      </c>
      <c r="G507" s="17">
        <v>88</v>
      </c>
      <c r="H507" s="17">
        <v>292</v>
      </c>
      <c r="I507" s="17">
        <v>3</v>
      </c>
      <c r="J507" s="17">
        <v>52214</v>
      </c>
      <c r="K507" s="25">
        <v>15243274</v>
      </c>
      <c r="L507" s="9">
        <f t="shared" si="15"/>
        <v>0.15243274</v>
      </c>
      <c r="M507" s="10">
        <f t="shared" si="16"/>
        <v>4.571788559753e-5</v>
      </c>
      <c r="N507" s="10" t="s">
        <v>986</v>
      </c>
      <c r="O507" s="10"/>
      <c r="P507" s="11">
        <f>IFERROR(VLOOKUP(N507,Sheet3!$B$2:$F$1072,3,FALSE),“-”)</f>
        <v>0</v>
      </c>
    </row>
    <row r="508" spans="1:16">
      <c r="A508" s="17" t="s">
        <v>987</v>
      </c>
      <c r="B508" s="17" t="s">
        <v>17</v>
      </c>
      <c r="C508" s="17" t="s">
        <v>41</v>
      </c>
      <c r="D508" s="17" t="s">
        <v>42</v>
      </c>
      <c r="E508" s="18" t="str">
        <f>VLOOKUP(D508,'[1]1H2013'!L:M,2,0)</f>
        <v>五环-六环</v>
      </c>
      <c r="F508" s="17" t="s">
        <v>30</v>
      </c>
      <c r="G508" s="17" t="s">
        <v>30</v>
      </c>
      <c r="H508" s="17">
        <v>2212</v>
      </c>
      <c r="I508" s="17">
        <v>18</v>
      </c>
      <c r="J508" s="17">
        <v>6764</v>
      </c>
      <c r="K508" s="25">
        <v>14963897</v>
      </c>
      <c r="L508" s="9">
        <f t="shared" si="15"/>
        <v>0.14963897</v>
      </c>
      <c r="M508" s="10">
        <f t="shared" si="16"/>
        <v>4.4879973366563e-5</v>
      </c>
      <c r="N508" s="10" t="s">
        <v>988</v>
      </c>
      <c r="O508" s="10"/>
      <c r="P508" s="11">
        <f>IFERROR(VLOOKUP(N508,Sheet3!$B$2:$F$1072,3,FALSE),“-”)</f>
        <v>0</v>
      </c>
    </row>
    <row r="509" spans="1:16">
      <c r="A509" s="17" t="s">
        <v>989</v>
      </c>
      <c r="B509" s="17" t="s">
        <v>17</v>
      </c>
      <c r="C509" s="17" t="s">
        <v>205</v>
      </c>
      <c r="D509" s="17" t="s">
        <v>206</v>
      </c>
      <c r="E509" s="18" t="str">
        <f>VLOOKUP(D509,'[1]1H2013'!L:M,2,0)</f>
        <v>二环-三环</v>
      </c>
      <c r="F509" s="17" t="s">
        <v>30</v>
      </c>
      <c r="G509" s="17" t="s">
        <v>30</v>
      </c>
      <c r="H509" s="17">
        <v>476</v>
      </c>
      <c r="I509" s="17">
        <v>2</v>
      </c>
      <c r="J509" s="17">
        <v>31304</v>
      </c>
      <c r="K509" s="25">
        <v>14913762</v>
      </c>
      <c r="L509" s="9">
        <f t="shared" si="15"/>
        <v>0.14913762</v>
      </c>
      <c r="M509" s="10">
        <f t="shared" si="16"/>
        <v>4.47296076252903e-5</v>
      </c>
      <c r="N509" s="10" t="s">
        <v>201</v>
      </c>
      <c r="O509" s="10"/>
      <c r="P509" s="11" t="str">
        <f>IFERROR(VLOOKUP(N509,Sheet3!$B$2:$F$1072,3,FALSE),“-”)</f>
        <v>金隅</v>
      </c>
    </row>
    <row r="510" spans="1:16">
      <c r="A510" s="17" t="s">
        <v>990</v>
      </c>
      <c r="B510" s="17" t="s">
        <v>17</v>
      </c>
      <c r="C510" s="17" t="s">
        <v>526</v>
      </c>
      <c r="D510" s="17" t="s">
        <v>527</v>
      </c>
      <c r="E510" s="18" t="str">
        <f>VLOOKUP(D510,'[1]1H2013'!L:M,2,0)</f>
        <v>六环外</v>
      </c>
      <c r="F510" s="17">
        <v>22561</v>
      </c>
      <c r="G510" s="17">
        <v>216</v>
      </c>
      <c r="H510" s="17">
        <v>2017</v>
      </c>
      <c r="I510" s="17">
        <v>24</v>
      </c>
      <c r="J510" s="17">
        <v>7341</v>
      </c>
      <c r="K510" s="25">
        <v>14805320</v>
      </c>
      <c r="L510" s="9">
        <f t="shared" si="15"/>
        <v>0.1480532</v>
      </c>
      <c r="M510" s="10">
        <f t="shared" si="16"/>
        <v>4.44043665419137e-5</v>
      </c>
      <c r="N510" s="10" t="s">
        <v>490</v>
      </c>
      <c r="O510" s="10"/>
      <c r="P510" s="11">
        <f>IFERROR(VLOOKUP(N510,Sheet3!$B$2:$F$1072,3,FALSE),“-”)</f>
        <v>0</v>
      </c>
    </row>
    <row r="511" spans="1:16">
      <c r="A511" s="3" t="s">
        <v>991</v>
      </c>
      <c r="B511" s="3" t="s">
        <v>17</v>
      </c>
      <c r="C511" s="3" t="s">
        <v>18</v>
      </c>
      <c r="D511" s="3" t="s">
        <v>19</v>
      </c>
      <c r="E511" s="16" t="str">
        <f>VLOOKUP(D511,'[1]1H2013'!L:M,2,0)</f>
        <v>三环-四环</v>
      </c>
      <c r="F511" s="3" t="s">
        <v>30</v>
      </c>
      <c r="G511" s="3" t="s">
        <v>30</v>
      </c>
      <c r="H511" s="3">
        <v>445</v>
      </c>
      <c r="I511" s="3">
        <v>8</v>
      </c>
      <c r="J511" s="3">
        <v>33184</v>
      </c>
      <c r="K511" s="9">
        <v>14759609</v>
      </c>
      <c r="L511" s="9">
        <f t="shared" si="15"/>
        <v>0.14759609</v>
      </c>
      <c r="M511" s="10">
        <f t="shared" si="16"/>
        <v>4.42672693363823e-5</v>
      </c>
      <c r="N511" s="10" t="s">
        <v>992</v>
      </c>
      <c r="O511" s="10"/>
      <c r="P511" s="11">
        <f>IFERROR(VLOOKUP(N511,Sheet3!$B$2:$F$1072,3,FALSE),“-”)</f>
        <v>0</v>
      </c>
    </row>
    <row r="512" spans="1:16">
      <c r="A512" s="17" t="s">
        <v>993</v>
      </c>
      <c r="B512" s="17" t="s">
        <v>17</v>
      </c>
      <c r="C512" s="17" t="s">
        <v>205</v>
      </c>
      <c r="D512" s="17" t="s">
        <v>206</v>
      </c>
      <c r="E512" s="18" t="str">
        <f>VLOOKUP(D512,'[1]1H2013'!L:M,2,0)</f>
        <v>二环-三环</v>
      </c>
      <c r="F512" s="17" t="s">
        <v>30</v>
      </c>
      <c r="G512" s="17" t="s">
        <v>30</v>
      </c>
      <c r="H512" s="17">
        <v>708</v>
      </c>
      <c r="I512" s="17">
        <v>3</v>
      </c>
      <c r="J512" s="17">
        <v>20444</v>
      </c>
      <c r="K512" s="25">
        <v>14478993</v>
      </c>
      <c r="L512" s="9">
        <f t="shared" si="15"/>
        <v>0.14478993</v>
      </c>
      <c r="M512" s="10">
        <f t="shared" si="16"/>
        <v>4.3425641075627e-5</v>
      </c>
      <c r="N512" s="10" t="s">
        <v>994</v>
      </c>
      <c r="O512" s="10"/>
      <c r="P512" s="11">
        <f>IFERROR(VLOOKUP(N512,Sheet3!$B$2:$F$1072,3,FALSE),“-”)</f>
        <v>0</v>
      </c>
    </row>
    <row r="513" spans="1:16">
      <c r="A513" s="17" t="s">
        <v>995</v>
      </c>
      <c r="B513" s="17" t="s">
        <v>17</v>
      </c>
      <c r="C513" s="17" t="s">
        <v>18</v>
      </c>
      <c r="D513" s="17" t="s">
        <v>19</v>
      </c>
      <c r="E513" s="18" t="str">
        <f>VLOOKUP(D513,'[1]1H2013'!L:M,2,0)</f>
        <v>三环-四环</v>
      </c>
      <c r="F513" s="17" t="s">
        <v>30</v>
      </c>
      <c r="G513" s="17" t="s">
        <v>30</v>
      </c>
      <c r="H513" s="17">
        <v>482</v>
      </c>
      <c r="I513" s="17">
        <v>3</v>
      </c>
      <c r="J513" s="17">
        <v>30023</v>
      </c>
      <c r="K513" s="25">
        <v>14472820</v>
      </c>
      <c r="L513" s="9">
        <f t="shared" si="15"/>
        <v>0.1447282</v>
      </c>
      <c r="M513" s="10">
        <f t="shared" si="16"/>
        <v>4.34071269094581e-5</v>
      </c>
      <c r="N513" s="10" t="s">
        <v>996</v>
      </c>
      <c r="O513" s="10"/>
      <c r="P513" s="11">
        <f>IFERROR(VLOOKUP(N513,Sheet3!$B$2:$F$1072,3,FALSE),“-”)</f>
        <v>0</v>
      </c>
    </row>
    <row r="514" spans="1:16">
      <c r="A514" s="3" t="s">
        <v>997</v>
      </c>
      <c r="B514" s="3" t="s">
        <v>17</v>
      </c>
      <c r="C514" s="3" t="s">
        <v>18</v>
      </c>
      <c r="D514" s="3" t="s">
        <v>210</v>
      </c>
      <c r="E514" s="16" t="str">
        <f>VLOOKUP(D514,'[1]1H2013'!L:M,2,0)</f>
        <v>四环-五环</v>
      </c>
      <c r="F514" s="3" t="s">
        <v>30</v>
      </c>
      <c r="G514" s="3" t="s">
        <v>30</v>
      </c>
      <c r="H514" s="3">
        <v>597</v>
      </c>
      <c r="I514" s="3">
        <v>9</v>
      </c>
      <c r="J514" s="3">
        <v>24203</v>
      </c>
      <c r="K514" s="9">
        <v>14460068</v>
      </c>
      <c r="L514" s="9">
        <f t="shared" si="15"/>
        <v>0.14460068</v>
      </c>
      <c r="M514" s="10">
        <f t="shared" si="16"/>
        <v>4.33688808950429e-5</v>
      </c>
      <c r="N514" s="10" t="s">
        <v>998</v>
      </c>
      <c r="O514" s="10"/>
      <c r="P514" s="11">
        <f>IFERROR(VLOOKUP(N514,Sheet3!$B$2:$F$1072,3,FALSE),“-”)</f>
        <v>0</v>
      </c>
    </row>
    <row r="515" spans="1:16">
      <c r="A515" s="3" t="s">
        <v>999</v>
      </c>
      <c r="B515" s="3" t="s">
        <v>17</v>
      </c>
      <c r="C515" s="3" t="s">
        <v>48</v>
      </c>
      <c r="D515" s="3" t="s">
        <v>117</v>
      </c>
      <c r="E515" s="16" t="str">
        <f>VLOOKUP(D515,'[1]1H2013'!L:M,2,0)</f>
        <v>三环-四环</v>
      </c>
      <c r="F515" s="3" t="s">
        <v>30</v>
      </c>
      <c r="G515" s="3" t="s">
        <v>30</v>
      </c>
      <c r="H515" s="3">
        <v>2444</v>
      </c>
      <c r="I515" s="3">
        <v>24</v>
      </c>
      <c r="J515" s="3">
        <v>5900</v>
      </c>
      <c r="K515" s="9">
        <v>14417535</v>
      </c>
      <c r="L515" s="9">
        <f t="shared" si="15"/>
        <v>0.14417535</v>
      </c>
      <c r="M515" s="10">
        <f t="shared" si="16"/>
        <v>4.3241315200946e-5</v>
      </c>
      <c r="N515" s="10" t="s">
        <v>372</v>
      </c>
      <c r="O515" s="10"/>
      <c r="P515" s="11">
        <f>IFERROR(VLOOKUP(N515,Sheet3!$B$2:$F$1072,3,FALSE),“-”)</f>
        <v>0</v>
      </c>
    </row>
    <row r="516" spans="1:16">
      <c r="A516" s="17" t="s">
        <v>1000</v>
      </c>
      <c r="B516" s="17" t="s">
        <v>17</v>
      </c>
      <c r="C516" s="17" t="s">
        <v>243</v>
      </c>
      <c r="D516" s="17" t="s">
        <v>244</v>
      </c>
      <c r="E516" s="18" t="str">
        <f>VLOOKUP(D516,'[1]1H2013'!L:M,2,0)</f>
        <v>六环外</v>
      </c>
      <c r="F516" s="17" t="s">
        <v>30</v>
      </c>
      <c r="G516" s="17" t="s">
        <v>30</v>
      </c>
      <c r="H516" s="17">
        <v>1582</v>
      </c>
      <c r="I516" s="17">
        <v>19</v>
      </c>
      <c r="J516" s="17">
        <v>9111</v>
      </c>
      <c r="K516" s="25">
        <v>14413570</v>
      </c>
      <c r="L516" s="9">
        <f t="shared" ref="L516:L579" si="17">IFERROR(K516/100000000,"-")</f>
        <v>0.1441357</v>
      </c>
      <c r="M516" s="10">
        <f t="shared" ref="M516:M579" si="18">IFERROR(L516/$L$1,"-")</f>
        <v>4.322942330578e-5</v>
      </c>
      <c r="N516" s="10" t="s">
        <v>1001</v>
      </c>
      <c r="O516" s="10"/>
      <c r="P516" s="11">
        <f>IFERROR(VLOOKUP(N516,Sheet3!$B$2:$F$1072,3,FALSE),“-”)</f>
        <v>0</v>
      </c>
    </row>
    <row r="517" spans="1:16">
      <c r="A517" s="3" t="s">
        <v>1002</v>
      </c>
      <c r="B517" s="3" t="s">
        <v>17</v>
      </c>
      <c r="C517" s="3" t="s">
        <v>22</v>
      </c>
      <c r="D517" s="3" t="s">
        <v>23</v>
      </c>
      <c r="E517" s="16" t="str">
        <f>VLOOKUP(D517,'[1]1H2013'!L:M,2,0)</f>
        <v>五环-六环</v>
      </c>
      <c r="F517" s="3" t="s">
        <v>30</v>
      </c>
      <c r="G517" s="3" t="s">
        <v>30</v>
      </c>
      <c r="H517" s="3">
        <v>575</v>
      </c>
      <c r="I517" s="3">
        <v>2</v>
      </c>
      <c r="J517" s="3">
        <v>25000</v>
      </c>
      <c r="K517" s="9">
        <v>14385002</v>
      </c>
      <c r="L517" s="9">
        <f t="shared" si="17"/>
        <v>0.14385002</v>
      </c>
      <c r="M517" s="10">
        <f t="shared" si="18"/>
        <v>4.31437416762462e-5</v>
      </c>
      <c r="N517" s="10" t="s">
        <v>126</v>
      </c>
      <c r="O517" s="10"/>
      <c r="P517" s="11">
        <f>IFERROR(VLOOKUP(N517,Sheet3!$B$2:$F$1072,3,FALSE),“-”)</f>
        <v>0</v>
      </c>
    </row>
    <row r="518" spans="1:16">
      <c r="A518" s="17" t="s">
        <v>1003</v>
      </c>
      <c r="B518" s="17" t="s">
        <v>17</v>
      </c>
      <c r="C518" s="17" t="s">
        <v>64</v>
      </c>
      <c r="D518" s="17" t="s">
        <v>65</v>
      </c>
      <c r="E518" s="18" t="str">
        <f>VLOOKUP(D518,'[1]1H2013'!L:M,2,0)</f>
        <v>五环-六环</v>
      </c>
      <c r="F518" s="17" t="s">
        <v>30</v>
      </c>
      <c r="G518" s="17" t="s">
        <v>30</v>
      </c>
      <c r="H518" s="17">
        <v>1151</v>
      </c>
      <c r="I518" s="17">
        <v>9</v>
      </c>
      <c r="J518" s="17">
        <v>12315</v>
      </c>
      <c r="K518" s="25">
        <v>14177823</v>
      </c>
      <c r="L518" s="9">
        <f t="shared" si="17"/>
        <v>0.14177823</v>
      </c>
      <c r="M518" s="10">
        <f t="shared" si="18"/>
        <v>4.25223669098928e-5</v>
      </c>
      <c r="N518" s="10" t="s">
        <v>1004</v>
      </c>
      <c r="O518" s="10"/>
      <c r="P518" s="11">
        <f>IFERROR(VLOOKUP(N518,Sheet3!$B$2:$F$1072,3,FALSE),“-”)</f>
        <v>0</v>
      </c>
    </row>
    <row r="519" spans="1:16">
      <c r="A519" s="17" t="s">
        <v>1005</v>
      </c>
      <c r="B519" s="17" t="s">
        <v>17</v>
      </c>
      <c r="C519" s="17" t="s">
        <v>90</v>
      </c>
      <c r="D519" s="17" t="s">
        <v>311</v>
      </c>
      <c r="E519" s="18" t="str">
        <f>VLOOKUP(D519,'[1]1H2013'!L:M,2,0)</f>
        <v>五环-六环</v>
      </c>
      <c r="F519" s="17" t="s">
        <v>30</v>
      </c>
      <c r="G519" s="17" t="s">
        <v>30</v>
      </c>
      <c r="H519" s="17">
        <v>1398</v>
      </c>
      <c r="I519" s="17">
        <v>7</v>
      </c>
      <c r="J519" s="17">
        <v>9998</v>
      </c>
      <c r="K519" s="25">
        <v>13974677</v>
      </c>
      <c r="L519" s="9">
        <f t="shared" si="17"/>
        <v>0.13974677</v>
      </c>
      <c r="M519" s="10">
        <f t="shared" si="18"/>
        <v>4.19130879854573e-5</v>
      </c>
      <c r="N519" s="10" t="s">
        <v>1006</v>
      </c>
      <c r="O519" s="10"/>
      <c r="P519" s="11">
        <f>IFERROR(VLOOKUP(N519,Sheet3!$B$2:$F$1072,3,FALSE),“-”)</f>
        <v>0</v>
      </c>
    </row>
    <row r="520" spans="1:16">
      <c r="A520" s="17" t="s">
        <v>1007</v>
      </c>
      <c r="B520" s="17" t="s">
        <v>17</v>
      </c>
      <c r="C520" s="17" t="s">
        <v>41</v>
      </c>
      <c r="D520" s="17" t="s">
        <v>42</v>
      </c>
      <c r="E520" s="18" t="str">
        <f>VLOOKUP(D520,'[1]1H2013'!L:M,2,0)</f>
        <v>五环-六环</v>
      </c>
      <c r="F520" s="17" t="s">
        <v>30</v>
      </c>
      <c r="G520" s="17" t="s">
        <v>30</v>
      </c>
      <c r="H520" s="17">
        <v>897</v>
      </c>
      <c r="I520" s="17">
        <v>10</v>
      </c>
      <c r="J520" s="17">
        <v>15183</v>
      </c>
      <c r="K520" s="25">
        <v>13619850</v>
      </c>
      <c r="L520" s="9">
        <f t="shared" si="17"/>
        <v>0.1361985</v>
      </c>
      <c r="M520" s="10">
        <f t="shared" si="18"/>
        <v>4.08488848363887e-5</v>
      </c>
      <c r="N520" s="10" t="s">
        <v>1008</v>
      </c>
      <c r="O520" s="10"/>
      <c r="P520" s="11">
        <f>IFERROR(VLOOKUP(N520,Sheet3!$B$2:$F$1072,3,FALSE),“-”)</f>
        <v>0</v>
      </c>
    </row>
    <row r="521" spans="1:16">
      <c r="A521" s="3" t="s">
        <v>1009</v>
      </c>
      <c r="B521" s="3" t="s">
        <v>17</v>
      </c>
      <c r="C521" s="3" t="s">
        <v>48</v>
      </c>
      <c r="D521" s="3" t="s">
        <v>49</v>
      </c>
      <c r="E521" s="16" t="str">
        <f>VLOOKUP(D521,'[1]1H2013'!L:M,2,0)</f>
        <v>四环-五环</v>
      </c>
      <c r="F521" s="3" t="s">
        <v>30</v>
      </c>
      <c r="G521" s="3" t="s">
        <v>30</v>
      </c>
      <c r="H521" s="3">
        <v>564</v>
      </c>
      <c r="I521" s="3">
        <v>9</v>
      </c>
      <c r="J521" s="3">
        <v>24052</v>
      </c>
      <c r="K521" s="9">
        <v>13569837</v>
      </c>
      <c r="L521" s="9">
        <f t="shared" si="17"/>
        <v>0.13569837</v>
      </c>
      <c r="M521" s="10">
        <f t="shared" si="18"/>
        <v>4.06988849995827e-5</v>
      </c>
      <c r="N521" s="10" t="s">
        <v>1010</v>
      </c>
      <c r="O521" s="10"/>
      <c r="P521" s="11">
        <f>IFERROR(VLOOKUP(N521,Sheet3!$B$2:$F$1072,3,FALSE),“-”)</f>
        <v>0</v>
      </c>
    </row>
    <row r="522" spans="1:16">
      <c r="A522" s="17" t="s">
        <v>1011</v>
      </c>
      <c r="B522" s="17" t="s">
        <v>17</v>
      </c>
      <c r="C522" s="17" t="s">
        <v>90</v>
      </c>
      <c r="D522" s="17" t="s">
        <v>311</v>
      </c>
      <c r="E522" s="18" t="str">
        <f>VLOOKUP(D522,'[1]1H2013'!L:M,2,0)</f>
        <v>五环-六环</v>
      </c>
      <c r="F522" s="17" t="s">
        <v>30</v>
      </c>
      <c r="G522" s="17" t="s">
        <v>30</v>
      </c>
      <c r="H522" s="17">
        <v>947</v>
      </c>
      <c r="I522" s="17">
        <v>6</v>
      </c>
      <c r="J522" s="17">
        <v>14095</v>
      </c>
      <c r="K522" s="25">
        <v>13348127</v>
      </c>
      <c r="L522" s="9">
        <f t="shared" si="17"/>
        <v>0.13348127</v>
      </c>
      <c r="M522" s="10">
        <f t="shared" si="18"/>
        <v>4.00339286118783e-5</v>
      </c>
      <c r="N522" s="10" t="s">
        <v>1012</v>
      </c>
      <c r="O522" s="10"/>
      <c r="P522" s="11">
        <f>IFERROR(VLOOKUP(N522,Sheet3!$B$2:$F$1072,3,FALSE),“-”)</f>
        <v>0</v>
      </c>
    </row>
    <row r="523" spans="1:16">
      <c r="A523" s="17" t="s">
        <v>1013</v>
      </c>
      <c r="B523" s="17" t="s">
        <v>17</v>
      </c>
      <c r="C523" s="17" t="s">
        <v>18</v>
      </c>
      <c r="D523" s="17" t="s">
        <v>252</v>
      </c>
      <c r="E523" s="18" t="str">
        <f>VLOOKUP(D523,'[1]1H2013'!L:M,2,0)</f>
        <v>三环-四环</v>
      </c>
      <c r="F523" s="17" t="s">
        <v>30</v>
      </c>
      <c r="G523" s="17" t="s">
        <v>30</v>
      </c>
      <c r="H523" s="17">
        <v>1068</v>
      </c>
      <c r="I523" s="17">
        <v>7</v>
      </c>
      <c r="J523" s="17">
        <v>12482</v>
      </c>
      <c r="K523" s="25">
        <v>13327250</v>
      </c>
      <c r="L523" s="9">
        <f t="shared" si="17"/>
        <v>0.1332725</v>
      </c>
      <c r="M523" s="10">
        <f t="shared" si="18"/>
        <v>3.99713139598279e-5</v>
      </c>
      <c r="N523" s="10" t="s">
        <v>1014</v>
      </c>
      <c r="O523" s="10"/>
      <c r="P523" s="11">
        <f>IFERROR(VLOOKUP(N523,Sheet3!$B$2:$F$1072,3,FALSE),“-”)</f>
        <v>0</v>
      </c>
    </row>
    <row r="524" spans="1:16">
      <c r="A524" s="17" t="s">
        <v>1015</v>
      </c>
      <c r="B524" s="17" t="s">
        <v>17</v>
      </c>
      <c r="C524" s="17" t="s">
        <v>22</v>
      </c>
      <c r="D524" s="17" t="s">
        <v>87</v>
      </c>
      <c r="E524" s="18" t="str">
        <f>VLOOKUP(D524,'[1]1H2013'!L:M,2,0)</f>
        <v>五环-六环</v>
      </c>
      <c r="F524" s="17" t="s">
        <v>30</v>
      </c>
      <c r="G524" s="17" t="s">
        <v>30</v>
      </c>
      <c r="H524" s="17">
        <v>373</v>
      </c>
      <c r="I524" s="17">
        <v>1</v>
      </c>
      <c r="J524" s="17">
        <v>35551</v>
      </c>
      <c r="K524" s="25">
        <v>13274759</v>
      </c>
      <c r="L524" s="9">
        <f t="shared" si="17"/>
        <v>0.13274759</v>
      </c>
      <c r="M524" s="10">
        <f t="shared" si="18"/>
        <v>3.98138820634453e-5</v>
      </c>
      <c r="N524" s="10" t="s">
        <v>1016</v>
      </c>
      <c r="O524" s="10"/>
      <c r="P524" s="11">
        <f>IFERROR(VLOOKUP(N524,Sheet3!$B$2:$F$1072,3,FALSE),“-”)</f>
        <v>0</v>
      </c>
    </row>
    <row r="525" spans="1:16">
      <c r="A525" s="17" t="s">
        <v>1017</v>
      </c>
      <c r="B525" s="17" t="s">
        <v>17</v>
      </c>
      <c r="C525" s="17" t="s">
        <v>18</v>
      </c>
      <c r="D525" s="17" t="s">
        <v>55</v>
      </c>
      <c r="E525" s="18" t="str">
        <f>VLOOKUP(D525,'[1]1H2013'!L:M,2,0)</f>
        <v>三环-四环</v>
      </c>
      <c r="F525" s="17" t="s">
        <v>30</v>
      </c>
      <c r="G525" s="17" t="s">
        <v>30</v>
      </c>
      <c r="H525" s="17">
        <v>627</v>
      </c>
      <c r="I525" s="17">
        <v>3</v>
      </c>
      <c r="J525" s="17">
        <v>20879</v>
      </c>
      <c r="K525" s="25">
        <v>13099835</v>
      </c>
      <c r="L525" s="9">
        <f t="shared" si="17"/>
        <v>0.13099835</v>
      </c>
      <c r="M525" s="10">
        <f t="shared" si="18"/>
        <v>3.92892470394824e-5</v>
      </c>
      <c r="N525" s="10" t="s">
        <v>99</v>
      </c>
      <c r="O525" s="10"/>
      <c r="P525" s="11" t="str">
        <f>IFERROR(VLOOKUP(N525,Sheet3!$B$2:$F$1072,3,FALSE),“-”)</f>
        <v>华润</v>
      </c>
    </row>
    <row r="526" spans="1:16">
      <c r="A526" s="17" t="s">
        <v>1018</v>
      </c>
      <c r="B526" s="17" t="s">
        <v>17</v>
      </c>
      <c r="C526" s="17" t="s">
        <v>60</v>
      </c>
      <c r="D526" s="17" t="s">
        <v>61</v>
      </c>
      <c r="E526" s="18" t="str">
        <f>VLOOKUP(D526,'[1]1H2013'!L:M,2,0)</f>
        <v>五环-六环</v>
      </c>
      <c r="F526" s="17" t="s">
        <v>30</v>
      </c>
      <c r="G526" s="17" t="s">
        <v>30</v>
      </c>
      <c r="H526" s="17">
        <v>955</v>
      </c>
      <c r="I526" s="17">
        <v>7</v>
      </c>
      <c r="J526" s="17">
        <v>13572</v>
      </c>
      <c r="K526" s="25">
        <v>12955144</v>
      </c>
      <c r="L526" s="9">
        <f t="shared" si="17"/>
        <v>0.12955144</v>
      </c>
      <c r="M526" s="10">
        <f t="shared" si="18"/>
        <v>3.8855287341258e-5</v>
      </c>
      <c r="N526" s="10" t="s">
        <v>31</v>
      </c>
      <c r="O526" s="10"/>
      <c r="P526" s="11" t="str">
        <f>IFERROR(VLOOKUP(N526,Sheet3!$B$2:$F$1072,3,FALSE),“-”)</f>
        <v>保利</v>
      </c>
    </row>
    <row r="527" spans="1:16">
      <c r="A527" s="17" t="s">
        <v>1019</v>
      </c>
      <c r="B527" s="17" t="s">
        <v>17</v>
      </c>
      <c r="C527" s="17" t="s">
        <v>18</v>
      </c>
      <c r="D527" s="17" t="s">
        <v>73</v>
      </c>
      <c r="E527" s="18" t="str">
        <f>VLOOKUP(D527,'[1]1H2013'!L:M,2,0)</f>
        <v>四环-五环</v>
      </c>
      <c r="F527" s="17" t="s">
        <v>30</v>
      </c>
      <c r="G527" s="17" t="s">
        <v>30</v>
      </c>
      <c r="H527" s="17">
        <v>623</v>
      </c>
      <c r="I527" s="17">
        <v>6</v>
      </c>
      <c r="J527" s="17">
        <v>20689</v>
      </c>
      <c r="K527" s="25">
        <v>12899142</v>
      </c>
      <c r="L527" s="9">
        <f t="shared" si="17"/>
        <v>0.12899142</v>
      </c>
      <c r="M527" s="10">
        <f t="shared" si="18"/>
        <v>3.86873251942e-5</v>
      </c>
      <c r="N527" s="10" t="s">
        <v>1020</v>
      </c>
      <c r="O527" s="10"/>
      <c r="P527" s="11">
        <f>IFERROR(VLOOKUP(N527,Sheet3!$B$2:$F$1072,3,FALSE),“-”)</f>
        <v>0</v>
      </c>
    </row>
    <row r="528" spans="1:16">
      <c r="A528" s="17" t="s">
        <v>1021</v>
      </c>
      <c r="B528" s="17" t="s">
        <v>17</v>
      </c>
      <c r="C528" s="17" t="s">
        <v>18</v>
      </c>
      <c r="D528" s="17" t="s">
        <v>210</v>
      </c>
      <c r="E528" s="18" t="str">
        <f>VLOOKUP(D528,'[1]1H2013'!L:M,2,0)</f>
        <v>四环-五环</v>
      </c>
      <c r="F528" s="17" t="s">
        <v>30</v>
      </c>
      <c r="G528" s="17" t="s">
        <v>30</v>
      </c>
      <c r="H528" s="17">
        <v>918</v>
      </c>
      <c r="I528" s="17">
        <v>2</v>
      </c>
      <c r="J528" s="17">
        <v>13921</v>
      </c>
      <c r="K528" s="25">
        <v>12780000</v>
      </c>
      <c r="L528" s="9">
        <f t="shared" si="17"/>
        <v>0.1278</v>
      </c>
      <c r="M528" s="10">
        <f t="shared" si="18"/>
        <v>3.83299924895684e-5</v>
      </c>
      <c r="N528" s="10" t="s">
        <v>1022</v>
      </c>
      <c r="O528" s="10"/>
      <c r="P528" s="11">
        <f>IFERROR(VLOOKUP(N528,Sheet3!$B$2:$F$1072,3,FALSE),“-”)</f>
        <v>0</v>
      </c>
    </row>
    <row r="529" spans="1:16">
      <c r="A529" s="17" t="s">
        <v>1023</v>
      </c>
      <c r="B529" s="17" t="s">
        <v>17</v>
      </c>
      <c r="C529" s="17" t="s">
        <v>78</v>
      </c>
      <c r="D529" s="17" t="s">
        <v>79</v>
      </c>
      <c r="E529" s="18" t="str">
        <f>VLOOKUP(D529,'[1]1H2013'!L:M,2,0)</f>
        <v>五环-六环</v>
      </c>
      <c r="F529" s="17" t="s">
        <v>30</v>
      </c>
      <c r="G529" s="17" t="s">
        <v>30</v>
      </c>
      <c r="H529" s="17">
        <v>971</v>
      </c>
      <c r="I529" s="17">
        <v>8</v>
      </c>
      <c r="J529" s="17">
        <v>13093</v>
      </c>
      <c r="K529" s="25">
        <v>12718021</v>
      </c>
      <c r="L529" s="9">
        <f t="shared" si="17"/>
        <v>0.12718021</v>
      </c>
      <c r="M529" s="10">
        <f t="shared" si="18"/>
        <v>3.81441040228617e-5</v>
      </c>
      <c r="N529" s="10" t="s">
        <v>1024</v>
      </c>
      <c r="O529" s="10"/>
      <c r="P529" s="11">
        <f>IFERROR(VLOOKUP(N529,Sheet3!$B$2:$F$1072,3,FALSE),“-”)</f>
        <v>0</v>
      </c>
    </row>
    <row r="530" spans="1:16">
      <c r="A530" s="17" t="s">
        <v>1025</v>
      </c>
      <c r="B530" s="17" t="s">
        <v>17</v>
      </c>
      <c r="C530" s="17" t="s">
        <v>282</v>
      </c>
      <c r="D530" s="17" t="s">
        <v>283</v>
      </c>
      <c r="E530" s="18" t="str">
        <f>VLOOKUP(D530,'[1]1H2013'!L:M,2,0)</f>
        <v>二环内</v>
      </c>
      <c r="F530" s="17" t="s">
        <v>30</v>
      </c>
      <c r="G530" s="17" t="s">
        <v>30</v>
      </c>
      <c r="H530" s="17">
        <v>464</v>
      </c>
      <c r="I530" s="17">
        <v>6</v>
      </c>
      <c r="J530" s="17">
        <v>27065</v>
      </c>
      <c r="K530" s="25">
        <v>12547034</v>
      </c>
      <c r="L530" s="9">
        <f t="shared" si="17"/>
        <v>0.12547034</v>
      </c>
      <c r="M530" s="10">
        <f t="shared" si="18"/>
        <v>3.76312769159906e-5</v>
      </c>
      <c r="N530" s="10" t="s">
        <v>1026</v>
      </c>
      <c r="O530" s="10"/>
      <c r="P530" s="11">
        <f>IFERROR(VLOOKUP(N530,Sheet3!$B$2:$F$1072,3,FALSE),“-”)</f>
        <v>0</v>
      </c>
    </row>
    <row r="531" spans="1:16">
      <c r="A531" s="17" t="s">
        <v>1027</v>
      </c>
      <c r="B531" s="17" t="s">
        <v>17</v>
      </c>
      <c r="C531" s="17" t="s">
        <v>48</v>
      </c>
      <c r="D531" s="17" t="s">
        <v>49</v>
      </c>
      <c r="E531" s="18" t="str">
        <f>VLOOKUP(D531,'[1]1H2013'!L:M,2,0)</f>
        <v>四环-五环</v>
      </c>
      <c r="F531" s="17" t="s">
        <v>30</v>
      </c>
      <c r="G531" s="17" t="s">
        <v>30</v>
      </c>
      <c r="H531" s="17">
        <v>694</v>
      </c>
      <c r="I531" s="17">
        <v>6</v>
      </c>
      <c r="J531" s="17">
        <v>18091</v>
      </c>
      <c r="K531" s="25">
        <v>12547013</v>
      </c>
      <c r="L531" s="9">
        <f t="shared" si="17"/>
        <v>0.12547013</v>
      </c>
      <c r="M531" s="10">
        <f t="shared" si="18"/>
        <v>3.76312139324348e-5</v>
      </c>
      <c r="N531" s="10" t="s">
        <v>457</v>
      </c>
      <c r="O531" s="10"/>
      <c r="P531" s="11">
        <f>IFERROR(VLOOKUP(N531,Sheet3!$B$2:$F$1072,3,FALSE),“-”)</f>
        <v>0</v>
      </c>
    </row>
    <row r="532" spans="1:16">
      <c r="A532" s="17" t="s">
        <v>1028</v>
      </c>
      <c r="B532" s="17" t="s">
        <v>17</v>
      </c>
      <c r="C532" s="17" t="s">
        <v>18</v>
      </c>
      <c r="D532" s="17" t="s">
        <v>29</v>
      </c>
      <c r="E532" s="18" t="str">
        <f>VLOOKUP(D532,'[1]1H2013'!L:M,2,0)</f>
        <v>四环-五环</v>
      </c>
      <c r="F532" s="17" t="s">
        <v>30</v>
      </c>
      <c r="G532" s="17" t="s">
        <v>30</v>
      </c>
      <c r="H532" s="17">
        <v>2955</v>
      </c>
      <c r="I532" s="17">
        <v>39</v>
      </c>
      <c r="J532" s="17">
        <v>4158</v>
      </c>
      <c r="K532" s="25">
        <v>12284785</v>
      </c>
      <c r="L532" s="9">
        <f t="shared" si="17"/>
        <v>0.12284785</v>
      </c>
      <c r="M532" s="10">
        <f t="shared" si="18"/>
        <v>3.6844735272767e-5</v>
      </c>
      <c r="N532" s="10" t="s">
        <v>1029</v>
      </c>
      <c r="O532" s="10"/>
      <c r="P532" s="11">
        <f>IFERROR(VLOOKUP(N532,Sheet3!$B$2:$F$1072,3,FALSE),“-”)</f>
        <v>0</v>
      </c>
    </row>
    <row r="533" spans="1:16">
      <c r="A533" s="17" t="s">
        <v>1030</v>
      </c>
      <c r="B533" s="17" t="s">
        <v>17</v>
      </c>
      <c r="C533" s="17" t="s">
        <v>90</v>
      </c>
      <c r="D533" s="17" t="s">
        <v>103</v>
      </c>
      <c r="E533" s="18" t="str">
        <f>VLOOKUP(D533,'[1]1H2013'!L:M,2,0)</f>
        <v>五环-六环</v>
      </c>
      <c r="F533" s="17" t="s">
        <v>30</v>
      </c>
      <c r="G533" s="17" t="s">
        <v>30</v>
      </c>
      <c r="H533" s="17">
        <v>1316</v>
      </c>
      <c r="I533" s="17">
        <v>8</v>
      </c>
      <c r="J533" s="17">
        <v>9324</v>
      </c>
      <c r="K533" s="25">
        <v>12270400</v>
      </c>
      <c r="L533" s="9">
        <f t="shared" si="17"/>
        <v>0.122704</v>
      </c>
      <c r="M533" s="10">
        <f t="shared" si="18"/>
        <v>3.68015915370892e-5</v>
      </c>
      <c r="N533" s="10" t="s">
        <v>1031</v>
      </c>
      <c r="O533" s="10"/>
      <c r="P533" s="11">
        <f>IFERROR(VLOOKUP(N533,Sheet3!$B$2:$F$1072,3,FALSE),“-”)</f>
        <v>0</v>
      </c>
    </row>
    <row r="534" spans="1:16">
      <c r="A534" s="17" t="s">
        <v>1032</v>
      </c>
      <c r="B534" s="17" t="s">
        <v>17</v>
      </c>
      <c r="C534" s="17" t="s">
        <v>22</v>
      </c>
      <c r="D534" s="17" t="s">
        <v>110</v>
      </c>
      <c r="E534" s="18" t="str">
        <f>VLOOKUP(D534,'[1]1H2013'!L:M,2,0)</f>
        <v>四环-五环</v>
      </c>
      <c r="F534" s="17" t="s">
        <v>30</v>
      </c>
      <c r="G534" s="17" t="s">
        <v>30</v>
      </c>
      <c r="H534" s="17">
        <v>835</v>
      </c>
      <c r="I534" s="17">
        <v>3</v>
      </c>
      <c r="J534" s="17">
        <v>14545</v>
      </c>
      <c r="K534" s="25">
        <v>12141921</v>
      </c>
      <c r="L534" s="9">
        <f t="shared" si="17"/>
        <v>0.12141921</v>
      </c>
      <c r="M534" s="10">
        <f t="shared" si="18"/>
        <v>3.64162551438914e-5</v>
      </c>
      <c r="N534" s="10" t="s">
        <v>1033</v>
      </c>
      <c r="O534" s="10"/>
      <c r="P534" s="11">
        <f>IFERROR(VLOOKUP(N534,Sheet3!$B$2:$F$1072,3,FALSE),“-”)</f>
        <v>0</v>
      </c>
    </row>
    <row r="535" spans="1:16">
      <c r="A535" s="17" t="s">
        <v>1034</v>
      </c>
      <c r="B535" s="17" t="s">
        <v>17</v>
      </c>
      <c r="C535" s="17" t="s">
        <v>22</v>
      </c>
      <c r="D535" s="17" t="s">
        <v>110</v>
      </c>
      <c r="E535" s="18" t="str">
        <f>VLOOKUP(D535,'[1]1H2013'!L:M,2,0)</f>
        <v>四环-五环</v>
      </c>
      <c r="F535" s="17" t="s">
        <v>30</v>
      </c>
      <c r="G535" s="17" t="s">
        <v>30</v>
      </c>
      <c r="H535" s="17">
        <v>589</v>
      </c>
      <c r="I535" s="17">
        <v>4</v>
      </c>
      <c r="J535" s="17">
        <v>20621</v>
      </c>
      <c r="K535" s="25">
        <v>12141154</v>
      </c>
      <c r="L535" s="9">
        <f t="shared" si="17"/>
        <v>0.12141154</v>
      </c>
      <c r="M535" s="10">
        <f t="shared" si="18"/>
        <v>3.64139547444987e-5</v>
      </c>
      <c r="N535" s="10" t="s">
        <v>1035</v>
      </c>
      <c r="O535" s="10"/>
      <c r="P535" s="11">
        <f>IFERROR(VLOOKUP(N535,Sheet3!$B$2:$F$1072,3,FALSE),“-”)</f>
        <v>0</v>
      </c>
    </row>
    <row r="536" spans="1:16">
      <c r="A536" s="17" t="s">
        <v>1036</v>
      </c>
      <c r="B536" s="17" t="s">
        <v>17</v>
      </c>
      <c r="C536" s="17" t="s">
        <v>22</v>
      </c>
      <c r="D536" s="17" t="s">
        <v>110</v>
      </c>
      <c r="E536" s="18" t="str">
        <f>VLOOKUP(D536,'[1]1H2013'!L:M,2,0)</f>
        <v>四环-五环</v>
      </c>
      <c r="F536" s="17" t="s">
        <v>30</v>
      </c>
      <c r="G536" s="17" t="s">
        <v>30</v>
      </c>
      <c r="H536" s="17">
        <v>449</v>
      </c>
      <c r="I536" s="17">
        <v>2</v>
      </c>
      <c r="J536" s="17">
        <v>26969</v>
      </c>
      <c r="K536" s="25">
        <v>12100000</v>
      </c>
      <c r="L536" s="9">
        <f t="shared" si="17"/>
        <v>0.121</v>
      </c>
      <c r="M536" s="10">
        <f t="shared" si="18"/>
        <v>3.62905249705616e-5</v>
      </c>
      <c r="N536" s="10" t="s">
        <v>287</v>
      </c>
      <c r="O536" s="10"/>
      <c r="P536" s="11">
        <f>IFERROR(VLOOKUP(N536,Sheet3!$B$2:$F$1072,3,FALSE),“-”)</f>
        <v>0</v>
      </c>
    </row>
    <row r="537" spans="1:16">
      <c r="A537" s="17" t="s">
        <v>1037</v>
      </c>
      <c r="B537" s="17" t="s">
        <v>17</v>
      </c>
      <c r="C537" s="17" t="s">
        <v>18</v>
      </c>
      <c r="D537" s="17" t="s">
        <v>45</v>
      </c>
      <c r="E537" s="18" t="str">
        <f>VLOOKUP(D537,'[1]1H2013'!L:M,2,0)</f>
        <v>五环-六环</v>
      </c>
      <c r="F537" s="17" t="s">
        <v>30</v>
      </c>
      <c r="G537" s="17" t="s">
        <v>30</v>
      </c>
      <c r="H537" s="17">
        <v>736</v>
      </c>
      <c r="I537" s="17">
        <v>4</v>
      </c>
      <c r="J537" s="17">
        <v>16301</v>
      </c>
      <c r="K537" s="25">
        <v>11997877</v>
      </c>
      <c r="L537" s="9">
        <f t="shared" si="17"/>
        <v>0.11997877</v>
      </c>
      <c r="M537" s="10">
        <f t="shared" si="18"/>
        <v>3.5984235939027e-5</v>
      </c>
      <c r="N537" s="10" t="s">
        <v>1038</v>
      </c>
      <c r="O537" s="10"/>
      <c r="P537" s="11">
        <f>IFERROR(VLOOKUP(N537,Sheet3!$B$2:$F$1072,3,FALSE),“-”)</f>
        <v>0</v>
      </c>
    </row>
    <row r="538" spans="1:16">
      <c r="A538" s="17" t="s">
        <v>1039</v>
      </c>
      <c r="B538" s="17" t="s">
        <v>17</v>
      </c>
      <c r="C538" s="17" t="s">
        <v>18</v>
      </c>
      <c r="D538" s="17" t="s">
        <v>210</v>
      </c>
      <c r="E538" s="18" t="str">
        <f>VLOOKUP(D538,'[1]1H2013'!L:M,2,0)</f>
        <v>四环-五环</v>
      </c>
      <c r="F538" s="17" t="s">
        <v>30</v>
      </c>
      <c r="G538" s="17" t="s">
        <v>30</v>
      </c>
      <c r="H538" s="17">
        <v>441</v>
      </c>
      <c r="I538" s="17">
        <v>2</v>
      </c>
      <c r="J538" s="17">
        <v>27006</v>
      </c>
      <c r="K538" s="25">
        <v>11915721</v>
      </c>
      <c r="L538" s="9">
        <f t="shared" si="17"/>
        <v>0.11915721</v>
      </c>
      <c r="M538" s="10">
        <f t="shared" si="18"/>
        <v>3.57378322721277e-5</v>
      </c>
      <c r="N538" s="10" t="s">
        <v>99</v>
      </c>
      <c r="O538" s="10"/>
      <c r="P538" s="11" t="str">
        <f>IFERROR(VLOOKUP(N538,Sheet3!$B$2:$F$1072,3,FALSE),“-”)</f>
        <v>华润</v>
      </c>
    </row>
    <row r="539" spans="1:16">
      <c r="A539" s="17" t="s">
        <v>1040</v>
      </c>
      <c r="B539" s="17" t="s">
        <v>17</v>
      </c>
      <c r="C539" s="17" t="s">
        <v>18</v>
      </c>
      <c r="D539" s="17" t="s">
        <v>26</v>
      </c>
      <c r="E539" s="18" t="str">
        <f>VLOOKUP(D539,'[1]1H2013'!L:M,2,0)</f>
        <v>五环-六环</v>
      </c>
      <c r="F539" s="17" t="s">
        <v>30</v>
      </c>
      <c r="G539" s="17" t="s">
        <v>30</v>
      </c>
      <c r="H539" s="17">
        <v>389</v>
      </c>
      <c r="I539" s="17">
        <v>2</v>
      </c>
      <c r="J539" s="17">
        <v>29278</v>
      </c>
      <c r="K539" s="25">
        <v>11400000</v>
      </c>
      <c r="L539" s="9">
        <f t="shared" si="17"/>
        <v>0.114</v>
      </c>
      <c r="M539" s="10">
        <f t="shared" si="18"/>
        <v>3.41910731127605e-5</v>
      </c>
      <c r="N539" s="10" t="s">
        <v>1041</v>
      </c>
      <c r="O539" s="10"/>
      <c r="P539" s="11">
        <f>IFERROR(VLOOKUP(N539,Sheet3!$B$2:$F$1072,3,FALSE),“-”)</f>
        <v>0</v>
      </c>
    </row>
    <row r="540" spans="1:16">
      <c r="A540" s="17" t="s">
        <v>1042</v>
      </c>
      <c r="B540" s="17" t="s">
        <v>17</v>
      </c>
      <c r="C540" s="17" t="s">
        <v>18</v>
      </c>
      <c r="D540" s="17" t="s">
        <v>52</v>
      </c>
      <c r="E540" s="18" t="str">
        <f>VLOOKUP(D540,'[1]1H2013'!L:M,2,0)</f>
        <v>三环-五环</v>
      </c>
      <c r="F540" s="17" t="s">
        <v>30</v>
      </c>
      <c r="G540" s="17" t="s">
        <v>30</v>
      </c>
      <c r="H540" s="17">
        <v>1296</v>
      </c>
      <c r="I540" s="17">
        <v>6</v>
      </c>
      <c r="J540" s="17">
        <v>8575</v>
      </c>
      <c r="K540" s="25">
        <v>11114942</v>
      </c>
      <c r="L540" s="9">
        <f t="shared" si="17"/>
        <v>0.11114942</v>
      </c>
      <c r="M540" s="10">
        <f t="shared" si="18"/>
        <v>3.3336122330359e-5</v>
      </c>
      <c r="N540" s="10" t="s">
        <v>1043</v>
      </c>
      <c r="O540" s="10"/>
      <c r="P540" s="11">
        <f>IFERROR(VLOOKUP(N540,Sheet3!$B$2:$F$1072,3,FALSE),“-”)</f>
        <v>0</v>
      </c>
    </row>
    <row r="541" spans="1:16">
      <c r="A541" s="17" t="s">
        <v>1044</v>
      </c>
      <c r="B541" s="17" t="s">
        <v>17</v>
      </c>
      <c r="C541" s="17" t="s">
        <v>41</v>
      </c>
      <c r="D541" s="17" t="s">
        <v>42</v>
      </c>
      <c r="E541" s="18" t="str">
        <f>VLOOKUP(D541,'[1]1H2013'!L:M,2,0)</f>
        <v>五环-六环</v>
      </c>
      <c r="F541" s="17" t="s">
        <v>30</v>
      </c>
      <c r="G541" s="17" t="s">
        <v>30</v>
      </c>
      <c r="H541" s="17">
        <v>1522</v>
      </c>
      <c r="I541" s="17">
        <v>6</v>
      </c>
      <c r="J541" s="17">
        <v>7112</v>
      </c>
      <c r="K541" s="25">
        <v>10824588</v>
      </c>
      <c r="L541" s="9">
        <f t="shared" si="17"/>
        <v>0.10824588</v>
      </c>
      <c r="M541" s="10">
        <f t="shared" si="18"/>
        <v>3.24652876950448e-5</v>
      </c>
      <c r="N541" s="10" t="s">
        <v>1045</v>
      </c>
      <c r="O541" s="10"/>
      <c r="P541" s="11">
        <f>IFERROR(VLOOKUP(N541,Sheet3!$B$2:$F$1072,3,FALSE),“-”)</f>
        <v>0</v>
      </c>
    </row>
    <row r="542" spans="1:16">
      <c r="A542" s="17" t="s">
        <v>1046</v>
      </c>
      <c r="B542" s="17" t="s">
        <v>17</v>
      </c>
      <c r="C542" s="17" t="s">
        <v>60</v>
      </c>
      <c r="D542" s="17" t="s">
        <v>61</v>
      </c>
      <c r="E542" s="18" t="str">
        <f>VLOOKUP(D542,'[1]1H2013'!L:M,2,0)</f>
        <v>五环-六环</v>
      </c>
      <c r="F542" s="17" t="s">
        <v>30</v>
      </c>
      <c r="G542" s="17" t="s">
        <v>30</v>
      </c>
      <c r="H542" s="17">
        <v>479</v>
      </c>
      <c r="I542" s="17">
        <v>1</v>
      </c>
      <c r="J542" s="17">
        <v>22000</v>
      </c>
      <c r="K542" s="25">
        <v>10528540</v>
      </c>
      <c r="L542" s="9">
        <f t="shared" si="17"/>
        <v>0.1052854</v>
      </c>
      <c r="M542" s="10">
        <f t="shared" si="18"/>
        <v>3.15773755184758e-5</v>
      </c>
      <c r="N542" s="10" t="s">
        <v>1047</v>
      </c>
      <c r="O542" s="10"/>
      <c r="P542" s="11">
        <f>IFERROR(VLOOKUP(N542,Sheet3!$B$2:$F$1072,3,FALSE),“-”)</f>
        <v>0</v>
      </c>
    </row>
    <row r="543" spans="1:16">
      <c r="A543" s="17" t="s">
        <v>1048</v>
      </c>
      <c r="B543" s="17" t="s">
        <v>17</v>
      </c>
      <c r="C543" s="17" t="s">
        <v>18</v>
      </c>
      <c r="D543" s="17" t="s">
        <v>19</v>
      </c>
      <c r="E543" s="18" t="str">
        <f>VLOOKUP(D543,'[1]1H2013'!L:M,2,0)</f>
        <v>三环-四环</v>
      </c>
      <c r="F543" s="17" t="s">
        <v>30</v>
      </c>
      <c r="G543" s="17" t="s">
        <v>30</v>
      </c>
      <c r="H543" s="17">
        <v>333</v>
      </c>
      <c r="I543" s="17">
        <v>5</v>
      </c>
      <c r="J543" s="17">
        <v>31559</v>
      </c>
      <c r="K543" s="25">
        <v>10519582</v>
      </c>
      <c r="L543" s="9">
        <f t="shared" si="17"/>
        <v>0.10519582</v>
      </c>
      <c r="M543" s="10">
        <f t="shared" si="18"/>
        <v>3.15505085331298e-5</v>
      </c>
      <c r="N543" s="10" t="s">
        <v>1049</v>
      </c>
      <c r="O543" s="10"/>
      <c r="P543" s="11">
        <f>IFERROR(VLOOKUP(N543,Sheet3!$B$2:$F$1072,3,FALSE),“-”)</f>
        <v>0</v>
      </c>
    </row>
    <row r="544" spans="1:16">
      <c r="A544" s="17" t="s">
        <v>1050</v>
      </c>
      <c r="B544" s="17" t="s">
        <v>17</v>
      </c>
      <c r="C544" s="17" t="s">
        <v>22</v>
      </c>
      <c r="D544" s="17" t="s">
        <v>23</v>
      </c>
      <c r="E544" s="18" t="str">
        <f>VLOOKUP(D544,'[1]1H2013'!L:M,2,0)</f>
        <v>五环-六环</v>
      </c>
      <c r="F544" s="17" t="s">
        <v>30</v>
      </c>
      <c r="G544" s="17" t="s">
        <v>30</v>
      </c>
      <c r="H544" s="17">
        <v>575</v>
      </c>
      <c r="I544" s="17">
        <v>3</v>
      </c>
      <c r="J544" s="17">
        <v>18095</v>
      </c>
      <c r="K544" s="25">
        <v>10400001</v>
      </c>
      <c r="L544" s="9">
        <f t="shared" si="17"/>
        <v>0.10400001</v>
      </c>
      <c r="M544" s="10">
        <f t="shared" si="18"/>
        <v>3.11918591722616e-5</v>
      </c>
      <c r="N544" s="10" t="s">
        <v>1051</v>
      </c>
      <c r="O544" s="10"/>
      <c r="P544" s="11">
        <f>IFERROR(VLOOKUP(N544,Sheet3!$B$2:$F$1072,3,FALSE),“-”)</f>
        <v>0</v>
      </c>
    </row>
    <row r="545" spans="1:16">
      <c r="A545" s="3" t="s">
        <v>1052</v>
      </c>
      <c r="B545" s="3" t="s">
        <v>17</v>
      </c>
      <c r="C545" s="3" t="s">
        <v>78</v>
      </c>
      <c r="D545" s="3" t="s">
        <v>79</v>
      </c>
      <c r="E545" s="16" t="str">
        <f>VLOOKUP(D545,'[1]1H2013'!L:M,2,0)</f>
        <v>五环-六环</v>
      </c>
      <c r="F545" s="3" t="s">
        <v>30</v>
      </c>
      <c r="G545" s="3" t="s">
        <v>30</v>
      </c>
      <c r="H545" s="3">
        <v>820</v>
      </c>
      <c r="I545" s="3">
        <v>9</v>
      </c>
      <c r="J545" s="3">
        <v>12539</v>
      </c>
      <c r="K545" s="9">
        <v>10279797</v>
      </c>
      <c r="L545" s="9">
        <f t="shared" si="17"/>
        <v>0.10279797</v>
      </c>
      <c r="M545" s="10">
        <f t="shared" si="18"/>
        <v>3.083134129924e-5</v>
      </c>
      <c r="N545" s="10" t="s">
        <v>35</v>
      </c>
      <c r="O545" s="10"/>
      <c r="P545" s="11">
        <f>IFERROR(VLOOKUP(N545,Sheet3!$B$2:$F$1072,3,FALSE),“-”)</f>
        <v>0</v>
      </c>
    </row>
    <row r="546" spans="1:16">
      <c r="A546" s="3" t="s">
        <v>1053</v>
      </c>
      <c r="B546" s="3" t="s">
        <v>17</v>
      </c>
      <c r="C546" s="3" t="s">
        <v>18</v>
      </c>
      <c r="D546" s="3" t="s">
        <v>73</v>
      </c>
      <c r="E546" s="16" t="str">
        <f>VLOOKUP(D546,'[1]1H2013'!L:M,2,0)</f>
        <v>四环-五环</v>
      </c>
      <c r="F546" s="3" t="s">
        <v>30</v>
      </c>
      <c r="G546" s="3" t="s">
        <v>30</v>
      </c>
      <c r="H546" s="3">
        <v>307</v>
      </c>
      <c r="I546" s="3">
        <v>2</v>
      </c>
      <c r="J546" s="3">
        <v>33287</v>
      </c>
      <c r="K546" s="9">
        <v>10216352</v>
      </c>
      <c r="L546" s="9">
        <f t="shared" si="17"/>
        <v>0.10216352</v>
      </c>
      <c r="M546" s="10">
        <f t="shared" si="18"/>
        <v>3.06410559804998e-5</v>
      </c>
      <c r="N546" s="10" t="s">
        <v>201</v>
      </c>
      <c r="O546" s="10"/>
      <c r="P546" s="11" t="str">
        <f>IFERROR(VLOOKUP(N546,Sheet3!$B$2:$F$1072,3,FALSE),“-”)</f>
        <v>金隅</v>
      </c>
    </row>
    <row r="547" spans="1:16">
      <c r="A547" s="17" t="s">
        <v>1054</v>
      </c>
      <c r="B547" s="17" t="s">
        <v>17</v>
      </c>
      <c r="C547" s="17" t="s">
        <v>60</v>
      </c>
      <c r="D547" s="17" t="s">
        <v>61</v>
      </c>
      <c r="E547" s="18" t="str">
        <f>VLOOKUP(D547,'[1]1H2013'!L:M,2,0)</f>
        <v>五环-六环</v>
      </c>
      <c r="F547" s="17" t="s">
        <v>30</v>
      </c>
      <c r="G547" s="17" t="s">
        <v>30</v>
      </c>
      <c r="H547" s="17">
        <v>980</v>
      </c>
      <c r="I547" s="17">
        <v>5</v>
      </c>
      <c r="J547" s="17">
        <v>10401</v>
      </c>
      <c r="K547" s="25">
        <v>10192553</v>
      </c>
      <c r="L547" s="9">
        <f t="shared" si="17"/>
        <v>0.10192553</v>
      </c>
      <c r="M547" s="10">
        <f t="shared" si="18"/>
        <v>3.05696776165515e-5</v>
      </c>
      <c r="N547" s="10" t="s">
        <v>1055</v>
      </c>
      <c r="O547" s="10"/>
      <c r="P547" s="11">
        <f>IFERROR(VLOOKUP(N547,Sheet3!$B$2:$F$1072,3,FALSE),“-”)</f>
        <v>0</v>
      </c>
    </row>
    <row r="548" spans="1:16">
      <c r="A548" s="17" t="s">
        <v>1056</v>
      </c>
      <c r="B548" s="17" t="s">
        <v>17</v>
      </c>
      <c r="C548" s="17" t="s">
        <v>64</v>
      </c>
      <c r="D548" s="17" t="s">
        <v>137</v>
      </c>
      <c r="E548" s="18" t="str">
        <f>VLOOKUP(D548,'[1]1H2013'!L:M,2,0)</f>
        <v>四环-五环</v>
      </c>
      <c r="F548" s="17" t="s">
        <v>30</v>
      </c>
      <c r="G548" s="17" t="s">
        <v>30</v>
      </c>
      <c r="H548" s="17">
        <v>573</v>
      </c>
      <c r="I548" s="17">
        <v>10</v>
      </c>
      <c r="J548" s="17">
        <v>17611</v>
      </c>
      <c r="K548" s="25">
        <v>10099270</v>
      </c>
      <c r="L548" s="9">
        <f t="shared" si="17"/>
        <v>0.1009927</v>
      </c>
      <c r="M548" s="10">
        <f t="shared" si="18"/>
        <v>3.0289901662764e-5</v>
      </c>
      <c r="N548" s="10" t="s">
        <v>1057</v>
      </c>
      <c r="O548" s="10"/>
      <c r="P548" s="11">
        <f>IFERROR(VLOOKUP(N548,Sheet3!$B$2:$F$1072,3,FALSE),“-”)</f>
        <v>0</v>
      </c>
    </row>
    <row r="549" spans="1:16">
      <c r="A549" s="17" t="s">
        <v>1058</v>
      </c>
      <c r="B549" s="17" t="s">
        <v>17</v>
      </c>
      <c r="C549" s="17" t="s">
        <v>90</v>
      </c>
      <c r="D549" s="17" t="s">
        <v>103</v>
      </c>
      <c r="E549" s="18" t="str">
        <f>VLOOKUP(D549,'[1]1H2013'!L:M,2,0)</f>
        <v>五环-六环</v>
      </c>
      <c r="F549" s="17" t="s">
        <v>30</v>
      </c>
      <c r="G549" s="17" t="s">
        <v>30</v>
      </c>
      <c r="H549" s="17">
        <v>1041</v>
      </c>
      <c r="I549" s="17">
        <v>7</v>
      </c>
      <c r="J549" s="17">
        <v>9602</v>
      </c>
      <c r="K549" s="25">
        <v>10000000</v>
      </c>
      <c r="L549" s="9">
        <f t="shared" si="17"/>
        <v>0.1</v>
      </c>
      <c r="M549" s="10">
        <f t="shared" si="18"/>
        <v>2.99921693971584e-5</v>
      </c>
      <c r="N549" s="10" t="s">
        <v>1059</v>
      </c>
      <c r="O549" s="10"/>
      <c r="P549" s="11">
        <f>IFERROR(VLOOKUP(N549,Sheet3!$B$2:$F$1072,3,FALSE),“-”)</f>
        <v>0</v>
      </c>
    </row>
    <row r="550" spans="1:16">
      <c r="A550" s="17" t="s">
        <v>1060</v>
      </c>
      <c r="B550" s="17" t="s">
        <v>17</v>
      </c>
      <c r="C550" s="17" t="s">
        <v>22</v>
      </c>
      <c r="D550" s="17" t="s">
        <v>87</v>
      </c>
      <c r="E550" s="18" t="str">
        <f>VLOOKUP(D550,'[1]1H2013'!L:M,2,0)</f>
        <v>五环-六环</v>
      </c>
      <c r="F550" s="17" t="s">
        <v>30</v>
      </c>
      <c r="G550" s="17" t="s">
        <v>30</v>
      </c>
      <c r="H550" s="17">
        <v>622</v>
      </c>
      <c r="I550" s="17">
        <v>1</v>
      </c>
      <c r="J550" s="17">
        <v>16080</v>
      </c>
      <c r="K550" s="25">
        <v>10000000</v>
      </c>
      <c r="L550" s="9">
        <f t="shared" si="17"/>
        <v>0.1</v>
      </c>
      <c r="M550" s="10">
        <f t="shared" si="18"/>
        <v>2.99921693971584e-5</v>
      </c>
      <c r="N550" s="10" t="s">
        <v>1061</v>
      </c>
      <c r="O550" s="10"/>
      <c r="P550" s="11">
        <f>IFERROR(VLOOKUP(N550,Sheet3!$B$2:$F$1072,3,FALSE),“-”)</f>
        <v>0</v>
      </c>
    </row>
    <row r="551" spans="1:16">
      <c r="A551" s="17" t="s">
        <v>1062</v>
      </c>
      <c r="B551" s="17" t="s">
        <v>17</v>
      </c>
      <c r="C551" s="17" t="s">
        <v>18</v>
      </c>
      <c r="D551" s="17" t="s">
        <v>210</v>
      </c>
      <c r="E551" s="18" t="str">
        <f>VLOOKUP(D551,'[1]1H2013'!L:M,2,0)</f>
        <v>四环-五环</v>
      </c>
      <c r="F551" s="17" t="s">
        <v>30</v>
      </c>
      <c r="G551" s="17" t="s">
        <v>30</v>
      </c>
      <c r="H551" s="17">
        <v>542</v>
      </c>
      <c r="I551" s="17">
        <v>4</v>
      </c>
      <c r="J551" s="17">
        <v>17924</v>
      </c>
      <c r="K551" s="25">
        <v>9712745</v>
      </c>
      <c r="L551" s="9">
        <f t="shared" si="17"/>
        <v>0.09712745</v>
      </c>
      <c r="M551" s="10">
        <f t="shared" si="18"/>
        <v>2.91306293351403e-5</v>
      </c>
      <c r="N551" s="10" t="s">
        <v>1063</v>
      </c>
      <c r="O551" s="10"/>
      <c r="P551" s="11">
        <f>IFERROR(VLOOKUP(N551,Sheet3!$B$2:$F$1072,3,FALSE),“-”)</f>
        <v>0</v>
      </c>
    </row>
    <row r="552" spans="1:16">
      <c r="A552" s="17" t="s">
        <v>1064</v>
      </c>
      <c r="B552" s="17" t="s">
        <v>17</v>
      </c>
      <c r="C552" s="17" t="s">
        <v>48</v>
      </c>
      <c r="D552" s="17" t="s">
        <v>49</v>
      </c>
      <c r="E552" s="18" t="str">
        <f>VLOOKUP(D552,'[1]1H2013'!L:M,2,0)</f>
        <v>四环-五环</v>
      </c>
      <c r="F552" s="17" t="s">
        <v>30</v>
      </c>
      <c r="G552" s="17" t="s">
        <v>30</v>
      </c>
      <c r="H552" s="17">
        <v>317</v>
      </c>
      <c r="I552" s="17">
        <v>3</v>
      </c>
      <c r="J552" s="17">
        <v>30045</v>
      </c>
      <c r="K552" s="25">
        <v>9520800</v>
      </c>
      <c r="L552" s="9">
        <f t="shared" si="17"/>
        <v>0.095208</v>
      </c>
      <c r="M552" s="10">
        <f t="shared" si="18"/>
        <v>2.85549446396465e-5</v>
      </c>
      <c r="N552" s="10" t="s">
        <v>201</v>
      </c>
      <c r="O552" s="10"/>
      <c r="P552" s="11" t="str">
        <f>IFERROR(VLOOKUP(N552,Sheet3!$B$2:$F$1072,3,FALSE),“-”)</f>
        <v>金隅</v>
      </c>
    </row>
    <row r="553" spans="1:16">
      <c r="A553" s="17" t="s">
        <v>1065</v>
      </c>
      <c r="B553" s="17" t="s">
        <v>17</v>
      </c>
      <c r="C553" s="17" t="s">
        <v>18</v>
      </c>
      <c r="D553" s="17" t="s">
        <v>29</v>
      </c>
      <c r="E553" s="18" t="str">
        <f>VLOOKUP(D553,'[1]1H2013'!L:M,2,0)</f>
        <v>四环-五环</v>
      </c>
      <c r="F553" s="17" t="s">
        <v>30</v>
      </c>
      <c r="G553" s="17" t="s">
        <v>30</v>
      </c>
      <c r="H553" s="17">
        <v>600</v>
      </c>
      <c r="I553" s="17">
        <v>3</v>
      </c>
      <c r="J553" s="17">
        <v>15771</v>
      </c>
      <c r="K553" s="25">
        <v>9466856</v>
      </c>
      <c r="L553" s="9">
        <f t="shared" si="17"/>
        <v>0.09466856</v>
      </c>
      <c r="M553" s="10">
        <f t="shared" si="18"/>
        <v>2.83931548810505e-5</v>
      </c>
      <c r="N553" s="10" t="s">
        <v>1066</v>
      </c>
      <c r="O553" s="10"/>
      <c r="P553" s="11">
        <f>IFERROR(VLOOKUP(N553,Sheet3!$B$2:$F$1072,3,FALSE),“-”)</f>
        <v>0</v>
      </c>
    </row>
    <row r="554" spans="1:16">
      <c r="A554" s="17" t="s">
        <v>1067</v>
      </c>
      <c r="B554" s="17" t="s">
        <v>17</v>
      </c>
      <c r="C554" s="17" t="s">
        <v>172</v>
      </c>
      <c r="D554" s="17" t="s">
        <v>173</v>
      </c>
      <c r="E554" s="18" t="str">
        <f>VLOOKUP(D554,'[1]1H2013'!L:M,2,0)</f>
        <v>六环外</v>
      </c>
      <c r="F554" s="17" t="s">
        <v>30</v>
      </c>
      <c r="G554" s="17" t="s">
        <v>30</v>
      </c>
      <c r="H554" s="17">
        <v>3798</v>
      </c>
      <c r="I554" s="17">
        <v>39</v>
      </c>
      <c r="J554" s="17">
        <v>2390</v>
      </c>
      <c r="K554" s="25">
        <v>9077821</v>
      </c>
      <c r="L554" s="9">
        <f t="shared" si="17"/>
        <v>0.09077821</v>
      </c>
      <c r="M554" s="10">
        <f t="shared" si="18"/>
        <v>2.72263545189082e-5</v>
      </c>
      <c r="N554" s="10" t="s">
        <v>1068</v>
      </c>
      <c r="O554" s="10"/>
      <c r="P554" s="11">
        <f>IFERROR(VLOOKUP(N554,Sheet3!$B$2:$F$1072,3,FALSE),“-”)</f>
        <v>0</v>
      </c>
    </row>
    <row r="555" spans="1:16">
      <c r="A555" s="17" t="s">
        <v>1069</v>
      </c>
      <c r="B555" s="17" t="s">
        <v>17</v>
      </c>
      <c r="C555" s="17" t="s">
        <v>18</v>
      </c>
      <c r="D555" s="17" t="s">
        <v>210</v>
      </c>
      <c r="E555" s="18" t="str">
        <f>VLOOKUP(D555,'[1]1H2013'!L:M,2,0)</f>
        <v>四环-五环</v>
      </c>
      <c r="F555" s="17" t="s">
        <v>30</v>
      </c>
      <c r="G555" s="17" t="s">
        <v>30</v>
      </c>
      <c r="H555" s="17">
        <v>1157</v>
      </c>
      <c r="I555" s="17">
        <v>8</v>
      </c>
      <c r="J555" s="17">
        <v>7748</v>
      </c>
      <c r="K555" s="25">
        <v>8964368</v>
      </c>
      <c r="L555" s="9">
        <f t="shared" si="17"/>
        <v>0.08964368</v>
      </c>
      <c r="M555" s="10">
        <f t="shared" si="18"/>
        <v>2.68860843594466e-5</v>
      </c>
      <c r="N555" s="10" t="s">
        <v>1070</v>
      </c>
      <c r="O555" s="10"/>
      <c r="P555" s="11">
        <f>IFERROR(VLOOKUP(N555,Sheet3!$B$2:$F$1072,3,FALSE),“-”)</f>
        <v>0</v>
      </c>
    </row>
    <row r="556" spans="1:16">
      <c r="A556" s="17" t="s">
        <v>1071</v>
      </c>
      <c r="B556" s="17" t="s">
        <v>17</v>
      </c>
      <c r="C556" s="17" t="s">
        <v>526</v>
      </c>
      <c r="D556" s="17" t="s">
        <v>527</v>
      </c>
      <c r="E556" s="18" t="str">
        <f>VLOOKUP(D556,'[1]1H2013'!L:M,2,0)</f>
        <v>六环外</v>
      </c>
      <c r="F556" s="17" t="s">
        <v>30</v>
      </c>
      <c r="G556" s="17" t="s">
        <v>30</v>
      </c>
      <c r="H556" s="17">
        <v>902</v>
      </c>
      <c r="I556" s="17">
        <v>8</v>
      </c>
      <c r="J556" s="17">
        <v>9819</v>
      </c>
      <c r="K556" s="25">
        <v>8854679</v>
      </c>
      <c r="L556" s="9">
        <f t="shared" si="17"/>
        <v>0.08854679</v>
      </c>
      <c r="M556" s="10">
        <f t="shared" si="18"/>
        <v>2.65571032525461e-5</v>
      </c>
      <c r="N556" s="10" t="s">
        <v>1072</v>
      </c>
      <c r="O556" s="10"/>
      <c r="P556" s="11">
        <f>IFERROR(VLOOKUP(N556,Sheet3!$B$2:$F$1072,3,FALSE),“-”)</f>
        <v>0</v>
      </c>
    </row>
    <row r="557" spans="1:16">
      <c r="A557" s="17" t="s">
        <v>1073</v>
      </c>
      <c r="B557" s="17" t="s">
        <v>17</v>
      </c>
      <c r="C557" s="17" t="s">
        <v>41</v>
      </c>
      <c r="D557" s="17" t="s">
        <v>42</v>
      </c>
      <c r="E557" s="18" t="str">
        <f>VLOOKUP(D557,'[1]1H2013'!L:M,2,0)</f>
        <v>五环-六环</v>
      </c>
      <c r="F557" s="17" t="s">
        <v>30</v>
      </c>
      <c r="G557" s="17" t="s">
        <v>30</v>
      </c>
      <c r="H557" s="17">
        <v>1006</v>
      </c>
      <c r="I557" s="17">
        <v>12</v>
      </c>
      <c r="J557" s="17">
        <v>8728</v>
      </c>
      <c r="K557" s="25">
        <v>8777483</v>
      </c>
      <c r="L557" s="9">
        <f t="shared" si="17"/>
        <v>0.08777483</v>
      </c>
      <c r="M557" s="10">
        <f t="shared" si="18"/>
        <v>2.63255757016678e-5</v>
      </c>
      <c r="N557" s="10" t="s">
        <v>1074</v>
      </c>
      <c r="O557" s="10"/>
      <c r="P557" s="11">
        <f>IFERROR(VLOOKUP(N557,Sheet3!$B$2:$F$1072,3,FALSE),“-”)</f>
        <v>0</v>
      </c>
    </row>
    <row r="558" spans="1:16">
      <c r="A558" s="17" t="s">
        <v>1075</v>
      </c>
      <c r="B558" s="17" t="s">
        <v>17</v>
      </c>
      <c r="C558" s="17" t="s">
        <v>22</v>
      </c>
      <c r="D558" s="17" t="s">
        <v>87</v>
      </c>
      <c r="E558" s="18" t="str">
        <f>VLOOKUP(D558,'[1]1H2013'!L:M,2,0)</f>
        <v>五环-六环</v>
      </c>
      <c r="F558" s="17" t="s">
        <v>30</v>
      </c>
      <c r="G558" s="17" t="s">
        <v>30</v>
      </c>
      <c r="H558" s="17">
        <v>438</v>
      </c>
      <c r="I558" s="17">
        <v>2</v>
      </c>
      <c r="J558" s="17">
        <v>20042</v>
      </c>
      <c r="K558" s="25">
        <v>8772000</v>
      </c>
      <c r="L558" s="9">
        <f t="shared" si="17"/>
        <v>0.08772</v>
      </c>
      <c r="M558" s="10">
        <f t="shared" si="18"/>
        <v>2.63091309951873e-5</v>
      </c>
      <c r="N558" s="10" t="s">
        <v>1076</v>
      </c>
      <c r="O558" s="10"/>
      <c r="P558" s="11">
        <f>IFERROR(VLOOKUP(N558,Sheet3!$B$2:$F$1072,3,FALSE),“-”)</f>
        <v>0</v>
      </c>
    </row>
    <row r="559" spans="1:16">
      <c r="A559" s="17" t="s">
        <v>1077</v>
      </c>
      <c r="B559" s="17" t="s">
        <v>17</v>
      </c>
      <c r="C559" s="17" t="s">
        <v>22</v>
      </c>
      <c r="D559" s="17" t="s">
        <v>110</v>
      </c>
      <c r="E559" s="18" t="str">
        <f>VLOOKUP(D559,'[1]1H2013'!L:M,2,0)</f>
        <v>四环-五环</v>
      </c>
      <c r="F559" s="17" t="s">
        <v>30</v>
      </c>
      <c r="G559" s="17" t="s">
        <v>30</v>
      </c>
      <c r="H559" s="17">
        <v>303</v>
      </c>
      <c r="I559" s="17">
        <v>2</v>
      </c>
      <c r="J559" s="17">
        <v>28800</v>
      </c>
      <c r="K559" s="25">
        <v>8732160</v>
      </c>
      <c r="L559" s="9">
        <f t="shared" si="17"/>
        <v>0.0873216</v>
      </c>
      <c r="M559" s="10">
        <f t="shared" si="18"/>
        <v>2.6189642192309e-5</v>
      </c>
      <c r="N559" s="10" t="s">
        <v>1078</v>
      </c>
      <c r="O559" s="10"/>
      <c r="P559" s="11">
        <f>IFERROR(VLOOKUP(N559,Sheet3!$B$2:$F$1072,3,FALSE),“-”)</f>
        <v>0</v>
      </c>
    </row>
    <row r="560" spans="1:16">
      <c r="A560" s="17" t="s">
        <v>1079</v>
      </c>
      <c r="B560" s="17" t="s">
        <v>17</v>
      </c>
      <c r="C560" s="17" t="s">
        <v>64</v>
      </c>
      <c r="D560" s="17" t="s">
        <v>65</v>
      </c>
      <c r="E560" s="18" t="str">
        <f>VLOOKUP(D560,'[1]1H2013'!L:M,2,0)</f>
        <v>五环-六环</v>
      </c>
      <c r="F560" s="17" t="s">
        <v>30</v>
      </c>
      <c r="G560" s="17" t="s">
        <v>30</v>
      </c>
      <c r="H560" s="17">
        <v>1449</v>
      </c>
      <c r="I560" s="17">
        <v>3</v>
      </c>
      <c r="J560" s="17">
        <v>6000</v>
      </c>
      <c r="K560" s="25">
        <v>8696880</v>
      </c>
      <c r="L560" s="9">
        <f t="shared" si="17"/>
        <v>0.0869688</v>
      </c>
      <c r="M560" s="10">
        <f t="shared" si="18"/>
        <v>2.60838298186759e-5</v>
      </c>
      <c r="N560" s="10" t="s">
        <v>1080</v>
      </c>
      <c r="O560" s="10"/>
      <c r="P560" s="11">
        <f>IFERROR(VLOOKUP(N560,Sheet3!$B$2:$F$1072,3,FALSE),“-”)</f>
        <v>0</v>
      </c>
    </row>
    <row r="561" spans="1:16">
      <c r="A561" s="17" t="s">
        <v>1081</v>
      </c>
      <c r="B561" s="17" t="s">
        <v>17</v>
      </c>
      <c r="C561" s="17" t="s">
        <v>439</v>
      </c>
      <c r="D561" s="17" t="s">
        <v>440</v>
      </c>
      <c r="E561" s="18" t="str">
        <f>VLOOKUP(D561,'[1]1H2013'!L:M,2,0)</f>
        <v>四环-六环</v>
      </c>
      <c r="F561" s="17" t="s">
        <v>30</v>
      </c>
      <c r="G561" s="17" t="s">
        <v>30</v>
      </c>
      <c r="H561" s="17">
        <v>583</v>
      </c>
      <c r="I561" s="17">
        <v>6</v>
      </c>
      <c r="J561" s="17">
        <v>14298</v>
      </c>
      <c r="K561" s="25">
        <v>8332827</v>
      </c>
      <c r="L561" s="9">
        <f t="shared" si="17"/>
        <v>0.08332827</v>
      </c>
      <c r="M561" s="10">
        <f t="shared" si="18"/>
        <v>2.49919558941215e-5</v>
      </c>
      <c r="N561" s="10" t="s">
        <v>1082</v>
      </c>
      <c r="O561" s="10"/>
      <c r="P561" s="11">
        <f>IFERROR(VLOOKUP(N561,Sheet3!$B$2:$F$1072,3,FALSE),“-”)</f>
        <v>0</v>
      </c>
    </row>
    <row r="562" spans="1:16">
      <c r="A562" s="3" t="s">
        <v>1083</v>
      </c>
      <c r="B562" s="3" t="s">
        <v>17</v>
      </c>
      <c r="C562" s="3" t="s">
        <v>41</v>
      </c>
      <c r="D562" s="3" t="s">
        <v>42</v>
      </c>
      <c r="E562" s="16" t="str">
        <f>VLOOKUP(D562,'[1]1H2013'!L:M,2,0)</f>
        <v>五环-六环</v>
      </c>
      <c r="F562" s="3" t="s">
        <v>30</v>
      </c>
      <c r="G562" s="3" t="s">
        <v>30</v>
      </c>
      <c r="H562" s="3">
        <v>402</v>
      </c>
      <c r="I562" s="3">
        <v>6</v>
      </c>
      <c r="J562" s="3">
        <v>20714</v>
      </c>
      <c r="K562" s="9">
        <v>8325790</v>
      </c>
      <c r="L562" s="9">
        <f t="shared" si="17"/>
        <v>0.0832579</v>
      </c>
      <c r="M562" s="10">
        <f t="shared" si="18"/>
        <v>2.49708504045167e-5</v>
      </c>
      <c r="N562" s="10" t="s">
        <v>372</v>
      </c>
      <c r="O562" s="10"/>
      <c r="P562" s="11">
        <f>IFERROR(VLOOKUP(N562,Sheet3!$B$2:$F$1072,3,FALSE),“-”)</f>
        <v>0</v>
      </c>
    </row>
    <row r="563" spans="1:16">
      <c r="A563" s="17" t="s">
        <v>1084</v>
      </c>
      <c r="B563" s="17" t="s">
        <v>17</v>
      </c>
      <c r="C563" s="17" t="s">
        <v>243</v>
      </c>
      <c r="D563" s="17" t="s">
        <v>244</v>
      </c>
      <c r="E563" s="18" t="str">
        <f>VLOOKUP(D563,'[1]1H2013'!L:M,2,0)</f>
        <v>六环外</v>
      </c>
      <c r="F563" s="17" t="s">
        <v>30</v>
      </c>
      <c r="G563" s="17" t="s">
        <v>30</v>
      </c>
      <c r="H563" s="17">
        <v>479</v>
      </c>
      <c r="I563" s="17">
        <v>1</v>
      </c>
      <c r="J563" s="17">
        <v>17077</v>
      </c>
      <c r="K563" s="25">
        <v>8173565</v>
      </c>
      <c r="L563" s="9">
        <f t="shared" si="17"/>
        <v>0.08173565</v>
      </c>
      <c r="M563" s="10">
        <f t="shared" si="18"/>
        <v>2.45142946058685e-5</v>
      </c>
      <c r="N563" s="10" t="s">
        <v>1085</v>
      </c>
      <c r="O563" s="10"/>
      <c r="P563" s="11">
        <f>IFERROR(VLOOKUP(N563,Sheet3!$B$2:$F$1072,3,FALSE),“-”)</f>
        <v>0</v>
      </c>
    </row>
    <row r="564" spans="1:16">
      <c r="A564" s="17" t="s">
        <v>1086</v>
      </c>
      <c r="B564" s="17" t="s">
        <v>17</v>
      </c>
      <c r="C564" s="17" t="s">
        <v>41</v>
      </c>
      <c r="D564" s="17" t="s">
        <v>42</v>
      </c>
      <c r="E564" s="18" t="str">
        <f>VLOOKUP(D564,'[1]1H2013'!L:M,2,0)</f>
        <v>五环-六环</v>
      </c>
      <c r="F564" s="17" t="s">
        <v>30</v>
      </c>
      <c r="G564" s="17" t="s">
        <v>30</v>
      </c>
      <c r="H564" s="17">
        <v>567</v>
      </c>
      <c r="I564" s="17">
        <v>2</v>
      </c>
      <c r="J564" s="17">
        <v>14286</v>
      </c>
      <c r="K564" s="25">
        <v>8100000</v>
      </c>
      <c r="L564" s="9">
        <f t="shared" si="17"/>
        <v>0.081</v>
      </c>
      <c r="M564" s="10">
        <f t="shared" si="18"/>
        <v>2.42936572116983e-5</v>
      </c>
      <c r="N564" s="10" t="s">
        <v>1087</v>
      </c>
      <c r="O564" s="10"/>
      <c r="P564" s="11">
        <f>IFERROR(VLOOKUP(N564,Sheet3!$B$2:$F$1072,3,FALSE),“-”)</f>
        <v>0</v>
      </c>
    </row>
    <row r="565" spans="1:16">
      <c r="A565" s="17" t="s">
        <v>1088</v>
      </c>
      <c r="B565" s="17" t="s">
        <v>17</v>
      </c>
      <c r="C565" s="17" t="s">
        <v>18</v>
      </c>
      <c r="D565" s="17" t="s">
        <v>19</v>
      </c>
      <c r="E565" s="18" t="str">
        <f>VLOOKUP(D565,'[1]1H2013'!L:M,2,0)</f>
        <v>三环-四环</v>
      </c>
      <c r="F565" s="17" t="s">
        <v>30</v>
      </c>
      <c r="G565" s="17" t="s">
        <v>30</v>
      </c>
      <c r="H565" s="17">
        <v>242</v>
      </c>
      <c r="I565" s="17">
        <v>1</v>
      </c>
      <c r="J565" s="17">
        <v>33016</v>
      </c>
      <c r="K565" s="25">
        <v>8000015</v>
      </c>
      <c r="L565" s="9">
        <f t="shared" si="17"/>
        <v>0.08000015</v>
      </c>
      <c r="M565" s="10">
        <f t="shared" si="18"/>
        <v>2.39937805059808e-5</v>
      </c>
      <c r="N565" s="10" t="s">
        <v>1089</v>
      </c>
      <c r="O565" s="10"/>
      <c r="P565" s="11">
        <f>IFERROR(VLOOKUP(N565,Sheet3!$B$2:$F$1072,3,FALSE),“-”)</f>
        <v>0</v>
      </c>
    </row>
    <row r="566" spans="1:16">
      <c r="A566" s="17" t="s">
        <v>1090</v>
      </c>
      <c r="B566" s="17" t="s">
        <v>17</v>
      </c>
      <c r="C566" s="17" t="s">
        <v>48</v>
      </c>
      <c r="D566" s="17" t="s">
        <v>360</v>
      </c>
      <c r="E566" s="18" t="str">
        <f>VLOOKUP(D566,'[1]1H2013'!L:M,2,0)</f>
        <v>三环-四环</v>
      </c>
      <c r="F566" s="17" t="s">
        <v>30</v>
      </c>
      <c r="G566" s="17" t="s">
        <v>30</v>
      </c>
      <c r="H566" s="17">
        <v>794</v>
      </c>
      <c r="I566" s="17">
        <v>7</v>
      </c>
      <c r="J566" s="17">
        <v>10000</v>
      </c>
      <c r="K566" s="25">
        <v>7939700</v>
      </c>
      <c r="L566" s="9">
        <f t="shared" si="17"/>
        <v>0.079397</v>
      </c>
      <c r="M566" s="10">
        <f t="shared" si="18"/>
        <v>2.38128827362618e-5</v>
      </c>
      <c r="N566" s="10" t="s">
        <v>1091</v>
      </c>
      <c r="O566" s="10"/>
      <c r="P566" s="11">
        <f>IFERROR(VLOOKUP(N566,Sheet3!$B$2:$F$1072,3,FALSE),“-”)</f>
        <v>0</v>
      </c>
    </row>
    <row r="567" spans="1:16">
      <c r="A567" s="17" t="s">
        <v>1092</v>
      </c>
      <c r="B567" s="17" t="s">
        <v>17</v>
      </c>
      <c r="C567" s="17" t="s">
        <v>18</v>
      </c>
      <c r="D567" s="17" t="s">
        <v>73</v>
      </c>
      <c r="E567" s="18" t="str">
        <f>VLOOKUP(D567,'[1]1H2013'!L:M,2,0)</f>
        <v>四环-五环</v>
      </c>
      <c r="F567" s="17" t="s">
        <v>30</v>
      </c>
      <c r="G567" s="17" t="s">
        <v>30</v>
      </c>
      <c r="H567" s="17">
        <v>525</v>
      </c>
      <c r="I567" s="17">
        <v>5</v>
      </c>
      <c r="J567" s="17">
        <v>15000</v>
      </c>
      <c r="K567" s="25">
        <v>7871100</v>
      </c>
      <c r="L567" s="9">
        <f t="shared" si="17"/>
        <v>0.078711</v>
      </c>
      <c r="M567" s="10">
        <f t="shared" si="18"/>
        <v>2.36071364541973e-5</v>
      </c>
      <c r="N567" s="10" t="s">
        <v>1093</v>
      </c>
      <c r="O567" s="10"/>
      <c r="P567" s="11">
        <f>IFERROR(VLOOKUP(N567,Sheet3!$B$2:$F$1072,3,FALSE),“-”)</f>
        <v>0</v>
      </c>
    </row>
    <row r="568" spans="1:16">
      <c r="A568" s="17" t="s">
        <v>1094</v>
      </c>
      <c r="B568" s="17" t="s">
        <v>17</v>
      </c>
      <c r="C568" s="17" t="s">
        <v>144</v>
      </c>
      <c r="D568" s="17" t="s">
        <v>145</v>
      </c>
      <c r="E568" s="18" t="str">
        <f>VLOOKUP(D568,'[1]1H2013'!L:M,2,0)</f>
        <v>二环内</v>
      </c>
      <c r="F568" s="17" t="s">
        <v>30</v>
      </c>
      <c r="G568" s="17" t="s">
        <v>30</v>
      </c>
      <c r="H568" s="17">
        <v>267</v>
      </c>
      <c r="I568" s="17">
        <v>2</v>
      </c>
      <c r="J568" s="17">
        <v>29358</v>
      </c>
      <c r="K568" s="25">
        <v>7836868</v>
      </c>
      <c r="L568" s="9">
        <f t="shared" si="17"/>
        <v>0.07836868</v>
      </c>
      <c r="M568" s="10">
        <f t="shared" si="18"/>
        <v>2.3504467259917e-5</v>
      </c>
      <c r="N568" s="10" t="s">
        <v>1095</v>
      </c>
      <c r="O568" s="10"/>
      <c r="P568" s="11">
        <f>IFERROR(VLOOKUP(N568,Sheet3!$B$2:$F$1072,3,FALSE),“-”)</f>
        <v>0</v>
      </c>
    </row>
    <row r="569" spans="1:16">
      <c r="A569" s="17" t="s">
        <v>1096</v>
      </c>
      <c r="B569" s="17" t="s">
        <v>17</v>
      </c>
      <c r="C569" s="17" t="s">
        <v>48</v>
      </c>
      <c r="D569" s="17" t="s">
        <v>360</v>
      </c>
      <c r="E569" s="18" t="str">
        <f>VLOOKUP(D569,'[1]1H2013'!L:M,2,0)</f>
        <v>三环-四环</v>
      </c>
      <c r="F569" s="17" t="s">
        <v>30</v>
      </c>
      <c r="G569" s="17" t="s">
        <v>30</v>
      </c>
      <c r="H569" s="17">
        <v>438</v>
      </c>
      <c r="I569" s="17">
        <v>7</v>
      </c>
      <c r="J569" s="17">
        <v>17850</v>
      </c>
      <c r="K569" s="25">
        <v>7815488</v>
      </c>
      <c r="L569" s="9">
        <f t="shared" si="17"/>
        <v>0.07815488</v>
      </c>
      <c r="M569" s="10">
        <f t="shared" si="18"/>
        <v>2.34403440017458e-5</v>
      </c>
      <c r="N569" s="10" t="s">
        <v>1097</v>
      </c>
      <c r="O569" s="10"/>
      <c r="P569" s="11">
        <f>IFERROR(VLOOKUP(N569,Sheet3!$B$2:$F$1072,3,FALSE),“-”)</f>
        <v>0</v>
      </c>
    </row>
    <row r="570" spans="1:16">
      <c r="A570" s="17" t="s">
        <v>1098</v>
      </c>
      <c r="B570" s="17" t="s">
        <v>17</v>
      </c>
      <c r="C570" s="17" t="s">
        <v>48</v>
      </c>
      <c r="D570" s="17" t="s">
        <v>117</v>
      </c>
      <c r="E570" s="18" t="str">
        <f>VLOOKUP(D570,'[1]1H2013'!L:M,2,0)</f>
        <v>三环-四环</v>
      </c>
      <c r="F570" s="17" t="s">
        <v>30</v>
      </c>
      <c r="G570" s="17" t="s">
        <v>30</v>
      </c>
      <c r="H570" s="17">
        <v>660</v>
      </c>
      <c r="I570" s="17">
        <v>8</v>
      </c>
      <c r="J570" s="17">
        <v>11532</v>
      </c>
      <c r="K570" s="25">
        <v>7605915</v>
      </c>
      <c r="L570" s="9">
        <f t="shared" si="17"/>
        <v>0.07605915</v>
      </c>
      <c r="M570" s="10">
        <f t="shared" si="18"/>
        <v>2.28117891100388e-5</v>
      </c>
      <c r="N570" s="10" t="s">
        <v>1099</v>
      </c>
      <c r="O570" s="10"/>
      <c r="P570" s="11">
        <f>IFERROR(VLOOKUP(N570,Sheet3!$B$2:$F$1072,3,FALSE),“-”)</f>
        <v>0</v>
      </c>
    </row>
    <row r="571" spans="1:16">
      <c r="A571" s="17" t="s">
        <v>1100</v>
      </c>
      <c r="B571" s="17" t="s">
        <v>17</v>
      </c>
      <c r="C571" s="17" t="s">
        <v>48</v>
      </c>
      <c r="D571" s="17" t="s">
        <v>214</v>
      </c>
      <c r="E571" s="18" t="str">
        <f>VLOOKUP(D571,'[1]1H2013'!L:M,2,0)</f>
        <v>三环-四环</v>
      </c>
      <c r="F571" s="17" t="s">
        <v>30</v>
      </c>
      <c r="G571" s="17" t="s">
        <v>30</v>
      </c>
      <c r="H571" s="17">
        <v>323</v>
      </c>
      <c r="I571" s="17">
        <v>6</v>
      </c>
      <c r="J571" s="17">
        <v>23494</v>
      </c>
      <c r="K571" s="25">
        <v>7591700</v>
      </c>
      <c r="L571" s="9">
        <f t="shared" si="17"/>
        <v>0.075917</v>
      </c>
      <c r="M571" s="10">
        <f t="shared" si="18"/>
        <v>2.27691552412407e-5</v>
      </c>
      <c r="N571" s="10" t="s">
        <v>1101</v>
      </c>
      <c r="O571" s="10"/>
      <c r="P571" s="11">
        <f>IFERROR(VLOOKUP(N571,Sheet3!$B$2:$F$1072,3,FALSE),“-”)</f>
        <v>0</v>
      </c>
    </row>
    <row r="572" spans="1:16">
      <c r="A572" s="17" t="s">
        <v>1102</v>
      </c>
      <c r="B572" s="17" t="s">
        <v>17</v>
      </c>
      <c r="C572" s="17" t="s">
        <v>41</v>
      </c>
      <c r="D572" s="17" t="s">
        <v>42</v>
      </c>
      <c r="E572" s="18" t="str">
        <f>VLOOKUP(D572,'[1]1H2013'!L:M,2,0)</f>
        <v>五环-六环</v>
      </c>
      <c r="F572" s="17" t="s">
        <v>30</v>
      </c>
      <c r="G572" s="17" t="s">
        <v>30</v>
      </c>
      <c r="H572" s="17">
        <v>484</v>
      </c>
      <c r="I572" s="17">
        <v>1</v>
      </c>
      <c r="J572" s="17">
        <v>15545</v>
      </c>
      <c r="K572" s="25">
        <v>7516163</v>
      </c>
      <c r="L572" s="9">
        <f t="shared" si="17"/>
        <v>0.07516163</v>
      </c>
      <c r="M572" s="10">
        <f t="shared" si="18"/>
        <v>2.25426033912654e-5</v>
      </c>
      <c r="N572" s="10" t="s">
        <v>1103</v>
      </c>
      <c r="O572" s="10"/>
      <c r="P572" s="11">
        <f>IFERROR(VLOOKUP(N572,Sheet3!$B$2:$F$1072,3,FALSE),“-”)</f>
        <v>0</v>
      </c>
    </row>
    <row r="573" spans="1:16">
      <c r="A573" s="17" t="s">
        <v>1104</v>
      </c>
      <c r="B573" s="17" t="s">
        <v>17</v>
      </c>
      <c r="C573" s="17" t="s">
        <v>48</v>
      </c>
      <c r="D573" s="17" t="s">
        <v>214</v>
      </c>
      <c r="E573" s="18" t="str">
        <f>VLOOKUP(D573,'[1]1H2013'!L:M,2,0)</f>
        <v>三环-四环</v>
      </c>
      <c r="F573" s="17" t="s">
        <v>30</v>
      </c>
      <c r="G573" s="17" t="s">
        <v>30</v>
      </c>
      <c r="H573" s="17">
        <v>313</v>
      </c>
      <c r="I573" s="17">
        <v>3</v>
      </c>
      <c r="J573" s="17">
        <v>23639</v>
      </c>
      <c r="K573" s="25">
        <v>7405410</v>
      </c>
      <c r="L573" s="9">
        <f t="shared" si="17"/>
        <v>0.0740541</v>
      </c>
      <c r="M573" s="10">
        <f t="shared" si="18"/>
        <v>2.22104311175411e-5</v>
      </c>
      <c r="N573" s="10" t="s">
        <v>46</v>
      </c>
      <c r="O573" s="10"/>
      <c r="P573" s="11">
        <f>IFERROR(VLOOKUP(N573,Sheet3!$B$2:$F$1072,3,FALSE),“-”)</f>
        <v>0</v>
      </c>
    </row>
    <row r="574" spans="1:16">
      <c r="A574" s="17" t="s">
        <v>1105</v>
      </c>
      <c r="B574" s="17" t="s">
        <v>17</v>
      </c>
      <c r="C574" s="17" t="s">
        <v>48</v>
      </c>
      <c r="D574" s="17" t="s">
        <v>117</v>
      </c>
      <c r="E574" s="18" t="str">
        <f>VLOOKUP(D574,'[1]1H2013'!L:M,2,0)</f>
        <v>三环-四环</v>
      </c>
      <c r="F574" s="17" t="s">
        <v>30</v>
      </c>
      <c r="G574" s="17" t="s">
        <v>30</v>
      </c>
      <c r="H574" s="17">
        <v>880</v>
      </c>
      <c r="I574" s="17">
        <v>6</v>
      </c>
      <c r="J574" s="17">
        <v>8208</v>
      </c>
      <c r="K574" s="25">
        <v>7226945</v>
      </c>
      <c r="L574" s="9">
        <f t="shared" si="17"/>
        <v>0.07226945</v>
      </c>
      <c r="M574" s="10">
        <f t="shared" si="18"/>
        <v>2.16751758663947e-5</v>
      </c>
      <c r="N574" s="10" t="s">
        <v>1106</v>
      </c>
      <c r="O574" s="10"/>
      <c r="P574" s="11">
        <f>IFERROR(VLOOKUP(N574,Sheet3!$B$2:$F$1072,3,FALSE),“-”)</f>
        <v>0</v>
      </c>
    </row>
    <row r="575" spans="1:16">
      <c r="A575" s="3" t="s">
        <v>1107</v>
      </c>
      <c r="B575" s="3" t="s">
        <v>17</v>
      </c>
      <c r="C575" s="3" t="s">
        <v>48</v>
      </c>
      <c r="D575" s="3" t="s">
        <v>214</v>
      </c>
      <c r="E575" s="16" t="str">
        <f>VLOOKUP(D575,'[1]1H2013'!L:M,2,0)</f>
        <v>三环-四环</v>
      </c>
      <c r="F575" s="3" t="s">
        <v>30</v>
      </c>
      <c r="G575" s="3" t="s">
        <v>30</v>
      </c>
      <c r="H575" s="3">
        <v>280</v>
      </c>
      <c r="I575" s="3">
        <v>5</v>
      </c>
      <c r="J575" s="3">
        <v>25683</v>
      </c>
      <c r="K575" s="9">
        <v>7182004</v>
      </c>
      <c r="L575" s="9">
        <f t="shared" si="17"/>
        <v>0.07182004</v>
      </c>
      <c r="M575" s="10">
        <f t="shared" si="18"/>
        <v>2.15403880579069e-5</v>
      </c>
      <c r="N575" s="10" t="s">
        <v>239</v>
      </c>
      <c r="O575" s="10"/>
      <c r="P575" s="11">
        <f>IFERROR(VLOOKUP(N575,Sheet3!$B$2:$F$1072,3,FALSE),“-”)</f>
        <v>0</v>
      </c>
    </row>
    <row r="576" spans="1:16">
      <c r="A576" s="17" t="s">
        <v>1108</v>
      </c>
      <c r="B576" s="17" t="s">
        <v>17</v>
      </c>
      <c r="C576" s="17" t="s">
        <v>48</v>
      </c>
      <c r="D576" s="17" t="s">
        <v>214</v>
      </c>
      <c r="E576" s="18" t="str">
        <f>VLOOKUP(D576,'[1]1H2013'!L:M,2,0)</f>
        <v>三环-四环</v>
      </c>
      <c r="F576" s="17" t="s">
        <v>30</v>
      </c>
      <c r="G576" s="17" t="s">
        <v>30</v>
      </c>
      <c r="H576" s="17">
        <v>315</v>
      </c>
      <c r="I576" s="17">
        <v>2</v>
      </c>
      <c r="J576" s="17">
        <v>22360</v>
      </c>
      <c r="K576" s="25">
        <v>7054204</v>
      </c>
      <c r="L576" s="9">
        <f t="shared" si="17"/>
        <v>0.07054204</v>
      </c>
      <c r="M576" s="10">
        <f t="shared" si="18"/>
        <v>2.11570881330112e-5</v>
      </c>
      <c r="N576" s="10" t="s">
        <v>155</v>
      </c>
      <c r="O576" s="10"/>
      <c r="P576" s="11">
        <f>IFERROR(VLOOKUP(N576,Sheet3!$B$2:$F$1072,3,FALSE),“-”)</f>
        <v>0</v>
      </c>
    </row>
    <row r="577" spans="1:16">
      <c r="A577" s="17" t="s">
        <v>1109</v>
      </c>
      <c r="B577" s="17" t="s">
        <v>17</v>
      </c>
      <c r="C577" s="17" t="s">
        <v>172</v>
      </c>
      <c r="D577" s="17" t="s">
        <v>173</v>
      </c>
      <c r="E577" s="18" t="str">
        <f>VLOOKUP(D577,'[1]1H2013'!L:M,2,0)</f>
        <v>六环外</v>
      </c>
      <c r="F577" s="17" t="s">
        <v>30</v>
      </c>
      <c r="G577" s="17" t="s">
        <v>30</v>
      </c>
      <c r="H577" s="17">
        <v>1015</v>
      </c>
      <c r="I577" s="17">
        <v>5</v>
      </c>
      <c r="J577" s="17">
        <v>6904</v>
      </c>
      <c r="K577" s="25">
        <v>7006780</v>
      </c>
      <c r="L577" s="9">
        <f t="shared" si="17"/>
        <v>0.0700678</v>
      </c>
      <c r="M577" s="10">
        <f t="shared" si="18"/>
        <v>2.10148532688621e-5</v>
      </c>
      <c r="N577" s="10" t="s">
        <v>1110</v>
      </c>
      <c r="O577" s="10"/>
      <c r="P577" s="11">
        <f>IFERROR(VLOOKUP(N577,Sheet3!$B$2:$F$1072,3,FALSE),“-”)</f>
        <v>0</v>
      </c>
    </row>
    <row r="578" spans="1:16">
      <c r="A578" s="17" t="s">
        <v>1111</v>
      </c>
      <c r="B578" s="17" t="s">
        <v>17</v>
      </c>
      <c r="C578" s="17" t="s">
        <v>18</v>
      </c>
      <c r="D578" s="17" t="s">
        <v>19</v>
      </c>
      <c r="E578" s="18" t="str">
        <f>VLOOKUP(D578,'[1]1H2013'!L:M,2,0)</f>
        <v>三环-四环</v>
      </c>
      <c r="F578" s="17" t="s">
        <v>30</v>
      </c>
      <c r="G578" s="17" t="s">
        <v>30</v>
      </c>
      <c r="H578" s="17">
        <v>267</v>
      </c>
      <c r="I578" s="17">
        <v>3</v>
      </c>
      <c r="J578" s="17">
        <v>25974</v>
      </c>
      <c r="K578" s="25">
        <v>6924229</v>
      </c>
      <c r="L578" s="9">
        <f t="shared" si="17"/>
        <v>0.06924229</v>
      </c>
      <c r="M578" s="10">
        <f t="shared" si="18"/>
        <v>2.07672649112716e-5</v>
      </c>
      <c r="N578" s="10" t="s">
        <v>201</v>
      </c>
      <c r="O578" s="10"/>
      <c r="P578" s="11" t="str">
        <f>IFERROR(VLOOKUP(N578,Sheet3!$B$2:$F$1072,3,FALSE),“-”)</f>
        <v>金隅</v>
      </c>
    </row>
    <row r="579" spans="1:16">
      <c r="A579" s="17" t="s">
        <v>1112</v>
      </c>
      <c r="B579" s="17" t="s">
        <v>17</v>
      </c>
      <c r="C579" s="17" t="s">
        <v>90</v>
      </c>
      <c r="D579" s="17" t="s">
        <v>103</v>
      </c>
      <c r="E579" s="18" t="str">
        <f>VLOOKUP(D579,'[1]1H2013'!L:M,2,0)</f>
        <v>五环-六环</v>
      </c>
      <c r="F579" s="17" t="s">
        <v>30</v>
      </c>
      <c r="G579" s="17" t="s">
        <v>30</v>
      </c>
      <c r="H579" s="17">
        <v>541</v>
      </c>
      <c r="I579" s="17">
        <v>5</v>
      </c>
      <c r="J579" s="17">
        <v>12483</v>
      </c>
      <c r="K579" s="25">
        <v>6747533</v>
      </c>
      <c r="L579" s="9">
        <f t="shared" si="17"/>
        <v>0.06747533</v>
      </c>
      <c r="M579" s="10">
        <f t="shared" si="18"/>
        <v>2.02373152748916e-5</v>
      </c>
      <c r="N579" s="10" t="s">
        <v>1113</v>
      </c>
      <c r="O579" s="10"/>
      <c r="P579" s="11">
        <f>IFERROR(VLOOKUP(N579,Sheet3!$B$2:$F$1072,3,FALSE),“-”)</f>
        <v>0</v>
      </c>
    </row>
    <row r="580" spans="1:16">
      <c r="A580" s="3" t="s">
        <v>1114</v>
      </c>
      <c r="B580" s="3" t="s">
        <v>17</v>
      </c>
      <c r="C580" s="3" t="s">
        <v>291</v>
      </c>
      <c r="D580" s="3" t="s">
        <v>292</v>
      </c>
      <c r="E580" s="16" t="str">
        <f>VLOOKUP(D580,'[1]1H2013'!L:M,2,0)</f>
        <v>六环外</v>
      </c>
      <c r="F580" s="3" t="s">
        <v>30</v>
      </c>
      <c r="G580" s="3" t="s">
        <v>30</v>
      </c>
      <c r="H580" s="3">
        <v>485</v>
      </c>
      <c r="I580" s="3">
        <v>4</v>
      </c>
      <c r="J580" s="3">
        <v>13902</v>
      </c>
      <c r="K580" s="9">
        <v>6738079</v>
      </c>
      <c r="L580" s="9">
        <f t="shared" ref="L580:L643" si="19">IFERROR(K580/100000000,"-")</f>
        <v>0.06738079</v>
      </c>
      <c r="M580" s="10">
        <f t="shared" ref="M580:M643" si="20">IFERROR(L580/$L$1,"-")</f>
        <v>2.02089606779435e-5</v>
      </c>
      <c r="N580" s="10" t="s">
        <v>575</v>
      </c>
      <c r="O580" s="10"/>
      <c r="P580" s="11">
        <f>IFERROR(VLOOKUP(N580,Sheet3!$B$2:$F$1072,3,FALSE),“-”)</f>
        <v>0</v>
      </c>
    </row>
    <row r="581" spans="1:16">
      <c r="A581" s="17" t="s">
        <v>1115</v>
      </c>
      <c r="B581" s="17" t="s">
        <v>17</v>
      </c>
      <c r="C581" s="17" t="s">
        <v>282</v>
      </c>
      <c r="D581" s="17" t="s">
        <v>283</v>
      </c>
      <c r="E581" s="18" t="str">
        <f>VLOOKUP(D581,'[1]1H2013'!L:M,2,0)</f>
        <v>二环内</v>
      </c>
      <c r="F581" s="17" t="s">
        <v>30</v>
      </c>
      <c r="G581" s="17" t="s">
        <v>30</v>
      </c>
      <c r="H581" s="17">
        <v>305</v>
      </c>
      <c r="I581" s="17">
        <v>1</v>
      </c>
      <c r="J581" s="17">
        <v>22000</v>
      </c>
      <c r="K581" s="25">
        <v>6704060</v>
      </c>
      <c r="L581" s="9">
        <f t="shared" si="19"/>
        <v>0.0670406</v>
      </c>
      <c r="M581" s="10">
        <f t="shared" si="20"/>
        <v>2.01069303168714e-5</v>
      </c>
      <c r="N581" s="10" t="s">
        <v>1116</v>
      </c>
      <c r="O581" s="10"/>
      <c r="P581" s="11">
        <f>IFERROR(VLOOKUP(N581,Sheet3!$B$2:$F$1072,3,FALSE),“-”)</f>
        <v>0</v>
      </c>
    </row>
    <row r="582" spans="1:16">
      <c r="A582" s="17" t="s">
        <v>1117</v>
      </c>
      <c r="B582" s="17" t="s">
        <v>17</v>
      </c>
      <c r="C582" s="17" t="s">
        <v>41</v>
      </c>
      <c r="D582" s="17" t="s">
        <v>42</v>
      </c>
      <c r="E582" s="18" t="str">
        <f>VLOOKUP(D582,'[1]1H2013'!L:M,2,0)</f>
        <v>五环-六环</v>
      </c>
      <c r="F582" s="17" t="s">
        <v>30</v>
      </c>
      <c r="G582" s="17" t="s">
        <v>30</v>
      </c>
      <c r="H582" s="17">
        <v>464</v>
      </c>
      <c r="I582" s="17">
        <v>4</v>
      </c>
      <c r="J582" s="17">
        <v>14396</v>
      </c>
      <c r="K582" s="25">
        <v>6680000</v>
      </c>
      <c r="L582" s="9">
        <f t="shared" si="19"/>
        <v>0.0668</v>
      </c>
      <c r="M582" s="10">
        <f t="shared" si="20"/>
        <v>2.00347691573018e-5</v>
      </c>
      <c r="N582" s="10" t="s">
        <v>1118</v>
      </c>
      <c r="O582" s="10"/>
      <c r="P582" s="11">
        <f>IFERROR(VLOOKUP(N582,Sheet3!$B$2:$F$1072,3,FALSE),“-”)</f>
        <v>0</v>
      </c>
    </row>
    <row r="583" spans="1:16">
      <c r="A583" s="3" t="s">
        <v>1119</v>
      </c>
      <c r="B583" s="3" t="s">
        <v>17</v>
      </c>
      <c r="C583" s="3" t="s">
        <v>18</v>
      </c>
      <c r="D583" s="3" t="s">
        <v>252</v>
      </c>
      <c r="E583" s="16" t="str">
        <f>VLOOKUP(D583,'[1]1H2013'!L:M,2,0)</f>
        <v>三环-四环</v>
      </c>
      <c r="F583" s="3" t="s">
        <v>30</v>
      </c>
      <c r="G583" s="3" t="s">
        <v>30</v>
      </c>
      <c r="H583" s="3">
        <v>211</v>
      </c>
      <c r="I583" s="3">
        <v>3</v>
      </c>
      <c r="J583" s="3">
        <v>31288</v>
      </c>
      <c r="K583" s="9">
        <v>6587309</v>
      </c>
      <c r="L583" s="9">
        <f t="shared" si="19"/>
        <v>0.06587309</v>
      </c>
      <c r="M583" s="10">
        <f t="shared" si="20"/>
        <v>1.97567687399426e-5</v>
      </c>
      <c r="N583" s="10" t="s">
        <v>239</v>
      </c>
      <c r="O583" s="10"/>
      <c r="P583" s="11">
        <f>IFERROR(VLOOKUP(N583,Sheet3!$B$2:$F$1072,3,FALSE),“-”)</f>
        <v>0</v>
      </c>
    </row>
    <row r="584" spans="1:16">
      <c r="A584" s="17" t="s">
        <v>1120</v>
      </c>
      <c r="B584" s="17" t="s">
        <v>17</v>
      </c>
      <c r="C584" s="17" t="s">
        <v>22</v>
      </c>
      <c r="D584" s="17" t="s">
        <v>110</v>
      </c>
      <c r="E584" s="18" t="str">
        <f>VLOOKUP(D584,'[1]1H2013'!L:M,2,0)</f>
        <v>四环-五环</v>
      </c>
      <c r="F584" s="17" t="s">
        <v>30</v>
      </c>
      <c r="G584" s="17" t="s">
        <v>30</v>
      </c>
      <c r="H584" s="17">
        <v>325</v>
      </c>
      <c r="I584" s="17">
        <v>1</v>
      </c>
      <c r="J584" s="17">
        <v>19528</v>
      </c>
      <c r="K584" s="25">
        <v>6339635</v>
      </c>
      <c r="L584" s="9">
        <f t="shared" si="19"/>
        <v>0.06339635</v>
      </c>
      <c r="M584" s="10">
        <f t="shared" si="20"/>
        <v>1.90139406836154e-5</v>
      </c>
      <c r="N584" s="10" t="s">
        <v>329</v>
      </c>
      <c r="O584" s="10"/>
      <c r="P584" s="11">
        <f>IFERROR(VLOOKUP(N584,Sheet3!$B$2:$F$1072,3,FALSE),“-”)</f>
        <v>0</v>
      </c>
    </row>
    <row r="585" spans="1:16">
      <c r="A585" s="3" t="s">
        <v>1121</v>
      </c>
      <c r="B585" s="3" t="s">
        <v>17</v>
      </c>
      <c r="C585" s="3" t="s">
        <v>18</v>
      </c>
      <c r="D585" s="3" t="s">
        <v>73</v>
      </c>
      <c r="E585" s="16" t="str">
        <f>VLOOKUP(D585,'[1]1H2013'!L:M,2,0)</f>
        <v>四环-五环</v>
      </c>
      <c r="F585" s="3" t="s">
        <v>30</v>
      </c>
      <c r="G585" s="3" t="s">
        <v>30</v>
      </c>
      <c r="H585" s="3">
        <v>268</v>
      </c>
      <c r="I585" s="3">
        <v>2</v>
      </c>
      <c r="J585" s="3">
        <v>23175</v>
      </c>
      <c r="K585" s="9">
        <v>6213447</v>
      </c>
      <c r="L585" s="9">
        <f t="shared" si="19"/>
        <v>0.06213447</v>
      </c>
      <c r="M585" s="10">
        <f t="shared" si="20"/>
        <v>1.86354754964265e-5</v>
      </c>
      <c r="N585" s="10" t="s">
        <v>114</v>
      </c>
      <c r="O585" s="10"/>
      <c r="P585" s="11">
        <f>IFERROR(VLOOKUP(N585,Sheet3!$B$2:$F$1072,3,FALSE),“-”)</f>
        <v>0</v>
      </c>
    </row>
    <row r="586" spans="1:16">
      <c r="A586" s="17" t="s">
        <v>1122</v>
      </c>
      <c r="B586" s="17" t="s">
        <v>17</v>
      </c>
      <c r="C586" s="17" t="s">
        <v>144</v>
      </c>
      <c r="D586" s="17" t="s">
        <v>145</v>
      </c>
      <c r="E586" s="18" t="str">
        <f>VLOOKUP(D586,'[1]1H2013'!L:M,2,0)</f>
        <v>二环内</v>
      </c>
      <c r="F586" s="17" t="s">
        <v>30</v>
      </c>
      <c r="G586" s="17" t="s">
        <v>30</v>
      </c>
      <c r="H586" s="17">
        <v>210</v>
      </c>
      <c r="I586" s="17">
        <v>2</v>
      </c>
      <c r="J586" s="17">
        <v>28690</v>
      </c>
      <c r="K586" s="25">
        <v>6016309</v>
      </c>
      <c r="L586" s="9">
        <f t="shared" si="19"/>
        <v>0.06016309</v>
      </c>
      <c r="M586" s="10">
        <f t="shared" si="20"/>
        <v>1.80442158673648e-5</v>
      </c>
      <c r="N586" s="10" t="s">
        <v>1123</v>
      </c>
      <c r="O586" s="10"/>
      <c r="P586" s="11">
        <f>IFERROR(VLOOKUP(N586,Sheet3!$B$2:$F$1072,3,FALSE),“-”)</f>
        <v>0</v>
      </c>
    </row>
    <row r="587" spans="1:16">
      <c r="A587" s="3" t="s">
        <v>1124</v>
      </c>
      <c r="B587" s="3" t="s">
        <v>17</v>
      </c>
      <c r="C587" s="3" t="s">
        <v>41</v>
      </c>
      <c r="D587" s="3" t="s">
        <v>42</v>
      </c>
      <c r="E587" s="16" t="str">
        <f>VLOOKUP(D587,'[1]1H2013'!L:M,2,0)</f>
        <v>五环-六环</v>
      </c>
      <c r="F587" s="3" t="s">
        <v>30</v>
      </c>
      <c r="G587" s="3" t="s">
        <v>30</v>
      </c>
      <c r="H587" s="3">
        <v>362</v>
      </c>
      <c r="I587" s="3">
        <v>5</v>
      </c>
      <c r="J587" s="3">
        <v>16495</v>
      </c>
      <c r="K587" s="9">
        <v>5964944</v>
      </c>
      <c r="L587" s="9">
        <f t="shared" si="19"/>
        <v>0.05964944</v>
      </c>
      <c r="M587" s="10">
        <f t="shared" si="20"/>
        <v>1.78901610892563e-5</v>
      </c>
      <c r="N587" s="10" t="s">
        <v>219</v>
      </c>
      <c r="O587" s="10"/>
      <c r="P587" s="11">
        <f>IFERROR(VLOOKUP(N587,Sheet3!$B$2:$F$1072,3,FALSE),“-”)</f>
        <v>0</v>
      </c>
    </row>
    <row r="588" spans="1:16">
      <c r="A588" s="17" t="s">
        <v>1125</v>
      </c>
      <c r="B588" s="17" t="s">
        <v>17</v>
      </c>
      <c r="C588" s="17" t="s">
        <v>90</v>
      </c>
      <c r="D588" s="17" t="s">
        <v>311</v>
      </c>
      <c r="E588" s="18" t="str">
        <f>VLOOKUP(D588,'[1]1H2013'!L:M,2,0)</f>
        <v>五环-六环</v>
      </c>
      <c r="F588" s="17" t="s">
        <v>30</v>
      </c>
      <c r="G588" s="17" t="s">
        <v>30</v>
      </c>
      <c r="H588" s="17">
        <v>569</v>
      </c>
      <c r="I588" s="17">
        <v>5</v>
      </c>
      <c r="J588" s="17">
        <v>10464</v>
      </c>
      <c r="K588" s="25">
        <v>5952351</v>
      </c>
      <c r="L588" s="9">
        <f t="shared" si="19"/>
        <v>0.05952351</v>
      </c>
      <c r="M588" s="10">
        <f t="shared" si="20"/>
        <v>1.78523919503345e-5</v>
      </c>
      <c r="N588" s="10" t="s">
        <v>1126</v>
      </c>
      <c r="O588" s="10"/>
      <c r="P588" s="11">
        <f>IFERROR(VLOOKUP(N588,Sheet3!$B$2:$F$1072,3,FALSE),“-”)</f>
        <v>0</v>
      </c>
    </row>
    <row r="589" spans="1:16">
      <c r="A589" s="17" t="s">
        <v>1127</v>
      </c>
      <c r="B589" s="17" t="s">
        <v>17</v>
      </c>
      <c r="C589" s="17" t="s">
        <v>18</v>
      </c>
      <c r="D589" s="17" t="s">
        <v>210</v>
      </c>
      <c r="E589" s="18" t="str">
        <f>VLOOKUP(D589,'[1]1H2013'!L:M,2,0)</f>
        <v>四环-五环</v>
      </c>
      <c r="F589" s="17" t="s">
        <v>30</v>
      </c>
      <c r="G589" s="17" t="s">
        <v>30</v>
      </c>
      <c r="H589" s="17">
        <v>369</v>
      </c>
      <c r="I589" s="17">
        <v>2</v>
      </c>
      <c r="J589" s="17">
        <v>16000</v>
      </c>
      <c r="K589" s="25">
        <v>5900160</v>
      </c>
      <c r="L589" s="9">
        <f t="shared" si="19"/>
        <v>0.0590016</v>
      </c>
      <c r="M589" s="10">
        <f t="shared" si="20"/>
        <v>1.76958598190338e-5</v>
      </c>
      <c r="N589" s="10" t="s">
        <v>1128</v>
      </c>
      <c r="O589" s="10"/>
      <c r="P589" s="11">
        <f>IFERROR(VLOOKUP(N589,Sheet3!$B$2:$F$1072,3,FALSE),“-”)</f>
        <v>0</v>
      </c>
    </row>
    <row r="590" spans="1:16">
      <c r="A590" s="17" t="s">
        <v>1129</v>
      </c>
      <c r="B590" s="17" t="s">
        <v>17</v>
      </c>
      <c r="C590" s="17" t="s">
        <v>18</v>
      </c>
      <c r="D590" s="17" t="s">
        <v>210</v>
      </c>
      <c r="E590" s="18" t="str">
        <f>VLOOKUP(D590,'[1]1H2013'!L:M,2,0)</f>
        <v>四环-五环</v>
      </c>
      <c r="F590" s="17" t="s">
        <v>30</v>
      </c>
      <c r="G590" s="17" t="s">
        <v>30</v>
      </c>
      <c r="H590" s="17">
        <v>196</v>
      </c>
      <c r="I590" s="17">
        <v>1</v>
      </c>
      <c r="J590" s="17">
        <v>30000</v>
      </c>
      <c r="K590" s="25">
        <v>5866500</v>
      </c>
      <c r="L590" s="9">
        <f t="shared" si="19"/>
        <v>0.058665</v>
      </c>
      <c r="M590" s="10">
        <f t="shared" si="20"/>
        <v>1.7594906176843e-5</v>
      </c>
      <c r="N590" s="10" t="s">
        <v>1130</v>
      </c>
      <c r="O590" s="10"/>
      <c r="P590" s="11">
        <f>IFERROR(VLOOKUP(N590,Sheet3!$B$2:$F$1072,3,FALSE),“-”)</f>
        <v>0</v>
      </c>
    </row>
    <row r="591" spans="1:16">
      <c r="A591" s="17" t="s">
        <v>1131</v>
      </c>
      <c r="B591" s="17" t="s">
        <v>17</v>
      </c>
      <c r="C591" s="17" t="s">
        <v>22</v>
      </c>
      <c r="D591" s="17" t="s">
        <v>23</v>
      </c>
      <c r="E591" s="18" t="str">
        <f>VLOOKUP(D591,'[1]1H2013'!L:M,2,0)</f>
        <v>五环-六环</v>
      </c>
      <c r="F591" s="17" t="s">
        <v>30</v>
      </c>
      <c r="G591" s="17" t="s">
        <v>30</v>
      </c>
      <c r="H591" s="17">
        <v>271</v>
      </c>
      <c r="I591" s="17">
        <v>1</v>
      </c>
      <c r="J591" s="17">
        <v>21252</v>
      </c>
      <c r="K591" s="25">
        <v>5769273</v>
      </c>
      <c r="L591" s="9">
        <f t="shared" si="19"/>
        <v>0.05769273</v>
      </c>
      <c r="M591" s="10">
        <f t="shared" si="20"/>
        <v>1.73033013114452e-5</v>
      </c>
      <c r="N591" s="10" t="s">
        <v>1132</v>
      </c>
      <c r="O591" s="10"/>
      <c r="P591" s="11">
        <f>IFERROR(VLOOKUP(N591,Sheet3!$B$2:$F$1072,3,FALSE),“-”)</f>
        <v>0</v>
      </c>
    </row>
    <row r="592" spans="1:16">
      <c r="A592" s="17" t="s">
        <v>1133</v>
      </c>
      <c r="B592" s="17" t="s">
        <v>17</v>
      </c>
      <c r="C592" s="17" t="s">
        <v>41</v>
      </c>
      <c r="D592" s="17" t="s">
        <v>42</v>
      </c>
      <c r="E592" s="18" t="str">
        <f>VLOOKUP(D592,'[1]1H2013'!L:M,2,0)</f>
        <v>五环-六环</v>
      </c>
      <c r="F592" s="17" t="s">
        <v>30</v>
      </c>
      <c r="G592" s="17" t="s">
        <v>30</v>
      </c>
      <c r="H592" s="17">
        <v>195</v>
      </c>
      <c r="I592" s="17">
        <v>3</v>
      </c>
      <c r="J592" s="17">
        <v>29147</v>
      </c>
      <c r="K592" s="25">
        <v>5694119</v>
      </c>
      <c r="L592" s="9">
        <f t="shared" si="19"/>
        <v>0.05694119</v>
      </c>
      <c r="M592" s="10">
        <f t="shared" si="20"/>
        <v>1.70778981615578e-5</v>
      </c>
      <c r="N592" s="10" t="s">
        <v>1134</v>
      </c>
      <c r="O592" s="10"/>
      <c r="P592" s="11">
        <f>IFERROR(VLOOKUP(N592,Sheet3!$B$2:$F$1072,3,FALSE),“-”)</f>
        <v>0</v>
      </c>
    </row>
    <row r="593" spans="1:16">
      <c r="A593" s="17" t="s">
        <v>1135</v>
      </c>
      <c r="B593" s="17" t="s">
        <v>17</v>
      </c>
      <c r="C593" s="17" t="s">
        <v>22</v>
      </c>
      <c r="D593" s="17" t="s">
        <v>745</v>
      </c>
      <c r="E593" s="18" t="str">
        <f>VLOOKUP(D593,'[1]1H2013'!L:M,2,0)</f>
        <v>二环-三环</v>
      </c>
      <c r="F593" s="17" t="s">
        <v>30</v>
      </c>
      <c r="G593" s="17" t="s">
        <v>30</v>
      </c>
      <c r="H593" s="17">
        <v>269</v>
      </c>
      <c r="I593" s="17">
        <v>1</v>
      </c>
      <c r="J593" s="17">
        <v>21000</v>
      </c>
      <c r="K593" s="25">
        <v>5643120</v>
      </c>
      <c r="L593" s="9">
        <f t="shared" si="19"/>
        <v>0.0564312</v>
      </c>
      <c r="M593" s="10">
        <f t="shared" si="20"/>
        <v>1.69249410968492e-5</v>
      </c>
      <c r="N593" s="10" t="s">
        <v>1136</v>
      </c>
      <c r="O593" s="10"/>
      <c r="P593" s="11">
        <f>IFERROR(VLOOKUP(N593,Sheet3!$B$2:$F$1072,3,FALSE),“-”)</f>
        <v>0</v>
      </c>
    </row>
    <row r="594" spans="1:16">
      <c r="A594" s="17" t="s">
        <v>1137</v>
      </c>
      <c r="B594" s="17" t="s">
        <v>17</v>
      </c>
      <c r="C594" s="17" t="s">
        <v>22</v>
      </c>
      <c r="D594" s="17" t="s">
        <v>417</v>
      </c>
      <c r="E594" s="18" t="str">
        <f>VLOOKUP(D594,'[1]1H2013'!L:M,2,0)</f>
        <v>四环-五环</v>
      </c>
      <c r="F594" s="17" t="s">
        <v>30</v>
      </c>
      <c r="G594" s="17" t="s">
        <v>30</v>
      </c>
      <c r="H594" s="17">
        <v>268</v>
      </c>
      <c r="I594" s="17">
        <v>5</v>
      </c>
      <c r="J594" s="17">
        <v>20804</v>
      </c>
      <c r="K594" s="25">
        <v>5577869</v>
      </c>
      <c r="L594" s="9">
        <f t="shared" si="19"/>
        <v>0.05577869</v>
      </c>
      <c r="M594" s="10">
        <f t="shared" si="20"/>
        <v>1.67292391923158e-5</v>
      </c>
      <c r="N594" s="10" t="s">
        <v>1138</v>
      </c>
      <c r="O594" s="10"/>
      <c r="P594" s="11">
        <f>IFERROR(VLOOKUP(N594,Sheet3!$B$2:$F$1072,3,FALSE),“-”)</f>
        <v>0</v>
      </c>
    </row>
    <row r="595" spans="1:16">
      <c r="A595" s="3" t="s">
        <v>1139</v>
      </c>
      <c r="B595" s="3" t="s">
        <v>17</v>
      </c>
      <c r="C595" s="3" t="s">
        <v>18</v>
      </c>
      <c r="D595" s="3" t="s">
        <v>73</v>
      </c>
      <c r="E595" s="16" t="str">
        <f>VLOOKUP(D595,'[1]1H2013'!L:M,2,0)</f>
        <v>四环-五环</v>
      </c>
      <c r="F595" s="3" t="s">
        <v>30</v>
      </c>
      <c r="G595" s="3" t="s">
        <v>30</v>
      </c>
      <c r="H595" s="3">
        <v>178</v>
      </c>
      <c r="I595" s="3">
        <v>1</v>
      </c>
      <c r="J595" s="3">
        <v>30892</v>
      </c>
      <c r="K595" s="9">
        <v>5500000</v>
      </c>
      <c r="L595" s="9">
        <f t="shared" si="19"/>
        <v>0.055</v>
      </c>
      <c r="M595" s="10">
        <f t="shared" si="20"/>
        <v>1.64956931684371e-5</v>
      </c>
      <c r="N595" s="10" t="s">
        <v>219</v>
      </c>
      <c r="O595" s="10"/>
      <c r="P595" s="11">
        <f>IFERROR(VLOOKUP(N595,Sheet3!$B$2:$F$1072,3,FALSE),“-”)</f>
        <v>0</v>
      </c>
    </row>
    <row r="596" spans="1:16">
      <c r="A596" s="17" t="s">
        <v>1140</v>
      </c>
      <c r="B596" s="17" t="s">
        <v>17</v>
      </c>
      <c r="C596" s="17" t="s">
        <v>18</v>
      </c>
      <c r="D596" s="17" t="s">
        <v>29</v>
      </c>
      <c r="E596" s="18" t="str">
        <f>VLOOKUP(D596,'[1]1H2013'!L:M,2,0)</f>
        <v>四环-五环</v>
      </c>
      <c r="F596" s="17" t="s">
        <v>30</v>
      </c>
      <c r="G596" s="17" t="s">
        <v>30</v>
      </c>
      <c r="H596" s="17">
        <v>875</v>
      </c>
      <c r="I596" s="17">
        <v>10</v>
      </c>
      <c r="J596" s="17">
        <v>6239</v>
      </c>
      <c r="K596" s="25">
        <v>5461594</v>
      </c>
      <c r="L596" s="9">
        <f t="shared" si="19"/>
        <v>0.05461594</v>
      </c>
      <c r="M596" s="10">
        <f t="shared" si="20"/>
        <v>1.63805052426504e-5</v>
      </c>
      <c r="N596" s="10" t="s">
        <v>1141</v>
      </c>
      <c r="O596" s="10"/>
      <c r="P596" s="11">
        <f>IFERROR(VLOOKUP(N596,Sheet3!$B$2:$F$1072,3,FALSE),“-”)</f>
        <v>0</v>
      </c>
    </row>
    <row r="597" spans="1:16">
      <c r="A597" s="17" t="s">
        <v>1142</v>
      </c>
      <c r="B597" s="17" t="s">
        <v>17</v>
      </c>
      <c r="C597" s="17" t="s">
        <v>18</v>
      </c>
      <c r="D597" s="17" t="s">
        <v>29</v>
      </c>
      <c r="E597" s="18" t="str">
        <f>VLOOKUP(D597,'[1]1H2013'!L:M,2,0)</f>
        <v>四环-五环</v>
      </c>
      <c r="F597" s="17" t="s">
        <v>30</v>
      </c>
      <c r="G597" s="17" t="s">
        <v>30</v>
      </c>
      <c r="H597" s="17">
        <v>233</v>
      </c>
      <c r="I597" s="17">
        <v>3</v>
      </c>
      <c r="J597" s="17">
        <v>23201</v>
      </c>
      <c r="K597" s="25">
        <v>5400017</v>
      </c>
      <c r="L597" s="9">
        <f t="shared" si="19"/>
        <v>0.05400017</v>
      </c>
      <c r="M597" s="10">
        <f t="shared" si="20"/>
        <v>1.61958224611535e-5</v>
      </c>
      <c r="N597" s="10" t="s">
        <v>201</v>
      </c>
      <c r="O597" s="10"/>
      <c r="P597" s="11" t="str">
        <f>IFERROR(VLOOKUP(N597,Sheet3!$B$2:$F$1072,3,FALSE),“-”)</f>
        <v>金隅</v>
      </c>
    </row>
    <row r="598" spans="1:16">
      <c r="A598" s="17" t="s">
        <v>1143</v>
      </c>
      <c r="B598" s="17" t="s">
        <v>17</v>
      </c>
      <c r="C598" s="17" t="s">
        <v>78</v>
      </c>
      <c r="D598" s="17" t="s">
        <v>79</v>
      </c>
      <c r="E598" s="18" t="str">
        <f>VLOOKUP(D598,'[1]1H2013'!L:M,2,0)</f>
        <v>五环-六环</v>
      </c>
      <c r="F598" s="17" t="s">
        <v>30</v>
      </c>
      <c r="G598" s="17" t="s">
        <v>30</v>
      </c>
      <c r="H598" s="17">
        <v>228</v>
      </c>
      <c r="I598" s="17">
        <v>1</v>
      </c>
      <c r="J598" s="17">
        <v>23698</v>
      </c>
      <c r="K598" s="25">
        <v>5400000</v>
      </c>
      <c r="L598" s="9">
        <f t="shared" si="19"/>
        <v>0.054</v>
      </c>
      <c r="M598" s="10">
        <f t="shared" si="20"/>
        <v>1.61957714744655e-5</v>
      </c>
      <c r="N598" s="10" t="s">
        <v>1144</v>
      </c>
      <c r="O598" s="10"/>
      <c r="P598" s="11">
        <f>IFERROR(VLOOKUP(N598,Sheet3!$B$2:$F$1072,3,FALSE),“-”)</f>
        <v>0</v>
      </c>
    </row>
    <row r="599" spans="1:16">
      <c r="A599" s="17" t="s">
        <v>1145</v>
      </c>
      <c r="B599" s="17" t="s">
        <v>17</v>
      </c>
      <c r="C599" s="17" t="s">
        <v>18</v>
      </c>
      <c r="D599" s="17" t="s">
        <v>73</v>
      </c>
      <c r="E599" s="18" t="str">
        <f>VLOOKUP(D599,'[1]1H2013'!L:M,2,0)</f>
        <v>四环-五环</v>
      </c>
      <c r="F599" s="17" t="s">
        <v>30</v>
      </c>
      <c r="G599" s="17" t="s">
        <v>30</v>
      </c>
      <c r="H599" s="17">
        <v>196</v>
      </c>
      <c r="I599" s="17">
        <v>1</v>
      </c>
      <c r="J599" s="17">
        <v>27418</v>
      </c>
      <c r="K599" s="25">
        <v>5380000</v>
      </c>
      <c r="L599" s="9">
        <f t="shared" si="19"/>
        <v>0.0538</v>
      </c>
      <c r="M599" s="10">
        <f t="shared" si="20"/>
        <v>1.61357871356712e-5</v>
      </c>
      <c r="N599" s="10" t="s">
        <v>1146</v>
      </c>
      <c r="O599" s="10"/>
      <c r="P599" s="11">
        <f>IFERROR(VLOOKUP(N599,Sheet3!$B$2:$F$1072,3,FALSE),“-”)</f>
        <v>0</v>
      </c>
    </row>
    <row r="600" spans="1:16">
      <c r="A600" s="17" t="s">
        <v>1147</v>
      </c>
      <c r="B600" s="17" t="s">
        <v>17</v>
      </c>
      <c r="C600" s="17" t="s">
        <v>48</v>
      </c>
      <c r="D600" s="17" t="s">
        <v>360</v>
      </c>
      <c r="E600" s="18" t="str">
        <f>VLOOKUP(D600,'[1]1H2013'!L:M,2,0)</f>
        <v>三环-四环</v>
      </c>
      <c r="F600" s="17" t="s">
        <v>30</v>
      </c>
      <c r="G600" s="17" t="s">
        <v>30</v>
      </c>
      <c r="H600" s="17">
        <v>672</v>
      </c>
      <c r="I600" s="17">
        <v>10</v>
      </c>
      <c r="J600" s="17">
        <v>8000</v>
      </c>
      <c r="K600" s="25">
        <v>5373200</v>
      </c>
      <c r="L600" s="9">
        <f t="shared" si="19"/>
        <v>0.053732</v>
      </c>
      <c r="M600" s="10">
        <f t="shared" si="20"/>
        <v>1.61153924604811e-5</v>
      </c>
      <c r="N600" s="10" t="s">
        <v>1148</v>
      </c>
      <c r="O600" s="10"/>
      <c r="P600" s="11">
        <f>IFERROR(VLOOKUP(N600,Sheet3!$B$2:$F$1072,3,FALSE),“-”)</f>
        <v>0</v>
      </c>
    </row>
    <row r="601" spans="1:16">
      <c r="A601" s="17" t="s">
        <v>1149</v>
      </c>
      <c r="B601" s="17" t="s">
        <v>17</v>
      </c>
      <c r="C601" s="17" t="s">
        <v>90</v>
      </c>
      <c r="D601" s="17" t="s">
        <v>91</v>
      </c>
      <c r="E601" s="18" t="str">
        <f>VLOOKUP(D601,'[1]1H2013'!L:M,2,0)</f>
        <v>五环-六环</v>
      </c>
      <c r="F601" s="17" t="s">
        <v>30</v>
      </c>
      <c r="G601" s="17" t="s">
        <v>30</v>
      </c>
      <c r="H601" s="17">
        <v>425</v>
      </c>
      <c r="I601" s="17">
        <v>4</v>
      </c>
      <c r="J601" s="17">
        <v>12520</v>
      </c>
      <c r="K601" s="25">
        <v>5325007</v>
      </c>
      <c r="L601" s="9">
        <f t="shared" si="19"/>
        <v>0.05325007</v>
      </c>
      <c r="M601" s="10">
        <f t="shared" si="20"/>
        <v>1.59708511985054e-5</v>
      </c>
      <c r="N601" s="10" t="s">
        <v>1150</v>
      </c>
      <c r="O601" s="10"/>
      <c r="P601" s="11">
        <f>IFERROR(VLOOKUP(N601,Sheet3!$B$2:$F$1072,3,FALSE),“-”)</f>
        <v>0</v>
      </c>
    </row>
    <row r="602" spans="1:16">
      <c r="A602" s="17" t="s">
        <v>1151</v>
      </c>
      <c r="B602" s="17" t="s">
        <v>17</v>
      </c>
      <c r="C602" s="17" t="s">
        <v>41</v>
      </c>
      <c r="D602" s="17" t="s">
        <v>42</v>
      </c>
      <c r="E602" s="18" t="str">
        <f>VLOOKUP(D602,'[1]1H2013'!L:M,2,0)</f>
        <v>五环-六环</v>
      </c>
      <c r="F602" s="17" t="s">
        <v>30</v>
      </c>
      <c r="G602" s="17" t="s">
        <v>30</v>
      </c>
      <c r="H602" s="17">
        <v>320</v>
      </c>
      <c r="I602" s="17">
        <v>1</v>
      </c>
      <c r="J602" s="17">
        <v>16600</v>
      </c>
      <c r="K602" s="25">
        <v>5307352</v>
      </c>
      <c r="L602" s="9">
        <f t="shared" si="19"/>
        <v>0.05307352</v>
      </c>
      <c r="M602" s="10">
        <f t="shared" si="20"/>
        <v>1.59179000234347e-5</v>
      </c>
      <c r="N602" s="10" t="s">
        <v>1152</v>
      </c>
      <c r="O602" s="10"/>
      <c r="P602" s="11">
        <f>IFERROR(VLOOKUP(N602,Sheet3!$B$2:$F$1072,3,FALSE),“-”)</f>
        <v>0</v>
      </c>
    </row>
    <row r="603" spans="1:16">
      <c r="A603" s="17" t="s">
        <v>1153</v>
      </c>
      <c r="B603" s="17" t="s">
        <v>17</v>
      </c>
      <c r="C603" s="17" t="s">
        <v>41</v>
      </c>
      <c r="D603" s="17" t="s">
        <v>42</v>
      </c>
      <c r="E603" s="18" t="str">
        <f>VLOOKUP(D603,'[1]1H2013'!L:M,2,0)</f>
        <v>五环-六环</v>
      </c>
      <c r="F603" s="17" t="s">
        <v>30</v>
      </c>
      <c r="G603" s="17" t="s">
        <v>30</v>
      </c>
      <c r="H603" s="17">
        <v>1321</v>
      </c>
      <c r="I603" s="17">
        <v>5</v>
      </c>
      <c r="J603" s="17">
        <v>3995</v>
      </c>
      <c r="K603" s="25">
        <v>5276301</v>
      </c>
      <c r="L603" s="9">
        <f t="shared" si="19"/>
        <v>0.05276301</v>
      </c>
      <c r="M603" s="10">
        <f t="shared" si="20"/>
        <v>1.58247713382396e-5</v>
      </c>
      <c r="N603" s="10" t="s">
        <v>1154</v>
      </c>
      <c r="O603" s="10"/>
      <c r="P603" s="11">
        <f>IFERROR(VLOOKUP(N603,Sheet3!$B$2:$F$1072,3,FALSE),“-”)</f>
        <v>0</v>
      </c>
    </row>
    <row r="604" spans="1:16">
      <c r="A604" s="17" t="s">
        <v>1155</v>
      </c>
      <c r="B604" s="17" t="s">
        <v>17</v>
      </c>
      <c r="C604" s="17" t="s">
        <v>144</v>
      </c>
      <c r="D604" s="17" t="s">
        <v>145</v>
      </c>
      <c r="E604" s="18" t="str">
        <f>VLOOKUP(D604,'[1]1H2013'!L:M,2,0)</f>
        <v>二环内</v>
      </c>
      <c r="F604" s="17" t="s">
        <v>30</v>
      </c>
      <c r="G604" s="17" t="s">
        <v>30</v>
      </c>
      <c r="H604" s="17">
        <v>238</v>
      </c>
      <c r="I604" s="17">
        <v>4</v>
      </c>
      <c r="J604" s="17">
        <v>21843</v>
      </c>
      <c r="K604" s="25">
        <v>5188273</v>
      </c>
      <c r="L604" s="9">
        <f t="shared" si="19"/>
        <v>0.05188273</v>
      </c>
      <c r="M604" s="10">
        <f t="shared" si="20"/>
        <v>1.55607562694703e-5</v>
      </c>
      <c r="N604" s="10" t="s">
        <v>1156</v>
      </c>
      <c r="O604" s="10"/>
      <c r="P604" s="11">
        <f>IFERROR(VLOOKUP(N604,Sheet3!$B$2:$F$1072,3,FALSE),“-”)</f>
        <v>0</v>
      </c>
    </row>
    <row r="605" spans="1:16">
      <c r="A605" s="17" t="s">
        <v>1157</v>
      </c>
      <c r="B605" s="17" t="s">
        <v>17</v>
      </c>
      <c r="C605" s="17" t="s">
        <v>48</v>
      </c>
      <c r="D605" s="17" t="s">
        <v>360</v>
      </c>
      <c r="E605" s="18" t="str">
        <f>VLOOKUP(D605,'[1]1H2013'!L:M,2,0)</f>
        <v>三环-四环</v>
      </c>
      <c r="F605" s="17" t="s">
        <v>30</v>
      </c>
      <c r="G605" s="17" t="s">
        <v>30</v>
      </c>
      <c r="H605" s="17">
        <v>181</v>
      </c>
      <c r="I605" s="17">
        <v>1</v>
      </c>
      <c r="J605" s="17">
        <v>28483</v>
      </c>
      <c r="K605" s="25">
        <v>5161419</v>
      </c>
      <c r="L605" s="9">
        <f t="shared" si="19"/>
        <v>0.05161419</v>
      </c>
      <c r="M605" s="10">
        <f t="shared" si="20"/>
        <v>1.54802152977712e-5</v>
      </c>
      <c r="N605" s="10" t="s">
        <v>1158</v>
      </c>
      <c r="O605" s="10"/>
      <c r="P605" s="11">
        <f>IFERROR(VLOOKUP(N605,Sheet3!$B$2:$F$1072,3,FALSE),“-”)</f>
        <v>0</v>
      </c>
    </row>
    <row r="606" spans="1:16">
      <c r="A606" s="17" t="s">
        <v>1159</v>
      </c>
      <c r="B606" s="17" t="s">
        <v>17</v>
      </c>
      <c r="C606" s="17" t="s">
        <v>18</v>
      </c>
      <c r="D606" s="17" t="s">
        <v>26</v>
      </c>
      <c r="E606" s="18" t="str">
        <f>VLOOKUP(D606,'[1]1H2013'!L:M,2,0)</f>
        <v>五环-六环</v>
      </c>
      <c r="F606" s="17" t="s">
        <v>30</v>
      </c>
      <c r="G606" s="17" t="s">
        <v>30</v>
      </c>
      <c r="H606" s="17">
        <v>325</v>
      </c>
      <c r="I606" s="17">
        <v>5</v>
      </c>
      <c r="J606" s="17">
        <v>15801</v>
      </c>
      <c r="K606" s="25">
        <v>5135322</v>
      </c>
      <c r="L606" s="9">
        <f t="shared" si="19"/>
        <v>0.05135322</v>
      </c>
      <c r="M606" s="10">
        <f t="shared" si="20"/>
        <v>1.54019447332954e-5</v>
      </c>
      <c r="N606" s="10" t="s">
        <v>1160</v>
      </c>
      <c r="O606" s="10"/>
      <c r="P606" s="11">
        <f>IFERROR(VLOOKUP(N606,Sheet3!$B$2:$F$1072,3,FALSE),“-”)</f>
        <v>0</v>
      </c>
    </row>
    <row r="607" spans="1:16">
      <c r="A607" s="3" t="s">
        <v>1161</v>
      </c>
      <c r="B607" s="3" t="s">
        <v>17</v>
      </c>
      <c r="C607" s="3" t="s">
        <v>18</v>
      </c>
      <c r="D607" s="3" t="s">
        <v>426</v>
      </c>
      <c r="E607" s="16" t="str">
        <f>VLOOKUP(D607,'[1]1H2013'!L:M,2,0)</f>
        <v>五环-六环</v>
      </c>
      <c r="F607" s="3" t="s">
        <v>30</v>
      </c>
      <c r="G607" s="3" t="s">
        <v>30</v>
      </c>
      <c r="H607" s="3">
        <v>187</v>
      </c>
      <c r="I607" s="3">
        <v>2</v>
      </c>
      <c r="J607" s="3">
        <v>27238</v>
      </c>
      <c r="K607" s="9">
        <v>5096192</v>
      </c>
      <c r="L607" s="9">
        <f t="shared" si="19"/>
        <v>0.05096192</v>
      </c>
      <c r="M607" s="10">
        <f t="shared" si="20"/>
        <v>1.52845853744443e-5</v>
      </c>
      <c r="N607" s="10" t="s">
        <v>1162</v>
      </c>
      <c r="O607" s="10"/>
      <c r="P607" s="11">
        <f>IFERROR(VLOOKUP(N607,Sheet3!$B$2:$F$1072,3,FALSE),“-”)</f>
        <v>0</v>
      </c>
    </row>
    <row r="608" spans="1:16">
      <c r="A608" s="17" t="s">
        <v>1163</v>
      </c>
      <c r="B608" s="17" t="s">
        <v>17</v>
      </c>
      <c r="C608" s="17" t="s">
        <v>18</v>
      </c>
      <c r="D608" s="17" t="s">
        <v>259</v>
      </c>
      <c r="E608" s="18" t="str">
        <f>VLOOKUP(D608,'[1]1H2013'!L:M,2,0)</f>
        <v>二环-三环</v>
      </c>
      <c r="F608" s="17" t="s">
        <v>30</v>
      </c>
      <c r="G608" s="17" t="s">
        <v>30</v>
      </c>
      <c r="H608" s="17">
        <v>409</v>
      </c>
      <c r="I608" s="17">
        <v>2</v>
      </c>
      <c r="J608" s="17">
        <v>12334</v>
      </c>
      <c r="K608" s="25">
        <v>5050185</v>
      </c>
      <c r="L608" s="9">
        <f t="shared" si="19"/>
        <v>0.05050185</v>
      </c>
      <c r="M608" s="10">
        <f t="shared" si="20"/>
        <v>1.51466004006988e-5</v>
      </c>
      <c r="N608" s="10" t="s">
        <v>1164</v>
      </c>
      <c r="O608" s="10"/>
      <c r="P608" s="11">
        <f>IFERROR(VLOOKUP(N608,Sheet3!$B$2:$F$1072,3,FALSE),“-”)</f>
        <v>0</v>
      </c>
    </row>
    <row r="609" spans="1:16">
      <c r="A609" s="17" t="s">
        <v>1165</v>
      </c>
      <c r="B609" s="17" t="s">
        <v>17</v>
      </c>
      <c r="C609" s="17" t="s">
        <v>18</v>
      </c>
      <c r="D609" s="17" t="s">
        <v>19</v>
      </c>
      <c r="E609" s="18" t="str">
        <f>VLOOKUP(D609,'[1]1H2013'!L:M,2,0)</f>
        <v>三环-四环</v>
      </c>
      <c r="F609" s="17" t="s">
        <v>30</v>
      </c>
      <c r="G609" s="17" t="s">
        <v>30</v>
      </c>
      <c r="H609" s="17">
        <v>272</v>
      </c>
      <c r="I609" s="17">
        <v>1</v>
      </c>
      <c r="J609" s="17">
        <v>18400</v>
      </c>
      <c r="K609" s="25">
        <v>5008848</v>
      </c>
      <c r="L609" s="9">
        <f t="shared" si="19"/>
        <v>0.05008848</v>
      </c>
      <c r="M609" s="10">
        <f t="shared" si="20"/>
        <v>1.50226217700618e-5</v>
      </c>
      <c r="N609" s="10" t="s">
        <v>1166</v>
      </c>
      <c r="O609" s="10"/>
      <c r="P609" s="11">
        <f>IFERROR(VLOOKUP(N609,Sheet3!$B$2:$F$1072,3,FALSE),“-”)</f>
        <v>0</v>
      </c>
    </row>
    <row r="610" spans="1:16">
      <c r="A610" s="17" t="s">
        <v>1167</v>
      </c>
      <c r="B610" s="17" t="s">
        <v>17</v>
      </c>
      <c r="C610" s="17" t="s">
        <v>18</v>
      </c>
      <c r="D610" s="17" t="s">
        <v>210</v>
      </c>
      <c r="E610" s="18" t="str">
        <f>VLOOKUP(D610,'[1]1H2013'!L:M,2,0)</f>
        <v>四环-五环</v>
      </c>
      <c r="F610" s="17" t="s">
        <v>30</v>
      </c>
      <c r="G610" s="17" t="s">
        <v>30</v>
      </c>
      <c r="H610" s="17">
        <v>308</v>
      </c>
      <c r="I610" s="17">
        <v>1</v>
      </c>
      <c r="J610" s="17">
        <v>16000</v>
      </c>
      <c r="K610" s="25">
        <v>4926240</v>
      </c>
      <c r="L610" s="9">
        <f t="shared" si="19"/>
        <v>0.0492624</v>
      </c>
      <c r="M610" s="10">
        <f t="shared" si="20"/>
        <v>1.47748624571057e-5</v>
      </c>
      <c r="N610" s="10" t="s">
        <v>982</v>
      </c>
      <c r="O610" s="10"/>
      <c r="P610" s="11" t="str">
        <f>IFERROR(VLOOKUP(N610,Sheet3!$B$2:$F$1072,3,FALSE),“-”)</f>
        <v>住总</v>
      </c>
    </row>
    <row r="611" spans="1:16">
      <c r="A611" s="17" t="s">
        <v>1168</v>
      </c>
      <c r="B611" s="17" t="s">
        <v>17</v>
      </c>
      <c r="C611" s="17" t="s">
        <v>282</v>
      </c>
      <c r="D611" s="17" t="s">
        <v>283</v>
      </c>
      <c r="E611" s="18" t="str">
        <f>VLOOKUP(D611,'[1]1H2013'!L:M,2,0)</f>
        <v>二环内</v>
      </c>
      <c r="F611" s="17" t="s">
        <v>30</v>
      </c>
      <c r="G611" s="17" t="s">
        <v>30</v>
      </c>
      <c r="H611" s="17">
        <v>101</v>
      </c>
      <c r="I611" s="17">
        <v>1</v>
      </c>
      <c r="J611" s="17">
        <v>48587</v>
      </c>
      <c r="K611" s="25">
        <v>4900000</v>
      </c>
      <c r="L611" s="9">
        <f t="shared" si="19"/>
        <v>0.049</v>
      </c>
      <c r="M611" s="10">
        <f t="shared" si="20"/>
        <v>1.46961630046076e-5</v>
      </c>
      <c r="N611" s="10" t="s">
        <v>490</v>
      </c>
      <c r="O611" s="10"/>
      <c r="P611" s="11">
        <f>IFERROR(VLOOKUP(N611,Sheet3!$B$2:$F$1072,3,FALSE),“-”)</f>
        <v>0</v>
      </c>
    </row>
    <row r="612" spans="1:16">
      <c r="A612" s="17" t="s">
        <v>1169</v>
      </c>
      <c r="B612" s="17" t="s">
        <v>17</v>
      </c>
      <c r="C612" s="17" t="s">
        <v>18</v>
      </c>
      <c r="D612" s="17" t="s">
        <v>45</v>
      </c>
      <c r="E612" s="18" t="str">
        <f>VLOOKUP(D612,'[1]1H2013'!L:M,2,0)</f>
        <v>五环-六环</v>
      </c>
      <c r="F612" s="17" t="s">
        <v>30</v>
      </c>
      <c r="G612" s="17" t="s">
        <v>30</v>
      </c>
      <c r="H612" s="17">
        <v>311</v>
      </c>
      <c r="I612" s="17">
        <v>8</v>
      </c>
      <c r="J612" s="17">
        <v>15715</v>
      </c>
      <c r="K612" s="25">
        <v>4882220</v>
      </c>
      <c r="L612" s="9">
        <f t="shared" si="19"/>
        <v>0.0488222</v>
      </c>
      <c r="M612" s="10">
        <f t="shared" si="20"/>
        <v>1.46428369274195e-5</v>
      </c>
      <c r="N612" s="10" t="s">
        <v>1170</v>
      </c>
      <c r="O612" s="10"/>
      <c r="P612" s="11">
        <f>IFERROR(VLOOKUP(N612,Sheet3!$B$2:$F$1072,3,FALSE),“-”)</f>
        <v>0</v>
      </c>
    </row>
    <row r="613" spans="1:16">
      <c r="A613" s="17" t="s">
        <v>1171</v>
      </c>
      <c r="B613" s="17" t="s">
        <v>17</v>
      </c>
      <c r="C613" s="17" t="s">
        <v>18</v>
      </c>
      <c r="D613" s="17" t="s">
        <v>19</v>
      </c>
      <c r="E613" s="18" t="str">
        <f>VLOOKUP(D613,'[1]1H2013'!L:M,2,0)</f>
        <v>三环-四环</v>
      </c>
      <c r="F613" s="17" t="s">
        <v>30</v>
      </c>
      <c r="G613" s="17" t="s">
        <v>30</v>
      </c>
      <c r="H613" s="17">
        <v>242</v>
      </c>
      <c r="I613" s="17">
        <v>3</v>
      </c>
      <c r="J613" s="17">
        <v>19863</v>
      </c>
      <c r="K613" s="25">
        <v>4816600</v>
      </c>
      <c r="L613" s="9">
        <f t="shared" si="19"/>
        <v>0.048166</v>
      </c>
      <c r="M613" s="10">
        <f t="shared" si="20"/>
        <v>1.44460283118353e-5</v>
      </c>
      <c r="N613" s="10" t="s">
        <v>996</v>
      </c>
      <c r="O613" s="10"/>
      <c r="P613" s="11">
        <f>IFERROR(VLOOKUP(N613,Sheet3!$B$2:$F$1072,3,FALSE),“-”)</f>
        <v>0</v>
      </c>
    </row>
    <row r="614" spans="1:16">
      <c r="A614" s="17" t="s">
        <v>1172</v>
      </c>
      <c r="B614" s="17" t="s">
        <v>17</v>
      </c>
      <c r="C614" s="17" t="s">
        <v>22</v>
      </c>
      <c r="D614" s="17" t="s">
        <v>110</v>
      </c>
      <c r="E614" s="18" t="str">
        <f>VLOOKUP(D614,'[1]1H2013'!L:M,2,0)</f>
        <v>四环-五环</v>
      </c>
      <c r="F614" s="17" t="s">
        <v>30</v>
      </c>
      <c r="G614" s="17" t="s">
        <v>30</v>
      </c>
      <c r="H614" s="17">
        <v>533</v>
      </c>
      <c r="I614" s="17">
        <v>3</v>
      </c>
      <c r="J614" s="17">
        <v>9011</v>
      </c>
      <c r="K614" s="25">
        <v>4802974</v>
      </c>
      <c r="L614" s="9">
        <f t="shared" si="19"/>
        <v>0.04802974</v>
      </c>
      <c r="M614" s="10">
        <f t="shared" si="20"/>
        <v>1.44051609818147e-5</v>
      </c>
      <c r="N614" s="10" t="s">
        <v>126</v>
      </c>
      <c r="O614" s="10"/>
      <c r="P614" s="11">
        <f>IFERROR(VLOOKUP(N614,Sheet3!$B$2:$F$1072,3,FALSE),“-”)</f>
        <v>0</v>
      </c>
    </row>
    <row r="615" spans="1:16">
      <c r="A615" s="17" t="s">
        <v>1173</v>
      </c>
      <c r="B615" s="17" t="s">
        <v>17</v>
      </c>
      <c r="C615" s="17" t="s">
        <v>41</v>
      </c>
      <c r="D615" s="17" t="s">
        <v>42</v>
      </c>
      <c r="E615" s="18" t="str">
        <f>VLOOKUP(D615,'[1]1H2013'!L:M,2,0)</f>
        <v>五环-六环</v>
      </c>
      <c r="F615" s="17" t="s">
        <v>30</v>
      </c>
      <c r="G615" s="17" t="s">
        <v>30</v>
      </c>
      <c r="H615" s="17">
        <v>870</v>
      </c>
      <c r="I615" s="17">
        <v>3</v>
      </c>
      <c r="J615" s="17">
        <v>5500</v>
      </c>
      <c r="K615" s="25">
        <v>4784835</v>
      </c>
      <c r="L615" s="9">
        <f t="shared" si="19"/>
        <v>0.04784835</v>
      </c>
      <c r="M615" s="10">
        <f t="shared" si="20"/>
        <v>1.43507581857452e-5</v>
      </c>
      <c r="N615" s="10" t="s">
        <v>490</v>
      </c>
      <c r="O615" s="10"/>
      <c r="P615" s="11">
        <f>IFERROR(VLOOKUP(N615,Sheet3!$B$2:$F$1072,3,FALSE),“-”)</f>
        <v>0</v>
      </c>
    </row>
    <row r="616" spans="1:16">
      <c r="A616" s="17" t="s">
        <v>1174</v>
      </c>
      <c r="B616" s="17" t="s">
        <v>17</v>
      </c>
      <c r="C616" s="17" t="s">
        <v>291</v>
      </c>
      <c r="D616" s="17" t="s">
        <v>292</v>
      </c>
      <c r="E616" s="18" t="str">
        <f>VLOOKUP(D616,'[1]1H2013'!L:M,2,0)</f>
        <v>六环外</v>
      </c>
      <c r="F616" s="17" t="s">
        <v>30</v>
      </c>
      <c r="G616" s="17" t="s">
        <v>30</v>
      </c>
      <c r="H616" s="17">
        <v>465</v>
      </c>
      <c r="I616" s="17">
        <v>2</v>
      </c>
      <c r="J616" s="17">
        <v>10080</v>
      </c>
      <c r="K616" s="25">
        <v>4682375</v>
      </c>
      <c r="L616" s="9">
        <f t="shared" si="19"/>
        <v>0.04682375</v>
      </c>
      <c r="M616" s="10">
        <f t="shared" si="20"/>
        <v>1.40434584181019e-5</v>
      </c>
      <c r="N616" s="10" t="s">
        <v>1175</v>
      </c>
      <c r="O616" s="10"/>
      <c r="P616" s="11">
        <f>IFERROR(VLOOKUP(N616,Sheet3!$B$2:$F$1072,3,FALSE),“-”)</f>
        <v>0</v>
      </c>
    </row>
    <row r="617" spans="1:16">
      <c r="A617" s="17" t="s">
        <v>1176</v>
      </c>
      <c r="B617" s="17" t="s">
        <v>17</v>
      </c>
      <c r="C617" s="17" t="s">
        <v>64</v>
      </c>
      <c r="D617" s="17" t="s">
        <v>112</v>
      </c>
      <c r="E617" s="18" t="str">
        <f>VLOOKUP(D617,'[1]1H2013'!L:M,2,0)</f>
        <v>五环-六环</v>
      </c>
      <c r="F617" s="17" t="s">
        <v>30</v>
      </c>
      <c r="G617" s="17" t="s">
        <v>30</v>
      </c>
      <c r="H617" s="17">
        <v>310</v>
      </c>
      <c r="I617" s="17">
        <v>1</v>
      </c>
      <c r="J617" s="17">
        <v>15000</v>
      </c>
      <c r="K617" s="25">
        <v>4656600</v>
      </c>
      <c r="L617" s="9">
        <f t="shared" si="19"/>
        <v>0.046566</v>
      </c>
      <c r="M617" s="10">
        <f t="shared" si="20"/>
        <v>1.39661536014808e-5</v>
      </c>
      <c r="N617" s="10" t="s">
        <v>1177</v>
      </c>
      <c r="O617" s="10"/>
      <c r="P617" s="11">
        <f>IFERROR(VLOOKUP(N617,Sheet3!$B$2:$F$1072,3,FALSE),“-”)</f>
        <v>0</v>
      </c>
    </row>
    <row r="618" spans="1:16">
      <c r="A618" s="17" t="s">
        <v>1178</v>
      </c>
      <c r="B618" s="17" t="s">
        <v>17</v>
      </c>
      <c r="C618" s="17" t="s">
        <v>205</v>
      </c>
      <c r="D618" s="17" t="s">
        <v>206</v>
      </c>
      <c r="E618" s="18" t="str">
        <f>VLOOKUP(D618,'[1]1H2013'!L:M,2,0)</f>
        <v>二环-三环</v>
      </c>
      <c r="F618" s="17" t="s">
        <v>30</v>
      </c>
      <c r="G618" s="17" t="s">
        <v>30</v>
      </c>
      <c r="H618" s="17">
        <v>576</v>
      </c>
      <c r="I618" s="17">
        <v>3</v>
      </c>
      <c r="J618" s="17">
        <v>8000</v>
      </c>
      <c r="K618" s="25">
        <v>4608083</v>
      </c>
      <c r="L618" s="9">
        <f t="shared" si="19"/>
        <v>0.04608083</v>
      </c>
      <c r="M618" s="10">
        <f t="shared" si="20"/>
        <v>1.38206405932166e-5</v>
      </c>
      <c r="N618" s="10" t="s">
        <v>1179</v>
      </c>
      <c r="O618" s="10"/>
      <c r="P618" s="11">
        <f>IFERROR(VLOOKUP(N618,Sheet3!$B$2:$F$1072,3,FALSE),“-”)</f>
        <v>0</v>
      </c>
    </row>
    <row r="619" spans="1:16">
      <c r="A619" s="17" t="s">
        <v>1180</v>
      </c>
      <c r="B619" s="17" t="s">
        <v>17</v>
      </c>
      <c r="C619" s="17" t="s">
        <v>48</v>
      </c>
      <c r="D619" s="17" t="s">
        <v>214</v>
      </c>
      <c r="E619" s="18" t="str">
        <f>VLOOKUP(D619,'[1]1H2013'!L:M,2,0)</f>
        <v>三环-四环</v>
      </c>
      <c r="F619" s="17" t="s">
        <v>30</v>
      </c>
      <c r="G619" s="17" t="s">
        <v>30</v>
      </c>
      <c r="H619" s="17">
        <v>229</v>
      </c>
      <c r="I619" s="17">
        <v>2</v>
      </c>
      <c r="J619" s="17">
        <v>20139</v>
      </c>
      <c r="K619" s="25">
        <v>4606698</v>
      </c>
      <c r="L619" s="9">
        <f t="shared" si="19"/>
        <v>0.04606698</v>
      </c>
      <c r="M619" s="10">
        <f t="shared" si="20"/>
        <v>1.38164866777551e-5</v>
      </c>
      <c r="N619" s="10" t="s">
        <v>201</v>
      </c>
      <c r="O619" s="10"/>
      <c r="P619" s="11" t="str">
        <f>IFERROR(VLOOKUP(N619,Sheet3!$B$2:$F$1072,3,FALSE),“-”)</f>
        <v>金隅</v>
      </c>
    </row>
    <row r="620" spans="1:16">
      <c r="A620" s="17" t="s">
        <v>1181</v>
      </c>
      <c r="B620" s="17" t="s">
        <v>17</v>
      </c>
      <c r="C620" s="17" t="s">
        <v>18</v>
      </c>
      <c r="D620" s="17" t="s">
        <v>19</v>
      </c>
      <c r="E620" s="18" t="str">
        <f>VLOOKUP(D620,'[1]1H2013'!L:M,2,0)</f>
        <v>三环-四环</v>
      </c>
      <c r="F620" s="17" t="s">
        <v>30</v>
      </c>
      <c r="G620" s="17" t="s">
        <v>30</v>
      </c>
      <c r="H620" s="17">
        <v>1485</v>
      </c>
      <c r="I620" s="17">
        <v>10</v>
      </c>
      <c r="J620" s="17">
        <v>3100</v>
      </c>
      <c r="K620" s="25">
        <v>4604870</v>
      </c>
      <c r="L620" s="9">
        <f t="shared" si="19"/>
        <v>0.0460487</v>
      </c>
      <c r="M620" s="10">
        <f t="shared" si="20"/>
        <v>1.38110041091893e-5</v>
      </c>
      <c r="N620" s="10" t="s">
        <v>1182</v>
      </c>
      <c r="O620" s="10"/>
      <c r="P620" s="11">
        <f>IFERROR(VLOOKUP(N620,Sheet3!$B$2:$F$1072,3,FALSE),“-”)</f>
        <v>0</v>
      </c>
    </row>
    <row r="621" spans="1:16">
      <c r="A621" s="3" t="s">
        <v>1183</v>
      </c>
      <c r="B621" s="3" t="s">
        <v>17</v>
      </c>
      <c r="C621" s="3" t="s">
        <v>90</v>
      </c>
      <c r="D621" s="3" t="s">
        <v>103</v>
      </c>
      <c r="E621" s="16" t="str">
        <f>VLOOKUP(D621,'[1]1H2013'!L:M,2,0)</f>
        <v>五环-六环</v>
      </c>
      <c r="F621" s="3" t="s">
        <v>30</v>
      </c>
      <c r="G621" s="3" t="s">
        <v>30</v>
      </c>
      <c r="H621" s="3">
        <v>296</v>
      </c>
      <c r="I621" s="3">
        <v>1</v>
      </c>
      <c r="J621" s="3">
        <v>15442</v>
      </c>
      <c r="K621" s="9">
        <v>4577928</v>
      </c>
      <c r="L621" s="9">
        <f t="shared" si="19"/>
        <v>0.04577928</v>
      </c>
      <c r="M621" s="10">
        <f t="shared" si="20"/>
        <v>1.37301992063994e-5</v>
      </c>
      <c r="N621" s="10" t="s">
        <v>68</v>
      </c>
      <c r="O621" s="10"/>
      <c r="P621" s="11" t="str">
        <f>IFERROR(VLOOKUP(N621,Sheet3!$B$2:$F$1072,3,FALSE),“-”)</f>
        <v>龙湖</v>
      </c>
    </row>
    <row r="622" spans="1:16">
      <c r="A622" s="17" t="s">
        <v>1184</v>
      </c>
      <c r="B622" s="17" t="s">
        <v>17</v>
      </c>
      <c r="C622" s="17" t="s">
        <v>18</v>
      </c>
      <c r="D622" s="17" t="s">
        <v>426</v>
      </c>
      <c r="E622" s="18" t="str">
        <f>VLOOKUP(D622,'[1]1H2013'!L:M,2,0)</f>
        <v>五环-六环</v>
      </c>
      <c r="F622" s="17" t="s">
        <v>30</v>
      </c>
      <c r="G622" s="17" t="s">
        <v>30</v>
      </c>
      <c r="H622" s="17">
        <v>133</v>
      </c>
      <c r="I622" s="17">
        <v>1</v>
      </c>
      <c r="J622" s="17">
        <v>34000</v>
      </c>
      <c r="K622" s="25">
        <v>4524040</v>
      </c>
      <c r="L622" s="9">
        <f t="shared" si="19"/>
        <v>0.0452404</v>
      </c>
      <c r="M622" s="10">
        <f t="shared" si="20"/>
        <v>1.3568577403952e-5</v>
      </c>
      <c r="N622" s="10" t="s">
        <v>1185</v>
      </c>
      <c r="O622" s="10"/>
      <c r="P622" s="11">
        <f>IFERROR(VLOOKUP(N622,Sheet3!$B$2:$F$1072,3,FALSE),“-”)</f>
        <v>0</v>
      </c>
    </row>
    <row r="623" spans="1:16">
      <c r="A623" s="3" t="s">
        <v>1186</v>
      </c>
      <c r="B623" s="3" t="s">
        <v>17</v>
      </c>
      <c r="C623" s="3" t="s">
        <v>18</v>
      </c>
      <c r="D623" s="3" t="s">
        <v>73</v>
      </c>
      <c r="E623" s="16" t="str">
        <f>VLOOKUP(D623,'[1]1H2013'!L:M,2,0)</f>
        <v>四环-五环</v>
      </c>
      <c r="F623" s="3" t="s">
        <v>30</v>
      </c>
      <c r="G623" s="3" t="s">
        <v>30</v>
      </c>
      <c r="H623" s="3">
        <v>498</v>
      </c>
      <c r="I623" s="3">
        <v>4</v>
      </c>
      <c r="J623" s="3">
        <v>8550</v>
      </c>
      <c r="K623" s="9">
        <v>4258414</v>
      </c>
      <c r="L623" s="9">
        <f t="shared" si="19"/>
        <v>0.04258414</v>
      </c>
      <c r="M623" s="10">
        <f t="shared" si="20"/>
        <v>1.27719074051231e-5</v>
      </c>
      <c r="N623" s="10" t="s">
        <v>1187</v>
      </c>
      <c r="O623" s="10"/>
      <c r="P623" s="11">
        <f>IFERROR(VLOOKUP(N623,Sheet3!$B$2:$F$1072,3,FALSE),“-”)</f>
        <v>0</v>
      </c>
    </row>
    <row r="624" spans="1:16">
      <c r="A624" s="17" t="s">
        <v>1188</v>
      </c>
      <c r="B624" s="17" t="s">
        <v>17</v>
      </c>
      <c r="C624" s="17" t="s">
        <v>37</v>
      </c>
      <c r="D624" s="17" t="s">
        <v>38</v>
      </c>
      <c r="E624" s="18" t="str">
        <f>VLOOKUP(D624,'[1]1H2013'!L:M,2,0)</f>
        <v>二环内</v>
      </c>
      <c r="F624" s="17" t="s">
        <v>30</v>
      </c>
      <c r="G624" s="17" t="s">
        <v>30</v>
      </c>
      <c r="H624" s="17">
        <v>441</v>
      </c>
      <c r="I624" s="17">
        <v>2</v>
      </c>
      <c r="J624" s="17">
        <v>9617</v>
      </c>
      <c r="K624" s="25">
        <v>4240353</v>
      </c>
      <c r="L624" s="9">
        <f t="shared" si="19"/>
        <v>0.04240353</v>
      </c>
      <c r="M624" s="10">
        <f t="shared" si="20"/>
        <v>1.27177385479749e-5</v>
      </c>
      <c r="N624" s="10" t="s">
        <v>1189</v>
      </c>
      <c r="O624" s="10"/>
      <c r="P624" s="11">
        <f>IFERROR(VLOOKUP(N624,Sheet3!$B$2:$F$1072,3,FALSE),“-”)</f>
        <v>0</v>
      </c>
    </row>
    <row r="625" spans="1:16">
      <c r="A625" s="17" t="s">
        <v>1190</v>
      </c>
      <c r="B625" s="17" t="s">
        <v>17</v>
      </c>
      <c r="C625" s="17" t="s">
        <v>18</v>
      </c>
      <c r="D625" s="17" t="s">
        <v>29</v>
      </c>
      <c r="E625" s="18" t="str">
        <f>VLOOKUP(D625,'[1]1H2013'!L:M,2,0)</f>
        <v>四环-五环</v>
      </c>
      <c r="F625" s="17" t="s">
        <v>30</v>
      </c>
      <c r="G625" s="17" t="s">
        <v>30</v>
      </c>
      <c r="H625" s="17">
        <v>230</v>
      </c>
      <c r="I625" s="17">
        <v>1</v>
      </c>
      <c r="J625" s="17">
        <v>18387</v>
      </c>
      <c r="K625" s="25">
        <v>4228458</v>
      </c>
      <c r="L625" s="9">
        <f t="shared" si="19"/>
        <v>0.04228458</v>
      </c>
      <c r="M625" s="10">
        <f t="shared" si="20"/>
        <v>1.26820628624769e-5</v>
      </c>
      <c r="N625" s="10" t="s">
        <v>1191</v>
      </c>
      <c r="O625" s="10"/>
      <c r="P625" s="11">
        <f>IFERROR(VLOOKUP(N625,Sheet3!$B$2:$F$1072,3,FALSE),“-”)</f>
        <v>0</v>
      </c>
    </row>
    <row r="626" spans="1:16">
      <c r="A626" s="17" t="s">
        <v>1192</v>
      </c>
      <c r="B626" s="17" t="s">
        <v>17</v>
      </c>
      <c r="C626" s="17" t="s">
        <v>18</v>
      </c>
      <c r="D626" s="17" t="s">
        <v>26</v>
      </c>
      <c r="E626" s="18" t="str">
        <f>VLOOKUP(D626,'[1]1H2013'!L:M,2,0)</f>
        <v>五环-六环</v>
      </c>
      <c r="F626" s="17" t="s">
        <v>30</v>
      </c>
      <c r="G626" s="17" t="s">
        <v>30</v>
      </c>
      <c r="H626" s="17">
        <v>257</v>
      </c>
      <c r="I626" s="17">
        <v>3</v>
      </c>
      <c r="J626" s="17">
        <v>16327</v>
      </c>
      <c r="K626" s="25">
        <v>4189033</v>
      </c>
      <c r="L626" s="9">
        <f t="shared" si="19"/>
        <v>0.04189033</v>
      </c>
      <c r="M626" s="10">
        <f t="shared" si="20"/>
        <v>1.25638187346287e-5</v>
      </c>
      <c r="N626" s="10" t="s">
        <v>1193</v>
      </c>
      <c r="O626" s="10"/>
      <c r="P626" s="11">
        <f>IFERROR(VLOOKUP(N626,Sheet3!$B$2:$F$1072,3,FALSE),“-”)</f>
        <v>0</v>
      </c>
    </row>
    <row r="627" spans="1:16">
      <c r="A627" s="17" t="s">
        <v>1194</v>
      </c>
      <c r="B627" s="17" t="s">
        <v>17</v>
      </c>
      <c r="C627" s="17" t="s">
        <v>172</v>
      </c>
      <c r="D627" s="17" t="s">
        <v>173</v>
      </c>
      <c r="E627" s="18" t="str">
        <f>VLOOKUP(D627,'[1]1H2013'!L:M,2,0)</f>
        <v>六环外</v>
      </c>
      <c r="F627" s="17" t="s">
        <v>30</v>
      </c>
      <c r="G627" s="17" t="s">
        <v>30</v>
      </c>
      <c r="H627" s="17">
        <v>1656</v>
      </c>
      <c r="I627" s="17">
        <v>12</v>
      </c>
      <c r="J627" s="17">
        <v>2529</v>
      </c>
      <c r="K627" s="25">
        <v>4188602</v>
      </c>
      <c r="L627" s="9">
        <f t="shared" si="19"/>
        <v>0.04188602</v>
      </c>
      <c r="M627" s="10">
        <f t="shared" si="20"/>
        <v>1.25625260721276e-5</v>
      </c>
      <c r="N627" s="10" t="s">
        <v>1195</v>
      </c>
      <c r="O627" s="10"/>
      <c r="P627" s="11">
        <f>IFERROR(VLOOKUP(N627,Sheet3!$B$2:$F$1072,3,FALSE),“-”)</f>
        <v>0</v>
      </c>
    </row>
    <row r="628" spans="1:16">
      <c r="A628" s="17" t="s">
        <v>1196</v>
      </c>
      <c r="B628" s="17" t="s">
        <v>17</v>
      </c>
      <c r="C628" s="17" t="s">
        <v>18</v>
      </c>
      <c r="D628" s="17" t="s">
        <v>52</v>
      </c>
      <c r="E628" s="18" t="str">
        <f>VLOOKUP(D628,'[1]1H2013'!L:M,2,0)</f>
        <v>三环-五环</v>
      </c>
      <c r="F628" s="17" t="s">
        <v>30</v>
      </c>
      <c r="G628" s="17" t="s">
        <v>30</v>
      </c>
      <c r="H628" s="17">
        <v>238</v>
      </c>
      <c r="I628" s="17">
        <v>2</v>
      </c>
      <c r="J628" s="17">
        <v>17559</v>
      </c>
      <c r="K628" s="25">
        <v>4176000</v>
      </c>
      <c r="L628" s="9">
        <f t="shared" si="19"/>
        <v>0.04176</v>
      </c>
      <c r="M628" s="10">
        <f t="shared" si="20"/>
        <v>1.25247299402533e-5</v>
      </c>
      <c r="N628" s="10" t="s">
        <v>1197</v>
      </c>
      <c r="O628" s="10"/>
      <c r="P628" s="11">
        <f>IFERROR(VLOOKUP(N628,Sheet3!$B$2:$F$1072,3,FALSE),“-”)</f>
        <v>0</v>
      </c>
    </row>
    <row r="629" spans="1:16">
      <c r="A629" s="3" t="s">
        <v>1198</v>
      </c>
      <c r="B629" s="3" t="s">
        <v>17</v>
      </c>
      <c r="C629" s="3" t="s">
        <v>18</v>
      </c>
      <c r="D629" s="3" t="s">
        <v>29</v>
      </c>
      <c r="E629" s="16" t="str">
        <f>VLOOKUP(D629,'[1]1H2013'!L:M,2,0)</f>
        <v>四环-五环</v>
      </c>
      <c r="F629" s="3" t="s">
        <v>30</v>
      </c>
      <c r="G629" s="3" t="s">
        <v>30</v>
      </c>
      <c r="H629" s="3">
        <v>222</v>
      </c>
      <c r="I629" s="3">
        <v>3</v>
      </c>
      <c r="J629" s="3">
        <v>18672</v>
      </c>
      <c r="K629" s="9">
        <v>4145547</v>
      </c>
      <c r="L629" s="9">
        <f t="shared" si="19"/>
        <v>0.04145547</v>
      </c>
      <c r="M629" s="10">
        <f t="shared" si="20"/>
        <v>1.24333947867882e-5</v>
      </c>
      <c r="N629" s="10" t="s">
        <v>930</v>
      </c>
      <c r="O629" s="10"/>
      <c r="P629" s="11">
        <f>IFERROR(VLOOKUP(N629,Sheet3!$B$2:$F$1072,3,FALSE),“-”)</f>
        <v>0</v>
      </c>
    </row>
    <row r="630" spans="1:16">
      <c r="A630" s="17" t="s">
        <v>1199</v>
      </c>
      <c r="B630" s="17" t="s">
        <v>17</v>
      </c>
      <c r="C630" s="17" t="s">
        <v>18</v>
      </c>
      <c r="D630" s="17" t="s">
        <v>52</v>
      </c>
      <c r="E630" s="18" t="str">
        <f>VLOOKUP(D630,'[1]1H2013'!L:M,2,0)</f>
        <v>三环-五环</v>
      </c>
      <c r="F630" s="17" t="s">
        <v>30</v>
      </c>
      <c r="G630" s="17" t="s">
        <v>30</v>
      </c>
      <c r="H630" s="17">
        <v>284</v>
      </c>
      <c r="I630" s="17">
        <v>3</v>
      </c>
      <c r="J630" s="17">
        <v>14456</v>
      </c>
      <c r="K630" s="25">
        <v>4103893</v>
      </c>
      <c r="L630" s="9">
        <f t="shared" si="19"/>
        <v>0.04103893</v>
      </c>
      <c r="M630" s="10">
        <f t="shared" si="20"/>
        <v>1.23084654043812e-5</v>
      </c>
      <c r="N630" s="10" t="s">
        <v>99</v>
      </c>
      <c r="O630" s="10"/>
      <c r="P630" s="11" t="str">
        <f>IFERROR(VLOOKUP(N630,Sheet3!$B$2:$F$1072,3,FALSE),“-”)</f>
        <v>华润</v>
      </c>
    </row>
    <row r="631" spans="1:16">
      <c r="A631" s="17" t="s">
        <v>1200</v>
      </c>
      <c r="B631" s="17" t="s">
        <v>17</v>
      </c>
      <c r="C631" s="17" t="s">
        <v>172</v>
      </c>
      <c r="D631" s="17" t="s">
        <v>173</v>
      </c>
      <c r="E631" s="18" t="str">
        <f>VLOOKUP(D631,'[1]1H2013'!L:M,2,0)</f>
        <v>六环外</v>
      </c>
      <c r="F631" s="17" t="s">
        <v>30</v>
      </c>
      <c r="G631" s="17" t="s">
        <v>30</v>
      </c>
      <c r="H631" s="17">
        <v>843</v>
      </c>
      <c r="I631" s="17">
        <v>6</v>
      </c>
      <c r="J631" s="17">
        <v>4838</v>
      </c>
      <c r="K631" s="25">
        <v>4076451</v>
      </c>
      <c r="L631" s="9">
        <f t="shared" si="19"/>
        <v>0.04076451</v>
      </c>
      <c r="M631" s="10">
        <f t="shared" si="20"/>
        <v>1.22261608931216e-5</v>
      </c>
      <c r="N631" s="10" t="s">
        <v>1201</v>
      </c>
      <c r="O631" s="10"/>
      <c r="P631" s="11">
        <f>IFERROR(VLOOKUP(N631,Sheet3!$B$2:$F$1072,3,FALSE),“-”)</f>
        <v>0</v>
      </c>
    </row>
    <row r="632" spans="1:16">
      <c r="A632" s="17" t="s">
        <v>1202</v>
      </c>
      <c r="B632" s="17" t="s">
        <v>17</v>
      </c>
      <c r="C632" s="17" t="s">
        <v>41</v>
      </c>
      <c r="D632" s="17" t="s">
        <v>42</v>
      </c>
      <c r="E632" s="18" t="str">
        <f>VLOOKUP(D632,'[1]1H2013'!L:M,2,0)</f>
        <v>五环-六环</v>
      </c>
      <c r="F632" s="17" t="s">
        <v>30</v>
      </c>
      <c r="G632" s="17" t="s">
        <v>30</v>
      </c>
      <c r="H632" s="17">
        <v>457</v>
      </c>
      <c r="I632" s="17">
        <v>1</v>
      </c>
      <c r="J632" s="17">
        <v>8855</v>
      </c>
      <c r="K632" s="25">
        <v>4050000</v>
      </c>
      <c r="L632" s="9">
        <f t="shared" si="19"/>
        <v>0.0405</v>
      </c>
      <c r="M632" s="10">
        <f t="shared" si="20"/>
        <v>1.21468286058491e-5</v>
      </c>
      <c r="N632" s="10" t="s">
        <v>1203</v>
      </c>
      <c r="O632" s="10"/>
      <c r="P632" s="11">
        <f>IFERROR(VLOOKUP(N632,Sheet3!$B$2:$F$1072,3,FALSE),“-”)</f>
        <v>0</v>
      </c>
    </row>
    <row r="633" spans="1:16">
      <c r="A633" s="17" t="s">
        <v>1204</v>
      </c>
      <c r="B633" s="17" t="s">
        <v>17</v>
      </c>
      <c r="C633" s="17" t="s">
        <v>48</v>
      </c>
      <c r="D633" s="17" t="s">
        <v>360</v>
      </c>
      <c r="E633" s="18" t="str">
        <f>VLOOKUP(D633,'[1]1H2013'!L:M,2,0)</f>
        <v>三环-四环</v>
      </c>
      <c r="F633" s="17" t="s">
        <v>30</v>
      </c>
      <c r="G633" s="17" t="s">
        <v>30</v>
      </c>
      <c r="H633" s="17">
        <v>236</v>
      </c>
      <c r="I633" s="17">
        <v>3</v>
      </c>
      <c r="J633" s="17">
        <v>17000</v>
      </c>
      <c r="K633" s="25">
        <v>4009280</v>
      </c>
      <c r="L633" s="9">
        <f t="shared" si="19"/>
        <v>0.0400928</v>
      </c>
      <c r="M633" s="10">
        <f t="shared" si="20"/>
        <v>1.20247004920639e-5</v>
      </c>
      <c r="N633" s="10" t="s">
        <v>1205</v>
      </c>
      <c r="O633" s="10"/>
      <c r="P633" s="11">
        <f>IFERROR(VLOOKUP(N633,Sheet3!$B$2:$F$1072,3,FALSE),“-”)</f>
        <v>0</v>
      </c>
    </row>
    <row r="634" spans="1:16">
      <c r="A634" s="17" t="s">
        <v>1206</v>
      </c>
      <c r="B634" s="17" t="s">
        <v>17</v>
      </c>
      <c r="C634" s="17" t="s">
        <v>18</v>
      </c>
      <c r="D634" s="17" t="s">
        <v>26</v>
      </c>
      <c r="E634" s="18" t="str">
        <f>VLOOKUP(D634,'[1]1H2013'!L:M,2,0)</f>
        <v>五环-六环</v>
      </c>
      <c r="F634" s="17" t="s">
        <v>30</v>
      </c>
      <c r="G634" s="17" t="s">
        <v>30</v>
      </c>
      <c r="H634" s="17">
        <v>343</v>
      </c>
      <c r="I634" s="17">
        <v>1</v>
      </c>
      <c r="J634" s="17">
        <v>11559</v>
      </c>
      <c r="K634" s="25">
        <v>3960000</v>
      </c>
      <c r="L634" s="9">
        <f t="shared" si="19"/>
        <v>0.0396</v>
      </c>
      <c r="M634" s="10">
        <f t="shared" si="20"/>
        <v>1.18768990812747e-5</v>
      </c>
      <c r="N634" s="10" t="s">
        <v>1207</v>
      </c>
      <c r="O634" s="10"/>
      <c r="P634" s="11">
        <f>IFERROR(VLOOKUP(N634,Sheet3!$B$2:$F$1072,3,FALSE),“-”)</f>
        <v>0</v>
      </c>
    </row>
    <row r="635" spans="1:16">
      <c r="A635" s="3" t="s">
        <v>1208</v>
      </c>
      <c r="B635" s="3" t="s">
        <v>17</v>
      </c>
      <c r="C635" s="3" t="s">
        <v>18</v>
      </c>
      <c r="D635" s="3" t="s">
        <v>29</v>
      </c>
      <c r="E635" s="16" t="str">
        <f>VLOOKUP(D635,'[1]1H2013'!L:M,2,0)</f>
        <v>四环-五环</v>
      </c>
      <c r="F635" s="3" t="s">
        <v>30</v>
      </c>
      <c r="G635" s="3" t="s">
        <v>30</v>
      </c>
      <c r="H635" s="3">
        <v>182</v>
      </c>
      <c r="I635" s="3">
        <v>1</v>
      </c>
      <c r="J635" s="3">
        <v>20800</v>
      </c>
      <c r="K635" s="9">
        <v>3794752</v>
      </c>
      <c r="L635" s="9">
        <f t="shared" si="19"/>
        <v>0.03794752</v>
      </c>
      <c r="M635" s="10">
        <f t="shared" si="20"/>
        <v>1.13812844804205e-5</v>
      </c>
      <c r="N635" s="10" t="s">
        <v>46</v>
      </c>
      <c r="O635" s="10"/>
      <c r="P635" s="11">
        <f>IFERROR(VLOOKUP(N635,Sheet3!$B$2:$F$1072,3,FALSE),“-”)</f>
        <v>0</v>
      </c>
    </row>
    <row r="636" spans="1:16">
      <c r="A636" s="17" t="s">
        <v>1209</v>
      </c>
      <c r="B636" s="17" t="s">
        <v>17</v>
      </c>
      <c r="C636" s="17" t="s">
        <v>48</v>
      </c>
      <c r="D636" s="17" t="s">
        <v>49</v>
      </c>
      <c r="E636" s="18" t="str">
        <f>VLOOKUP(D636,'[1]1H2013'!L:M,2,0)</f>
        <v>四环-五环</v>
      </c>
      <c r="F636" s="17" t="s">
        <v>30</v>
      </c>
      <c r="G636" s="17" t="s">
        <v>30</v>
      </c>
      <c r="H636" s="17">
        <v>476</v>
      </c>
      <c r="I636" s="17">
        <v>6</v>
      </c>
      <c r="J636" s="17">
        <v>7827</v>
      </c>
      <c r="K636" s="25">
        <v>3725767</v>
      </c>
      <c r="L636" s="9">
        <f t="shared" si="19"/>
        <v>0.03725767</v>
      </c>
      <c r="M636" s="10">
        <f t="shared" si="20"/>
        <v>1.11743834998343e-5</v>
      </c>
      <c r="N636" s="10" t="s">
        <v>1210</v>
      </c>
      <c r="O636" s="10"/>
      <c r="P636" s="11">
        <f>IFERROR(VLOOKUP(N636,Sheet3!$B$2:$F$1072,3,FALSE),“-”)</f>
        <v>0</v>
      </c>
    </row>
    <row r="637" spans="1:16">
      <c r="A637" s="17" t="s">
        <v>1211</v>
      </c>
      <c r="B637" s="17" t="s">
        <v>17</v>
      </c>
      <c r="C637" s="17" t="s">
        <v>282</v>
      </c>
      <c r="D637" s="17" t="s">
        <v>283</v>
      </c>
      <c r="E637" s="18" t="str">
        <f>VLOOKUP(D637,'[1]1H2013'!L:M,2,0)</f>
        <v>二环内</v>
      </c>
      <c r="F637" s="17" t="s">
        <v>30</v>
      </c>
      <c r="G637" s="17" t="s">
        <v>30</v>
      </c>
      <c r="H637" s="17">
        <v>213</v>
      </c>
      <c r="I637" s="17">
        <v>1</v>
      </c>
      <c r="J637" s="17">
        <v>17284</v>
      </c>
      <c r="K637" s="25">
        <v>3690000</v>
      </c>
      <c r="L637" s="9">
        <f t="shared" si="19"/>
        <v>0.0369</v>
      </c>
      <c r="M637" s="10">
        <f t="shared" si="20"/>
        <v>1.10671105075514e-5</v>
      </c>
      <c r="N637" s="10" t="s">
        <v>1212</v>
      </c>
      <c r="O637" s="10"/>
      <c r="P637" s="11">
        <f>IFERROR(VLOOKUP(N637,Sheet3!$B$2:$F$1072,3,FALSE),“-”)</f>
        <v>0</v>
      </c>
    </row>
    <row r="638" spans="1:16">
      <c r="A638" s="17" t="s">
        <v>1213</v>
      </c>
      <c r="B638" s="17" t="s">
        <v>17</v>
      </c>
      <c r="C638" s="17" t="s">
        <v>282</v>
      </c>
      <c r="D638" s="17" t="s">
        <v>283</v>
      </c>
      <c r="E638" s="18" t="str">
        <f>VLOOKUP(D638,'[1]1H2013'!L:M,2,0)</f>
        <v>二环内</v>
      </c>
      <c r="F638" s="17" t="s">
        <v>30</v>
      </c>
      <c r="G638" s="17" t="s">
        <v>30</v>
      </c>
      <c r="H638" s="17">
        <v>495</v>
      </c>
      <c r="I638" s="17">
        <v>3</v>
      </c>
      <c r="J638" s="17">
        <v>7450</v>
      </c>
      <c r="K638" s="25">
        <v>3686708</v>
      </c>
      <c r="L638" s="9">
        <f t="shared" si="19"/>
        <v>0.03686708</v>
      </c>
      <c r="M638" s="10">
        <f t="shared" si="20"/>
        <v>1.10572370853859e-5</v>
      </c>
      <c r="N638" s="10" t="s">
        <v>1214</v>
      </c>
      <c r="O638" s="10"/>
      <c r="P638" s="11">
        <f>IFERROR(VLOOKUP(N638,Sheet3!$B$2:$F$1072,3,FALSE),“-”)</f>
        <v>0</v>
      </c>
    </row>
    <row r="639" spans="1:16">
      <c r="A639" s="17" t="s">
        <v>1215</v>
      </c>
      <c r="B639" s="17" t="s">
        <v>17</v>
      </c>
      <c r="C639" s="17" t="s">
        <v>22</v>
      </c>
      <c r="D639" s="17" t="s">
        <v>745</v>
      </c>
      <c r="E639" s="18" t="str">
        <f>VLOOKUP(D639,'[1]1H2013'!L:M,2,0)</f>
        <v>二环-三环</v>
      </c>
      <c r="F639" s="17" t="s">
        <v>30</v>
      </c>
      <c r="G639" s="17" t="s">
        <v>30</v>
      </c>
      <c r="H639" s="17">
        <v>153</v>
      </c>
      <c r="I639" s="17">
        <v>1</v>
      </c>
      <c r="J639" s="17">
        <v>24000</v>
      </c>
      <c r="K639" s="25">
        <v>3671040</v>
      </c>
      <c r="L639" s="9">
        <f t="shared" si="19"/>
        <v>0.0367104</v>
      </c>
      <c r="M639" s="10">
        <f t="shared" si="20"/>
        <v>1.10102453543744e-5</v>
      </c>
      <c r="N639" s="10" t="s">
        <v>1216</v>
      </c>
      <c r="O639" s="10"/>
      <c r="P639" s="11">
        <f>IFERROR(VLOOKUP(N639,Sheet3!$B$2:$F$1072,3,FALSE),“-”)</f>
        <v>0</v>
      </c>
    </row>
    <row r="640" spans="1:16">
      <c r="A640" s="3" t="s">
        <v>1217</v>
      </c>
      <c r="B640" s="3" t="s">
        <v>17</v>
      </c>
      <c r="C640" s="3" t="s">
        <v>90</v>
      </c>
      <c r="D640" s="3" t="s">
        <v>103</v>
      </c>
      <c r="E640" s="16" t="str">
        <f>VLOOKUP(D640,'[1]1H2013'!L:M,2,0)</f>
        <v>五环-六环</v>
      </c>
      <c r="F640" s="3" t="s">
        <v>30</v>
      </c>
      <c r="G640" s="3" t="s">
        <v>30</v>
      </c>
      <c r="H640" s="3">
        <v>273</v>
      </c>
      <c r="I640" s="3">
        <v>3</v>
      </c>
      <c r="J640" s="3">
        <v>13365</v>
      </c>
      <c r="K640" s="9">
        <v>3644496</v>
      </c>
      <c r="L640" s="9">
        <f t="shared" si="19"/>
        <v>0.03644496</v>
      </c>
      <c r="M640" s="10">
        <f t="shared" si="20"/>
        <v>1.09306341399266e-5</v>
      </c>
      <c r="N640" s="10" t="s">
        <v>201</v>
      </c>
      <c r="O640" s="10"/>
      <c r="P640" s="11" t="str">
        <f>IFERROR(VLOOKUP(N640,Sheet3!$B$2:$F$1072,3,FALSE),“-”)</f>
        <v>金隅</v>
      </c>
    </row>
    <row r="641" spans="1:16">
      <c r="A641" s="17" t="s">
        <v>1218</v>
      </c>
      <c r="B641" s="17" t="s">
        <v>17</v>
      </c>
      <c r="C641" s="17" t="s">
        <v>205</v>
      </c>
      <c r="D641" s="17" t="s">
        <v>206</v>
      </c>
      <c r="E641" s="18" t="str">
        <f>VLOOKUP(D641,'[1]1H2013'!L:M,2,0)</f>
        <v>二环-三环</v>
      </c>
      <c r="F641" s="17" t="s">
        <v>30</v>
      </c>
      <c r="G641" s="17" t="s">
        <v>30</v>
      </c>
      <c r="H641" s="17">
        <v>197</v>
      </c>
      <c r="I641" s="17">
        <v>2</v>
      </c>
      <c r="J641" s="17">
        <v>18480</v>
      </c>
      <c r="K641" s="25">
        <v>3640700</v>
      </c>
      <c r="L641" s="9">
        <f t="shared" si="19"/>
        <v>0.036407</v>
      </c>
      <c r="M641" s="10">
        <f t="shared" si="20"/>
        <v>1.09192491124234e-5</v>
      </c>
      <c r="N641" s="10" t="s">
        <v>1219</v>
      </c>
      <c r="O641" s="10"/>
      <c r="P641" s="11">
        <f>IFERROR(VLOOKUP(N641,Sheet3!$B$2:$F$1072,3,FALSE),“-”)</f>
        <v>0</v>
      </c>
    </row>
    <row r="642" spans="1:16">
      <c r="A642" s="17" t="s">
        <v>1220</v>
      </c>
      <c r="B642" s="17" t="s">
        <v>17</v>
      </c>
      <c r="C642" s="17" t="s">
        <v>18</v>
      </c>
      <c r="D642" s="17" t="s">
        <v>29</v>
      </c>
      <c r="E642" s="18" t="str">
        <f>VLOOKUP(D642,'[1]1H2013'!L:M,2,0)</f>
        <v>四环-五环</v>
      </c>
      <c r="F642" s="17" t="s">
        <v>30</v>
      </c>
      <c r="G642" s="17" t="s">
        <v>30</v>
      </c>
      <c r="H642" s="17">
        <v>191</v>
      </c>
      <c r="I642" s="17">
        <v>1</v>
      </c>
      <c r="J642" s="17">
        <v>18900</v>
      </c>
      <c r="K642" s="25">
        <v>3604608</v>
      </c>
      <c r="L642" s="9">
        <f t="shared" si="19"/>
        <v>0.03604608</v>
      </c>
      <c r="M642" s="10">
        <f t="shared" si="20"/>
        <v>1.08110013746352e-5</v>
      </c>
      <c r="N642" s="10" t="s">
        <v>1221</v>
      </c>
      <c r="O642" s="10"/>
      <c r="P642" s="11">
        <f>IFERROR(VLOOKUP(N642,Sheet3!$B$2:$F$1072,3,FALSE),“-”)</f>
        <v>0</v>
      </c>
    </row>
    <row r="643" spans="1:16">
      <c r="A643" s="17" t="s">
        <v>1222</v>
      </c>
      <c r="B643" s="17" t="s">
        <v>17</v>
      </c>
      <c r="C643" s="17" t="s">
        <v>48</v>
      </c>
      <c r="D643" s="17" t="s">
        <v>214</v>
      </c>
      <c r="E643" s="18" t="str">
        <f>VLOOKUP(D643,'[1]1H2013'!L:M,2,0)</f>
        <v>三环-四环</v>
      </c>
      <c r="F643" s="17" t="s">
        <v>30</v>
      </c>
      <c r="G643" s="17" t="s">
        <v>30</v>
      </c>
      <c r="H643" s="17">
        <v>198</v>
      </c>
      <c r="I643" s="17">
        <v>2</v>
      </c>
      <c r="J643" s="17">
        <v>18191</v>
      </c>
      <c r="K643" s="25">
        <v>3600000</v>
      </c>
      <c r="L643" s="9">
        <f t="shared" si="19"/>
        <v>0.036</v>
      </c>
      <c r="M643" s="10">
        <f t="shared" si="20"/>
        <v>1.0797180982977e-5</v>
      </c>
      <c r="N643" s="10" t="s">
        <v>1223</v>
      </c>
      <c r="O643" s="10"/>
      <c r="P643" s="11">
        <f>IFERROR(VLOOKUP(N643,Sheet3!$B$2:$F$1072,3,FALSE),“-”)</f>
        <v>0</v>
      </c>
    </row>
    <row r="644" spans="1:16">
      <c r="A644" s="17" t="s">
        <v>1224</v>
      </c>
      <c r="B644" s="17" t="s">
        <v>17</v>
      </c>
      <c r="C644" s="17" t="s">
        <v>48</v>
      </c>
      <c r="D644" s="17" t="s">
        <v>214</v>
      </c>
      <c r="E644" s="18" t="str">
        <f>VLOOKUP(D644,'[1]1H2013'!L:M,2,0)</f>
        <v>三环-四环</v>
      </c>
      <c r="F644" s="17" t="s">
        <v>30</v>
      </c>
      <c r="G644" s="17" t="s">
        <v>30</v>
      </c>
      <c r="H644" s="17">
        <v>194</v>
      </c>
      <c r="I644" s="17">
        <v>5</v>
      </c>
      <c r="J644" s="17">
        <v>18378</v>
      </c>
      <c r="K644" s="25">
        <v>3558593</v>
      </c>
      <c r="L644" s="9">
        <f t="shared" ref="L644:L707" si="21">IFERROR(K644/100000000,"-")</f>
        <v>0.03558593</v>
      </c>
      <c r="M644" s="10">
        <f t="shared" ref="M644:M707" si="22">IFERROR(L644/$L$1,"-")</f>
        <v>1.06729924071542e-5</v>
      </c>
      <c r="N644" s="10" t="s">
        <v>1225</v>
      </c>
      <c r="O644" s="10"/>
      <c r="P644" s="11" t="str">
        <f>IFERROR(VLOOKUP(N644,Sheet3!$B$2:$F$1072,3,FALSE),“-”)</f>
        <v>首开</v>
      </c>
    </row>
    <row r="645" spans="1:16">
      <c r="A645" s="17" t="s">
        <v>1226</v>
      </c>
      <c r="B645" s="17" t="s">
        <v>17</v>
      </c>
      <c r="C645" s="17" t="s">
        <v>37</v>
      </c>
      <c r="D645" s="17" t="s">
        <v>38</v>
      </c>
      <c r="E645" s="18" t="str">
        <f>VLOOKUP(D645,'[1]1H2013'!L:M,2,0)</f>
        <v>二环内</v>
      </c>
      <c r="F645" s="17" t="s">
        <v>30</v>
      </c>
      <c r="G645" s="17" t="s">
        <v>30</v>
      </c>
      <c r="H645" s="17">
        <v>147</v>
      </c>
      <c r="I645" s="17">
        <v>2</v>
      </c>
      <c r="J645" s="17">
        <v>24200</v>
      </c>
      <c r="K645" s="25">
        <v>3553770</v>
      </c>
      <c r="L645" s="9">
        <f t="shared" si="21"/>
        <v>0.0355377</v>
      </c>
      <c r="M645" s="10">
        <f t="shared" si="22"/>
        <v>1.06585271838539e-5</v>
      </c>
      <c r="N645" s="10" t="s">
        <v>1227</v>
      </c>
      <c r="O645" s="10"/>
      <c r="P645" s="11">
        <f>IFERROR(VLOOKUP(N645,Sheet3!$B$2:$F$1072,3,FALSE),“-”)</f>
        <v>0</v>
      </c>
    </row>
    <row r="646" spans="1:16">
      <c r="A646" s="17" t="s">
        <v>1228</v>
      </c>
      <c r="B646" s="17" t="s">
        <v>17</v>
      </c>
      <c r="C646" s="17" t="s">
        <v>144</v>
      </c>
      <c r="D646" s="17" t="s">
        <v>145</v>
      </c>
      <c r="E646" s="18" t="str">
        <f>VLOOKUP(D646,'[1]1H2013'!L:M,2,0)</f>
        <v>二环内</v>
      </c>
      <c r="F646" s="17" t="s">
        <v>30</v>
      </c>
      <c r="G646" s="17" t="s">
        <v>30</v>
      </c>
      <c r="H646" s="17">
        <v>83</v>
      </c>
      <c r="I646" s="17">
        <v>1</v>
      </c>
      <c r="J646" s="17">
        <v>42000</v>
      </c>
      <c r="K646" s="25">
        <v>3475500</v>
      </c>
      <c r="L646" s="9">
        <f t="shared" si="21"/>
        <v>0.034755</v>
      </c>
      <c r="M646" s="10">
        <f t="shared" si="22"/>
        <v>1.04237784739824e-5</v>
      </c>
      <c r="N646" s="10" t="s">
        <v>930</v>
      </c>
      <c r="O646" s="10"/>
      <c r="P646" s="11">
        <f>IFERROR(VLOOKUP(N646,Sheet3!$B$2:$F$1072,3,FALSE),“-”)</f>
        <v>0</v>
      </c>
    </row>
    <row r="647" spans="1:16">
      <c r="A647" s="17" t="s">
        <v>1229</v>
      </c>
      <c r="B647" s="17" t="s">
        <v>17</v>
      </c>
      <c r="C647" s="17" t="s">
        <v>439</v>
      </c>
      <c r="D647" s="17" t="s">
        <v>440</v>
      </c>
      <c r="E647" s="18" t="str">
        <f>VLOOKUP(D647,'[1]1H2013'!L:M,2,0)</f>
        <v>四环-六环</v>
      </c>
      <c r="F647" s="17" t="s">
        <v>30</v>
      </c>
      <c r="G647" s="17" t="s">
        <v>30</v>
      </c>
      <c r="H647" s="17">
        <v>209</v>
      </c>
      <c r="I647" s="17">
        <v>2</v>
      </c>
      <c r="J647" s="17">
        <v>16424</v>
      </c>
      <c r="K647" s="25">
        <v>3439273</v>
      </c>
      <c r="L647" s="9">
        <f t="shared" si="21"/>
        <v>0.03439273</v>
      </c>
      <c r="M647" s="10">
        <f t="shared" si="22"/>
        <v>1.03151258419073e-5</v>
      </c>
      <c r="N647" s="10" t="s">
        <v>982</v>
      </c>
      <c r="O647" s="10"/>
      <c r="P647" s="11" t="str">
        <f>IFERROR(VLOOKUP(N647,Sheet3!$B$2:$F$1072,3,FALSE),“-”)</f>
        <v>住总</v>
      </c>
    </row>
    <row r="648" spans="1:16">
      <c r="A648" s="17" t="s">
        <v>1230</v>
      </c>
      <c r="B648" s="17" t="s">
        <v>17</v>
      </c>
      <c r="C648" s="17" t="s">
        <v>205</v>
      </c>
      <c r="D648" s="17" t="s">
        <v>206</v>
      </c>
      <c r="E648" s="18" t="str">
        <f>VLOOKUP(D648,'[1]1H2013'!L:M,2,0)</f>
        <v>二环-三环</v>
      </c>
      <c r="F648" s="17" t="s">
        <v>30</v>
      </c>
      <c r="G648" s="17" t="s">
        <v>30</v>
      </c>
      <c r="H648" s="17">
        <v>130</v>
      </c>
      <c r="I648" s="17">
        <v>2</v>
      </c>
      <c r="J648" s="17">
        <v>26192</v>
      </c>
      <c r="K648" s="25">
        <v>3397419</v>
      </c>
      <c r="L648" s="9">
        <f t="shared" si="21"/>
        <v>0.03397419</v>
      </c>
      <c r="M648" s="10">
        <f t="shared" si="22"/>
        <v>1.01895966161124e-5</v>
      </c>
      <c r="N648" s="10" t="s">
        <v>1231</v>
      </c>
      <c r="O648" s="10"/>
      <c r="P648" s="11">
        <f>IFERROR(VLOOKUP(N648,Sheet3!$B$2:$F$1072,3,FALSE),“-”)</f>
        <v>0</v>
      </c>
    </row>
    <row r="649" spans="1:16">
      <c r="A649" s="17" t="s">
        <v>1232</v>
      </c>
      <c r="B649" s="17" t="s">
        <v>17</v>
      </c>
      <c r="C649" s="17" t="s">
        <v>64</v>
      </c>
      <c r="D649" s="17" t="s">
        <v>65</v>
      </c>
      <c r="E649" s="18" t="str">
        <f>VLOOKUP(D649,'[1]1H2013'!L:M,2,0)</f>
        <v>五环-六环</v>
      </c>
      <c r="F649" s="17" t="s">
        <v>30</v>
      </c>
      <c r="G649" s="17" t="s">
        <v>30</v>
      </c>
      <c r="H649" s="17">
        <v>337</v>
      </c>
      <c r="I649" s="17">
        <v>2</v>
      </c>
      <c r="J649" s="17">
        <v>10000</v>
      </c>
      <c r="K649" s="25">
        <v>3369000</v>
      </c>
      <c r="L649" s="9">
        <f t="shared" si="21"/>
        <v>0.03369</v>
      </c>
      <c r="M649" s="10">
        <f t="shared" si="22"/>
        <v>1.01043618699027e-5</v>
      </c>
      <c r="N649" s="10" t="s">
        <v>1233</v>
      </c>
      <c r="O649" s="10"/>
      <c r="P649" s="11">
        <f>IFERROR(VLOOKUP(N649,Sheet3!$B$2:$F$1072,3,FALSE),“-”)</f>
        <v>0</v>
      </c>
    </row>
    <row r="650" spans="1:16">
      <c r="A650" s="17" t="s">
        <v>1234</v>
      </c>
      <c r="B650" s="17" t="s">
        <v>17</v>
      </c>
      <c r="C650" s="17" t="s">
        <v>18</v>
      </c>
      <c r="D650" s="17" t="s">
        <v>210</v>
      </c>
      <c r="E650" s="18" t="str">
        <f>VLOOKUP(D650,'[1]1H2013'!L:M,2,0)</f>
        <v>四环-五环</v>
      </c>
      <c r="F650" s="17" t="s">
        <v>30</v>
      </c>
      <c r="G650" s="17" t="s">
        <v>30</v>
      </c>
      <c r="H650" s="17">
        <v>197</v>
      </c>
      <c r="I650" s="17">
        <v>4</v>
      </c>
      <c r="J650" s="17">
        <v>16065</v>
      </c>
      <c r="K650" s="25">
        <v>3162453</v>
      </c>
      <c r="L650" s="9">
        <f t="shared" si="21"/>
        <v>0.03162453</v>
      </c>
      <c r="M650" s="10">
        <f t="shared" si="22"/>
        <v>9.48488260865517e-6</v>
      </c>
      <c r="N650" s="10" t="s">
        <v>1235</v>
      </c>
      <c r="O650" s="10"/>
      <c r="P650" s="11">
        <f>IFERROR(VLOOKUP(N650,Sheet3!$B$2:$F$1072,3,FALSE),“-”)</f>
        <v>0</v>
      </c>
    </row>
    <row r="651" spans="1:16">
      <c r="A651" s="17" t="s">
        <v>1236</v>
      </c>
      <c r="B651" s="17" t="s">
        <v>17</v>
      </c>
      <c r="C651" s="17" t="s">
        <v>90</v>
      </c>
      <c r="D651" s="17" t="s">
        <v>103</v>
      </c>
      <c r="E651" s="18" t="str">
        <f>VLOOKUP(D651,'[1]1H2013'!L:M,2,0)</f>
        <v>五环-六环</v>
      </c>
      <c r="F651" s="17">
        <v>46209</v>
      </c>
      <c r="G651" s="17">
        <v>374</v>
      </c>
      <c r="H651" s="17">
        <v>125</v>
      </c>
      <c r="I651" s="17">
        <v>1</v>
      </c>
      <c r="J651" s="17">
        <v>24713</v>
      </c>
      <c r="K651" s="25">
        <v>3078273</v>
      </c>
      <c r="L651" s="9">
        <f t="shared" si="21"/>
        <v>0.03078273</v>
      </c>
      <c r="M651" s="10">
        <f t="shared" si="22"/>
        <v>9.23240852666989e-6</v>
      </c>
      <c r="N651" s="10" t="s">
        <v>1237</v>
      </c>
      <c r="O651" s="10"/>
      <c r="P651" s="11">
        <f>IFERROR(VLOOKUP(N651,Sheet3!$B$2:$F$1072,3,FALSE),“-”)</f>
        <v>0</v>
      </c>
    </row>
    <row r="652" spans="1:16">
      <c r="A652" s="17" t="s">
        <v>1238</v>
      </c>
      <c r="B652" s="17" t="s">
        <v>17</v>
      </c>
      <c r="C652" s="17" t="s">
        <v>78</v>
      </c>
      <c r="D652" s="17" t="s">
        <v>79</v>
      </c>
      <c r="E652" s="18" t="str">
        <f>VLOOKUP(D652,'[1]1H2013'!L:M,2,0)</f>
        <v>五环-六环</v>
      </c>
      <c r="F652" s="17" t="s">
        <v>30</v>
      </c>
      <c r="G652" s="17" t="s">
        <v>30</v>
      </c>
      <c r="H652" s="17">
        <v>471</v>
      </c>
      <c r="I652" s="17">
        <v>4</v>
      </c>
      <c r="J652" s="17">
        <v>6481</v>
      </c>
      <c r="K652" s="25">
        <v>3050682</v>
      </c>
      <c r="L652" s="9">
        <f t="shared" si="21"/>
        <v>0.03050682</v>
      </c>
      <c r="M652" s="10">
        <f t="shared" si="22"/>
        <v>9.14965713208619e-6</v>
      </c>
      <c r="N652" s="10" t="s">
        <v>1239</v>
      </c>
      <c r="O652" s="10"/>
      <c r="P652" s="11">
        <f>IFERROR(VLOOKUP(N652,Sheet3!$B$2:$F$1072,3,FALSE),“-”)</f>
        <v>0</v>
      </c>
    </row>
    <row r="653" spans="1:16">
      <c r="A653" s="17" t="s">
        <v>1240</v>
      </c>
      <c r="B653" s="17" t="s">
        <v>17</v>
      </c>
      <c r="C653" s="17" t="s">
        <v>18</v>
      </c>
      <c r="D653" s="17" t="s">
        <v>73</v>
      </c>
      <c r="E653" s="18" t="str">
        <f>VLOOKUP(D653,'[1]1H2013'!L:M,2,0)</f>
        <v>四环-五环</v>
      </c>
      <c r="F653" s="17" t="s">
        <v>30</v>
      </c>
      <c r="G653" s="17" t="s">
        <v>30</v>
      </c>
      <c r="H653" s="17">
        <v>355</v>
      </c>
      <c r="I653" s="17">
        <v>2</v>
      </c>
      <c r="J653" s="17">
        <v>8568</v>
      </c>
      <c r="K653" s="25">
        <v>3039906</v>
      </c>
      <c r="L653" s="9">
        <f t="shared" si="21"/>
        <v>0.03039906</v>
      </c>
      <c r="M653" s="10">
        <f t="shared" si="22"/>
        <v>9.11733757034381e-6</v>
      </c>
      <c r="N653" s="10" t="s">
        <v>1241</v>
      </c>
      <c r="O653" s="10"/>
      <c r="P653" s="11">
        <f>IFERROR(VLOOKUP(N653,Sheet3!$B$2:$F$1072,3,FALSE),“-”)</f>
        <v>0</v>
      </c>
    </row>
    <row r="654" spans="1:16">
      <c r="A654" s="17" t="s">
        <v>1242</v>
      </c>
      <c r="B654" s="17" t="s">
        <v>17</v>
      </c>
      <c r="C654" s="17" t="s">
        <v>291</v>
      </c>
      <c r="D654" s="17" t="s">
        <v>292</v>
      </c>
      <c r="E654" s="18" t="str">
        <f>VLOOKUP(D654,'[1]1H2013'!L:M,2,0)</f>
        <v>六环外</v>
      </c>
      <c r="F654" s="17" t="s">
        <v>30</v>
      </c>
      <c r="G654" s="17" t="s">
        <v>30</v>
      </c>
      <c r="H654" s="17">
        <v>356</v>
      </c>
      <c r="I654" s="17">
        <v>1</v>
      </c>
      <c r="J654" s="17">
        <v>8425</v>
      </c>
      <c r="K654" s="25">
        <v>3000000</v>
      </c>
      <c r="L654" s="9">
        <f t="shared" si="21"/>
        <v>0.03</v>
      </c>
      <c r="M654" s="10">
        <f t="shared" si="22"/>
        <v>8.99765081914751e-6</v>
      </c>
      <c r="N654" s="10" t="s">
        <v>1243</v>
      </c>
      <c r="O654" s="10"/>
      <c r="P654" s="11">
        <f>IFERROR(VLOOKUP(N654,Sheet3!$B$2:$F$1072,3,FALSE),“-”)</f>
        <v>0</v>
      </c>
    </row>
    <row r="655" spans="1:16">
      <c r="A655" s="3" t="s">
        <v>1244</v>
      </c>
      <c r="B655" s="3" t="s">
        <v>17</v>
      </c>
      <c r="C655" s="3" t="s">
        <v>439</v>
      </c>
      <c r="D655" s="3" t="s">
        <v>440</v>
      </c>
      <c r="E655" s="16" t="str">
        <f>VLOOKUP(D655,'[1]1H2013'!L:M,2,0)</f>
        <v>四环-六环</v>
      </c>
      <c r="F655" s="3" t="s">
        <v>30</v>
      </c>
      <c r="G655" s="3" t="s">
        <v>30</v>
      </c>
      <c r="H655" s="3">
        <v>109</v>
      </c>
      <c r="I655" s="3">
        <v>2</v>
      </c>
      <c r="J655" s="3">
        <v>27168</v>
      </c>
      <c r="K655" s="9">
        <v>2962346</v>
      </c>
      <c r="L655" s="9">
        <f t="shared" si="21"/>
        <v>0.02962346</v>
      </c>
      <c r="M655" s="10">
        <f t="shared" si="22"/>
        <v>8.88471830449945e-6</v>
      </c>
      <c r="N655" s="10" t="s">
        <v>1245</v>
      </c>
      <c r="O655" s="10"/>
      <c r="P655" s="11" t="str">
        <f>IFERROR(VLOOKUP(N655,Sheet3!$B$2:$F$1072,3,FALSE),“-”)</f>
        <v>1-v</v>
      </c>
    </row>
    <row r="656" spans="1:16">
      <c r="A656" s="17" t="s">
        <v>1246</v>
      </c>
      <c r="B656" s="17" t="s">
        <v>17</v>
      </c>
      <c r="C656" s="17" t="s">
        <v>22</v>
      </c>
      <c r="D656" s="17" t="s">
        <v>87</v>
      </c>
      <c r="E656" s="18" t="str">
        <f>VLOOKUP(D656,'[1]1H2013'!L:M,2,0)</f>
        <v>五环-六环</v>
      </c>
      <c r="F656" s="17" t="s">
        <v>30</v>
      </c>
      <c r="G656" s="17" t="s">
        <v>30</v>
      </c>
      <c r="H656" s="17">
        <v>441</v>
      </c>
      <c r="I656" s="17">
        <v>3</v>
      </c>
      <c r="J656" s="17">
        <v>6713</v>
      </c>
      <c r="K656" s="25">
        <v>2960178</v>
      </c>
      <c r="L656" s="9">
        <f t="shared" si="21"/>
        <v>0.02960178</v>
      </c>
      <c r="M656" s="10">
        <f t="shared" si="22"/>
        <v>8.87821600217415e-6</v>
      </c>
      <c r="N656" s="10" t="s">
        <v>1247</v>
      </c>
      <c r="O656" s="10"/>
      <c r="P656" s="11">
        <f>IFERROR(VLOOKUP(N656,Sheet3!$B$2:$F$1072,3,FALSE),“-”)</f>
        <v>0</v>
      </c>
    </row>
    <row r="657" spans="1:16">
      <c r="A657" s="17" t="s">
        <v>1248</v>
      </c>
      <c r="B657" s="17" t="s">
        <v>17</v>
      </c>
      <c r="C657" s="17" t="s">
        <v>60</v>
      </c>
      <c r="D657" s="17" t="s">
        <v>61</v>
      </c>
      <c r="E657" s="18" t="str">
        <f>VLOOKUP(D657,'[1]1H2013'!L:M,2,0)</f>
        <v>五环-六环</v>
      </c>
      <c r="F657" s="17" t="s">
        <v>30</v>
      </c>
      <c r="G657" s="17" t="s">
        <v>30</v>
      </c>
      <c r="H657" s="17">
        <v>358</v>
      </c>
      <c r="I657" s="17">
        <v>2</v>
      </c>
      <c r="J657" s="17">
        <v>8255</v>
      </c>
      <c r="K657" s="25">
        <v>2952885</v>
      </c>
      <c r="L657" s="9">
        <f t="shared" si="21"/>
        <v>0.02952885</v>
      </c>
      <c r="M657" s="10">
        <f t="shared" si="22"/>
        <v>8.8563427130328e-6</v>
      </c>
      <c r="N657" s="10" t="s">
        <v>732</v>
      </c>
      <c r="O657" s="10"/>
      <c r="P657" s="11">
        <f>IFERROR(VLOOKUP(N657,Sheet3!$B$2:$F$1072,3,FALSE),“-”)</f>
        <v>0</v>
      </c>
    </row>
    <row r="658" spans="1:16">
      <c r="A658" s="17" t="s">
        <v>1249</v>
      </c>
      <c r="B658" s="17" t="s">
        <v>17</v>
      </c>
      <c r="C658" s="17" t="s">
        <v>48</v>
      </c>
      <c r="D658" s="17" t="s">
        <v>117</v>
      </c>
      <c r="E658" s="18" t="str">
        <f>VLOOKUP(D658,'[1]1H2013'!L:M,2,0)</f>
        <v>三环-四环</v>
      </c>
      <c r="F658" s="17" t="s">
        <v>30</v>
      </c>
      <c r="G658" s="17" t="s">
        <v>30</v>
      </c>
      <c r="H658" s="17">
        <v>181</v>
      </c>
      <c r="I658" s="17">
        <v>2</v>
      </c>
      <c r="J658" s="17">
        <v>16218</v>
      </c>
      <c r="K658" s="25">
        <v>2930953</v>
      </c>
      <c r="L658" s="9">
        <f t="shared" si="21"/>
        <v>0.02930953</v>
      </c>
      <c r="M658" s="10">
        <f t="shared" si="22"/>
        <v>8.79056388711095e-6</v>
      </c>
      <c r="N658" s="10" t="s">
        <v>1250</v>
      </c>
      <c r="O658" s="10"/>
      <c r="P658" s="11">
        <f>IFERROR(VLOOKUP(N658,Sheet3!$B$2:$F$1072,3,FALSE),“-”)</f>
        <v>0</v>
      </c>
    </row>
    <row r="659" spans="1:16">
      <c r="A659" s="17" t="s">
        <v>1251</v>
      </c>
      <c r="B659" s="17" t="s">
        <v>17</v>
      </c>
      <c r="C659" s="17" t="s">
        <v>291</v>
      </c>
      <c r="D659" s="17" t="s">
        <v>292</v>
      </c>
      <c r="E659" s="18" t="str">
        <f>VLOOKUP(D659,'[1]1H2013'!L:M,2,0)</f>
        <v>六环外</v>
      </c>
      <c r="F659" s="17" t="s">
        <v>30</v>
      </c>
      <c r="G659" s="17" t="s">
        <v>30</v>
      </c>
      <c r="H659" s="17">
        <v>683</v>
      </c>
      <c r="I659" s="17">
        <v>3</v>
      </c>
      <c r="J659" s="17">
        <v>4221</v>
      </c>
      <c r="K659" s="25">
        <v>2881360</v>
      </c>
      <c r="L659" s="9">
        <f t="shared" si="21"/>
        <v>0.0288136</v>
      </c>
      <c r="M659" s="10">
        <f t="shared" si="22"/>
        <v>8.64182372141962e-6</v>
      </c>
      <c r="N659" s="10" t="s">
        <v>1252</v>
      </c>
      <c r="O659" s="10"/>
      <c r="P659" s="11">
        <f>IFERROR(VLOOKUP(N659,Sheet3!$B$2:$F$1072,3,FALSE),“-”)</f>
        <v>0</v>
      </c>
    </row>
    <row r="660" spans="1:16">
      <c r="A660" s="17" t="s">
        <v>1253</v>
      </c>
      <c r="B660" s="17" t="s">
        <v>17</v>
      </c>
      <c r="C660" s="17" t="s">
        <v>48</v>
      </c>
      <c r="D660" s="17" t="s">
        <v>117</v>
      </c>
      <c r="E660" s="18" t="str">
        <f>VLOOKUP(D660,'[1]1H2013'!L:M,2,0)</f>
        <v>三环-四环</v>
      </c>
      <c r="F660" s="17" t="s">
        <v>30</v>
      </c>
      <c r="G660" s="17" t="s">
        <v>30</v>
      </c>
      <c r="H660" s="17">
        <v>137</v>
      </c>
      <c r="I660" s="17">
        <v>1</v>
      </c>
      <c r="J660" s="17">
        <v>20700</v>
      </c>
      <c r="K660" s="25">
        <v>2840868</v>
      </c>
      <c r="L660" s="9">
        <f t="shared" si="21"/>
        <v>0.02840868</v>
      </c>
      <c r="M660" s="10">
        <f t="shared" si="22"/>
        <v>8.52037942909665e-6</v>
      </c>
      <c r="N660" s="10" t="s">
        <v>1254</v>
      </c>
      <c r="O660" s="10"/>
      <c r="P660" s="11">
        <f>IFERROR(VLOOKUP(N660,Sheet3!$B$2:$F$1072,3,FALSE),“-”)</f>
        <v>0</v>
      </c>
    </row>
    <row r="661" spans="1:16">
      <c r="A661" s="17" t="s">
        <v>1255</v>
      </c>
      <c r="B661" s="17" t="s">
        <v>17</v>
      </c>
      <c r="C661" s="17" t="s">
        <v>18</v>
      </c>
      <c r="D661" s="17" t="s">
        <v>210</v>
      </c>
      <c r="E661" s="18" t="str">
        <f>VLOOKUP(D661,'[1]1H2013'!L:M,2,0)</f>
        <v>四环-五环</v>
      </c>
      <c r="F661" s="17" t="s">
        <v>30</v>
      </c>
      <c r="G661" s="17" t="s">
        <v>30</v>
      </c>
      <c r="H661" s="17">
        <v>320</v>
      </c>
      <c r="I661" s="17">
        <v>3</v>
      </c>
      <c r="J661" s="17">
        <v>8755</v>
      </c>
      <c r="K661" s="25">
        <v>2799860</v>
      </c>
      <c r="L661" s="9">
        <f t="shared" si="21"/>
        <v>0.0279986</v>
      </c>
      <c r="M661" s="10">
        <f t="shared" si="22"/>
        <v>8.39738754083278e-6</v>
      </c>
      <c r="N661" s="10" t="s">
        <v>1256</v>
      </c>
      <c r="O661" s="10"/>
      <c r="P661" s="11">
        <f>IFERROR(VLOOKUP(N661,Sheet3!$B$2:$F$1072,3,FALSE),“-”)</f>
        <v>0</v>
      </c>
    </row>
    <row r="662" spans="1:16">
      <c r="A662" s="17" t="s">
        <v>1257</v>
      </c>
      <c r="B662" s="17" t="s">
        <v>17</v>
      </c>
      <c r="C662" s="17" t="s">
        <v>37</v>
      </c>
      <c r="D662" s="17" t="s">
        <v>38</v>
      </c>
      <c r="E662" s="18" t="str">
        <f>VLOOKUP(D662,'[1]1H2013'!L:M,2,0)</f>
        <v>二环内</v>
      </c>
      <c r="F662" s="17" t="s">
        <v>30</v>
      </c>
      <c r="G662" s="17" t="s">
        <v>30</v>
      </c>
      <c r="H662" s="17">
        <v>334</v>
      </c>
      <c r="I662" s="17">
        <v>2</v>
      </c>
      <c r="J662" s="17">
        <v>8282</v>
      </c>
      <c r="K662" s="25">
        <v>2764558</v>
      </c>
      <c r="L662" s="9">
        <f t="shared" si="21"/>
        <v>0.02764558</v>
      </c>
      <c r="M662" s="10">
        <f t="shared" si="22"/>
        <v>8.29150918442693e-6</v>
      </c>
      <c r="N662" s="10" t="s">
        <v>1189</v>
      </c>
      <c r="O662" s="10"/>
      <c r="P662" s="11">
        <f>IFERROR(VLOOKUP(N662,Sheet3!$B$2:$F$1072,3,FALSE),“-”)</f>
        <v>0</v>
      </c>
    </row>
    <row r="663" spans="1:16">
      <c r="A663" s="17" t="s">
        <v>1258</v>
      </c>
      <c r="B663" s="17" t="s">
        <v>17</v>
      </c>
      <c r="C663" s="17" t="s">
        <v>41</v>
      </c>
      <c r="D663" s="17" t="s">
        <v>42</v>
      </c>
      <c r="E663" s="18" t="str">
        <f>VLOOKUP(D663,'[1]1H2013'!L:M,2,0)</f>
        <v>五环-六环</v>
      </c>
      <c r="F663" s="17" t="s">
        <v>30</v>
      </c>
      <c r="G663" s="17" t="s">
        <v>30</v>
      </c>
      <c r="H663" s="17">
        <v>461</v>
      </c>
      <c r="I663" s="17">
        <v>7</v>
      </c>
      <c r="J663" s="17">
        <v>5928</v>
      </c>
      <c r="K663" s="25">
        <v>2731230</v>
      </c>
      <c r="L663" s="9">
        <f t="shared" si="21"/>
        <v>0.0273123</v>
      </c>
      <c r="M663" s="10">
        <f t="shared" si="22"/>
        <v>8.19155128226008e-6</v>
      </c>
      <c r="N663" s="10" t="s">
        <v>1259</v>
      </c>
      <c r="O663" s="10"/>
      <c r="P663" s="11">
        <f>IFERROR(VLOOKUP(N663,Sheet3!$B$2:$F$1072,3,FALSE),“-”)</f>
        <v>0</v>
      </c>
    </row>
    <row r="664" spans="1:16">
      <c r="A664" s="3" t="s">
        <v>1260</v>
      </c>
      <c r="B664" s="3" t="s">
        <v>17</v>
      </c>
      <c r="C664" s="3" t="s">
        <v>48</v>
      </c>
      <c r="D664" s="3" t="s">
        <v>360</v>
      </c>
      <c r="E664" s="16" t="str">
        <f>VLOOKUP(D664,'[1]1H2013'!L:M,2,0)</f>
        <v>三环-四环</v>
      </c>
      <c r="F664" s="3" t="s">
        <v>30</v>
      </c>
      <c r="G664" s="3" t="s">
        <v>30</v>
      </c>
      <c r="H664" s="3">
        <v>345</v>
      </c>
      <c r="I664" s="3">
        <v>2</v>
      </c>
      <c r="J664" s="3">
        <v>7794</v>
      </c>
      <c r="K664" s="9">
        <v>2686154</v>
      </c>
      <c r="L664" s="9">
        <f t="shared" si="21"/>
        <v>0.02686154</v>
      </c>
      <c r="M664" s="10">
        <f t="shared" si="22"/>
        <v>8.05635857948545e-6</v>
      </c>
      <c r="N664" s="10" t="s">
        <v>1261</v>
      </c>
      <c r="O664" s="10"/>
      <c r="P664" s="11" t="str">
        <f>IFERROR(VLOOKUP(N664,Sheet3!$B$2:$F$1072,3,FALSE),“-”)</f>
        <v>1-v</v>
      </c>
    </row>
    <row r="665" spans="1:16">
      <c r="A665" s="17" t="s">
        <v>1262</v>
      </c>
      <c r="B665" s="17" t="s">
        <v>17</v>
      </c>
      <c r="C665" s="17" t="s">
        <v>22</v>
      </c>
      <c r="D665" s="17" t="s">
        <v>110</v>
      </c>
      <c r="E665" s="18" t="str">
        <f>VLOOKUP(D665,'[1]1H2013'!L:M,2,0)</f>
        <v>四环-五环</v>
      </c>
      <c r="F665" s="17" t="s">
        <v>30</v>
      </c>
      <c r="G665" s="17" t="s">
        <v>30</v>
      </c>
      <c r="H665" s="17">
        <v>239</v>
      </c>
      <c r="I665" s="17">
        <v>3</v>
      </c>
      <c r="J665" s="17">
        <v>11120</v>
      </c>
      <c r="K665" s="25">
        <v>2662300</v>
      </c>
      <c r="L665" s="9">
        <f t="shared" si="21"/>
        <v>0.026623</v>
      </c>
      <c r="M665" s="10">
        <f t="shared" si="22"/>
        <v>7.98481525860547e-6</v>
      </c>
      <c r="N665" s="10" t="s">
        <v>1263</v>
      </c>
      <c r="O665" s="10"/>
      <c r="P665" s="11">
        <f>IFERROR(VLOOKUP(N665,Sheet3!$B$2:$F$1072,3,FALSE),“-”)</f>
        <v>0</v>
      </c>
    </row>
    <row r="666" spans="1:16">
      <c r="A666" s="17" t="s">
        <v>1264</v>
      </c>
      <c r="B666" s="17" t="s">
        <v>17</v>
      </c>
      <c r="C666" s="17" t="s">
        <v>172</v>
      </c>
      <c r="D666" s="17" t="s">
        <v>173</v>
      </c>
      <c r="E666" s="18" t="str">
        <f>VLOOKUP(D666,'[1]1H2013'!L:M,2,0)</f>
        <v>六环外</v>
      </c>
      <c r="F666" s="17" t="s">
        <v>30</v>
      </c>
      <c r="G666" s="17" t="s">
        <v>30</v>
      </c>
      <c r="H666" s="17">
        <v>1273</v>
      </c>
      <c r="I666" s="17">
        <v>8</v>
      </c>
      <c r="J666" s="17">
        <v>2051</v>
      </c>
      <c r="K666" s="25">
        <v>2610383</v>
      </c>
      <c r="L666" s="9">
        <f t="shared" si="21"/>
        <v>0.02610383</v>
      </c>
      <c r="M666" s="10">
        <f t="shared" si="22"/>
        <v>7.82910491274624e-6</v>
      </c>
      <c r="N666" s="10" t="s">
        <v>1265</v>
      </c>
      <c r="O666" s="10"/>
      <c r="P666" s="11">
        <f>IFERROR(VLOOKUP(N666,Sheet3!$B$2:$F$1072,3,FALSE),“-”)</f>
        <v>0</v>
      </c>
    </row>
    <row r="667" spans="1:16">
      <c r="A667" s="17" t="s">
        <v>1266</v>
      </c>
      <c r="B667" s="17" t="s">
        <v>17</v>
      </c>
      <c r="C667" s="17" t="s">
        <v>41</v>
      </c>
      <c r="D667" s="17" t="s">
        <v>42</v>
      </c>
      <c r="E667" s="18" t="str">
        <f>VLOOKUP(D667,'[1]1H2013'!L:M,2,0)</f>
        <v>五环-六环</v>
      </c>
      <c r="F667" s="17" t="s">
        <v>30</v>
      </c>
      <c r="G667" s="17" t="s">
        <v>30</v>
      </c>
      <c r="H667" s="17">
        <v>200</v>
      </c>
      <c r="I667" s="17">
        <v>1</v>
      </c>
      <c r="J667" s="17">
        <v>13040</v>
      </c>
      <c r="K667" s="25">
        <v>2606390</v>
      </c>
      <c r="L667" s="9">
        <f t="shared" si="21"/>
        <v>0.0260639</v>
      </c>
      <c r="M667" s="10">
        <f t="shared" si="22"/>
        <v>7.81712903950596e-6</v>
      </c>
      <c r="N667" s="10" t="s">
        <v>1267</v>
      </c>
      <c r="O667" s="10"/>
      <c r="P667" s="11">
        <f>IFERROR(VLOOKUP(N667,Sheet3!$B$2:$F$1072,3,FALSE),“-”)</f>
        <v>0</v>
      </c>
    </row>
    <row r="668" spans="1:16">
      <c r="A668" s="3" t="s">
        <v>1268</v>
      </c>
      <c r="B668" s="3" t="s">
        <v>17</v>
      </c>
      <c r="C668" s="3" t="s">
        <v>18</v>
      </c>
      <c r="D668" s="3" t="s">
        <v>29</v>
      </c>
      <c r="E668" s="16" t="str">
        <f>VLOOKUP(D668,'[1]1H2013'!L:M,2,0)</f>
        <v>四环-五环</v>
      </c>
      <c r="F668" s="3" t="s">
        <v>30</v>
      </c>
      <c r="G668" s="3" t="s">
        <v>30</v>
      </c>
      <c r="H668" s="3">
        <v>157</v>
      </c>
      <c r="I668" s="3">
        <v>1</v>
      </c>
      <c r="J668" s="3">
        <v>16500</v>
      </c>
      <c r="K668" s="9">
        <v>2586045</v>
      </c>
      <c r="L668" s="9">
        <f t="shared" si="21"/>
        <v>0.02586045</v>
      </c>
      <c r="M668" s="10">
        <f t="shared" si="22"/>
        <v>7.75610997086744e-6</v>
      </c>
      <c r="N668" s="10" t="s">
        <v>1269</v>
      </c>
      <c r="O668" s="10"/>
      <c r="P668" s="11">
        <f>IFERROR(VLOOKUP(N668,Sheet3!$B$2:$F$1072,3,FALSE),“-”)</f>
        <v>0</v>
      </c>
    </row>
    <row r="669" spans="1:16">
      <c r="A669" s="17" t="s">
        <v>1270</v>
      </c>
      <c r="B669" s="17" t="s">
        <v>17</v>
      </c>
      <c r="C669" s="17" t="s">
        <v>48</v>
      </c>
      <c r="D669" s="17" t="s">
        <v>49</v>
      </c>
      <c r="E669" s="18" t="str">
        <f>VLOOKUP(D669,'[1]1H2013'!L:M,2,0)</f>
        <v>四环-五环</v>
      </c>
      <c r="F669" s="17" t="s">
        <v>30</v>
      </c>
      <c r="G669" s="17" t="s">
        <v>30</v>
      </c>
      <c r="H669" s="17">
        <v>150</v>
      </c>
      <c r="I669" s="17">
        <v>2</v>
      </c>
      <c r="J669" s="17">
        <v>17272</v>
      </c>
      <c r="K669" s="25">
        <v>2584209</v>
      </c>
      <c r="L669" s="9">
        <f t="shared" si="21"/>
        <v>0.02584209</v>
      </c>
      <c r="M669" s="10">
        <f t="shared" si="22"/>
        <v>7.75060340856612e-6</v>
      </c>
      <c r="N669" s="10" t="s">
        <v>405</v>
      </c>
      <c r="O669" s="10"/>
      <c r="P669" s="11">
        <f>IFERROR(VLOOKUP(N669,Sheet3!$B$2:$F$1072,3,FALSE),“-”)</f>
        <v>0</v>
      </c>
    </row>
    <row r="670" spans="1:16">
      <c r="A670" s="17" t="s">
        <v>1271</v>
      </c>
      <c r="B670" s="17" t="s">
        <v>17</v>
      </c>
      <c r="C670" s="17" t="s">
        <v>172</v>
      </c>
      <c r="D670" s="17" t="s">
        <v>173</v>
      </c>
      <c r="E670" s="18" t="str">
        <f>VLOOKUP(D670,'[1]1H2013'!L:M,2,0)</f>
        <v>六环外</v>
      </c>
      <c r="F670" s="17" t="s">
        <v>30</v>
      </c>
      <c r="G670" s="17" t="s">
        <v>30</v>
      </c>
      <c r="H670" s="17">
        <v>408</v>
      </c>
      <c r="I670" s="17">
        <v>3</v>
      </c>
      <c r="J670" s="17">
        <v>6304</v>
      </c>
      <c r="K670" s="25">
        <v>2570000</v>
      </c>
      <c r="L670" s="9">
        <f t="shared" si="21"/>
        <v>0.0257</v>
      </c>
      <c r="M670" s="10">
        <f t="shared" si="22"/>
        <v>7.7079875350697e-6</v>
      </c>
      <c r="N670" s="10" t="s">
        <v>1195</v>
      </c>
      <c r="O670" s="10"/>
      <c r="P670" s="11">
        <f>IFERROR(VLOOKUP(N670,Sheet3!$B$2:$F$1072,3,FALSE),“-”)</f>
        <v>0</v>
      </c>
    </row>
    <row r="671" spans="1:16">
      <c r="A671" s="17" t="s">
        <v>1272</v>
      </c>
      <c r="B671" s="17" t="s">
        <v>17</v>
      </c>
      <c r="C671" s="17" t="s">
        <v>48</v>
      </c>
      <c r="D671" s="17" t="s">
        <v>360</v>
      </c>
      <c r="E671" s="18" t="str">
        <f>VLOOKUP(D671,'[1]1H2013'!L:M,2,0)</f>
        <v>三环-四环</v>
      </c>
      <c r="F671" s="17" t="s">
        <v>30</v>
      </c>
      <c r="G671" s="17" t="s">
        <v>30</v>
      </c>
      <c r="H671" s="17">
        <v>311</v>
      </c>
      <c r="I671" s="17">
        <v>2</v>
      </c>
      <c r="J671" s="17">
        <v>8014</v>
      </c>
      <c r="K671" s="25">
        <v>2492820</v>
      </c>
      <c r="L671" s="9">
        <f t="shared" si="21"/>
        <v>0.0249282</v>
      </c>
      <c r="M671" s="10">
        <f t="shared" si="22"/>
        <v>7.47650797166243e-6</v>
      </c>
      <c r="N671" s="10" t="s">
        <v>211</v>
      </c>
      <c r="O671" s="10"/>
      <c r="P671" s="11">
        <f>IFERROR(VLOOKUP(N671,Sheet3!$B$2:$F$1072,3,FALSE),“-”)</f>
        <v>0</v>
      </c>
    </row>
    <row r="672" spans="1:16">
      <c r="A672" s="17" t="s">
        <v>1273</v>
      </c>
      <c r="B672" s="17" t="s">
        <v>17</v>
      </c>
      <c r="C672" s="17" t="s">
        <v>64</v>
      </c>
      <c r="D672" s="17" t="s">
        <v>65</v>
      </c>
      <c r="E672" s="18" t="str">
        <f>VLOOKUP(D672,'[1]1H2013'!L:M,2,0)</f>
        <v>五环-六环</v>
      </c>
      <c r="F672" s="17" t="s">
        <v>30</v>
      </c>
      <c r="G672" s="17" t="s">
        <v>30</v>
      </c>
      <c r="H672" s="17">
        <v>165</v>
      </c>
      <c r="I672" s="17">
        <v>1</v>
      </c>
      <c r="J672" s="17">
        <v>15038</v>
      </c>
      <c r="K672" s="25">
        <v>2479462</v>
      </c>
      <c r="L672" s="9">
        <f t="shared" si="21"/>
        <v>0.02479462</v>
      </c>
      <c r="M672" s="10">
        <f t="shared" si="22"/>
        <v>7.43644443178171e-6</v>
      </c>
      <c r="N672" s="10" t="s">
        <v>1274</v>
      </c>
      <c r="O672" s="10"/>
      <c r="P672" s="11">
        <f>IFERROR(VLOOKUP(N672,Sheet3!$B$2:$F$1072,3,FALSE),“-”)</f>
        <v>0</v>
      </c>
    </row>
    <row r="673" spans="1:16">
      <c r="A673" s="17" t="s">
        <v>1275</v>
      </c>
      <c r="B673" s="17" t="s">
        <v>17</v>
      </c>
      <c r="C673" s="17" t="s">
        <v>18</v>
      </c>
      <c r="D673" s="17" t="s">
        <v>45</v>
      </c>
      <c r="E673" s="18" t="str">
        <f>VLOOKUP(D673,'[1]1H2013'!L:M,2,0)</f>
        <v>五环-六环</v>
      </c>
      <c r="F673" s="17" t="s">
        <v>30</v>
      </c>
      <c r="G673" s="17" t="s">
        <v>30</v>
      </c>
      <c r="H673" s="17">
        <v>224</v>
      </c>
      <c r="I673" s="17">
        <v>2</v>
      </c>
      <c r="J673" s="17">
        <v>11000</v>
      </c>
      <c r="K673" s="25">
        <v>2468180</v>
      </c>
      <c r="L673" s="9">
        <f t="shared" si="21"/>
        <v>0.0246818</v>
      </c>
      <c r="M673" s="10">
        <f t="shared" si="22"/>
        <v>7.40260726626783e-6</v>
      </c>
      <c r="N673" s="10" t="s">
        <v>1276</v>
      </c>
      <c r="O673" s="10"/>
      <c r="P673" s="11">
        <f>IFERROR(VLOOKUP(N673,Sheet3!$B$2:$F$1072,3,FALSE),“-”)</f>
        <v>0</v>
      </c>
    </row>
    <row r="674" spans="1:16">
      <c r="A674" s="17" t="s">
        <v>1277</v>
      </c>
      <c r="B674" s="17" t="s">
        <v>17</v>
      </c>
      <c r="C674" s="17" t="s">
        <v>90</v>
      </c>
      <c r="D674" s="17" t="s">
        <v>91</v>
      </c>
      <c r="E674" s="18" t="str">
        <f>VLOOKUP(D674,'[1]1H2013'!L:M,2,0)</f>
        <v>五环-六环</v>
      </c>
      <c r="F674" s="17" t="s">
        <v>30</v>
      </c>
      <c r="G674" s="17" t="s">
        <v>30</v>
      </c>
      <c r="H674" s="17">
        <v>145</v>
      </c>
      <c r="I674" s="17">
        <v>1</v>
      </c>
      <c r="J674" s="17">
        <v>17000</v>
      </c>
      <c r="K674" s="25">
        <v>2468060</v>
      </c>
      <c r="L674" s="9">
        <f t="shared" si="21"/>
        <v>0.0246806</v>
      </c>
      <c r="M674" s="10">
        <f t="shared" si="22"/>
        <v>7.40224736023507e-6</v>
      </c>
      <c r="N674" s="10" t="s">
        <v>1278</v>
      </c>
      <c r="O674" s="10"/>
      <c r="P674" s="11">
        <f>IFERROR(VLOOKUP(N674,Sheet3!$B$2:$F$1072,3,FALSE),“-”)</f>
        <v>0</v>
      </c>
    </row>
    <row r="675" spans="1:16">
      <c r="A675" s="17" t="s">
        <v>1279</v>
      </c>
      <c r="B675" s="17" t="s">
        <v>17</v>
      </c>
      <c r="C675" s="17" t="s">
        <v>22</v>
      </c>
      <c r="D675" s="17" t="s">
        <v>417</v>
      </c>
      <c r="E675" s="18" t="str">
        <f>VLOOKUP(D675,'[1]1H2013'!L:M,2,0)</f>
        <v>四环-五环</v>
      </c>
      <c r="F675" s="17" t="s">
        <v>30</v>
      </c>
      <c r="G675" s="17" t="s">
        <v>30</v>
      </c>
      <c r="H675" s="17">
        <v>121</v>
      </c>
      <c r="I675" s="17">
        <v>1</v>
      </c>
      <c r="J675" s="17">
        <v>20215</v>
      </c>
      <c r="K675" s="25">
        <v>2452635</v>
      </c>
      <c r="L675" s="9">
        <f t="shared" si="21"/>
        <v>0.02452635</v>
      </c>
      <c r="M675" s="10">
        <f t="shared" si="22"/>
        <v>7.35598443893995e-6</v>
      </c>
      <c r="N675" s="10" t="s">
        <v>1280</v>
      </c>
      <c r="O675" s="10"/>
      <c r="P675" s="11">
        <f>IFERROR(VLOOKUP(N675,Sheet3!$B$2:$F$1072,3,FALSE),“-”)</f>
        <v>0</v>
      </c>
    </row>
    <row r="676" spans="1:16">
      <c r="A676" s="17" t="s">
        <v>1281</v>
      </c>
      <c r="B676" s="17" t="s">
        <v>17</v>
      </c>
      <c r="C676" s="17" t="s">
        <v>60</v>
      </c>
      <c r="D676" s="17" t="s">
        <v>61</v>
      </c>
      <c r="E676" s="18" t="str">
        <f>VLOOKUP(D676,'[1]1H2013'!L:M,2,0)</f>
        <v>五环-六环</v>
      </c>
      <c r="F676" s="17" t="s">
        <v>30</v>
      </c>
      <c r="G676" s="17" t="s">
        <v>30</v>
      </c>
      <c r="H676" s="17">
        <v>301</v>
      </c>
      <c r="I676" s="17">
        <v>1</v>
      </c>
      <c r="J676" s="17">
        <v>8082</v>
      </c>
      <c r="K676" s="25">
        <v>2434224</v>
      </c>
      <c r="L676" s="9">
        <f t="shared" si="21"/>
        <v>0.02434224</v>
      </c>
      <c r="M676" s="10">
        <f t="shared" si="22"/>
        <v>7.30076585586284e-6</v>
      </c>
      <c r="N676" s="10" t="s">
        <v>1282</v>
      </c>
      <c r="O676" s="10"/>
      <c r="P676" s="11">
        <f>IFERROR(VLOOKUP(N676,Sheet3!$B$2:$F$1072,3,FALSE),“-”)</f>
        <v>0</v>
      </c>
    </row>
    <row r="677" spans="1:16">
      <c r="A677" s="17" t="s">
        <v>1283</v>
      </c>
      <c r="B677" s="17" t="s">
        <v>17</v>
      </c>
      <c r="C677" s="17" t="s">
        <v>33</v>
      </c>
      <c r="D677" s="17" t="s">
        <v>34</v>
      </c>
      <c r="E677" s="18" t="str">
        <f>VLOOKUP(D677,'[1]1H2013'!L:M,2,0)</f>
        <v>六环外</v>
      </c>
      <c r="F677" s="17">
        <v>23738</v>
      </c>
      <c r="G677" s="17">
        <v>103</v>
      </c>
      <c r="H677" s="17">
        <v>213</v>
      </c>
      <c r="I677" s="17">
        <v>2</v>
      </c>
      <c r="J677" s="17">
        <v>10800</v>
      </c>
      <c r="K677" s="25">
        <v>2300000</v>
      </c>
      <c r="L677" s="9">
        <f t="shared" si="21"/>
        <v>0.023</v>
      </c>
      <c r="M677" s="10">
        <f t="shared" si="22"/>
        <v>6.89819896134642e-6</v>
      </c>
      <c r="N677" s="10" t="s">
        <v>1284</v>
      </c>
      <c r="O677" s="10"/>
      <c r="P677" s="11">
        <f>IFERROR(VLOOKUP(N677,Sheet3!$B$2:$F$1072,3,FALSE),“-”)</f>
        <v>0</v>
      </c>
    </row>
    <row r="678" spans="1:16">
      <c r="A678" s="17" t="s">
        <v>1285</v>
      </c>
      <c r="B678" s="17" t="s">
        <v>17</v>
      </c>
      <c r="C678" s="17" t="s">
        <v>78</v>
      </c>
      <c r="D678" s="17" t="s">
        <v>79</v>
      </c>
      <c r="E678" s="18" t="str">
        <f>VLOOKUP(D678,'[1]1H2013'!L:M,2,0)</f>
        <v>五环-六环</v>
      </c>
      <c r="F678" s="17" t="s">
        <v>30</v>
      </c>
      <c r="G678" s="17" t="s">
        <v>30</v>
      </c>
      <c r="H678" s="17">
        <v>216</v>
      </c>
      <c r="I678" s="17">
        <v>2</v>
      </c>
      <c r="J678" s="17">
        <v>10633</v>
      </c>
      <c r="K678" s="25">
        <v>2295452</v>
      </c>
      <c r="L678" s="9">
        <f t="shared" si="21"/>
        <v>0.02295452</v>
      </c>
      <c r="M678" s="10">
        <f t="shared" si="22"/>
        <v>6.8845585227046e-6</v>
      </c>
      <c r="N678" s="10" t="s">
        <v>1286</v>
      </c>
      <c r="O678" s="10"/>
      <c r="P678" s="11">
        <f>IFERROR(VLOOKUP(N678,Sheet3!$B$2:$F$1072,3,FALSE),“-”)</f>
        <v>0</v>
      </c>
    </row>
    <row r="679" spans="1:16">
      <c r="A679" s="3" t="s">
        <v>1287</v>
      </c>
      <c r="B679" s="3" t="s">
        <v>17</v>
      </c>
      <c r="C679" s="3" t="s">
        <v>22</v>
      </c>
      <c r="D679" s="3" t="s">
        <v>110</v>
      </c>
      <c r="E679" s="16" t="str">
        <f>VLOOKUP(D679,'[1]1H2013'!L:M,2,0)</f>
        <v>四环-五环</v>
      </c>
      <c r="F679" s="3" t="s">
        <v>30</v>
      </c>
      <c r="G679" s="3" t="s">
        <v>30</v>
      </c>
      <c r="H679" s="3">
        <v>61</v>
      </c>
      <c r="I679" s="3">
        <v>1</v>
      </c>
      <c r="J679" s="3">
        <v>37049</v>
      </c>
      <c r="K679" s="9">
        <v>2252207</v>
      </c>
      <c r="L679" s="9">
        <f t="shared" si="21"/>
        <v>0.02252207</v>
      </c>
      <c r="M679" s="10">
        <f t="shared" si="22"/>
        <v>6.75485738614659e-6</v>
      </c>
      <c r="N679" s="10" t="s">
        <v>1288</v>
      </c>
      <c r="O679" s="10"/>
      <c r="P679" s="11" t="str">
        <f>IFERROR(VLOOKUP(N679,Sheet3!$B$2:$F$1072,3,FALSE),“-”)</f>
        <v>1-v</v>
      </c>
    </row>
    <row r="680" spans="1:16">
      <c r="A680" s="17" t="s">
        <v>1289</v>
      </c>
      <c r="B680" s="17" t="s">
        <v>17</v>
      </c>
      <c r="C680" s="17" t="s">
        <v>18</v>
      </c>
      <c r="D680" s="17" t="s">
        <v>210</v>
      </c>
      <c r="E680" s="18" t="str">
        <f>VLOOKUP(D680,'[1]1H2013'!L:M,2,0)</f>
        <v>四环-五环</v>
      </c>
      <c r="F680" s="17" t="s">
        <v>30</v>
      </c>
      <c r="G680" s="17" t="s">
        <v>30</v>
      </c>
      <c r="H680" s="17">
        <v>121</v>
      </c>
      <c r="I680" s="17">
        <v>1</v>
      </c>
      <c r="J680" s="17">
        <v>18000</v>
      </c>
      <c r="K680" s="25">
        <v>2176740</v>
      </c>
      <c r="L680" s="9">
        <f t="shared" si="21"/>
        <v>0.0217674</v>
      </c>
      <c r="M680" s="10">
        <f t="shared" si="22"/>
        <v>6.52851548135705e-6</v>
      </c>
      <c r="N680" s="10" t="s">
        <v>1290</v>
      </c>
      <c r="O680" s="10"/>
      <c r="P680" s="11">
        <f>IFERROR(VLOOKUP(N680,Sheet3!$B$2:$F$1072,3,FALSE),“-”)</f>
        <v>0</v>
      </c>
    </row>
    <row r="681" spans="1:16">
      <c r="A681" s="17" t="s">
        <v>1291</v>
      </c>
      <c r="B681" s="17" t="s">
        <v>17</v>
      </c>
      <c r="C681" s="17" t="s">
        <v>78</v>
      </c>
      <c r="D681" s="17" t="s">
        <v>79</v>
      </c>
      <c r="E681" s="18" t="str">
        <f>VLOOKUP(D681,'[1]1H2013'!L:M,2,0)</f>
        <v>五环-六环</v>
      </c>
      <c r="F681" s="17" t="s">
        <v>30</v>
      </c>
      <c r="G681" s="17" t="s">
        <v>30</v>
      </c>
      <c r="H681" s="17">
        <v>235</v>
      </c>
      <c r="I681" s="17">
        <v>4</v>
      </c>
      <c r="J681" s="17">
        <v>9139</v>
      </c>
      <c r="K681" s="25">
        <v>2150428</v>
      </c>
      <c r="L681" s="9">
        <f t="shared" si="21"/>
        <v>0.02150428</v>
      </c>
      <c r="M681" s="10">
        <f t="shared" si="22"/>
        <v>6.44960008523925e-6</v>
      </c>
      <c r="N681" s="10" t="s">
        <v>1292</v>
      </c>
      <c r="O681" s="10"/>
      <c r="P681" s="11">
        <f>IFERROR(VLOOKUP(N681,Sheet3!$B$2:$F$1072,3,FALSE),“-”)</f>
        <v>0</v>
      </c>
    </row>
    <row r="682" spans="1:16">
      <c r="A682" s="17" t="s">
        <v>1293</v>
      </c>
      <c r="B682" s="17" t="s">
        <v>17</v>
      </c>
      <c r="C682" s="17" t="s">
        <v>22</v>
      </c>
      <c r="D682" s="17" t="s">
        <v>110</v>
      </c>
      <c r="E682" s="18" t="str">
        <f>VLOOKUP(D682,'[1]1H2013'!L:M,2,0)</f>
        <v>四环-五环</v>
      </c>
      <c r="F682" s="17" t="s">
        <v>30</v>
      </c>
      <c r="G682" s="17" t="s">
        <v>30</v>
      </c>
      <c r="H682" s="17">
        <v>222</v>
      </c>
      <c r="I682" s="17">
        <v>2</v>
      </c>
      <c r="J682" s="17">
        <v>9600</v>
      </c>
      <c r="K682" s="25">
        <v>2128992</v>
      </c>
      <c r="L682" s="9">
        <f t="shared" si="21"/>
        <v>0.02128992</v>
      </c>
      <c r="M682" s="10">
        <f t="shared" si="22"/>
        <v>6.3853088709195e-6</v>
      </c>
      <c r="N682" s="10" t="s">
        <v>1038</v>
      </c>
      <c r="O682" s="10"/>
      <c r="P682" s="11">
        <f>IFERROR(VLOOKUP(N682,Sheet3!$B$2:$F$1072,3,FALSE),“-”)</f>
        <v>0</v>
      </c>
    </row>
    <row r="683" spans="1:16">
      <c r="A683" s="17" t="s">
        <v>1294</v>
      </c>
      <c r="B683" s="17" t="s">
        <v>17</v>
      </c>
      <c r="C683" s="17" t="s">
        <v>172</v>
      </c>
      <c r="D683" s="17" t="s">
        <v>173</v>
      </c>
      <c r="E683" s="18" t="str">
        <f>VLOOKUP(D683,'[1]1H2013'!L:M,2,0)</f>
        <v>六环外</v>
      </c>
      <c r="F683" s="17" t="s">
        <v>30</v>
      </c>
      <c r="G683" s="17" t="s">
        <v>30</v>
      </c>
      <c r="H683" s="17">
        <v>567</v>
      </c>
      <c r="I683" s="17">
        <v>10</v>
      </c>
      <c r="J683" s="17">
        <v>3682</v>
      </c>
      <c r="K683" s="25">
        <v>2087761</v>
      </c>
      <c r="L683" s="9">
        <f t="shared" si="21"/>
        <v>0.02087761</v>
      </c>
      <c r="M683" s="10">
        <f t="shared" si="22"/>
        <v>6.26164815727807e-6</v>
      </c>
      <c r="N683" s="10" t="s">
        <v>1295</v>
      </c>
      <c r="O683" s="10"/>
      <c r="P683" s="11">
        <f>IFERROR(VLOOKUP(N683,Sheet3!$B$2:$F$1072,3,FALSE),“-”)</f>
        <v>0</v>
      </c>
    </row>
    <row r="684" spans="1:16">
      <c r="A684" s="17" t="s">
        <v>1296</v>
      </c>
      <c r="B684" s="17" t="s">
        <v>17</v>
      </c>
      <c r="C684" s="17" t="s">
        <v>291</v>
      </c>
      <c r="D684" s="17" t="s">
        <v>292</v>
      </c>
      <c r="E684" s="18" t="str">
        <f>VLOOKUP(D684,'[1]1H2013'!L:M,2,0)</f>
        <v>六环外</v>
      </c>
      <c r="F684" s="17" t="s">
        <v>30</v>
      </c>
      <c r="G684" s="17" t="s">
        <v>30</v>
      </c>
      <c r="H684" s="17">
        <v>299</v>
      </c>
      <c r="I684" s="17">
        <v>1</v>
      </c>
      <c r="J684" s="17">
        <v>6924</v>
      </c>
      <c r="K684" s="25">
        <v>2070000</v>
      </c>
      <c r="L684" s="9">
        <f t="shared" si="21"/>
        <v>0.0207</v>
      </c>
      <c r="M684" s="10">
        <f t="shared" si="22"/>
        <v>6.20837906521178e-6</v>
      </c>
      <c r="N684" s="10" t="s">
        <v>1297</v>
      </c>
      <c r="O684" s="10"/>
      <c r="P684" s="11">
        <f>IFERROR(VLOOKUP(N684,Sheet3!$B$2:$F$1072,3,FALSE),“-”)</f>
        <v>0</v>
      </c>
    </row>
    <row r="685" spans="1:16">
      <c r="A685" s="3" t="s">
        <v>1298</v>
      </c>
      <c r="B685" s="3" t="s">
        <v>17</v>
      </c>
      <c r="C685" s="3" t="s">
        <v>22</v>
      </c>
      <c r="D685" s="3" t="s">
        <v>23</v>
      </c>
      <c r="E685" s="16" t="str">
        <f>VLOOKUP(D685,'[1]1H2013'!L:M,2,0)</f>
        <v>五环-六环</v>
      </c>
      <c r="F685" s="3" t="s">
        <v>30</v>
      </c>
      <c r="G685" s="3" t="s">
        <v>30</v>
      </c>
      <c r="H685" s="3">
        <v>91</v>
      </c>
      <c r="I685" s="3">
        <v>1</v>
      </c>
      <c r="J685" s="3">
        <v>22520</v>
      </c>
      <c r="K685" s="9">
        <v>2041480</v>
      </c>
      <c r="L685" s="9">
        <f t="shared" si="21"/>
        <v>0.0204148</v>
      </c>
      <c r="M685" s="10">
        <f t="shared" si="22"/>
        <v>6.12284139809109e-6</v>
      </c>
      <c r="N685" s="10" t="s">
        <v>138</v>
      </c>
      <c r="O685" s="10"/>
      <c r="P685" s="11">
        <f>IFERROR(VLOOKUP(N685,Sheet3!$B$2:$F$1072,3,FALSE),“-”)</f>
        <v>0</v>
      </c>
    </row>
    <row r="686" spans="1:16">
      <c r="A686" s="17" t="s">
        <v>1299</v>
      </c>
      <c r="B686" s="17" t="s">
        <v>17</v>
      </c>
      <c r="C686" s="17" t="s">
        <v>18</v>
      </c>
      <c r="D686" s="17" t="s">
        <v>73</v>
      </c>
      <c r="E686" s="18" t="str">
        <f>VLOOKUP(D686,'[1]1H2013'!L:M,2,0)</f>
        <v>四环-五环</v>
      </c>
      <c r="F686" s="17" t="s">
        <v>30</v>
      </c>
      <c r="G686" s="17" t="s">
        <v>30</v>
      </c>
      <c r="H686" s="17">
        <v>101</v>
      </c>
      <c r="I686" s="17">
        <v>1</v>
      </c>
      <c r="J686" s="17">
        <v>20000</v>
      </c>
      <c r="K686" s="25">
        <v>2023600</v>
      </c>
      <c r="L686" s="9">
        <f t="shared" si="21"/>
        <v>0.020236</v>
      </c>
      <c r="M686" s="10">
        <f t="shared" si="22"/>
        <v>6.06921539920897e-6</v>
      </c>
      <c r="N686" s="10" t="s">
        <v>140</v>
      </c>
      <c r="O686" s="10"/>
      <c r="P686" s="11" t="str">
        <f>IFERROR(VLOOKUP(N686,Sheet3!$B$2:$F$1072,3,FALSE),“-”)</f>
        <v>新华联</v>
      </c>
    </row>
    <row r="687" spans="1:16">
      <c r="A687" s="17" t="s">
        <v>1300</v>
      </c>
      <c r="B687" s="17" t="s">
        <v>17</v>
      </c>
      <c r="C687" s="17" t="s">
        <v>243</v>
      </c>
      <c r="D687" s="17" t="s">
        <v>244</v>
      </c>
      <c r="E687" s="18" t="str">
        <f>VLOOKUP(D687,'[1]1H2013'!L:M,2,0)</f>
        <v>六环外</v>
      </c>
      <c r="F687" s="17" t="s">
        <v>30</v>
      </c>
      <c r="G687" s="17" t="s">
        <v>30</v>
      </c>
      <c r="H687" s="17">
        <v>206</v>
      </c>
      <c r="I687" s="17">
        <v>1</v>
      </c>
      <c r="J687" s="17">
        <v>9700</v>
      </c>
      <c r="K687" s="25">
        <v>1999073</v>
      </c>
      <c r="L687" s="9">
        <f t="shared" si="21"/>
        <v>0.01999073</v>
      </c>
      <c r="M687" s="10">
        <f t="shared" si="22"/>
        <v>5.99565360532856e-6</v>
      </c>
      <c r="N687" s="10" t="s">
        <v>1301</v>
      </c>
      <c r="O687" s="10"/>
      <c r="P687" s="11">
        <f>IFERROR(VLOOKUP(N687,Sheet3!$B$2:$F$1072,3,FALSE),“-”)</f>
        <v>0</v>
      </c>
    </row>
    <row r="688" spans="1:16">
      <c r="A688" s="17" t="s">
        <v>1302</v>
      </c>
      <c r="B688" s="17" t="s">
        <v>17</v>
      </c>
      <c r="C688" s="17" t="s">
        <v>439</v>
      </c>
      <c r="D688" s="17" t="s">
        <v>440</v>
      </c>
      <c r="E688" s="18" t="str">
        <f>VLOOKUP(D688,'[1]1H2013'!L:M,2,0)</f>
        <v>四环-六环</v>
      </c>
      <c r="F688" s="17" t="s">
        <v>30</v>
      </c>
      <c r="G688" s="17" t="s">
        <v>30</v>
      </c>
      <c r="H688" s="17">
        <v>125</v>
      </c>
      <c r="I688" s="17">
        <v>2</v>
      </c>
      <c r="J688" s="17">
        <v>15408</v>
      </c>
      <c r="K688" s="25">
        <v>1930064</v>
      </c>
      <c r="L688" s="9">
        <f t="shared" si="21"/>
        <v>0.01930064</v>
      </c>
      <c r="M688" s="10">
        <f t="shared" si="22"/>
        <v>5.78868064353571e-6</v>
      </c>
      <c r="N688" s="10" t="s">
        <v>1303</v>
      </c>
      <c r="O688" s="10"/>
      <c r="P688" s="11">
        <f>IFERROR(VLOOKUP(N688,Sheet3!$B$2:$F$1072,3,FALSE),“-”)</f>
        <v>0</v>
      </c>
    </row>
    <row r="689" spans="1:16">
      <c r="A689" s="17" t="s">
        <v>1304</v>
      </c>
      <c r="B689" s="17" t="s">
        <v>17</v>
      </c>
      <c r="C689" s="17" t="s">
        <v>78</v>
      </c>
      <c r="D689" s="17" t="s">
        <v>79</v>
      </c>
      <c r="E689" s="18" t="str">
        <f>VLOOKUP(D689,'[1]1H2013'!L:M,2,0)</f>
        <v>五环-六环</v>
      </c>
      <c r="F689" s="17" t="s">
        <v>30</v>
      </c>
      <c r="G689" s="17" t="s">
        <v>30</v>
      </c>
      <c r="H689" s="17">
        <v>513</v>
      </c>
      <c r="I689" s="17">
        <v>5</v>
      </c>
      <c r="J689" s="17">
        <v>3696</v>
      </c>
      <c r="K689" s="25">
        <v>1896521</v>
      </c>
      <c r="L689" s="9">
        <f t="shared" si="21"/>
        <v>0.01896521</v>
      </c>
      <c r="M689" s="10">
        <f t="shared" si="22"/>
        <v>5.68807790972682e-6</v>
      </c>
      <c r="N689" s="10" t="s">
        <v>1305</v>
      </c>
      <c r="O689" s="10"/>
      <c r="P689" s="11">
        <f>IFERROR(VLOOKUP(N689,Sheet3!$B$2:$F$1072,3,FALSE),“-”)</f>
        <v>0</v>
      </c>
    </row>
    <row r="690" spans="1:16">
      <c r="A690" s="17" t="s">
        <v>1306</v>
      </c>
      <c r="B690" s="17" t="s">
        <v>17</v>
      </c>
      <c r="C690" s="17" t="s">
        <v>48</v>
      </c>
      <c r="D690" s="17" t="s">
        <v>117</v>
      </c>
      <c r="E690" s="18" t="str">
        <f>VLOOKUP(D690,'[1]1H2013'!L:M,2,0)</f>
        <v>三环-四环</v>
      </c>
      <c r="F690" s="17" t="s">
        <v>30</v>
      </c>
      <c r="G690" s="17" t="s">
        <v>30</v>
      </c>
      <c r="H690" s="17">
        <v>300</v>
      </c>
      <c r="I690" s="17">
        <v>3</v>
      </c>
      <c r="J690" s="17">
        <v>6100</v>
      </c>
      <c r="K690" s="25">
        <v>1829634</v>
      </c>
      <c r="L690" s="9">
        <f t="shared" si="21"/>
        <v>0.01829634</v>
      </c>
      <c r="M690" s="10">
        <f t="shared" si="22"/>
        <v>5.48746928628004e-6</v>
      </c>
      <c r="N690" s="10" t="s">
        <v>1307</v>
      </c>
      <c r="O690" s="10"/>
      <c r="P690" s="11" t="e">
        <f>IFERROR(VLOOKUP(N690,Sheet3!$B$2:$F$1072,3,FALSE),“-”)</f>
        <v>#NAME?</v>
      </c>
    </row>
    <row r="691" spans="1:16">
      <c r="A691" s="3" t="s">
        <v>1308</v>
      </c>
      <c r="B691" s="3" t="s">
        <v>17</v>
      </c>
      <c r="C691" s="3" t="s">
        <v>18</v>
      </c>
      <c r="D691" s="3" t="s">
        <v>52</v>
      </c>
      <c r="E691" s="16" t="str">
        <f>VLOOKUP(D691,'[1]1H2013'!L:M,2,0)</f>
        <v>三环-五环</v>
      </c>
      <c r="F691" s="3" t="s">
        <v>30</v>
      </c>
      <c r="G691" s="3" t="s">
        <v>30</v>
      </c>
      <c r="H691" s="3">
        <v>57</v>
      </c>
      <c r="I691" s="3">
        <v>1</v>
      </c>
      <c r="J691" s="3">
        <v>30217</v>
      </c>
      <c r="K691" s="9">
        <v>1734138</v>
      </c>
      <c r="L691" s="9">
        <f t="shared" si="21"/>
        <v>0.01734138</v>
      </c>
      <c r="M691" s="10">
        <f t="shared" si="22"/>
        <v>5.20105606540494e-6</v>
      </c>
      <c r="N691" s="10" t="s">
        <v>185</v>
      </c>
      <c r="O691" s="10"/>
      <c r="P691" s="11">
        <f>IFERROR(VLOOKUP(N691,Sheet3!$B$2:$F$1072,3,FALSE),“-”)</f>
        <v>0</v>
      </c>
    </row>
    <row r="692" spans="1:16">
      <c r="A692" s="17" t="s">
        <v>1309</v>
      </c>
      <c r="B692" s="17" t="s">
        <v>17</v>
      </c>
      <c r="C692" s="17" t="s">
        <v>282</v>
      </c>
      <c r="D692" s="17" t="s">
        <v>283</v>
      </c>
      <c r="E692" s="18" t="str">
        <f>VLOOKUP(D692,'[1]1H2013'!L:M,2,0)</f>
        <v>二环内</v>
      </c>
      <c r="F692" s="17" t="s">
        <v>30</v>
      </c>
      <c r="G692" s="17" t="s">
        <v>30</v>
      </c>
      <c r="H692" s="17">
        <v>126</v>
      </c>
      <c r="I692" s="17">
        <v>1</v>
      </c>
      <c r="J692" s="17">
        <v>12500</v>
      </c>
      <c r="K692" s="25">
        <v>1575125</v>
      </c>
      <c r="L692" s="9">
        <f t="shared" si="21"/>
        <v>0.01575125</v>
      </c>
      <c r="M692" s="10">
        <f t="shared" si="22"/>
        <v>4.72414158216991e-6</v>
      </c>
      <c r="N692" s="10" t="s">
        <v>1310</v>
      </c>
      <c r="O692" s="10"/>
      <c r="P692" s="11">
        <f>IFERROR(VLOOKUP(N692,Sheet3!$B$2:$F$1072,3,FALSE),“-”)</f>
        <v>0</v>
      </c>
    </row>
    <row r="693" spans="1:16">
      <c r="A693" s="3" t="s">
        <v>1311</v>
      </c>
      <c r="B693" s="3" t="s">
        <v>17</v>
      </c>
      <c r="C693" s="3" t="s">
        <v>282</v>
      </c>
      <c r="D693" s="3" t="s">
        <v>283</v>
      </c>
      <c r="E693" s="16" t="str">
        <f>VLOOKUP(D693,'[1]1H2013'!L:M,2,0)</f>
        <v>二环内</v>
      </c>
      <c r="F693" s="3" t="s">
        <v>30</v>
      </c>
      <c r="G693" s="3" t="s">
        <v>30</v>
      </c>
      <c r="H693" s="3">
        <v>66</v>
      </c>
      <c r="I693" s="3">
        <v>1</v>
      </c>
      <c r="J693" s="3">
        <v>23604</v>
      </c>
      <c r="K693" s="9">
        <v>1563295</v>
      </c>
      <c r="L693" s="9">
        <f t="shared" si="21"/>
        <v>0.01563295</v>
      </c>
      <c r="M693" s="10">
        <f t="shared" si="22"/>
        <v>4.68866084577307e-6</v>
      </c>
      <c r="N693" s="10" t="s">
        <v>1312</v>
      </c>
      <c r="O693" s="10"/>
      <c r="P693" s="11" t="str">
        <f>IFERROR(VLOOKUP(N693,Sheet3!$B$2:$F$1072,3,FALSE),“-”)</f>
        <v>1-v</v>
      </c>
    </row>
    <row r="694" spans="1:16">
      <c r="A694" s="17" t="s">
        <v>1313</v>
      </c>
      <c r="B694" s="17" t="s">
        <v>17</v>
      </c>
      <c r="C694" s="17" t="s">
        <v>60</v>
      </c>
      <c r="D694" s="17" t="s">
        <v>61</v>
      </c>
      <c r="E694" s="18" t="str">
        <f>VLOOKUP(D694,'[1]1H2013'!L:M,2,0)</f>
        <v>五环-六环</v>
      </c>
      <c r="F694" s="17" t="s">
        <v>30</v>
      </c>
      <c r="G694" s="17" t="s">
        <v>30</v>
      </c>
      <c r="H694" s="17">
        <v>147</v>
      </c>
      <c r="I694" s="17">
        <v>1</v>
      </c>
      <c r="J694" s="17">
        <v>10589</v>
      </c>
      <c r="K694" s="25">
        <v>1551980</v>
      </c>
      <c r="L694" s="9">
        <f t="shared" si="21"/>
        <v>0.0155198</v>
      </c>
      <c r="M694" s="10">
        <f t="shared" si="22"/>
        <v>4.65472470610018e-6</v>
      </c>
      <c r="N694" s="10" t="s">
        <v>1314</v>
      </c>
      <c r="O694" s="10"/>
      <c r="P694" s="11">
        <f>IFERROR(VLOOKUP(N694,Sheet3!$B$2:$F$1072,3,FALSE),“-”)</f>
        <v>0</v>
      </c>
    </row>
    <row r="695" spans="1:16">
      <c r="A695" s="17" t="s">
        <v>1315</v>
      </c>
      <c r="B695" s="17" t="s">
        <v>17</v>
      </c>
      <c r="C695" s="17" t="s">
        <v>18</v>
      </c>
      <c r="D695" s="17" t="s">
        <v>252</v>
      </c>
      <c r="E695" s="18" t="str">
        <f>VLOOKUP(D695,'[1]1H2013'!L:M,2,0)</f>
        <v>三环-四环</v>
      </c>
      <c r="F695" s="17" t="s">
        <v>30</v>
      </c>
      <c r="G695" s="17" t="s">
        <v>30</v>
      </c>
      <c r="H695" s="17">
        <v>207</v>
      </c>
      <c r="I695" s="17">
        <v>1</v>
      </c>
      <c r="J695" s="17">
        <v>7400</v>
      </c>
      <c r="K695" s="25">
        <v>1532540</v>
      </c>
      <c r="L695" s="9">
        <f t="shared" si="21"/>
        <v>0.0153254</v>
      </c>
      <c r="M695" s="10">
        <f t="shared" si="22"/>
        <v>4.59641992879211e-6</v>
      </c>
      <c r="N695" s="10" t="s">
        <v>1316</v>
      </c>
      <c r="O695" s="10"/>
      <c r="P695" s="11">
        <f>IFERROR(VLOOKUP(N695,Sheet3!$B$2:$F$1072,3,FALSE),“-”)</f>
        <v>0</v>
      </c>
    </row>
    <row r="696" spans="1:16">
      <c r="A696" s="17" t="s">
        <v>1317</v>
      </c>
      <c r="B696" s="17" t="s">
        <v>17</v>
      </c>
      <c r="C696" s="17" t="s">
        <v>41</v>
      </c>
      <c r="D696" s="17" t="s">
        <v>42</v>
      </c>
      <c r="E696" s="18" t="str">
        <f>VLOOKUP(D696,'[1]1H2013'!L:M,2,0)</f>
        <v>五环-六环</v>
      </c>
      <c r="F696" s="17" t="s">
        <v>30</v>
      </c>
      <c r="G696" s="17" t="s">
        <v>30</v>
      </c>
      <c r="H696" s="17">
        <v>167</v>
      </c>
      <c r="I696" s="17">
        <v>2</v>
      </c>
      <c r="J696" s="17">
        <v>9084</v>
      </c>
      <c r="K696" s="25">
        <v>1519208</v>
      </c>
      <c r="L696" s="9">
        <f t="shared" si="21"/>
        <v>0.01519208</v>
      </c>
      <c r="M696" s="10">
        <f t="shared" si="22"/>
        <v>4.55643436855182e-6</v>
      </c>
      <c r="N696" s="10" t="s">
        <v>1318</v>
      </c>
      <c r="O696" s="10"/>
      <c r="P696" s="11" t="str">
        <f>IFERROR(VLOOKUP(N696,Sheet3!$B$2:$F$1072,3,FALSE),“-”)</f>
        <v>东亚新华</v>
      </c>
    </row>
    <row r="697" spans="1:16">
      <c r="A697" s="17" t="s">
        <v>1319</v>
      </c>
      <c r="B697" s="17" t="s">
        <v>17</v>
      </c>
      <c r="C697" s="17" t="s">
        <v>18</v>
      </c>
      <c r="D697" s="17" t="s">
        <v>52</v>
      </c>
      <c r="E697" s="18" t="str">
        <f>VLOOKUP(D697,'[1]1H2013'!L:M,2,0)</f>
        <v>三环-五环</v>
      </c>
      <c r="F697" s="17" t="s">
        <v>30</v>
      </c>
      <c r="G697" s="17" t="s">
        <v>30</v>
      </c>
      <c r="H697" s="17">
        <v>102</v>
      </c>
      <c r="I697" s="17">
        <v>1</v>
      </c>
      <c r="J697" s="17">
        <v>14800</v>
      </c>
      <c r="K697" s="25">
        <v>1516556</v>
      </c>
      <c r="L697" s="9">
        <f t="shared" si="21"/>
        <v>0.01516556</v>
      </c>
      <c r="M697" s="10">
        <f t="shared" si="22"/>
        <v>4.54848044522769e-6</v>
      </c>
      <c r="N697" s="10" t="s">
        <v>1320</v>
      </c>
      <c r="O697" s="10"/>
      <c r="P697" s="11">
        <f>IFERROR(VLOOKUP(N697,Sheet3!$B$2:$F$1072,3,FALSE),“-”)</f>
        <v>0</v>
      </c>
    </row>
    <row r="698" spans="1:16">
      <c r="A698" s="17" t="s">
        <v>1321</v>
      </c>
      <c r="B698" s="17" t="s">
        <v>17</v>
      </c>
      <c r="C698" s="17" t="s">
        <v>18</v>
      </c>
      <c r="D698" s="17" t="s">
        <v>73</v>
      </c>
      <c r="E698" s="18" t="str">
        <f>VLOOKUP(D698,'[1]1H2013'!L:M,2,0)</f>
        <v>四环-五环</v>
      </c>
      <c r="F698" s="17" t="s">
        <v>30</v>
      </c>
      <c r="G698" s="17" t="s">
        <v>30</v>
      </c>
      <c r="H698" s="17">
        <v>83</v>
      </c>
      <c r="I698" s="17">
        <v>1</v>
      </c>
      <c r="J698" s="17">
        <v>18000</v>
      </c>
      <c r="K698" s="25">
        <v>1490580</v>
      </c>
      <c r="L698" s="9">
        <f t="shared" si="21"/>
        <v>0.0149058</v>
      </c>
      <c r="M698" s="10">
        <f t="shared" si="22"/>
        <v>4.47057278600163e-6</v>
      </c>
      <c r="N698" s="10" t="s">
        <v>46</v>
      </c>
      <c r="O698" s="10"/>
      <c r="P698" s="11">
        <f>IFERROR(VLOOKUP(N698,Sheet3!$B$2:$F$1072,3,FALSE),“-”)</f>
        <v>0</v>
      </c>
    </row>
    <row r="699" spans="1:16">
      <c r="A699" s="17" t="s">
        <v>1322</v>
      </c>
      <c r="B699" s="17" t="s">
        <v>17</v>
      </c>
      <c r="C699" s="17" t="s">
        <v>439</v>
      </c>
      <c r="D699" s="17" t="s">
        <v>440</v>
      </c>
      <c r="E699" s="18" t="str">
        <f>VLOOKUP(D699,'[1]1H2013'!L:M,2,0)</f>
        <v>四环-六环</v>
      </c>
      <c r="F699" s="17" t="s">
        <v>30</v>
      </c>
      <c r="G699" s="17" t="s">
        <v>30</v>
      </c>
      <c r="H699" s="17">
        <v>177</v>
      </c>
      <c r="I699" s="17">
        <v>2</v>
      </c>
      <c r="J699" s="17">
        <v>8000</v>
      </c>
      <c r="K699" s="25">
        <v>1414800</v>
      </c>
      <c r="L699" s="9">
        <f t="shared" si="21"/>
        <v>0.014148</v>
      </c>
      <c r="M699" s="10">
        <f t="shared" si="22"/>
        <v>4.24329212630997e-6</v>
      </c>
      <c r="N699" s="10" t="s">
        <v>1323</v>
      </c>
      <c r="O699" s="10"/>
      <c r="P699" s="11">
        <f>IFERROR(VLOOKUP(N699,Sheet3!$B$2:$F$1072,3,FALSE),“-”)</f>
        <v>0</v>
      </c>
    </row>
    <row r="700" spans="1:16">
      <c r="A700" s="17" t="s">
        <v>1324</v>
      </c>
      <c r="B700" s="17" t="s">
        <v>17</v>
      </c>
      <c r="C700" s="17" t="s">
        <v>48</v>
      </c>
      <c r="D700" s="17" t="s">
        <v>360</v>
      </c>
      <c r="E700" s="18" t="str">
        <f>VLOOKUP(D700,'[1]1H2013'!L:M,2,0)</f>
        <v>三环-四环</v>
      </c>
      <c r="F700" s="17" t="s">
        <v>30</v>
      </c>
      <c r="G700" s="17" t="s">
        <v>30</v>
      </c>
      <c r="H700" s="17">
        <v>69</v>
      </c>
      <c r="I700" s="17">
        <v>1</v>
      </c>
      <c r="J700" s="17">
        <v>20000</v>
      </c>
      <c r="K700" s="25">
        <v>1372200</v>
      </c>
      <c r="L700" s="9">
        <f t="shared" si="21"/>
        <v>0.013722</v>
      </c>
      <c r="M700" s="10">
        <f t="shared" si="22"/>
        <v>4.11552548467807e-6</v>
      </c>
      <c r="N700" s="10" t="s">
        <v>1325</v>
      </c>
      <c r="O700" s="10"/>
      <c r="P700" s="11">
        <f>IFERROR(VLOOKUP(N700,Sheet3!$B$2:$F$1072,3,FALSE),“-”)</f>
        <v>0</v>
      </c>
    </row>
    <row r="701" spans="1:16">
      <c r="A701" s="3" t="s">
        <v>1326</v>
      </c>
      <c r="B701" s="3" t="s">
        <v>17</v>
      </c>
      <c r="C701" s="3" t="s">
        <v>22</v>
      </c>
      <c r="D701" s="3" t="s">
        <v>110</v>
      </c>
      <c r="E701" s="16" t="str">
        <f>VLOOKUP(D701,'[1]1H2013'!L:M,2,0)</f>
        <v>四环-五环</v>
      </c>
      <c r="F701" s="3" t="s">
        <v>30</v>
      </c>
      <c r="G701" s="3" t="s">
        <v>30</v>
      </c>
      <c r="H701" s="3">
        <v>44</v>
      </c>
      <c r="I701" s="3">
        <v>1</v>
      </c>
      <c r="J701" s="3">
        <v>31160</v>
      </c>
      <c r="K701" s="9">
        <v>1368859</v>
      </c>
      <c r="L701" s="9">
        <f t="shared" si="21"/>
        <v>0.01368859</v>
      </c>
      <c r="M701" s="10">
        <f t="shared" si="22"/>
        <v>4.10550510088248e-6</v>
      </c>
      <c r="N701" s="10" t="s">
        <v>201</v>
      </c>
      <c r="O701" s="10"/>
      <c r="P701" s="11" t="str">
        <f>IFERROR(VLOOKUP(N701,Sheet3!$B$2:$F$1072,3,FALSE),“-”)</f>
        <v>金隅</v>
      </c>
    </row>
    <row r="702" spans="1:16">
      <c r="A702" s="17" t="s">
        <v>1327</v>
      </c>
      <c r="B702" s="17" t="s">
        <v>17</v>
      </c>
      <c r="C702" s="17" t="s">
        <v>526</v>
      </c>
      <c r="D702" s="17" t="s">
        <v>527</v>
      </c>
      <c r="E702" s="18" t="str">
        <f>VLOOKUP(D702,'[1]1H2013'!L:M,2,0)</f>
        <v>六环外</v>
      </c>
      <c r="F702" s="17" t="s">
        <v>30</v>
      </c>
      <c r="G702" s="17" t="s">
        <v>30</v>
      </c>
      <c r="H702" s="17">
        <v>445</v>
      </c>
      <c r="I702" s="17">
        <v>3</v>
      </c>
      <c r="J702" s="17">
        <v>2921</v>
      </c>
      <c r="K702" s="25">
        <v>1300666</v>
      </c>
      <c r="L702" s="9">
        <f t="shared" si="21"/>
        <v>0.01300666</v>
      </c>
      <c r="M702" s="10">
        <f t="shared" si="22"/>
        <v>3.90097950011244e-6</v>
      </c>
      <c r="N702" s="10" t="s">
        <v>1328</v>
      </c>
      <c r="O702" s="10"/>
      <c r="P702" s="11">
        <f>IFERROR(VLOOKUP(N702,Sheet3!$B$2:$F$1072,3,FALSE),“-”)</f>
        <v>0</v>
      </c>
    </row>
    <row r="703" spans="1:16">
      <c r="A703" s="17" t="s">
        <v>1329</v>
      </c>
      <c r="B703" s="17" t="s">
        <v>17</v>
      </c>
      <c r="C703" s="17" t="s">
        <v>60</v>
      </c>
      <c r="D703" s="17" t="s">
        <v>61</v>
      </c>
      <c r="E703" s="18" t="str">
        <f>VLOOKUP(D703,'[1]1H2013'!L:M,2,0)</f>
        <v>五环-六环</v>
      </c>
      <c r="F703" s="17" t="s">
        <v>30</v>
      </c>
      <c r="G703" s="17" t="s">
        <v>30</v>
      </c>
      <c r="H703" s="17">
        <v>155</v>
      </c>
      <c r="I703" s="17">
        <v>1</v>
      </c>
      <c r="J703" s="17">
        <v>8403</v>
      </c>
      <c r="K703" s="25">
        <v>1300000</v>
      </c>
      <c r="L703" s="9">
        <f t="shared" si="21"/>
        <v>0.013</v>
      </c>
      <c r="M703" s="10">
        <f t="shared" si="22"/>
        <v>3.89898202163059e-6</v>
      </c>
      <c r="N703" s="10" t="s">
        <v>644</v>
      </c>
      <c r="O703" s="10"/>
      <c r="P703" s="11">
        <f>IFERROR(VLOOKUP(N703,Sheet3!$B$2:$F$1072,3,FALSE),“-”)</f>
        <v>0</v>
      </c>
    </row>
    <row r="704" spans="1:16">
      <c r="A704" s="17" t="s">
        <v>1330</v>
      </c>
      <c r="B704" s="17" t="s">
        <v>17</v>
      </c>
      <c r="C704" s="17" t="s">
        <v>18</v>
      </c>
      <c r="D704" s="17" t="s">
        <v>45</v>
      </c>
      <c r="E704" s="18" t="str">
        <f>VLOOKUP(D704,'[1]1H2013'!L:M,2,0)</f>
        <v>五环-六环</v>
      </c>
      <c r="F704" s="17" t="s">
        <v>30</v>
      </c>
      <c r="G704" s="17" t="s">
        <v>30</v>
      </c>
      <c r="H704" s="17">
        <v>232</v>
      </c>
      <c r="I704" s="17">
        <v>3</v>
      </c>
      <c r="J704" s="17">
        <v>5482</v>
      </c>
      <c r="K704" s="25">
        <v>1272087</v>
      </c>
      <c r="L704" s="9">
        <f t="shared" si="21"/>
        <v>0.01272087</v>
      </c>
      <c r="M704" s="10">
        <f t="shared" si="22"/>
        <v>3.8152648791923e-6</v>
      </c>
      <c r="N704" s="10" t="s">
        <v>1331</v>
      </c>
      <c r="O704" s="10"/>
      <c r="P704" s="11">
        <f>IFERROR(VLOOKUP(N704,Sheet3!$B$2:$F$1072,3,FALSE),“-”)</f>
        <v>0</v>
      </c>
    </row>
    <row r="705" spans="1:16">
      <c r="A705" s="17" t="s">
        <v>1332</v>
      </c>
      <c r="B705" s="17" t="s">
        <v>17</v>
      </c>
      <c r="C705" s="17" t="s">
        <v>18</v>
      </c>
      <c r="D705" s="17" t="s">
        <v>73</v>
      </c>
      <c r="E705" s="18" t="str">
        <f>VLOOKUP(D705,'[1]1H2013'!L:M,2,0)</f>
        <v>四环-五环</v>
      </c>
      <c r="F705" s="17" t="s">
        <v>30</v>
      </c>
      <c r="G705" s="17" t="s">
        <v>30</v>
      </c>
      <c r="H705" s="17">
        <v>155</v>
      </c>
      <c r="I705" s="17">
        <v>2</v>
      </c>
      <c r="J705" s="17">
        <v>8200</v>
      </c>
      <c r="K705" s="25">
        <v>1270344</v>
      </c>
      <c r="L705" s="9">
        <f t="shared" si="21"/>
        <v>0.01270344</v>
      </c>
      <c r="M705" s="10">
        <f t="shared" si="22"/>
        <v>3.81003724406637e-6</v>
      </c>
      <c r="N705" s="10" t="s">
        <v>1333</v>
      </c>
      <c r="O705" s="10"/>
      <c r="P705" s="11">
        <f>IFERROR(VLOOKUP(N705,Sheet3!$B$2:$F$1072,3,FALSE),“-”)</f>
        <v>0</v>
      </c>
    </row>
    <row r="706" spans="1:16">
      <c r="A706" s="17" t="s">
        <v>1334</v>
      </c>
      <c r="B706" s="17" t="s">
        <v>17</v>
      </c>
      <c r="C706" s="17" t="s">
        <v>41</v>
      </c>
      <c r="D706" s="17" t="s">
        <v>42</v>
      </c>
      <c r="E706" s="18" t="str">
        <f>VLOOKUP(D706,'[1]1H2013'!L:M,2,0)</f>
        <v>五环-六环</v>
      </c>
      <c r="F706" s="17" t="s">
        <v>30</v>
      </c>
      <c r="G706" s="17" t="s">
        <v>30</v>
      </c>
      <c r="H706" s="17">
        <v>90</v>
      </c>
      <c r="I706" s="17">
        <v>1</v>
      </c>
      <c r="J706" s="17">
        <v>14000</v>
      </c>
      <c r="K706" s="25">
        <v>1263360</v>
      </c>
      <c r="L706" s="9">
        <f t="shared" si="21"/>
        <v>0.0126336</v>
      </c>
      <c r="M706" s="10">
        <f t="shared" si="22"/>
        <v>3.7890907129594e-6</v>
      </c>
      <c r="N706" s="10" t="s">
        <v>1335</v>
      </c>
      <c r="O706" s="10"/>
      <c r="P706" s="11">
        <f>IFERROR(VLOOKUP(N706,Sheet3!$B$2:$F$1072,3,FALSE),“-”)</f>
        <v>0</v>
      </c>
    </row>
    <row r="707" spans="1:16">
      <c r="A707" s="17" t="s">
        <v>1336</v>
      </c>
      <c r="B707" s="17" t="s">
        <v>17</v>
      </c>
      <c r="C707" s="17" t="s">
        <v>18</v>
      </c>
      <c r="D707" s="17" t="s">
        <v>19</v>
      </c>
      <c r="E707" s="18" t="str">
        <f>VLOOKUP(D707,'[1]1H2013'!L:M,2,0)</f>
        <v>三环-四环</v>
      </c>
      <c r="F707" s="17" t="s">
        <v>30</v>
      </c>
      <c r="G707" s="17" t="s">
        <v>30</v>
      </c>
      <c r="H707" s="17">
        <v>57</v>
      </c>
      <c r="I707" s="17">
        <v>1</v>
      </c>
      <c r="J707" s="17">
        <v>21905</v>
      </c>
      <c r="K707" s="25">
        <v>1257343</v>
      </c>
      <c r="L707" s="9">
        <f t="shared" si="21"/>
        <v>0.01257343</v>
      </c>
      <c r="M707" s="10">
        <f t="shared" si="22"/>
        <v>3.77104442463313e-6</v>
      </c>
      <c r="N707" s="10" t="s">
        <v>1337</v>
      </c>
      <c r="O707" s="10"/>
      <c r="P707" s="11">
        <f>IFERROR(VLOOKUP(N707,Sheet3!$B$2:$F$1072,3,FALSE),“-”)</f>
        <v>0</v>
      </c>
    </row>
    <row r="708" spans="1:16">
      <c r="A708" s="17" t="s">
        <v>1338</v>
      </c>
      <c r="B708" s="17" t="s">
        <v>17</v>
      </c>
      <c r="C708" s="17" t="s">
        <v>64</v>
      </c>
      <c r="D708" s="17" t="s">
        <v>65</v>
      </c>
      <c r="E708" s="18" t="str">
        <f>VLOOKUP(D708,'[1]1H2013'!L:M,2,0)</f>
        <v>五环-六环</v>
      </c>
      <c r="F708" s="17" t="s">
        <v>30</v>
      </c>
      <c r="G708" s="17" t="s">
        <v>30</v>
      </c>
      <c r="H708" s="17">
        <v>139</v>
      </c>
      <c r="I708" s="17">
        <v>1</v>
      </c>
      <c r="J708" s="17">
        <v>8798</v>
      </c>
      <c r="K708" s="25">
        <v>1225209</v>
      </c>
      <c r="L708" s="9">
        <f t="shared" ref="L708:L771" si="23">IFERROR(K708/100000000,"-")</f>
        <v>0.01225209</v>
      </c>
      <c r="M708" s="10">
        <f t="shared" ref="M708:M771" si="24">IFERROR(L708/$L$1,"-")</f>
        <v>3.6746675874923e-6</v>
      </c>
      <c r="N708" s="10" t="s">
        <v>1339</v>
      </c>
      <c r="O708" s="10"/>
      <c r="P708" s="11">
        <f>IFERROR(VLOOKUP(N708,Sheet3!$B$2:$F$1072,3,FALSE),“-”)</f>
        <v>0</v>
      </c>
    </row>
    <row r="709" spans="1:16">
      <c r="A709" s="3" t="s">
        <v>1340</v>
      </c>
      <c r="B709" s="3" t="s">
        <v>17</v>
      </c>
      <c r="C709" s="3" t="s">
        <v>18</v>
      </c>
      <c r="D709" s="3" t="s">
        <v>73</v>
      </c>
      <c r="E709" s="16" t="str">
        <f>VLOOKUP(D709,'[1]1H2013'!L:M,2,0)</f>
        <v>四环-五环</v>
      </c>
      <c r="F709" s="3" t="s">
        <v>30</v>
      </c>
      <c r="G709" s="3" t="s">
        <v>30</v>
      </c>
      <c r="H709" s="3">
        <v>59</v>
      </c>
      <c r="I709" s="3">
        <v>1</v>
      </c>
      <c r="J709" s="3">
        <v>20070</v>
      </c>
      <c r="K709" s="9">
        <v>1180925</v>
      </c>
      <c r="L709" s="9">
        <f t="shared" si="23"/>
        <v>0.01180925</v>
      </c>
      <c r="M709" s="10">
        <f t="shared" si="24"/>
        <v>3.54185026453392e-6</v>
      </c>
      <c r="N709" s="10" t="s">
        <v>201</v>
      </c>
      <c r="O709" s="10"/>
      <c r="P709" s="11" t="str">
        <f>IFERROR(VLOOKUP(N709,Sheet3!$B$2:$F$1072,3,FALSE),“-”)</f>
        <v>金隅</v>
      </c>
    </row>
    <row r="710" spans="1:16">
      <c r="A710" s="17" t="s">
        <v>1341</v>
      </c>
      <c r="B710" s="17" t="s">
        <v>17</v>
      </c>
      <c r="C710" s="17" t="s">
        <v>90</v>
      </c>
      <c r="D710" s="17" t="s">
        <v>103</v>
      </c>
      <c r="E710" s="18" t="str">
        <f>VLOOKUP(D710,'[1]1H2013'!L:M,2,0)</f>
        <v>五环-六环</v>
      </c>
      <c r="F710" s="17" t="s">
        <v>30</v>
      </c>
      <c r="G710" s="17" t="s">
        <v>30</v>
      </c>
      <c r="H710" s="17">
        <v>93</v>
      </c>
      <c r="I710" s="17">
        <v>1</v>
      </c>
      <c r="J710" s="17">
        <v>12500</v>
      </c>
      <c r="K710" s="25">
        <v>1158125</v>
      </c>
      <c r="L710" s="9">
        <f t="shared" si="23"/>
        <v>0.01158125</v>
      </c>
      <c r="M710" s="10">
        <f t="shared" si="24"/>
        <v>3.4734681183084e-6</v>
      </c>
      <c r="N710" s="10" t="s">
        <v>1342</v>
      </c>
      <c r="O710" s="10"/>
      <c r="P710" s="11">
        <f>IFERROR(VLOOKUP(N710,Sheet3!$B$2:$F$1072,3,FALSE),“-”)</f>
        <v>0</v>
      </c>
    </row>
    <row r="711" spans="1:16">
      <c r="A711" s="17" t="s">
        <v>1343</v>
      </c>
      <c r="B711" s="17" t="s">
        <v>17</v>
      </c>
      <c r="C711" s="17" t="s">
        <v>41</v>
      </c>
      <c r="D711" s="17" t="s">
        <v>42</v>
      </c>
      <c r="E711" s="18" t="str">
        <f>VLOOKUP(D711,'[1]1H2013'!L:M,2,0)</f>
        <v>五环-六环</v>
      </c>
      <c r="F711" s="17" t="s">
        <v>30</v>
      </c>
      <c r="G711" s="17" t="s">
        <v>30</v>
      </c>
      <c r="H711" s="17">
        <v>74</v>
      </c>
      <c r="I711" s="17">
        <v>1</v>
      </c>
      <c r="J711" s="17">
        <v>15645</v>
      </c>
      <c r="K711" s="25">
        <v>1150681</v>
      </c>
      <c r="L711" s="9">
        <f t="shared" si="23"/>
        <v>0.01150681</v>
      </c>
      <c r="M711" s="10">
        <f t="shared" si="24"/>
        <v>3.45114194740916e-6</v>
      </c>
      <c r="N711" s="10" t="s">
        <v>155</v>
      </c>
      <c r="O711" s="10"/>
      <c r="P711" s="11">
        <f>IFERROR(VLOOKUP(N711,Sheet3!$B$2:$F$1072,3,FALSE),“-”)</f>
        <v>0</v>
      </c>
    </row>
    <row r="712" spans="1:16">
      <c r="A712" s="17" t="s">
        <v>1344</v>
      </c>
      <c r="B712" s="17" t="s">
        <v>17</v>
      </c>
      <c r="C712" s="17" t="s">
        <v>18</v>
      </c>
      <c r="D712" s="17" t="s">
        <v>210</v>
      </c>
      <c r="E712" s="18" t="str">
        <f>VLOOKUP(D712,'[1]1H2013'!L:M,2,0)</f>
        <v>四环-五环</v>
      </c>
      <c r="F712" s="17" t="s">
        <v>30</v>
      </c>
      <c r="G712" s="17" t="s">
        <v>30</v>
      </c>
      <c r="H712" s="17">
        <v>138</v>
      </c>
      <c r="I712" s="17">
        <v>1</v>
      </c>
      <c r="J712" s="17">
        <v>8145</v>
      </c>
      <c r="K712" s="25">
        <v>1120000</v>
      </c>
      <c r="L712" s="9">
        <f t="shared" si="23"/>
        <v>0.0112</v>
      </c>
      <c r="M712" s="10">
        <f t="shared" si="24"/>
        <v>3.35912297248174e-6</v>
      </c>
      <c r="N712" s="10" t="s">
        <v>1345</v>
      </c>
      <c r="O712" s="10"/>
      <c r="P712" s="11">
        <f>IFERROR(VLOOKUP(N712,Sheet3!$B$2:$F$1072,3,FALSE),“-”)</f>
        <v>0</v>
      </c>
    </row>
    <row r="713" spans="1:16">
      <c r="A713" s="17" t="s">
        <v>1346</v>
      </c>
      <c r="B713" s="17" t="s">
        <v>17</v>
      </c>
      <c r="C713" s="17" t="s">
        <v>37</v>
      </c>
      <c r="D713" s="17" t="s">
        <v>38</v>
      </c>
      <c r="E713" s="18" t="str">
        <f>VLOOKUP(D713,'[1]1H2013'!L:M,2,0)</f>
        <v>二环内</v>
      </c>
      <c r="F713" s="17" t="s">
        <v>30</v>
      </c>
      <c r="G713" s="17" t="s">
        <v>30</v>
      </c>
      <c r="H713" s="17">
        <v>158</v>
      </c>
      <c r="I713" s="17">
        <v>1</v>
      </c>
      <c r="J713" s="17">
        <v>6856</v>
      </c>
      <c r="K713" s="25">
        <v>1081121</v>
      </c>
      <c r="L713" s="9">
        <f t="shared" si="23"/>
        <v>0.01081121</v>
      </c>
      <c r="M713" s="10">
        <f t="shared" si="24"/>
        <v>3.24251641708252e-6</v>
      </c>
      <c r="N713" s="10" t="s">
        <v>1347</v>
      </c>
      <c r="O713" s="10"/>
      <c r="P713" s="11">
        <f>IFERROR(VLOOKUP(N713,Sheet3!$B$2:$F$1072,3,FALSE),“-”)</f>
        <v>0</v>
      </c>
    </row>
    <row r="714" spans="1:16">
      <c r="A714" s="3" t="s">
        <v>1348</v>
      </c>
      <c r="B714" s="3" t="s">
        <v>17</v>
      </c>
      <c r="C714" s="3" t="s">
        <v>60</v>
      </c>
      <c r="D714" s="3" t="s">
        <v>61</v>
      </c>
      <c r="E714" s="16" t="str">
        <f>VLOOKUP(D714,'[1]1H2013'!L:M,2,0)</f>
        <v>五环-六环</v>
      </c>
      <c r="F714" s="3" t="s">
        <v>30</v>
      </c>
      <c r="G714" s="3" t="s">
        <v>30</v>
      </c>
      <c r="H714" s="3">
        <v>156</v>
      </c>
      <c r="I714" s="3">
        <v>2</v>
      </c>
      <c r="J714" s="3">
        <v>6934</v>
      </c>
      <c r="K714" s="9">
        <v>1080846</v>
      </c>
      <c r="L714" s="9">
        <f t="shared" si="23"/>
        <v>0.01080846</v>
      </c>
      <c r="M714" s="10">
        <f t="shared" si="24"/>
        <v>3.2416916324241e-6</v>
      </c>
      <c r="N714" s="10" t="s">
        <v>68</v>
      </c>
      <c r="O714" s="10"/>
      <c r="P714" s="11" t="str">
        <f>IFERROR(VLOOKUP(N714,Sheet3!$B$2:$F$1072,3,FALSE),“-”)</f>
        <v>龙湖</v>
      </c>
    </row>
    <row r="715" spans="1:16">
      <c r="A715" s="17" t="s">
        <v>1349</v>
      </c>
      <c r="B715" s="17" t="s">
        <v>17</v>
      </c>
      <c r="C715" s="17" t="s">
        <v>90</v>
      </c>
      <c r="D715" s="17" t="s">
        <v>265</v>
      </c>
      <c r="E715" s="18" t="str">
        <f>VLOOKUP(D715,'[1]1H2013'!L:M,2,0)</f>
        <v>六环外</v>
      </c>
      <c r="F715" s="17" t="s">
        <v>30</v>
      </c>
      <c r="G715" s="17" t="s">
        <v>30</v>
      </c>
      <c r="H715" s="17">
        <v>84</v>
      </c>
      <c r="I715" s="17">
        <v>1</v>
      </c>
      <c r="J715" s="17">
        <v>12500</v>
      </c>
      <c r="K715" s="25">
        <v>1055375</v>
      </c>
      <c r="L715" s="9">
        <f t="shared" si="23"/>
        <v>0.01055375</v>
      </c>
      <c r="M715" s="10">
        <f t="shared" si="24"/>
        <v>3.1652985777526e-6</v>
      </c>
      <c r="N715" s="10" t="s">
        <v>266</v>
      </c>
      <c r="O715" s="10"/>
      <c r="P715" s="11">
        <f>IFERROR(VLOOKUP(N715,Sheet3!$B$2:$F$1072,3,FALSE),“-”)</f>
        <v>0</v>
      </c>
    </row>
    <row r="716" spans="1:16">
      <c r="A716" s="17" t="s">
        <v>1350</v>
      </c>
      <c r="B716" s="17" t="s">
        <v>17</v>
      </c>
      <c r="C716" s="17" t="s">
        <v>48</v>
      </c>
      <c r="D716" s="17" t="s">
        <v>360</v>
      </c>
      <c r="E716" s="18" t="str">
        <f>VLOOKUP(D716,'[1]1H2013'!L:M,2,0)</f>
        <v>三环-四环</v>
      </c>
      <c r="F716" s="17" t="s">
        <v>30</v>
      </c>
      <c r="G716" s="17" t="s">
        <v>30</v>
      </c>
      <c r="H716" s="17">
        <v>114</v>
      </c>
      <c r="I716" s="17">
        <v>1</v>
      </c>
      <c r="J716" s="17">
        <v>9000</v>
      </c>
      <c r="K716" s="25">
        <v>1026090</v>
      </c>
      <c r="L716" s="9">
        <f t="shared" si="23"/>
        <v>0.0102609</v>
      </c>
      <c r="M716" s="10">
        <f t="shared" si="24"/>
        <v>3.07746650967302e-6</v>
      </c>
      <c r="N716" s="10" t="s">
        <v>1351</v>
      </c>
      <c r="O716" s="10"/>
      <c r="P716" s="11">
        <f>IFERROR(VLOOKUP(N716,Sheet3!$B$2:$F$1072,3,FALSE),“-”)</f>
        <v>0</v>
      </c>
    </row>
    <row r="717" spans="1:16">
      <c r="A717" s="3" t="s">
        <v>1352</v>
      </c>
      <c r="B717" s="3" t="s">
        <v>17</v>
      </c>
      <c r="C717" s="3" t="s">
        <v>144</v>
      </c>
      <c r="D717" s="3" t="s">
        <v>145</v>
      </c>
      <c r="E717" s="16" t="str">
        <f>VLOOKUP(D717,'[1]1H2013'!L:M,2,0)</f>
        <v>二环内</v>
      </c>
      <c r="F717" s="3" t="s">
        <v>30</v>
      </c>
      <c r="G717" s="3" t="s">
        <v>30</v>
      </c>
      <c r="H717" s="3">
        <v>83</v>
      </c>
      <c r="I717" s="3">
        <v>1</v>
      </c>
      <c r="J717" s="3">
        <v>12000</v>
      </c>
      <c r="K717" s="9">
        <v>998880</v>
      </c>
      <c r="L717" s="9">
        <f t="shared" si="23"/>
        <v>0.0099888</v>
      </c>
      <c r="M717" s="10">
        <f t="shared" si="24"/>
        <v>2.99585781674335e-6</v>
      </c>
      <c r="N717" s="10" t="s">
        <v>982</v>
      </c>
      <c r="O717" s="10"/>
      <c r="P717" s="11" t="str">
        <f>IFERROR(VLOOKUP(N717,Sheet3!$B$2:$F$1072,3,FALSE),“-”)</f>
        <v>住总</v>
      </c>
    </row>
    <row r="718" spans="1:16">
      <c r="A718" s="3" t="s">
        <v>1353</v>
      </c>
      <c r="B718" s="3" t="s">
        <v>17</v>
      </c>
      <c r="C718" s="3" t="s">
        <v>18</v>
      </c>
      <c r="D718" s="3" t="s">
        <v>45</v>
      </c>
      <c r="E718" s="16" t="str">
        <f>VLOOKUP(D718,'[1]1H2013'!L:M,2,0)</f>
        <v>五环-六环</v>
      </c>
      <c r="F718" s="3" t="s">
        <v>30</v>
      </c>
      <c r="G718" s="3" t="s">
        <v>30</v>
      </c>
      <c r="H718" s="3">
        <v>65</v>
      </c>
      <c r="I718" s="3">
        <v>1</v>
      </c>
      <c r="J718" s="3">
        <v>15019</v>
      </c>
      <c r="K718" s="9">
        <v>983619</v>
      </c>
      <c r="L718" s="9">
        <f t="shared" si="23"/>
        <v>0.00983619</v>
      </c>
      <c r="M718" s="10">
        <f t="shared" si="24"/>
        <v>2.95008676702635e-6</v>
      </c>
      <c r="N718" s="10" t="s">
        <v>201</v>
      </c>
      <c r="O718" s="10"/>
      <c r="P718" s="11" t="str">
        <f>IFERROR(VLOOKUP(N718,Sheet3!$B$2:$F$1072,3,FALSE),“-”)</f>
        <v>金隅</v>
      </c>
    </row>
    <row r="719" spans="1:16">
      <c r="A719" s="17" t="s">
        <v>1354</v>
      </c>
      <c r="B719" s="17" t="s">
        <v>17</v>
      </c>
      <c r="C719" s="17" t="s">
        <v>291</v>
      </c>
      <c r="D719" s="17" t="s">
        <v>292</v>
      </c>
      <c r="E719" s="18" t="str">
        <f>VLOOKUP(D719,'[1]1H2013'!L:M,2,0)</f>
        <v>六环外</v>
      </c>
      <c r="F719" s="17" t="s">
        <v>30</v>
      </c>
      <c r="G719" s="17" t="s">
        <v>30</v>
      </c>
      <c r="H719" s="17">
        <v>190</v>
      </c>
      <c r="I719" s="17">
        <v>2</v>
      </c>
      <c r="J719" s="17">
        <v>4914</v>
      </c>
      <c r="K719" s="25">
        <v>932076</v>
      </c>
      <c r="L719" s="9">
        <f t="shared" si="23"/>
        <v>0.00932076</v>
      </c>
      <c r="M719" s="10">
        <f t="shared" si="24"/>
        <v>2.79549812830258e-6</v>
      </c>
      <c r="N719" s="10" t="s">
        <v>1355</v>
      </c>
      <c r="O719" s="10"/>
      <c r="P719" s="11" t="str">
        <f>IFERROR(VLOOKUP(N719,Sheet3!$B$2:$F$1072,3,FALSE),“-”)</f>
        <v>2-R</v>
      </c>
    </row>
    <row r="720" spans="1:16">
      <c r="A720" s="17" t="s">
        <v>1356</v>
      </c>
      <c r="B720" s="17" t="s">
        <v>17</v>
      </c>
      <c r="C720" s="17" t="s">
        <v>22</v>
      </c>
      <c r="D720" s="17" t="s">
        <v>110</v>
      </c>
      <c r="E720" s="18" t="str">
        <f>VLOOKUP(D720,'[1]1H2013'!L:M,2,0)</f>
        <v>四环-五环</v>
      </c>
      <c r="F720" s="17" t="s">
        <v>30</v>
      </c>
      <c r="G720" s="17" t="s">
        <v>30</v>
      </c>
      <c r="H720" s="17">
        <v>147</v>
      </c>
      <c r="I720" s="17">
        <v>1</v>
      </c>
      <c r="J720" s="17">
        <v>6000</v>
      </c>
      <c r="K720" s="25">
        <v>881160</v>
      </c>
      <c r="L720" s="9">
        <f t="shared" si="23"/>
        <v>0.0088116</v>
      </c>
      <c r="M720" s="10">
        <f t="shared" si="24"/>
        <v>2.64278999860001e-6</v>
      </c>
      <c r="N720" s="10" t="s">
        <v>296</v>
      </c>
      <c r="O720" s="10"/>
      <c r="P720" s="11">
        <f>IFERROR(VLOOKUP(N720,Sheet3!$B$2:$F$1072,3,FALSE),“-”)</f>
        <v>0</v>
      </c>
    </row>
    <row r="721" spans="1:16">
      <c r="A721" s="17" t="s">
        <v>1357</v>
      </c>
      <c r="B721" s="17" t="s">
        <v>17</v>
      </c>
      <c r="C721" s="17" t="s">
        <v>48</v>
      </c>
      <c r="D721" s="17" t="s">
        <v>49</v>
      </c>
      <c r="E721" s="18" t="str">
        <f>VLOOKUP(D721,'[1]1H2013'!L:M,2,0)</f>
        <v>四环-五环</v>
      </c>
      <c r="F721" s="17" t="s">
        <v>30</v>
      </c>
      <c r="G721" s="17" t="s">
        <v>30</v>
      </c>
      <c r="H721" s="17">
        <v>145</v>
      </c>
      <c r="I721" s="17">
        <v>1</v>
      </c>
      <c r="J721" s="17">
        <v>6000</v>
      </c>
      <c r="K721" s="25">
        <v>867900</v>
      </c>
      <c r="L721" s="9">
        <f t="shared" si="23"/>
        <v>0.008679</v>
      </c>
      <c r="M721" s="10">
        <f t="shared" si="24"/>
        <v>2.60302038197937e-6</v>
      </c>
      <c r="N721" s="10" t="s">
        <v>1358</v>
      </c>
      <c r="O721" s="10"/>
      <c r="P721" s="11">
        <f>IFERROR(VLOOKUP(N721,Sheet3!$B$2:$F$1072,3,FALSE),“-”)</f>
        <v>0</v>
      </c>
    </row>
    <row r="722" spans="1:16">
      <c r="A722" s="3" t="s">
        <v>1359</v>
      </c>
      <c r="B722" s="3" t="s">
        <v>17</v>
      </c>
      <c r="C722" s="3" t="s">
        <v>205</v>
      </c>
      <c r="D722" s="3" t="s">
        <v>206</v>
      </c>
      <c r="E722" s="16" t="str">
        <f>VLOOKUP(D722,'[1]1H2013'!L:M,2,0)</f>
        <v>二环-三环</v>
      </c>
      <c r="F722" s="3" t="s">
        <v>30</v>
      </c>
      <c r="G722" s="3" t="s">
        <v>30</v>
      </c>
      <c r="H722" s="3">
        <v>89</v>
      </c>
      <c r="I722" s="3">
        <v>1</v>
      </c>
      <c r="J722" s="3">
        <v>9500</v>
      </c>
      <c r="K722" s="9">
        <v>850155</v>
      </c>
      <c r="L722" s="9">
        <f t="shared" si="23"/>
        <v>0.00850155</v>
      </c>
      <c r="M722" s="10">
        <f t="shared" si="24"/>
        <v>2.54979927738412e-6</v>
      </c>
      <c r="N722" s="10" t="s">
        <v>575</v>
      </c>
      <c r="O722" s="10"/>
      <c r="P722" s="11">
        <f>IFERROR(VLOOKUP(N722,Sheet3!$B$2:$F$1072,3,FALSE),“-”)</f>
        <v>0</v>
      </c>
    </row>
    <row r="723" spans="1:16">
      <c r="A723" s="3" t="s">
        <v>1360</v>
      </c>
      <c r="B723" s="3" t="s">
        <v>17</v>
      </c>
      <c r="C723" s="3" t="s">
        <v>22</v>
      </c>
      <c r="D723" s="3" t="s">
        <v>745</v>
      </c>
      <c r="E723" s="16" t="str">
        <f>VLOOKUP(D723,'[1]1H2013'!L:M,2,0)</f>
        <v>二环-三环</v>
      </c>
      <c r="F723" s="3" t="s">
        <v>30</v>
      </c>
      <c r="G723" s="3" t="s">
        <v>30</v>
      </c>
      <c r="H723" s="3">
        <v>77</v>
      </c>
      <c r="I723" s="3">
        <v>2</v>
      </c>
      <c r="J723" s="3">
        <v>11000</v>
      </c>
      <c r="K723" s="9">
        <v>847110</v>
      </c>
      <c r="L723" s="9">
        <f t="shared" si="23"/>
        <v>0.0084711</v>
      </c>
      <c r="M723" s="10">
        <f t="shared" si="24"/>
        <v>2.54066666180268e-6</v>
      </c>
      <c r="N723" s="10" t="s">
        <v>1361</v>
      </c>
      <c r="O723" s="10"/>
      <c r="P723" s="11" t="str">
        <f>IFERROR(VLOOKUP(N723,Sheet3!$B$2:$F$1072,3,FALSE),“-”)</f>
        <v>1-v</v>
      </c>
    </row>
    <row r="724" spans="1:16">
      <c r="A724" s="17" t="s">
        <v>1362</v>
      </c>
      <c r="B724" s="17" t="s">
        <v>17</v>
      </c>
      <c r="C724" s="17" t="s">
        <v>64</v>
      </c>
      <c r="D724" s="17" t="s">
        <v>112</v>
      </c>
      <c r="E724" s="18" t="str">
        <f>VLOOKUP(D724,'[1]1H2013'!L:M,2,0)</f>
        <v>五环-六环</v>
      </c>
      <c r="F724" s="17" t="s">
        <v>30</v>
      </c>
      <c r="G724" s="17" t="s">
        <v>30</v>
      </c>
      <c r="H724" s="17">
        <v>150</v>
      </c>
      <c r="I724" s="17">
        <v>3</v>
      </c>
      <c r="J724" s="17">
        <v>5552</v>
      </c>
      <c r="K724" s="25">
        <v>833875</v>
      </c>
      <c r="L724" s="9">
        <f t="shared" si="23"/>
        <v>0.00833875</v>
      </c>
      <c r="M724" s="10">
        <f t="shared" si="24"/>
        <v>2.50097202560554e-6</v>
      </c>
      <c r="N724" s="10" t="s">
        <v>1363</v>
      </c>
      <c r="O724" s="10"/>
      <c r="P724" s="11">
        <f>IFERROR(VLOOKUP(N724,Sheet3!$B$2:$F$1072,3,FALSE),“-”)</f>
        <v>0</v>
      </c>
    </row>
    <row r="725" spans="1:16">
      <c r="A725" s="3" t="s">
        <v>1364</v>
      </c>
      <c r="B725" s="3" t="s">
        <v>17</v>
      </c>
      <c r="C725" s="3" t="s">
        <v>526</v>
      </c>
      <c r="D725" s="3" t="s">
        <v>527</v>
      </c>
      <c r="E725" s="16" t="str">
        <f>VLOOKUP(D725,'[1]1H2013'!L:M,2,0)</f>
        <v>六环外</v>
      </c>
      <c r="F725" s="3" t="s">
        <v>30</v>
      </c>
      <c r="G725" s="3" t="s">
        <v>30</v>
      </c>
      <c r="H725" s="3">
        <v>207</v>
      </c>
      <c r="I725" s="3">
        <v>4</v>
      </c>
      <c r="J725" s="3">
        <v>3949</v>
      </c>
      <c r="K725" s="9">
        <v>818757</v>
      </c>
      <c r="L725" s="9">
        <f t="shared" si="23"/>
        <v>0.00818757</v>
      </c>
      <c r="M725" s="10">
        <f t="shared" si="24"/>
        <v>2.45562986391092e-6</v>
      </c>
      <c r="N725" s="10" t="s">
        <v>1365</v>
      </c>
      <c r="O725" s="10"/>
      <c r="P725" s="11">
        <f>IFERROR(VLOOKUP(N725,Sheet3!$B$2:$F$1072,3,FALSE),“-”)</f>
        <v>0</v>
      </c>
    </row>
    <row r="726" spans="1:16">
      <c r="A726" s="17" t="s">
        <v>1366</v>
      </c>
      <c r="B726" s="17" t="s">
        <v>17</v>
      </c>
      <c r="C726" s="17" t="s">
        <v>64</v>
      </c>
      <c r="D726" s="17" t="s">
        <v>65</v>
      </c>
      <c r="E726" s="18" t="str">
        <f>VLOOKUP(D726,'[1]1H2013'!L:M,2,0)</f>
        <v>五环-六环</v>
      </c>
      <c r="F726" s="17" t="s">
        <v>30</v>
      </c>
      <c r="G726" s="17" t="s">
        <v>30</v>
      </c>
      <c r="H726" s="17">
        <v>99</v>
      </c>
      <c r="I726" s="17">
        <v>1</v>
      </c>
      <c r="J726" s="17">
        <v>8298</v>
      </c>
      <c r="K726" s="25">
        <v>818724</v>
      </c>
      <c r="L726" s="9">
        <f t="shared" si="23"/>
        <v>0.00818724</v>
      </c>
      <c r="M726" s="10">
        <f t="shared" si="24"/>
        <v>2.45553088975191e-6</v>
      </c>
      <c r="N726" s="10" t="s">
        <v>239</v>
      </c>
      <c r="O726" s="10"/>
      <c r="P726" s="11">
        <f>IFERROR(VLOOKUP(N726,Sheet3!$B$2:$F$1072,3,FALSE),“-”)</f>
        <v>0</v>
      </c>
    </row>
    <row r="727" spans="1:16">
      <c r="A727" s="17" t="s">
        <v>1367</v>
      </c>
      <c r="B727" s="17" t="s">
        <v>17</v>
      </c>
      <c r="C727" s="17" t="s">
        <v>48</v>
      </c>
      <c r="D727" s="17" t="s">
        <v>49</v>
      </c>
      <c r="E727" s="18" t="str">
        <f>VLOOKUP(D727,'[1]1H2013'!L:M,2,0)</f>
        <v>四环-五环</v>
      </c>
      <c r="F727" s="17" t="s">
        <v>30</v>
      </c>
      <c r="G727" s="17" t="s">
        <v>30</v>
      </c>
      <c r="H727" s="17">
        <v>191</v>
      </c>
      <c r="I727" s="17">
        <v>2</v>
      </c>
      <c r="J727" s="17">
        <v>4080</v>
      </c>
      <c r="K727" s="25">
        <v>779607</v>
      </c>
      <c r="L727" s="9">
        <f t="shared" si="23"/>
        <v>0.00779607</v>
      </c>
      <c r="M727" s="10">
        <f t="shared" si="24"/>
        <v>2.33821052072104e-6</v>
      </c>
      <c r="N727" s="10" t="s">
        <v>1368</v>
      </c>
      <c r="O727" s="10"/>
      <c r="P727" s="11">
        <f>IFERROR(VLOOKUP(N727,Sheet3!$B$2:$F$1072,3,FALSE),“-”)</f>
        <v>0</v>
      </c>
    </row>
    <row r="728" spans="1:16">
      <c r="A728" s="17" t="s">
        <v>1369</v>
      </c>
      <c r="B728" s="17" t="s">
        <v>17</v>
      </c>
      <c r="C728" s="17" t="s">
        <v>22</v>
      </c>
      <c r="D728" s="17" t="s">
        <v>110</v>
      </c>
      <c r="E728" s="18" t="str">
        <f>VLOOKUP(D728,'[1]1H2013'!L:M,2,0)</f>
        <v>四环-五环</v>
      </c>
      <c r="F728" s="17" t="s">
        <v>30</v>
      </c>
      <c r="G728" s="17" t="s">
        <v>30</v>
      </c>
      <c r="H728" s="17">
        <v>134</v>
      </c>
      <c r="I728" s="17">
        <v>1</v>
      </c>
      <c r="J728" s="17">
        <v>5648</v>
      </c>
      <c r="K728" s="25">
        <v>755586</v>
      </c>
      <c r="L728" s="9">
        <f t="shared" si="23"/>
        <v>0.00755586</v>
      </c>
      <c r="M728" s="10">
        <f t="shared" si="24"/>
        <v>2.26616633061213e-6</v>
      </c>
      <c r="N728" s="10" t="s">
        <v>1370</v>
      </c>
      <c r="O728" s="10"/>
      <c r="P728" s="11">
        <f>IFERROR(VLOOKUP(N728,Sheet3!$B$2:$F$1072,3,FALSE),“-”)</f>
        <v>0</v>
      </c>
    </row>
    <row r="729" spans="1:16">
      <c r="A729" s="17" t="s">
        <v>1371</v>
      </c>
      <c r="B729" s="17" t="s">
        <v>17</v>
      </c>
      <c r="C729" s="17" t="s">
        <v>172</v>
      </c>
      <c r="D729" s="17" t="s">
        <v>173</v>
      </c>
      <c r="E729" s="18" t="str">
        <f>VLOOKUP(D729,'[1]1H2013'!L:M,2,0)</f>
        <v>六环外</v>
      </c>
      <c r="F729" s="17" t="s">
        <v>30</v>
      </c>
      <c r="G729" s="17" t="s">
        <v>30</v>
      </c>
      <c r="H729" s="17">
        <v>208</v>
      </c>
      <c r="I729" s="17">
        <v>2</v>
      </c>
      <c r="J729" s="17">
        <v>3362</v>
      </c>
      <c r="K729" s="25">
        <v>700000</v>
      </c>
      <c r="L729" s="9">
        <f t="shared" si="23"/>
        <v>0.007</v>
      </c>
      <c r="M729" s="10">
        <f t="shared" si="24"/>
        <v>2.09945185780109e-6</v>
      </c>
      <c r="N729" s="10" t="s">
        <v>1372</v>
      </c>
      <c r="O729" s="10"/>
      <c r="P729" s="11">
        <f>IFERROR(VLOOKUP(N729,Sheet3!$B$2:$F$1072,3,FALSE),“-”)</f>
        <v>0</v>
      </c>
    </row>
    <row r="730" spans="1:16">
      <c r="A730" s="17" t="s">
        <v>1373</v>
      </c>
      <c r="B730" s="17" t="s">
        <v>17</v>
      </c>
      <c r="C730" s="17" t="s">
        <v>18</v>
      </c>
      <c r="D730" s="17" t="s">
        <v>45</v>
      </c>
      <c r="E730" s="18" t="str">
        <f>VLOOKUP(D730,'[1]1H2013'!L:M,2,0)</f>
        <v>五环-六环</v>
      </c>
      <c r="F730" s="17" t="s">
        <v>30</v>
      </c>
      <c r="G730" s="17" t="s">
        <v>30</v>
      </c>
      <c r="H730" s="17">
        <v>87</v>
      </c>
      <c r="I730" s="17">
        <v>1</v>
      </c>
      <c r="J730" s="17">
        <v>7600</v>
      </c>
      <c r="K730" s="25">
        <v>659528</v>
      </c>
      <c r="L730" s="9">
        <f t="shared" si="23"/>
        <v>0.00659528</v>
      </c>
      <c r="M730" s="10">
        <f t="shared" si="24"/>
        <v>1.97806754981691e-6</v>
      </c>
      <c r="N730" s="10" t="s">
        <v>155</v>
      </c>
      <c r="O730" s="10"/>
      <c r="P730" s="11">
        <f>IFERROR(VLOOKUP(N730,Sheet3!$B$2:$F$1072,3,FALSE),“-”)</f>
        <v>0</v>
      </c>
    </row>
    <row r="731" spans="1:16">
      <c r="A731" s="17" t="s">
        <v>1374</v>
      </c>
      <c r="B731" s="17" t="s">
        <v>17</v>
      </c>
      <c r="C731" s="17" t="s">
        <v>60</v>
      </c>
      <c r="D731" s="17" t="s">
        <v>61</v>
      </c>
      <c r="E731" s="18" t="str">
        <f>VLOOKUP(D731,'[1]1H2013'!L:M,2,0)</f>
        <v>五环-六环</v>
      </c>
      <c r="F731" s="17" t="s">
        <v>30</v>
      </c>
      <c r="G731" s="17" t="s">
        <v>30</v>
      </c>
      <c r="H731" s="17">
        <v>51</v>
      </c>
      <c r="I731" s="17">
        <v>1</v>
      </c>
      <c r="J731" s="17">
        <v>12524</v>
      </c>
      <c r="K731" s="25">
        <v>642253</v>
      </c>
      <c r="L731" s="9">
        <f t="shared" si="23"/>
        <v>0.00642253</v>
      </c>
      <c r="M731" s="10">
        <f t="shared" si="24"/>
        <v>1.92625607718332e-6</v>
      </c>
      <c r="N731" s="10" t="s">
        <v>1375</v>
      </c>
      <c r="O731" s="10"/>
      <c r="P731" s="11">
        <f>IFERROR(VLOOKUP(N731,Sheet3!$B$2:$F$1072,3,FALSE),“-”)</f>
        <v>0</v>
      </c>
    </row>
    <row r="732" spans="1:16">
      <c r="A732" s="17" t="s">
        <v>1376</v>
      </c>
      <c r="B732" s="17" t="s">
        <v>17</v>
      </c>
      <c r="C732" s="17" t="s">
        <v>22</v>
      </c>
      <c r="D732" s="17" t="s">
        <v>110</v>
      </c>
      <c r="E732" s="18" t="str">
        <f>VLOOKUP(D732,'[1]1H2013'!L:M,2,0)</f>
        <v>四环-五环</v>
      </c>
      <c r="F732" s="17" t="s">
        <v>30</v>
      </c>
      <c r="G732" s="17" t="s">
        <v>30</v>
      </c>
      <c r="H732" s="17">
        <v>39</v>
      </c>
      <c r="I732" s="17">
        <v>1</v>
      </c>
      <c r="J732" s="17">
        <v>16468</v>
      </c>
      <c r="K732" s="25">
        <v>636991</v>
      </c>
      <c r="L732" s="9">
        <f t="shared" si="23"/>
        <v>0.00636991</v>
      </c>
      <c r="M732" s="10">
        <f t="shared" si="24"/>
        <v>1.91047419764653e-6</v>
      </c>
      <c r="N732" s="10" t="s">
        <v>1377</v>
      </c>
      <c r="O732" s="10"/>
      <c r="P732" s="11">
        <f>IFERROR(VLOOKUP(N732,Sheet3!$B$2:$F$1072,3,FALSE),“-”)</f>
        <v>0</v>
      </c>
    </row>
    <row r="733" spans="1:16">
      <c r="A733" s="17" t="s">
        <v>1378</v>
      </c>
      <c r="B733" s="17" t="s">
        <v>17</v>
      </c>
      <c r="C733" s="17" t="s">
        <v>90</v>
      </c>
      <c r="D733" s="17" t="s">
        <v>91</v>
      </c>
      <c r="E733" s="18" t="str">
        <f>VLOOKUP(D733,'[1]1H2013'!L:M,2,0)</f>
        <v>五环-六环</v>
      </c>
      <c r="F733" s="17" t="s">
        <v>30</v>
      </c>
      <c r="G733" s="17" t="s">
        <v>30</v>
      </c>
      <c r="H733" s="17">
        <v>69</v>
      </c>
      <c r="I733" s="17">
        <v>1</v>
      </c>
      <c r="J733" s="17">
        <v>8943</v>
      </c>
      <c r="K733" s="25">
        <v>620000</v>
      </c>
      <c r="L733" s="9">
        <f t="shared" si="23"/>
        <v>0.0062</v>
      </c>
      <c r="M733" s="10">
        <f t="shared" si="24"/>
        <v>1.85951450262382e-6</v>
      </c>
      <c r="N733" s="10" t="s">
        <v>1379</v>
      </c>
      <c r="O733" s="10"/>
      <c r="P733" s="11">
        <f>IFERROR(VLOOKUP(N733,Sheet3!$B$2:$F$1072,3,FALSE),“-”)</f>
        <v>0</v>
      </c>
    </row>
    <row r="734" spans="1:16">
      <c r="A734" s="17" t="s">
        <v>1380</v>
      </c>
      <c r="B734" s="17" t="s">
        <v>17</v>
      </c>
      <c r="C734" s="17" t="s">
        <v>37</v>
      </c>
      <c r="D734" s="17" t="s">
        <v>38</v>
      </c>
      <c r="E734" s="18" t="str">
        <f>VLOOKUP(D734,'[1]1H2013'!L:M,2,0)</f>
        <v>二环内</v>
      </c>
      <c r="F734" s="17" t="s">
        <v>30</v>
      </c>
      <c r="G734" s="17" t="s">
        <v>30</v>
      </c>
      <c r="H734" s="17">
        <v>115</v>
      </c>
      <c r="I734" s="17">
        <v>1</v>
      </c>
      <c r="J734" s="17">
        <v>4958</v>
      </c>
      <c r="K734" s="25">
        <v>572500</v>
      </c>
      <c r="L734" s="9">
        <f t="shared" si="23"/>
        <v>0.005725</v>
      </c>
      <c r="M734" s="10">
        <f t="shared" si="24"/>
        <v>1.71705169798732e-6</v>
      </c>
      <c r="N734" s="10" t="s">
        <v>1381</v>
      </c>
      <c r="O734" s="10"/>
      <c r="P734" s="11">
        <f>IFERROR(VLOOKUP(N734,Sheet3!$B$2:$F$1072,3,FALSE),“-”)</f>
        <v>0</v>
      </c>
    </row>
    <row r="735" spans="1:16">
      <c r="A735" s="17" t="s">
        <v>1382</v>
      </c>
      <c r="B735" s="17" t="s">
        <v>17</v>
      </c>
      <c r="C735" s="17" t="s">
        <v>18</v>
      </c>
      <c r="D735" s="17" t="s">
        <v>73</v>
      </c>
      <c r="E735" s="18" t="str">
        <f>VLOOKUP(D735,'[1]1H2013'!L:M,2,0)</f>
        <v>四环-五环</v>
      </c>
      <c r="F735" s="17" t="s">
        <v>30</v>
      </c>
      <c r="G735" s="17" t="s">
        <v>30</v>
      </c>
      <c r="H735" s="17">
        <v>115</v>
      </c>
      <c r="I735" s="17">
        <v>1</v>
      </c>
      <c r="J735" s="17">
        <v>4900</v>
      </c>
      <c r="K735" s="25">
        <v>562422</v>
      </c>
      <c r="L735" s="9">
        <f t="shared" si="23"/>
        <v>0.00562422</v>
      </c>
      <c r="M735" s="10">
        <f t="shared" si="24"/>
        <v>1.68682558966886e-6</v>
      </c>
      <c r="N735" s="10" t="s">
        <v>1383</v>
      </c>
      <c r="O735" s="10"/>
      <c r="P735" s="11">
        <f>IFERROR(VLOOKUP(N735,Sheet3!$B$2:$F$1072,3,FALSE),“-”)</f>
        <v>0</v>
      </c>
    </row>
    <row r="736" spans="1:16">
      <c r="A736" s="17" t="s">
        <v>1384</v>
      </c>
      <c r="B736" s="17" t="s">
        <v>17</v>
      </c>
      <c r="C736" s="17" t="s">
        <v>439</v>
      </c>
      <c r="D736" s="17" t="s">
        <v>440</v>
      </c>
      <c r="E736" s="18" t="str">
        <f>VLOOKUP(D736,'[1]1H2013'!L:M,2,0)</f>
        <v>四环-六环</v>
      </c>
      <c r="F736" s="17" t="s">
        <v>30</v>
      </c>
      <c r="G736" s="17" t="s">
        <v>30</v>
      </c>
      <c r="H736" s="17">
        <v>177</v>
      </c>
      <c r="I736" s="17">
        <v>1</v>
      </c>
      <c r="J736" s="17">
        <v>3000</v>
      </c>
      <c r="K736" s="25">
        <v>529770</v>
      </c>
      <c r="L736" s="9">
        <f t="shared" si="23"/>
        <v>0.0052977</v>
      </c>
      <c r="M736" s="10">
        <f t="shared" si="24"/>
        <v>1.58889515815326e-6</v>
      </c>
      <c r="N736" s="10" t="s">
        <v>1385</v>
      </c>
      <c r="O736" s="10"/>
      <c r="P736" s="11">
        <f>IFERROR(VLOOKUP(N736,Sheet3!$B$2:$F$1072,3,FALSE),“-”)</f>
        <v>0</v>
      </c>
    </row>
    <row r="737" spans="1:16">
      <c r="A737" s="17" t="s">
        <v>1386</v>
      </c>
      <c r="B737" s="17" t="s">
        <v>17</v>
      </c>
      <c r="C737" s="17" t="s">
        <v>18</v>
      </c>
      <c r="D737" s="17" t="s">
        <v>45</v>
      </c>
      <c r="E737" s="18" t="str">
        <f>VLOOKUP(D737,'[1]1H2013'!L:M,2,0)</f>
        <v>五环-六环</v>
      </c>
      <c r="F737" s="17" t="s">
        <v>30</v>
      </c>
      <c r="G737" s="17" t="s">
        <v>30</v>
      </c>
      <c r="H737" s="17">
        <v>128</v>
      </c>
      <c r="I737" s="17">
        <v>1</v>
      </c>
      <c r="J737" s="17">
        <v>4000</v>
      </c>
      <c r="K737" s="25">
        <v>510440</v>
      </c>
      <c r="L737" s="9">
        <f t="shared" si="23"/>
        <v>0.0051044</v>
      </c>
      <c r="M737" s="10">
        <f t="shared" si="24"/>
        <v>1.53092029470855e-6</v>
      </c>
      <c r="N737" s="10" t="s">
        <v>1387</v>
      </c>
      <c r="O737" s="10"/>
      <c r="P737" s="11">
        <f>IFERROR(VLOOKUP(N737,Sheet3!$B$2:$F$1072,3,FALSE),“-”)</f>
        <v>0</v>
      </c>
    </row>
    <row r="738" spans="1:16">
      <c r="A738" s="17" t="s">
        <v>1388</v>
      </c>
      <c r="B738" s="17" t="s">
        <v>17</v>
      </c>
      <c r="C738" s="17" t="s">
        <v>243</v>
      </c>
      <c r="D738" s="17" t="s">
        <v>244</v>
      </c>
      <c r="E738" s="18" t="str">
        <f>VLOOKUP(D738,'[1]1H2013'!L:M,2,0)</f>
        <v>六环外</v>
      </c>
      <c r="F738" s="17" t="s">
        <v>30</v>
      </c>
      <c r="G738" s="17" t="s">
        <v>30</v>
      </c>
      <c r="H738" s="17">
        <v>175</v>
      </c>
      <c r="I738" s="17">
        <v>2</v>
      </c>
      <c r="J738" s="17">
        <v>2853</v>
      </c>
      <c r="K738" s="25">
        <v>498815</v>
      </c>
      <c r="L738" s="9">
        <f t="shared" si="23"/>
        <v>0.00498815</v>
      </c>
      <c r="M738" s="10">
        <f t="shared" si="24"/>
        <v>1.49605439778436e-6</v>
      </c>
      <c r="N738" s="10" t="s">
        <v>1389</v>
      </c>
      <c r="O738" s="10"/>
      <c r="P738" s="11">
        <f>IFERROR(VLOOKUP(N738,Sheet3!$B$2:$F$1072,3,FALSE),“-”)</f>
        <v>0</v>
      </c>
    </row>
    <row r="739" spans="1:16">
      <c r="A739" s="17" t="s">
        <v>1390</v>
      </c>
      <c r="B739" s="17" t="s">
        <v>17</v>
      </c>
      <c r="C739" s="17" t="s">
        <v>18</v>
      </c>
      <c r="D739" s="17" t="s">
        <v>45</v>
      </c>
      <c r="E739" s="18" t="str">
        <f>VLOOKUP(D739,'[1]1H2013'!L:M,2,0)</f>
        <v>五环-六环</v>
      </c>
      <c r="F739" s="17" t="s">
        <v>30</v>
      </c>
      <c r="G739" s="17" t="s">
        <v>30</v>
      </c>
      <c r="H739" s="17">
        <v>50</v>
      </c>
      <c r="I739" s="17">
        <v>1</v>
      </c>
      <c r="J739" s="17">
        <v>10029</v>
      </c>
      <c r="K739" s="25">
        <v>497123</v>
      </c>
      <c r="L739" s="9">
        <f t="shared" si="23"/>
        <v>0.00497123</v>
      </c>
      <c r="M739" s="10">
        <f t="shared" si="24"/>
        <v>1.49097972272236e-6</v>
      </c>
      <c r="N739" s="10" t="s">
        <v>1391</v>
      </c>
      <c r="O739" s="10"/>
      <c r="P739" s="11">
        <f>IFERROR(VLOOKUP(N739,Sheet3!$B$2:$F$1072,3,FALSE),“-”)</f>
        <v>0</v>
      </c>
    </row>
    <row r="740" spans="1:16">
      <c r="A740" s="17" t="s">
        <v>1392</v>
      </c>
      <c r="B740" s="17" t="s">
        <v>17</v>
      </c>
      <c r="C740" s="17" t="s">
        <v>172</v>
      </c>
      <c r="D740" s="17" t="s">
        <v>173</v>
      </c>
      <c r="E740" s="18" t="str">
        <f>VLOOKUP(D740,'[1]1H2013'!L:M,2,0)</f>
        <v>六环外</v>
      </c>
      <c r="F740" s="17" t="s">
        <v>30</v>
      </c>
      <c r="G740" s="17" t="s">
        <v>30</v>
      </c>
      <c r="H740" s="17">
        <v>162</v>
      </c>
      <c r="I740" s="17">
        <v>1</v>
      </c>
      <c r="J740" s="17">
        <v>3000</v>
      </c>
      <c r="K740" s="25">
        <v>486960</v>
      </c>
      <c r="L740" s="9">
        <f t="shared" si="23"/>
        <v>0.0048696</v>
      </c>
      <c r="M740" s="10">
        <f t="shared" si="24"/>
        <v>1.46049868096402e-6</v>
      </c>
      <c r="N740" s="10" t="s">
        <v>1393</v>
      </c>
      <c r="O740" s="10"/>
      <c r="P740" s="11">
        <f>IFERROR(VLOOKUP(N740,Sheet3!$B$2:$F$1072,3,FALSE),“-”)</f>
        <v>0</v>
      </c>
    </row>
    <row r="741" spans="1:16">
      <c r="A741" s="17" t="s">
        <v>1394</v>
      </c>
      <c r="B741" s="17" t="s">
        <v>17</v>
      </c>
      <c r="C741" s="17" t="s">
        <v>18</v>
      </c>
      <c r="D741" s="17" t="s">
        <v>29</v>
      </c>
      <c r="E741" s="18" t="str">
        <f>VLOOKUP(D741,'[1]1H2013'!L:M,2,0)</f>
        <v>四环-五环</v>
      </c>
      <c r="F741" s="17" t="s">
        <v>30</v>
      </c>
      <c r="G741" s="17" t="s">
        <v>30</v>
      </c>
      <c r="H741" s="17">
        <v>68</v>
      </c>
      <c r="I741" s="17">
        <v>1</v>
      </c>
      <c r="J741" s="17">
        <v>6572</v>
      </c>
      <c r="K741" s="25">
        <v>445315</v>
      </c>
      <c r="L741" s="9">
        <f t="shared" si="23"/>
        <v>0.00445315</v>
      </c>
      <c r="M741" s="10">
        <f t="shared" si="24"/>
        <v>1.33559629150956e-6</v>
      </c>
      <c r="N741" s="10" t="s">
        <v>1395</v>
      </c>
      <c r="O741" s="10"/>
      <c r="P741" s="11">
        <f>IFERROR(VLOOKUP(N741,Sheet3!$B$2:$F$1072,3,FALSE),“-”)</f>
        <v>0</v>
      </c>
    </row>
    <row r="742" spans="1:16">
      <c r="A742" s="17" t="s">
        <v>1396</v>
      </c>
      <c r="B742" s="17" t="s">
        <v>17</v>
      </c>
      <c r="C742" s="17" t="s">
        <v>64</v>
      </c>
      <c r="D742" s="17" t="s">
        <v>65</v>
      </c>
      <c r="E742" s="18" t="str">
        <f>VLOOKUP(D742,'[1]1H2013'!L:M,2,0)</f>
        <v>五环-六环</v>
      </c>
      <c r="F742" s="17" t="s">
        <v>30</v>
      </c>
      <c r="G742" s="17" t="s">
        <v>30</v>
      </c>
      <c r="H742" s="17">
        <v>174</v>
      </c>
      <c r="I742" s="17">
        <v>2</v>
      </c>
      <c r="J742" s="17">
        <v>2507</v>
      </c>
      <c r="K742" s="25">
        <v>435491</v>
      </c>
      <c r="L742" s="9">
        <f t="shared" si="23"/>
        <v>0.00435491</v>
      </c>
      <c r="M742" s="10">
        <f t="shared" si="24"/>
        <v>1.30613198429379e-6</v>
      </c>
      <c r="N742" s="10" t="s">
        <v>1397</v>
      </c>
      <c r="O742" s="10"/>
      <c r="P742" s="11">
        <f>IFERROR(VLOOKUP(N742,Sheet3!$B$2:$F$1072,3,FALSE),“-”)</f>
        <v>0</v>
      </c>
    </row>
    <row r="743" spans="1:16">
      <c r="A743" s="17" t="s">
        <v>1398</v>
      </c>
      <c r="B743" s="17" t="s">
        <v>17</v>
      </c>
      <c r="C743" s="17" t="s">
        <v>18</v>
      </c>
      <c r="D743" s="17" t="s">
        <v>541</v>
      </c>
      <c r="E743" s="18" t="str">
        <f>VLOOKUP(D743,'[1]1H2013'!L:M,2,0)</f>
        <v>三环-四环</v>
      </c>
      <c r="F743" s="17" t="s">
        <v>30</v>
      </c>
      <c r="G743" s="17" t="s">
        <v>30</v>
      </c>
      <c r="H743" s="17">
        <v>85</v>
      </c>
      <c r="I743" s="17">
        <v>1</v>
      </c>
      <c r="J743" s="17">
        <v>5000</v>
      </c>
      <c r="K743" s="25">
        <v>423600</v>
      </c>
      <c r="L743" s="9">
        <f t="shared" si="23"/>
        <v>0.004236</v>
      </c>
      <c r="M743" s="10">
        <f t="shared" si="24"/>
        <v>1.27046829566363e-6</v>
      </c>
      <c r="N743" s="10" t="s">
        <v>1399</v>
      </c>
      <c r="O743" s="10"/>
      <c r="P743" s="11">
        <f>IFERROR(VLOOKUP(N743,Sheet3!$B$2:$F$1072,3,FALSE),“-”)</f>
        <v>0</v>
      </c>
    </row>
    <row r="744" spans="1:16">
      <c r="A744" s="17" t="s">
        <v>1400</v>
      </c>
      <c r="B744" s="17" t="s">
        <v>17</v>
      </c>
      <c r="C744" s="17" t="s">
        <v>33</v>
      </c>
      <c r="D744" s="17" t="s">
        <v>34</v>
      </c>
      <c r="E744" s="18" t="str">
        <f>VLOOKUP(D744,'[1]1H2013'!L:M,2,0)</f>
        <v>六环外</v>
      </c>
      <c r="F744" s="17" t="s">
        <v>30</v>
      </c>
      <c r="G744" s="17" t="s">
        <v>30</v>
      </c>
      <c r="H744" s="17">
        <v>109</v>
      </c>
      <c r="I744" s="17">
        <v>1</v>
      </c>
      <c r="J744" s="17">
        <v>3441</v>
      </c>
      <c r="K744" s="25">
        <v>376269</v>
      </c>
      <c r="L744" s="9">
        <f t="shared" si="23"/>
        <v>0.00376269</v>
      </c>
      <c r="M744" s="10">
        <f t="shared" si="24"/>
        <v>1.12851235868994e-6</v>
      </c>
      <c r="N744" s="10" t="s">
        <v>1401</v>
      </c>
      <c r="O744" s="10"/>
      <c r="P744" s="11">
        <f>IFERROR(VLOOKUP(N744,Sheet3!$B$2:$F$1072,3,FALSE),“-”)</f>
        <v>0</v>
      </c>
    </row>
    <row r="745" spans="1:16">
      <c r="A745" s="17" t="s">
        <v>1402</v>
      </c>
      <c r="B745" s="17" t="s">
        <v>17</v>
      </c>
      <c r="C745" s="17" t="s">
        <v>60</v>
      </c>
      <c r="D745" s="17" t="s">
        <v>61</v>
      </c>
      <c r="E745" s="18" t="str">
        <f>VLOOKUP(D745,'[1]1H2013'!L:M,2,0)</f>
        <v>五环-六环</v>
      </c>
      <c r="F745" s="17" t="s">
        <v>30</v>
      </c>
      <c r="G745" s="17" t="s">
        <v>30</v>
      </c>
      <c r="H745" s="17">
        <v>236</v>
      </c>
      <c r="I745" s="17">
        <v>2</v>
      </c>
      <c r="J745" s="17">
        <v>1287</v>
      </c>
      <c r="K745" s="25">
        <v>304116</v>
      </c>
      <c r="L745" s="9">
        <f t="shared" si="23"/>
        <v>0.00304116</v>
      </c>
      <c r="M745" s="10">
        <f t="shared" si="24"/>
        <v>9.12109858838621e-7</v>
      </c>
      <c r="N745" s="10" t="s">
        <v>1403</v>
      </c>
      <c r="O745" s="10"/>
      <c r="P745" s="11">
        <f>IFERROR(VLOOKUP(N745,Sheet3!$B$2:$F$1072,3,FALSE),“-”)</f>
        <v>0</v>
      </c>
    </row>
    <row r="746" spans="1:16">
      <c r="A746" s="17" t="s">
        <v>1404</v>
      </c>
      <c r="B746" s="17" t="s">
        <v>17</v>
      </c>
      <c r="C746" s="17" t="s">
        <v>64</v>
      </c>
      <c r="D746" s="17" t="s">
        <v>65</v>
      </c>
      <c r="E746" s="18" t="str">
        <f>VLOOKUP(D746,'[1]1H2013'!L:M,2,0)</f>
        <v>五环-六环</v>
      </c>
      <c r="F746" s="17">
        <v>15886</v>
      </c>
      <c r="G746" s="17">
        <v>30</v>
      </c>
      <c r="H746" s="17" t="s">
        <v>30</v>
      </c>
      <c r="I746" s="17" t="s">
        <v>30</v>
      </c>
      <c r="J746" s="17" t="s">
        <v>30</v>
      </c>
      <c r="K746" s="25" t="s">
        <v>30</v>
      </c>
      <c r="L746" s="9" t="str">
        <f t="shared" si="23"/>
        <v>-</v>
      </c>
      <c r="M746" s="10" t="str">
        <f t="shared" si="24"/>
        <v>-</v>
      </c>
      <c r="N746" s="10" t="s">
        <v>1405</v>
      </c>
      <c r="O746" s="10"/>
      <c r="P746" s="11">
        <f>IFERROR(VLOOKUP(N746,Sheet3!$B$2:$F$1072,3,FALSE),“-”)</f>
        <v>0</v>
      </c>
    </row>
    <row r="747" spans="1:16">
      <c r="A747" s="17" t="s">
        <v>1406</v>
      </c>
      <c r="B747" s="17" t="s">
        <v>17</v>
      </c>
      <c r="C747" s="17" t="s">
        <v>64</v>
      </c>
      <c r="D747" s="17" t="s">
        <v>137</v>
      </c>
      <c r="E747" s="18" t="str">
        <f>VLOOKUP(D747,'[1]1H2013'!L:M,2,0)</f>
        <v>四环-五环</v>
      </c>
      <c r="F747" s="17">
        <v>13762</v>
      </c>
      <c r="G747" s="17">
        <v>101</v>
      </c>
      <c r="H747" s="17" t="s">
        <v>30</v>
      </c>
      <c r="I747" s="17" t="s">
        <v>30</v>
      </c>
      <c r="J747" s="17" t="s">
        <v>30</v>
      </c>
      <c r="K747" s="25" t="s">
        <v>30</v>
      </c>
      <c r="L747" s="9" t="str">
        <f t="shared" si="23"/>
        <v>-</v>
      </c>
      <c r="M747" s="10" t="str">
        <f t="shared" si="24"/>
        <v>-</v>
      </c>
      <c r="N747" s="10" t="s">
        <v>1407</v>
      </c>
      <c r="O747" s="10"/>
      <c r="P747" s="11">
        <f>IFERROR(VLOOKUP(N747,Sheet3!$B$2:$F$1072,3,FALSE),“-”)</f>
        <v>0</v>
      </c>
    </row>
    <row r="748" spans="1:16">
      <c r="A748" s="17" t="s">
        <v>1408</v>
      </c>
      <c r="B748" s="17" t="s">
        <v>17</v>
      </c>
      <c r="C748" s="17" t="s">
        <v>18</v>
      </c>
      <c r="D748" s="17" t="s">
        <v>26</v>
      </c>
      <c r="E748" s="18" t="str">
        <f>VLOOKUP(D748,'[1]1H2013'!L:M,2,0)</f>
        <v>五环-六环</v>
      </c>
      <c r="F748" s="17">
        <v>109991</v>
      </c>
      <c r="G748" s="17">
        <v>938</v>
      </c>
      <c r="H748" s="17" t="s">
        <v>30</v>
      </c>
      <c r="I748" s="17" t="s">
        <v>30</v>
      </c>
      <c r="J748" s="17" t="s">
        <v>30</v>
      </c>
      <c r="K748" s="25" t="s">
        <v>30</v>
      </c>
      <c r="L748" s="9" t="str">
        <f t="shared" si="23"/>
        <v>-</v>
      </c>
      <c r="M748" s="10" t="str">
        <f t="shared" si="24"/>
        <v>-</v>
      </c>
      <c r="N748" s="10" t="s">
        <v>1409</v>
      </c>
      <c r="O748" s="10"/>
      <c r="P748" s="11">
        <f>IFERROR(VLOOKUP(N748,Sheet3!$B$2:$F$1072,3,FALSE),“-”)</f>
        <v>0</v>
      </c>
    </row>
    <row r="749" spans="1:16">
      <c r="A749" s="17" t="s">
        <v>1410</v>
      </c>
      <c r="B749" s="17" t="s">
        <v>17</v>
      </c>
      <c r="C749" s="17" t="s">
        <v>526</v>
      </c>
      <c r="D749" s="17" t="s">
        <v>527</v>
      </c>
      <c r="E749" s="18" t="str">
        <f>VLOOKUP(D749,'[1]1H2013'!L:M,2,0)</f>
        <v>六环外</v>
      </c>
      <c r="F749" s="17">
        <v>50878</v>
      </c>
      <c r="G749" s="17">
        <v>372</v>
      </c>
      <c r="H749" s="17" t="s">
        <v>30</v>
      </c>
      <c r="I749" s="17" t="s">
        <v>30</v>
      </c>
      <c r="J749" s="17" t="s">
        <v>30</v>
      </c>
      <c r="K749" s="25" t="s">
        <v>30</v>
      </c>
      <c r="L749" s="9" t="str">
        <f t="shared" si="23"/>
        <v>-</v>
      </c>
      <c r="M749" s="10" t="str">
        <f t="shared" si="24"/>
        <v>-</v>
      </c>
      <c r="N749" s="10" t="s">
        <v>1411</v>
      </c>
      <c r="O749" s="10"/>
      <c r="P749" s="11">
        <f>IFERROR(VLOOKUP(N749,Sheet3!$B$2:$F$1072,3,FALSE),“-”)</f>
        <v>0</v>
      </c>
    </row>
    <row r="750" spans="1:16">
      <c r="A750" s="17" t="s">
        <v>1412</v>
      </c>
      <c r="B750" s="17" t="s">
        <v>17</v>
      </c>
      <c r="C750" s="17" t="s">
        <v>78</v>
      </c>
      <c r="D750" s="17" t="s">
        <v>79</v>
      </c>
      <c r="E750" s="18" t="str">
        <f>VLOOKUP(D750,'[1]1H2013'!L:M,2,0)</f>
        <v>五环-六环</v>
      </c>
      <c r="F750" s="17">
        <v>132033</v>
      </c>
      <c r="G750" s="17">
        <v>1252</v>
      </c>
      <c r="H750" s="17" t="s">
        <v>30</v>
      </c>
      <c r="I750" s="17" t="s">
        <v>30</v>
      </c>
      <c r="J750" s="17" t="s">
        <v>30</v>
      </c>
      <c r="K750" s="25" t="s">
        <v>30</v>
      </c>
      <c r="L750" s="9" t="str">
        <f t="shared" si="23"/>
        <v>-</v>
      </c>
      <c r="M750" s="10" t="str">
        <f t="shared" si="24"/>
        <v>-</v>
      </c>
      <c r="N750" s="10" t="s">
        <v>46</v>
      </c>
      <c r="O750" s="10"/>
      <c r="P750" s="11">
        <f>IFERROR(VLOOKUP(N750,Sheet3!$B$2:$F$1072,3,FALSE),“-”)</f>
        <v>0</v>
      </c>
    </row>
    <row r="751" spans="1:16">
      <c r="A751" s="17" t="s">
        <v>1413</v>
      </c>
      <c r="B751" s="17" t="s">
        <v>17</v>
      </c>
      <c r="C751" s="17" t="s">
        <v>18</v>
      </c>
      <c r="D751" s="17" t="s">
        <v>26</v>
      </c>
      <c r="E751" s="18" t="str">
        <f>VLOOKUP(D751,'[1]1H2013'!L:M,2,0)</f>
        <v>五环-六环</v>
      </c>
      <c r="F751" s="17">
        <v>25095</v>
      </c>
      <c r="G751" s="17">
        <v>92</v>
      </c>
      <c r="H751" s="17" t="s">
        <v>30</v>
      </c>
      <c r="I751" s="17" t="s">
        <v>30</v>
      </c>
      <c r="J751" s="17" t="s">
        <v>30</v>
      </c>
      <c r="K751" s="25" t="s">
        <v>30</v>
      </c>
      <c r="L751" s="9" t="str">
        <f t="shared" si="23"/>
        <v>-</v>
      </c>
      <c r="M751" s="10" t="str">
        <f t="shared" si="24"/>
        <v>-</v>
      </c>
      <c r="N751" s="10" t="s">
        <v>1414</v>
      </c>
      <c r="O751" s="10"/>
      <c r="P751" s="11">
        <f>IFERROR(VLOOKUP(N751,Sheet3!$B$2:$F$1072,3,FALSE),“-”)</f>
        <v>0</v>
      </c>
    </row>
    <row r="752" spans="1:16">
      <c r="A752" s="17" t="s">
        <v>1415</v>
      </c>
      <c r="B752" s="17" t="s">
        <v>17</v>
      </c>
      <c r="C752" s="17" t="s">
        <v>90</v>
      </c>
      <c r="D752" s="17" t="s">
        <v>311</v>
      </c>
      <c r="E752" s="18" t="str">
        <f>VLOOKUP(D752,'[1]1H2013'!L:M,2,0)</f>
        <v>五环-六环</v>
      </c>
      <c r="F752" s="17">
        <v>43827</v>
      </c>
      <c r="G752" s="17">
        <v>210</v>
      </c>
      <c r="H752" s="17" t="s">
        <v>30</v>
      </c>
      <c r="I752" s="17" t="s">
        <v>30</v>
      </c>
      <c r="J752" s="17" t="s">
        <v>30</v>
      </c>
      <c r="K752" s="25" t="s">
        <v>30</v>
      </c>
      <c r="L752" s="9" t="str">
        <f t="shared" si="23"/>
        <v>-</v>
      </c>
      <c r="M752" s="10" t="str">
        <f t="shared" si="24"/>
        <v>-</v>
      </c>
      <c r="N752" s="10" t="s">
        <v>1274</v>
      </c>
      <c r="O752" s="10"/>
      <c r="P752" s="11">
        <f>IFERROR(VLOOKUP(N752,Sheet3!$B$2:$F$1072,3,FALSE),“-”)</f>
        <v>0</v>
      </c>
    </row>
    <row r="753" spans="1:16">
      <c r="A753" s="17" t="s">
        <v>1416</v>
      </c>
      <c r="B753" s="17" t="s">
        <v>17</v>
      </c>
      <c r="C753" s="17" t="s">
        <v>33</v>
      </c>
      <c r="D753" s="17" t="s">
        <v>34</v>
      </c>
      <c r="E753" s="18" t="str">
        <f>VLOOKUP(D753,'[1]1H2013'!L:M,2,0)</f>
        <v>六环外</v>
      </c>
      <c r="F753" s="17">
        <v>73667</v>
      </c>
      <c r="G753" s="17">
        <v>39</v>
      </c>
      <c r="H753" s="17" t="s">
        <v>30</v>
      </c>
      <c r="I753" s="17" t="s">
        <v>30</v>
      </c>
      <c r="J753" s="17" t="s">
        <v>30</v>
      </c>
      <c r="K753" s="25" t="s">
        <v>30</v>
      </c>
      <c r="L753" s="9" t="str">
        <f t="shared" si="23"/>
        <v>-</v>
      </c>
      <c r="M753" s="10" t="str">
        <f t="shared" si="24"/>
        <v>-</v>
      </c>
      <c r="N753" s="10" t="s">
        <v>1417</v>
      </c>
      <c r="O753" s="10"/>
      <c r="P753" s="11">
        <f>IFERROR(VLOOKUP(N753,Sheet3!$B$2:$F$1072,3,FALSE),“-”)</f>
        <v>0</v>
      </c>
    </row>
    <row r="754" spans="1:16">
      <c r="A754" s="3" t="s">
        <v>1418</v>
      </c>
      <c r="B754" s="3" t="s">
        <v>17</v>
      </c>
      <c r="C754" s="3" t="s">
        <v>64</v>
      </c>
      <c r="D754" s="3" t="s">
        <v>112</v>
      </c>
      <c r="E754" s="16" t="str">
        <f>VLOOKUP(D754,'[1]1H2013'!L:M,2,0)</f>
        <v>五环-六环</v>
      </c>
      <c r="F754" s="3">
        <v>42393</v>
      </c>
      <c r="G754" s="3">
        <v>392</v>
      </c>
      <c r="H754" s="3" t="s">
        <v>30</v>
      </c>
      <c r="I754" s="3" t="s">
        <v>30</v>
      </c>
      <c r="J754" s="3" t="s">
        <v>30</v>
      </c>
      <c r="K754" s="9" t="s">
        <v>30</v>
      </c>
      <c r="L754" s="9" t="str">
        <f t="shared" si="23"/>
        <v>-</v>
      </c>
      <c r="M754" s="10" t="str">
        <f t="shared" si="24"/>
        <v>-</v>
      </c>
      <c r="N754" s="10" t="s">
        <v>975</v>
      </c>
      <c r="O754" s="10"/>
      <c r="P754" s="11">
        <f>IFERROR(VLOOKUP(N754,Sheet3!$B$2:$F$1072,3,FALSE),“-”)</f>
        <v>0</v>
      </c>
    </row>
    <row r="755" spans="1:16">
      <c r="A755" s="3" t="s">
        <v>1419</v>
      </c>
      <c r="B755" s="3" t="s">
        <v>17</v>
      </c>
      <c r="C755" s="3" t="s">
        <v>60</v>
      </c>
      <c r="D755" s="3" t="s">
        <v>61</v>
      </c>
      <c r="E755" s="16" t="str">
        <f>VLOOKUP(D755,'[1]1H2013'!L:M,2,0)</f>
        <v>五环-六环</v>
      </c>
      <c r="F755" s="3">
        <v>18005</v>
      </c>
      <c r="G755" s="3">
        <v>176</v>
      </c>
      <c r="H755" s="3" t="s">
        <v>30</v>
      </c>
      <c r="I755" s="3" t="s">
        <v>30</v>
      </c>
      <c r="J755" s="3" t="s">
        <v>30</v>
      </c>
      <c r="K755" s="9" t="s">
        <v>30</v>
      </c>
      <c r="L755" s="9" t="str">
        <f t="shared" si="23"/>
        <v>-</v>
      </c>
      <c r="M755" s="10" t="str">
        <f t="shared" si="24"/>
        <v>-</v>
      </c>
      <c r="N755" s="10" t="s">
        <v>1420</v>
      </c>
      <c r="O755" s="10"/>
      <c r="P755" s="11">
        <f>IFERROR(VLOOKUP(N755,Sheet3!$B$2:$F$1072,3,FALSE),“-”)</f>
        <v>0</v>
      </c>
    </row>
    <row r="756" ht="13.5" spans="1:16">
      <c r="A756" s="3" t="s">
        <v>1421</v>
      </c>
      <c r="B756" s="3" t="s">
        <v>1422</v>
      </c>
      <c r="C756" s="3" t="s">
        <v>18</v>
      </c>
      <c r="D756" s="3" t="s">
        <v>29</v>
      </c>
      <c r="E756" s="3" t="str">
        <f>VLOOKUP(D756,Sheet2!$A$2:$B$44,2,FALSE)</f>
        <v>四环-五环</v>
      </c>
      <c r="F756" s="3" t="s">
        <v>30</v>
      </c>
      <c r="G756" s="3" t="s">
        <v>30</v>
      </c>
      <c r="H756" s="3">
        <v>153253</v>
      </c>
      <c r="I756" s="3">
        <v>746</v>
      </c>
      <c r="J756" s="3">
        <v>49252</v>
      </c>
      <c r="K756" s="9">
        <v>7548033911</v>
      </c>
      <c r="L756" s="9">
        <f t="shared" si="23"/>
        <v>75.48033911</v>
      </c>
      <c r="M756" s="10">
        <f t="shared" si="24"/>
        <v>0.0226381911674208</v>
      </c>
      <c r="N756" s="10" t="s">
        <v>847</v>
      </c>
      <c r="O756" s="10" t="s">
        <v>1423</v>
      </c>
      <c r="P756" s="11" t="str">
        <f>IFERROR(VLOOKUP(N756,Sheet3!$B$2:$F$1072,3,FALSE),“-”)</f>
        <v>SOHO</v>
      </c>
    </row>
    <row r="757" ht="13.5" spans="1:16">
      <c r="A757" s="3" t="s">
        <v>1424</v>
      </c>
      <c r="B757" s="3" t="s">
        <v>1422</v>
      </c>
      <c r="C757" s="3" t="s">
        <v>18</v>
      </c>
      <c r="D757" s="3" t="s">
        <v>210</v>
      </c>
      <c r="E757" s="3" t="str">
        <f>VLOOKUP(D757,Sheet2!$A$2:$B$44,2,FALSE)</f>
        <v>四环-五环</v>
      </c>
      <c r="F757" s="3" t="s">
        <v>30</v>
      </c>
      <c r="G757" s="3" t="s">
        <v>30</v>
      </c>
      <c r="H757" s="3">
        <v>43436</v>
      </c>
      <c r="I757" s="3">
        <v>49</v>
      </c>
      <c r="J757" s="3">
        <v>98931</v>
      </c>
      <c r="K757" s="9">
        <v>4297149383</v>
      </c>
      <c r="L757" s="9">
        <f t="shared" si="23"/>
        <v>42.97149383</v>
      </c>
      <c r="M757" s="10">
        <f t="shared" si="24"/>
        <v>0.0128880832219831</v>
      </c>
      <c r="N757" s="10" t="s">
        <v>1425</v>
      </c>
      <c r="O757" s="10" t="s">
        <v>1423</v>
      </c>
      <c r="P757" s="11">
        <f>IFERROR(VLOOKUP(N757,Sheet3!$B$2:$F$1072,3,FALSE),“-”)</f>
        <v>0</v>
      </c>
    </row>
    <row r="758" ht="13.5" spans="1:16">
      <c r="A758" s="3" t="s">
        <v>589</v>
      </c>
      <c r="B758" s="3" t="s">
        <v>1422</v>
      </c>
      <c r="C758" s="3" t="s">
        <v>48</v>
      </c>
      <c r="D758" s="3" t="s">
        <v>360</v>
      </c>
      <c r="E758" s="3" t="str">
        <f>VLOOKUP(D758,Sheet2!$A$2:$B$44,2,FALSE)</f>
        <v>三环-四环</v>
      </c>
      <c r="F758" s="3" t="s">
        <v>30</v>
      </c>
      <c r="G758" s="3" t="s">
        <v>30</v>
      </c>
      <c r="H758" s="3">
        <v>88869</v>
      </c>
      <c r="I758" s="3">
        <v>1380</v>
      </c>
      <c r="J758" s="3">
        <v>41146</v>
      </c>
      <c r="K758" s="9">
        <v>3656605340</v>
      </c>
      <c r="L758" s="9">
        <f t="shared" si="23"/>
        <v>36.5660534</v>
      </c>
      <c r="M758" s="10">
        <f t="shared" si="24"/>
        <v>0.0109669526775834</v>
      </c>
      <c r="N758" s="10" t="s">
        <v>590</v>
      </c>
      <c r="O758" s="10" t="s">
        <v>1423</v>
      </c>
      <c r="P758" s="11" t="str">
        <f>IFERROR(VLOOKUP(N758,Sheet3!$B$2:$F$1072,3,FALSE),“-”)</f>
        <v>1-v</v>
      </c>
    </row>
    <row r="759" ht="13.5" spans="1:16">
      <c r="A759" s="3" t="s">
        <v>1426</v>
      </c>
      <c r="B759" s="3" t="s">
        <v>1422</v>
      </c>
      <c r="C759" s="3" t="s">
        <v>48</v>
      </c>
      <c r="D759" s="3" t="s">
        <v>49</v>
      </c>
      <c r="E759" s="3" t="str">
        <f>VLOOKUP(D759,Sheet2!$A$2:$B$44,2,FALSE)</f>
        <v>四环-五环</v>
      </c>
      <c r="F759" s="3">
        <v>44308</v>
      </c>
      <c r="G759" s="3">
        <v>68</v>
      </c>
      <c r="H759" s="3">
        <v>100454</v>
      </c>
      <c r="I759" s="3">
        <v>729</v>
      </c>
      <c r="J759" s="3">
        <v>26799</v>
      </c>
      <c r="K759" s="9">
        <v>2692039127</v>
      </c>
      <c r="L759" s="9">
        <f t="shared" si="23"/>
        <v>26.92039127</v>
      </c>
      <c r="M759" s="10">
        <f t="shared" si="24"/>
        <v>0.00807400935207623</v>
      </c>
      <c r="N759" s="10" t="s">
        <v>1427</v>
      </c>
      <c r="O759" s="10" t="s">
        <v>1423</v>
      </c>
      <c r="P759" s="11" t="str">
        <f>IFERROR(VLOOKUP(N759,Sheet3!$B$2:$F$1072,3,FALSE),“-”)</f>
        <v>中铁</v>
      </c>
    </row>
    <row r="760" ht="13.5" spans="1:16">
      <c r="A760" s="3" t="s">
        <v>1083</v>
      </c>
      <c r="B760" s="3" t="s">
        <v>1422</v>
      </c>
      <c r="C760" s="3" t="s">
        <v>41</v>
      </c>
      <c r="D760" s="3" t="s">
        <v>42</v>
      </c>
      <c r="E760" s="3" t="str">
        <f>VLOOKUP(D760,Sheet2!$A$2:$B$44,2,FALSE)</f>
        <v>五环-六环</v>
      </c>
      <c r="F760" s="3" t="s">
        <v>30</v>
      </c>
      <c r="G760" s="3" t="s">
        <v>30</v>
      </c>
      <c r="H760" s="3">
        <v>63861</v>
      </c>
      <c r="I760" s="3">
        <v>890</v>
      </c>
      <c r="J760" s="3">
        <v>22436</v>
      </c>
      <c r="K760" s="9">
        <v>1432795804</v>
      </c>
      <c r="L760" s="9">
        <f t="shared" si="23"/>
        <v>14.32795804</v>
      </c>
      <c r="M760" s="10">
        <f t="shared" si="24"/>
        <v>0.00429726544651057</v>
      </c>
      <c r="N760" s="10" t="s">
        <v>1428</v>
      </c>
      <c r="O760" s="10" t="s">
        <v>1423</v>
      </c>
      <c r="P760" s="11">
        <f>IFERROR(VLOOKUP(N760,Sheet3!$B$2:$F$1072,3,FALSE),“-”)</f>
        <v>0</v>
      </c>
    </row>
    <row r="761" ht="13.5" spans="1:16">
      <c r="A761" s="3" t="s">
        <v>1429</v>
      </c>
      <c r="B761" s="3" t="s">
        <v>1422</v>
      </c>
      <c r="C761" s="3" t="s">
        <v>18</v>
      </c>
      <c r="D761" s="3" t="s">
        <v>19</v>
      </c>
      <c r="E761" s="3" t="str">
        <f>VLOOKUP(D761,Sheet2!$A$2:$B$44,2,FALSE)</f>
        <v>三环-四环</v>
      </c>
      <c r="F761" s="3" t="s">
        <v>30</v>
      </c>
      <c r="G761" s="3" t="s">
        <v>30</v>
      </c>
      <c r="H761" s="3">
        <v>32106</v>
      </c>
      <c r="I761" s="3">
        <v>1</v>
      </c>
      <c r="J761" s="3">
        <v>42672</v>
      </c>
      <c r="K761" s="9">
        <v>1369999997</v>
      </c>
      <c r="L761" s="9">
        <f t="shared" si="23"/>
        <v>13.69999997</v>
      </c>
      <c r="M761" s="10">
        <f t="shared" si="24"/>
        <v>0.00410892719841304</v>
      </c>
      <c r="N761" s="10" t="s">
        <v>1430</v>
      </c>
      <c r="O761" s="10" t="s">
        <v>1423</v>
      </c>
      <c r="P761" s="11">
        <f>IFERROR(VLOOKUP(N761,Sheet3!$B$2:$F$1072,3,FALSE),“-”)</f>
        <v>0</v>
      </c>
    </row>
    <row r="762" ht="13.5" spans="1:16">
      <c r="A762" s="3" t="s">
        <v>1431</v>
      </c>
      <c r="B762" s="3" t="s">
        <v>1422</v>
      </c>
      <c r="C762" s="3" t="s">
        <v>64</v>
      </c>
      <c r="D762" s="3" t="s">
        <v>65</v>
      </c>
      <c r="E762" s="3" t="str">
        <f>VLOOKUP(D762,Sheet2!$A$2:$B$44,2,FALSE)</f>
        <v>五环-六环</v>
      </c>
      <c r="F762" s="3">
        <v>72838</v>
      </c>
      <c r="G762" s="3">
        <v>1267</v>
      </c>
      <c r="H762" s="3">
        <v>65167</v>
      </c>
      <c r="I762" s="3">
        <v>1138</v>
      </c>
      <c r="J762" s="3">
        <v>20909</v>
      </c>
      <c r="K762" s="9">
        <v>1362553978</v>
      </c>
      <c r="L762" s="9">
        <f t="shared" si="23"/>
        <v>13.62553978</v>
      </c>
      <c r="M762" s="10">
        <f t="shared" si="24"/>
        <v>0.0040865949720948</v>
      </c>
      <c r="N762" s="10" t="s">
        <v>1432</v>
      </c>
      <c r="O762" s="10" t="s">
        <v>1423</v>
      </c>
      <c r="P762" s="11">
        <f>IFERROR(VLOOKUP(N762,Sheet3!$B$2:$F$1072,3,FALSE),“-”)</f>
        <v>0</v>
      </c>
    </row>
    <row r="763" ht="13.5" spans="1:16">
      <c r="A763" s="3" t="s">
        <v>1433</v>
      </c>
      <c r="B763" s="3" t="s">
        <v>1422</v>
      </c>
      <c r="C763" s="3" t="s">
        <v>90</v>
      </c>
      <c r="D763" s="3" t="s">
        <v>311</v>
      </c>
      <c r="E763" s="3" t="str">
        <f>VLOOKUP(D763,Sheet2!$A$2:$B$44,2,FALSE)</f>
        <v>五环-六环</v>
      </c>
      <c r="F763" s="3">
        <v>95589</v>
      </c>
      <c r="G763" s="3">
        <v>150</v>
      </c>
      <c r="H763" s="3">
        <v>76149</v>
      </c>
      <c r="I763" s="3">
        <v>111</v>
      </c>
      <c r="J763" s="3">
        <v>14884</v>
      </c>
      <c r="K763" s="9">
        <v>1133382412</v>
      </c>
      <c r="L763" s="9">
        <f t="shared" si="23"/>
        <v>11.33382412</v>
      </c>
      <c r="M763" s="10">
        <f t="shared" si="24"/>
        <v>0.00339925972924639</v>
      </c>
      <c r="N763" s="10" t="s">
        <v>1434</v>
      </c>
      <c r="O763" s="10" t="s">
        <v>1423</v>
      </c>
      <c r="P763" s="11" t="str">
        <f>IFERROR(VLOOKUP(N763,Sheet3!$B$2:$F$1072,3,FALSE),“-”)</f>
        <v>金融街</v>
      </c>
    </row>
    <row r="764" ht="13.5" spans="1:16">
      <c r="A764" s="3" t="s">
        <v>578</v>
      </c>
      <c r="B764" s="3" t="s">
        <v>1422</v>
      </c>
      <c r="C764" s="3" t="s">
        <v>41</v>
      </c>
      <c r="D764" s="3" t="s">
        <v>42</v>
      </c>
      <c r="E764" s="3" t="str">
        <f>VLOOKUP(D764,Sheet2!$A$2:$B$44,2,FALSE)</f>
        <v>五环-六环</v>
      </c>
      <c r="F764" s="3" t="s">
        <v>30</v>
      </c>
      <c r="G764" s="3" t="s">
        <v>30</v>
      </c>
      <c r="H764" s="3">
        <v>42836</v>
      </c>
      <c r="I764" s="3">
        <v>659</v>
      </c>
      <c r="J764" s="3">
        <v>22972</v>
      </c>
      <c r="K764" s="9">
        <v>984032440</v>
      </c>
      <c r="L764" s="9">
        <f t="shared" si="23"/>
        <v>9.8403244</v>
      </c>
      <c r="M764" s="10">
        <f t="shared" si="24"/>
        <v>0.00295132676327791</v>
      </c>
      <c r="N764" s="10" t="s">
        <v>579</v>
      </c>
      <c r="O764" s="10" t="s">
        <v>1423</v>
      </c>
      <c r="P764" s="11">
        <f>IFERROR(VLOOKUP(N764,Sheet3!$B$2:$F$1072,3,FALSE),“-”)</f>
        <v>0</v>
      </c>
    </row>
    <row r="765" ht="13.5" spans="1:16">
      <c r="A765" s="3" t="s">
        <v>131</v>
      </c>
      <c r="B765" s="3" t="s">
        <v>1422</v>
      </c>
      <c r="C765" s="3" t="s">
        <v>18</v>
      </c>
      <c r="D765" s="3" t="s">
        <v>73</v>
      </c>
      <c r="E765" s="3" t="str">
        <f>VLOOKUP(D765,Sheet2!$A$2:$B$44,2,FALSE)</f>
        <v>四环-五环</v>
      </c>
      <c r="F765" s="3" t="s">
        <v>30</v>
      </c>
      <c r="G765" s="3" t="s">
        <v>30</v>
      </c>
      <c r="H765" s="3">
        <v>25605</v>
      </c>
      <c r="I765" s="3">
        <v>120</v>
      </c>
      <c r="J765" s="3">
        <v>33438</v>
      </c>
      <c r="K765" s="9">
        <v>856187075</v>
      </c>
      <c r="L765" s="9">
        <f t="shared" si="23"/>
        <v>8.56187075</v>
      </c>
      <c r="M765" s="10">
        <f t="shared" si="24"/>
        <v>0.00256789077890575</v>
      </c>
      <c r="N765" s="10" t="s">
        <v>1435</v>
      </c>
      <c r="O765" s="10" t="s">
        <v>1423</v>
      </c>
      <c r="P765" s="11" t="str">
        <f>IFERROR(VLOOKUP(N765,Sheet3!$B$2:$F$1072,3,FALSE),“-”)</f>
        <v>保利</v>
      </c>
    </row>
    <row r="766" ht="13.5" spans="1:16">
      <c r="A766" s="3" t="s">
        <v>1436</v>
      </c>
      <c r="B766" s="3" t="s">
        <v>1422</v>
      </c>
      <c r="C766" s="3" t="s">
        <v>18</v>
      </c>
      <c r="D766" s="3" t="s">
        <v>29</v>
      </c>
      <c r="E766" s="3" t="str">
        <f>VLOOKUP(D766,Sheet2!$A$2:$B$44,2,FALSE)</f>
        <v>四环-五环</v>
      </c>
      <c r="F766" s="3" t="s">
        <v>30</v>
      </c>
      <c r="G766" s="3" t="s">
        <v>30</v>
      </c>
      <c r="H766" s="3">
        <v>20717</v>
      </c>
      <c r="I766" s="3">
        <v>49</v>
      </c>
      <c r="J766" s="3">
        <v>39929</v>
      </c>
      <c r="K766" s="9">
        <v>827220457</v>
      </c>
      <c r="L766" s="9">
        <f t="shared" si="23"/>
        <v>8.27220457</v>
      </c>
      <c r="M766" s="10">
        <f t="shared" si="24"/>
        <v>0.00248101360751388</v>
      </c>
      <c r="N766" s="10" t="s">
        <v>1437</v>
      </c>
      <c r="O766" s="10" t="s">
        <v>1423</v>
      </c>
      <c r="P766" s="11">
        <f>IFERROR(VLOOKUP(N766,Sheet3!$B$2:$F$1072,3,FALSE),“-”)</f>
        <v>0</v>
      </c>
    </row>
    <row r="767" ht="13.5" spans="1:16">
      <c r="A767" s="3" t="s">
        <v>355</v>
      </c>
      <c r="B767" s="3" t="s">
        <v>1422</v>
      </c>
      <c r="C767" s="3" t="s">
        <v>64</v>
      </c>
      <c r="D767" s="3" t="s">
        <v>65</v>
      </c>
      <c r="E767" s="3" t="str">
        <f>VLOOKUP(D767,Sheet2!$A$2:$B$44,2,FALSE)</f>
        <v>五环-六环</v>
      </c>
      <c r="F767" s="3">
        <v>50405</v>
      </c>
      <c r="G767" s="3">
        <v>550</v>
      </c>
      <c r="H767" s="3">
        <v>50522</v>
      </c>
      <c r="I767" s="3">
        <v>551</v>
      </c>
      <c r="J767" s="3">
        <v>16090</v>
      </c>
      <c r="K767" s="9">
        <v>812886213</v>
      </c>
      <c r="L767" s="9">
        <f t="shared" si="23"/>
        <v>8.12886213</v>
      </c>
      <c r="M767" s="10">
        <f t="shared" si="24"/>
        <v>0.00243802210009106</v>
      </c>
      <c r="N767" s="10" t="s">
        <v>1438</v>
      </c>
      <c r="O767" s="10" t="s">
        <v>1423</v>
      </c>
      <c r="P767" s="11" t="str">
        <f>IFERROR(VLOOKUP(N767,Sheet3!$B$2:$F$1072,3,FALSE),“-”)</f>
        <v>绿地</v>
      </c>
    </row>
    <row r="768" ht="13.5" spans="1:16">
      <c r="A768" s="3" t="s">
        <v>444</v>
      </c>
      <c r="B768" s="3" t="s">
        <v>1422</v>
      </c>
      <c r="C768" s="3" t="s">
        <v>64</v>
      </c>
      <c r="D768" s="3" t="s">
        <v>112</v>
      </c>
      <c r="E768" s="3" t="str">
        <f>VLOOKUP(D768,Sheet2!$A$2:$B$44,2,FALSE)</f>
        <v>五环-六环</v>
      </c>
      <c r="F768" s="3" t="s">
        <v>30</v>
      </c>
      <c r="G768" s="3" t="s">
        <v>30</v>
      </c>
      <c r="H768" s="3">
        <v>43655</v>
      </c>
      <c r="I768" s="3">
        <v>165</v>
      </c>
      <c r="J768" s="3">
        <v>18201</v>
      </c>
      <c r="K768" s="9">
        <v>794558170</v>
      </c>
      <c r="L768" s="9">
        <f t="shared" si="23"/>
        <v>7.9455817</v>
      </c>
      <c r="M768" s="10">
        <f t="shared" si="24"/>
        <v>0.00238305232305362</v>
      </c>
      <c r="N768" s="10" t="s">
        <v>445</v>
      </c>
      <c r="O768" s="10" t="s">
        <v>1423</v>
      </c>
      <c r="P768" s="11">
        <f>IFERROR(VLOOKUP(N768,Sheet3!$B$2:$F$1072,3,FALSE),“-”)</f>
        <v>0</v>
      </c>
    </row>
    <row r="769" ht="13.5" spans="1:16">
      <c r="A769" s="3" t="s">
        <v>1439</v>
      </c>
      <c r="B769" s="3" t="s">
        <v>1422</v>
      </c>
      <c r="C769" s="3" t="s">
        <v>439</v>
      </c>
      <c r="D769" s="3" t="s">
        <v>440</v>
      </c>
      <c r="E769" s="3" t="str">
        <f>VLOOKUP(D769,Sheet2!$A$2:$B$44,2,FALSE)</f>
        <v>四环-六环</v>
      </c>
      <c r="F769" s="3" t="s">
        <v>30</v>
      </c>
      <c r="G769" s="3" t="s">
        <v>30</v>
      </c>
      <c r="H769" s="3">
        <v>41181</v>
      </c>
      <c r="I769" s="3">
        <v>43</v>
      </c>
      <c r="J769" s="3">
        <v>17613</v>
      </c>
      <c r="K769" s="9">
        <v>725323064</v>
      </c>
      <c r="L769" s="9">
        <f t="shared" si="23"/>
        <v>7.25323064</v>
      </c>
      <c r="M769" s="10">
        <f t="shared" si="24"/>
        <v>0.00217540122031539</v>
      </c>
      <c r="N769" s="10" t="s">
        <v>1440</v>
      </c>
      <c r="O769" s="10" t="s">
        <v>1423</v>
      </c>
      <c r="P769" s="11">
        <f>IFERROR(VLOOKUP(N769,Sheet3!$B$2:$F$1072,3,FALSE),“-”)</f>
        <v>0</v>
      </c>
    </row>
    <row r="770" ht="13.5" spans="1:16">
      <c r="A770" s="3" t="s">
        <v>1441</v>
      </c>
      <c r="B770" s="3" t="s">
        <v>1422</v>
      </c>
      <c r="C770" s="3" t="s">
        <v>64</v>
      </c>
      <c r="D770" s="3" t="s">
        <v>112</v>
      </c>
      <c r="E770" s="3" t="str">
        <f>VLOOKUP(D770,Sheet2!$A$2:$B$44,2,FALSE)</f>
        <v>五环-六环</v>
      </c>
      <c r="F770" s="3" t="s">
        <v>30</v>
      </c>
      <c r="G770" s="3" t="s">
        <v>30</v>
      </c>
      <c r="H770" s="3">
        <v>44299</v>
      </c>
      <c r="I770" s="3">
        <v>236</v>
      </c>
      <c r="J770" s="3">
        <v>16031</v>
      </c>
      <c r="K770" s="9">
        <v>710146314</v>
      </c>
      <c r="L770" s="9">
        <f t="shared" si="23"/>
        <v>7.10146314</v>
      </c>
      <c r="M770" s="10">
        <f t="shared" si="24"/>
        <v>0.00212988285462556</v>
      </c>
      <c r="N770" s="10" t="s">
        <v>1442</v>
      </c>
      <c r="O770" s="10" t="s">
        <v>1423</v>
      </c>
      <c r="P770" s="11">
        <f>IFERROR(VLOOKUP(N770,Sheet3!$B$2:$F$1072,3,FALSE),“-”)</f>
        <v>0</v>
      </c>
    </row>
    <row r="771" ht="13.5" spans="1:16">
      <c r="A771" s="3" t="s">
        <v>1244</v>
      </c>
      <c r="B771" s="3" t="s">
        <v>1422</v>
      </c>
      <c r="C771" s="3" t="s">
        <v>439</v>
      </c>
      <c r="D771" s="3" t="s">
        <v>440</v>
      </c>
      <c r="E771" s="3" t="str">
        <f>VLOOKUP(D771,Sheet2!$A$2:$B$44,2,FALSE)</f>
        <v>四环-六环</v>
      </c>
      <c r="F771" s="3" t="s">
        <v>30</v>
      </c>
      <c r="G771" s="3" t="s">
        <v>30</v>
      </c>
      <c r="H771" s="3">
        <v>46724</v>
      </c>
      <c r="I771" s="3">
        <v>141</v>
      </c>
      <c r="J771" s="3">
        <v>15032</v>
      </c>
      <c r="K771" s="9">
        <v>702346013</v>
      </c>
      <c r="L771" s="9">
        <f t="shared" si="23"/>
        <v>7.02346013</v>
      </c>
      <c r="M771" s="10">
        <f t="shared" si="24"/>
        <v>0.00210648805973148</v>
      </c>
      <c r="N771" s="10" t="s">
        <v>1245</v>
      </c>
      <c r="O771" s="10" t="s">
        <v>1423</v>
      </c>
      <c r="P771" s="11" t="str">
        <f>IFERROR(VLOOKUP(N771,Sheet3!$B$2:$F$1072,3,FALSE),“-”)</f>
        <v>1-v</v>
      </c>
    </row>
    <row r="772" ht="13.5" spans="1:16">
      <c r="A772" s="3" t="s">
        <v>1443</v>
      </c>
      <c r="B772" s="3" t="s">
        <v>1422</v>
      </c>
      <c r="C772" s="3" t="s">
        <v>90</v>
      </c>
      <c r="D772" s="3" t="s">
        <v>103</v>
      </c>
      <c r="E772" s="3" t="str">
        <f>VLOOKUP(D772,Sheet2!$A$2:$B$44,2,FALSE)</f>
        <v>五环-六环</v>
      </c>
      <c r="F772" s="3">
        <v>27644</v>
      </c>
      <c r="G772" s="3">
        <v>176</v>
      </c>
      <c r="H772" s="3">
        <v>27414</v>
      </c>
      <c r="I772" s="3">
        <v>175</v>
      </c>
      <c r="J772" s="3">
        <v>24415</v>
      </c>
      <c r="K772" s="9">
        <v>669303793</v>
      </c>
      <c r="L772" s="9">
        <f t="shared" ref="L772:L835" si="25">IFERROR(K772/100000000,"-")</f>
        <v>6.69303793</v>
      </c>
      <c r="M772" s="10">
        <f t="shared" ref="M772:M835" si="26">IFERROR(L772/$L$1,"-")</f>
        <v>0.00200738727378166</v>
      </c>
      <c r="N772" s="10" t="s">
        <v>1444</v>
      </c>
      <c r="O772" s="10" t="s">
        <v>1423</v>
      </c>
      <c r="P772" s="11" t="str">
        <f>IFERROR(VLOOKUP(N772,Sheet3!$B$2:$F$1072,3,FALSE),“-”)</f>
        <v>金隅</v>
      </c>
    </row>
    <row r="773" ht="13.5" spans="1:16">
      <c r="A773" s="3" t="s">
        <v>1445</v>
      </c>
      <c r="B773" s="3" t="s">
        <v>1422</v>
      </c>
      <c r="C773" s="3" t="s">
        <v>18</v>
      </c>
      <c r="D773" s="3" t="s">
        <v>19</v>
      </c>
      <c r="E773" s="3" t="str">
        <f>VLOOKUP(D773,Sheet2!$A$2:$B$44,2,FALSE)</f>
        <v>三环-四环</v>
      </c>
      <c r="F773" s="3" t="s">
        <v>30</v>
      </c>
      <c r="G773" s="3" t="s">
        <v>30</v>
      </c>
      <c r="H773" s="3">
        <v>22160</v>
      </c>
      <c r="I773" s="3">
        <v>11</v>
      </c>
      <c r="J773" s="3">
        <v>30000</v>
      </c>
      <c r="K773" s="9">
        <v>664794000</v>
      </c>
      <c r="L773" s="9">
        <f t="shared" si="25"/>
        <v>6.64794</v>
      </c>
      <c r="M773" s="10">
        <f t="shared" si="26"/>
        <v>0.00199386142622145</v>
      </c>
      <c r="N773" s="10" t="s">
        <v>1446</v>
      </c>
      <c r="O773" s="10" t="s">
        <v>1423</v>
      </c>
      <c r="P773" s="11">
        <f>IFERROR(VLOOKUP(N773,Sheet3!$B$2:$F$1072,3,FALSE),“-”)</f>
        <v>0</v>
      </c>
    </row>
    <row r="774" ht="13.5" spans="1:16">
      <c r="A774" s="3" t="s">
        <v>1447</v>
      </c>
      <c r="B774" s="3" t="s">
        <v>1422</v>
      </c>
      <c r="C774" s="3" t="s">
        <v>41</v>
      </c>
      <c r="D774" s="3" t="s">
        <v>42</v>
      </c>
      <c r="E774" s="3" t="str">
        <f>VLOOKUP(D774,Sheet2!$A$2:$B$44,2,FALSE)</f>
        <v>五环-六环</v>
      </c>
      <c r="F774" s="3">
        <v>56172</v>
      </c>
      <c r="G774" s="3">
        <v>340</v>
      </c>
      <c r="H774" s="3">
        <v>34413</v>
      </c>
      <c r="I774" s="3">
        <v>294</v>
      </c>
      <c r="J774" s="3">
        <v>16663</v>
      </c>
      <c r="K774" s="9">
        <v>573421506</v>
      </c>
      <c r="L774" s="9">
        <f t="shared" si="25"/>
        <v>5.73421506</v>
      </c>
      <c r="M774" s="10">
        <f t="shared" si="26"/>
        <v>0.00171981549439257</v>
      </c>
      <c r="N774" s="10" t="s">
        <v>1448</v>
      </c>
      <c r="O774" s="10" t="s">
        <v>1423</v>
      </c>
      <c r="P774" s="11">
        <f>IFERROR(VLOOKUP(N774,Sheet3!$B$2:$F$1072,3,FALSE),“-”)</f>
        <v>0</v>
      </c>
    </row>
    <row r="775" ht="13.5" spans="1:16">
      <c r="A775" s="3" t="s">
        <v>1449</v>
      </c>
      <c r="B775" s="3" t="s">
        <v>1422</v>
      </c>
      <c r="C775" s="3" t="s">
        <v>22</v>
      </c>
      <c r="D775" s="3" t="s">
        <v>745</v>
      </c>
      <c r="E775" s="3" t="str">
        <f>VLOOKUP(D775,Sheet2!$A$2:$B$44,2,FALSE)</f>
        <v>二环-三环</v>
      </c>
      <c r="F775" s="3" t="s">
        <v>30</v>
      </c>
      <c r="G775" s="3" t="s">
        <v>30</v>
      </c>
      <c r="H775" s="3">
        <v>11236</v>
      </c>
      <c r="I775" s="3">
        <v>39</v>
      </c>
      <c r="J775" s="3">
        <v>44262</v>
      </c>
      <c r="K775" s="9">
        <v>497320741</v>
      </c>
      <c r="L775" s="9">
        <f t="shared" si="25"/>
        <v>4.97320741</v>
      </c>
      <c r="M775" s="10">
        <f t="shared" si="26"/>
        <v>0.00149157279087923</v>
      </c>
      <c r="N775" s="10" t="s">
        <v>1450</v>
      </c>
      <c r="O775" s="10"/>
      <c r="P775" s="11">
        <f>IFERROR(VLOOKUP(N775,Sheet3!$B$2:$F$1072,3,FALSE),“-”)</f>
        <v>0</v>
      </c>
    </row>
    <row r="776" ht="13.5" spans="1:16">
      <c r="A776" s="3" t="s">
        <v>1451</v>
      </c>
      <c r="B776" s="3" t="s">
        <v>1422</v>
      </c>
      <c r="C776" s="3" t="s">
        <v>18</v>
      </c>
      <c r="D776" s="3" t="s">
        <v>19</v>
      </c>
      <c r="E776" s="3" t="str">
        <f>VLOOKUP(D776,Sheet2!$A$2:$B$44,2,FALSE)</f>
        <v>三环-四环</v>
      </c>
      <c r="F776" s="3" t="s">
        <v>30</v>
      </c>
      <c r="G776" s="3" t="s">
        <v>30</v>
      </c>
      <c r="H776" s="3">
        <v>16341</v>
      </c>
      <c r="I776" s="3">
        <v>3</v>
      </c>
      <c r="J776" s="3">
        <v>27124</v>
      </c>
      <c r="K776" s="9">
        <v>443215150</v>
      </c>
      <c r="L776" s="9">
        <f t="shared" si="25"/>
        <v>4.4321515</v>
      </c>
      <c r="M776" s="10">
        <f t="shared" si="26"/>
        <v>0.0013292983858187</v>
      </c>
      <c r="N776" s="10" t="s">
        <v>1452</v>
      </c>
      <c r="O776" s="10"/>
      <c r="P776" s="11">
        <f>IFERROR(VLOOKUP(N776,Sheet3!$B$2:$F$1072,3,FALSE),“-”)</f>
        <v>0</v>
      </c>
    </row>
    <row r="777" ht="13.5" spans="1:16">
      <c r="A777" s="3" t="s">
        <v>1453</v>
      </c>
      <c r="B777" s="3" t="s">
        <v>1422</v>
      </c>
      <c r="C777" s="3" t="s">
        <v>22</v>
      </c>
      <c r="D777" s="3" t="s">
        <v>87</v>
      </c>
      <c r="E777" s="3" t="str">
        <f>VLOOKUP(D777,Sheet2!$A$2:$B$44,2,FALSE)</f>
        <v>五环-六环</v>
      </c>
      <c r="F777" s="3">
        <v>45699</v>
      </c>
      <c r="G777" s="3">
        <v>57</v>
      </c>
      <c r="H777" s="3">
        <v>24771</v>
      </c>
      <c r="I777" s="3">
        <v>37</v>
      </c>
      <c r="J777" s="3">
        <v>16748</v>
      </c>
      <c r="K777" s="9">
        <v>414864338</v>
      </c>
      <c r="L777" s="9">
        <f t="shared" si="25"/>
        <v>4.14864338</v>
      </c>
      <c r="M777" s="10">
        <f t="shared" si="26"/>
        <v>0.0012442681502136</v>
      </c>
      <c r="N777" s="10" t="s">
        <v>1454</v>
      </c>
      <c r="O777" s="10" t="s">
        <v>1423</v>
      </c>
      <c r="P777" s="11">
        <f>IFERROR(VLOOKUP(N777,Sheet3!$B$2:$F$1072,3,FALSE),“-”)</f>
        <v>0</v>
      </c>
    </row>
    <row r="778" ht="13.5" spans="1:16">
      <c r="A778" s="3" t="s">
        <v>792</v>
      </c>
      <c r="B778" s="3" t="s">
        <v>1422</v>
      </c>
      <c r="C778" s="3" t="s">
        <v>205</v>
      </c>
      <c r="D778" s="3" t="s">
        <v>206</v>
      </c>
      <c r="E778" s="3" t="str">
        <f>VLOOKUP(D778,Sheet2!$A$2:$B$44,2,FALSE)</f>
        <v>二环-三环</v>
      </c>
      <c r="F778" s="3" t="s">
        <v>30</v>
      </c>
      <c r="G778" s="3" t="s">
        <v>30</v>
      </c>
      <c r="H778" s="3">
        <v>24019</v>
      </c>
      <c r="I778" s="3">
        <v>66</v>
      </c>
      <c r="J778" s="3">
        <v>17267</v>
      </c>
      <c r="K778" s="9">
        <v>414743653</v>
      </c>
      <c r="L778" s="9">
        <f t="shared" si="25"/>
        <v>4.14743653</v>
      </c>
      <c r="M778" s="10">
        <f t="shared" si="26"/>
        <v>0.00124390618971723</v>
      </c>
      <c r="N778" s="10" t="s">
        <v>793</v>
      </c>
      <c r="O778" s="10" t="s">
        <v>1423</v>
      </c>
      <c r="P778" s="11">
        <f>IFERROR(VLOOKUP(N778,Sheet3!$B$2:$F$1072,3,FALSE),“-”)</f>
        <v>0</v>
      </c>
    </row>
    <row r="779" ht="13.5" spans="1:16">
      <c r="A779" s="3" t="s">
        <v>1455</v>
      </c>
      <c r="B779" s="3" t="s">
        <v>1422</v>
      </c>
      <c r="C779" s="3" t="s">
        <v>18</v>
      </c>
      <c r="D779" s="3" t="s">
        <v>19</v>
      </c>
      <c r="E779" s="3" t="str">
        <f>VLOOKUP(D779,Sheet2!$A$2:$B$44,2,FALSE)</f>
        <v>三环-四环</v>
      </c>
      <c r="F779" s="3" t="s">
        <v>30</v>
      </c>
      <c r="G779" s="3" t="s">
        <v>30</v>
      </c>
      <c r="H779" s="3">
        <v>22095</v>
      </c>
      <c r="I779" s="3">
        <v>85</v>
      </c>
      <c r="J779" s="3">
        <v>17540</v>
      </c>
      <c r="K779" s="9">
        <v>387560708</v>
      </c>
      <c r="L779" s="9">
        <f t="shared" si="25"/>
        <v>3.87560708</v>
      </c>
      <c r="M779" s="10">
        <f t="shared" si="26"/>
        <v>0.00116237864060186</v>
      </c>
      <c r="N779" s="10" t="s">
        <v>1456</v>
      </c>
      <c r="O779" s="10" t="s">
        <v>1423</v>
      </c>
      <c r="P779" s="11">
        <f>IFERROR(VLOOKUP(N779,Sheet3!$B$2:$F$1072,3,FALSE),“-”)</f>
        <v>0</v>
      </c>
    </row>
    <row r="780" ht="13.5" spans="1:16">
      <c r="A780" s="3" t="s">
        <v>798</v>
      </c>
      <c r="B780" s="3" t="s">
        <v>1422</v>
      </c>
      <c r="C780" s="3" t="s">
        <v>22</v>
      </c>
      <c r="D780" s="3" t="s">
        <v>409</v>
      </c>
      <c r="E780" s="3" t="str">
        <f>VLOOKUP(D780,Sheet2!$A$2:$B$44,2,FALSE)</f>
        <v>三环-四环</v>
      </c>
      <c r="F780" s="3" t="s">
        <v>30</v>
      </c>
      <c r="G780" s="3" t="s">
        <v>30</v>
      </c>
      <c r="H780" s="3">
        <v>9837</v>
      </c>
      <c r="I780" s="3">
        <v>9</v>
      </c>
      <c r="J780" s="3">
        <v>30498</v>
      </c>
      <c r="K780" s="9">
        <v>300000000</v>
      </c>
      <c r="L780" s="9">
        <f t="shared" si="25"/>
        <v>3</v>
      </c>
      <c r="M780" s="10">
        <f t="shared" si="26"/>
        <v>0.000899765081914751</v>
      </c>
      <c r="N780" s="10" t="s">
        <v>1457</v>
      </c>
      <c r="O780" s="10"/>
      <c r="P780" s="11">
        <f>IFERROR(VLOOKUP(N780,Sheet3!$B$2:$F$1072,3,FALSE),“-”)</f>
        <v>0</v>
      </c>
    </row>
    <row r="781" ht="13.5" spans="1:16">
      <c r="A781" s="3" t="s">
        <v>1458</v>
      </c>
      <c r="B781" s="3" t="s">
        <v>1422</v>
      </c>
      <c r="C781" s="3" t="s">
        <v>60</v>
      </c>
      <c r="D781" s="3" t="s">
        <v>61</v>
      </c>
      <c r="E781" s="3" t="str">
        <f>VLOOKUP(D781,Sheet2!$A$2:$B$44,2,FALSE)</f>
        <v>五环-六环</v>
      </c>
      <c r="F781" s="3">
        <v>98399</v>
      </c>
      <c r="G781" s="3">
        <v>1279</v>
      </c>
      <c r="H781" s="3">
        <v>25282</v>
      </c>
      <c r="I781" s="3">
        <v>392</v>
      </c>
      <c r="J781" s="3">
        <v>11486</v>
      </c>
      <c r="K781" s="9">
        <v>290381507</v>
      </c>
      <c r="L781" s="9">
        <f t="shared" si="25"/>
        <v>2.90381507</v>
      </c>
      <c r="M781" s="10">
        <f t="shared" si="26"/>
        <v>0.000870917134774613</v>
      </c>
      <c r="N781" s="10" t="s">
        <v>1274</v>
      </c>
      <c r="O781" s="10" t="s">
        <v>1423</v>
      </c>
      <c r="P781" s="11">
        <f>IFERROR(VLOOKUP(N781,Sheet3!$B$2:$F$1072,3,FALSE),“-”)</f>
        <v>0</v>
      </c>
    </row>
    <row r="782" ht="13.5" spans="1:16">
      <c r="A782" s="3" t="s">
        <v>108</v>
      </c>
      <c r="B782" s="3" t="s">
        <v>1422</v>
      </c>
      <c r="C782" s="3" t="s">
        <v>18</v>
      </c>
      <c r="D782" s="3" t="s">
        <v>45</v>
      </c>
      <c r="E782" s="3" t="str">
        <f>VLOOKUP(D782,Sheet2!$A$2:$B$44,2,FALSE)</f>
        <v>五环-六环</v>
      </c>
      <c r="F782" s="3">
        <v>27388</v>
      </c>
      <c r="G782" s="3">
        <v>153</v>
      </c>
      <c r="H782" s="3">
        <v>11351</v>
      </c>
      <c r="I782" s="3">
        <v>66</v>
      </c>
      <c r="J782" s="3">
        <v>25471</v>
      </c>
      <c r="K782" s="9">
        <v>289114877</v>
      </c>
      <c r="L782" s="9">
        <f t="shared" si="25"/>
        <v>2.89114877</v>
      </c>
      <c r="M782" s="10">
        <f t="shared" si="26"/>
        <v>0.00086711823662226</v>
      </c>
      <c r="N782" s="10" t="s">
        <v>1459</v>
      </c>
      <c r="O782" s="10"/>
      <c r="P782" s="11">
        <f>IFERROR(VLOOKUP(N782,Sheet3!$B$2:$F$1072,3,FALSE),“-”)</f>
        <v>0</v>
      </c>
    </row>
    <row r="783" ht="13.5" spans="1:16">
      <c r="A783" s="3" t="s">
        <v>480</v>
      </c>
      <c r="B783" s="3" t="s">
        <v>1422</v>
      </c>
      <c r="C783" s="3" t="s">
        <v>60</v>
      </c>
      <c r="D783" s="3" t="s">
        <v>61</v>
      </c>
      <c r="E783" s="3" t="str">
        <f>VLOOKUP(D783,Sheet2!$A$2:$B$44,2,FALSE)</f>
        <v>五环-六环</v>
      </c>
      <c r="F783" s="3">
        <v>48326</v>
      </c>
      <c r="G783" s="3">
        <v>208</v>
      </c>
      <c r="H783" s="3">
        <v>20572</v>
      </c>
      <c r="I783" s="3">
        <v>88</v>
      </c>
      <c r="J783" s="3">
        <v>12659</v>
      </c>
      <c r="K783" s="9">
        <v>260428201</v>
      </c>
      <c r="L783" s="9">
        <f t="shared" si="25"/>
        <v>2.60428201</v>
      </c>
      <c r="M783" s="10">
        <f t="shared" si="26"/>
        <v>0.000781080672018921</v>
      </c>
      <c r="N783" s="10" t="s">
        <v>481</v>
      </c>
      <c r="O783" s="10"/>
      <c r="P783" s="11">
        <f>IFERROR(VLOOKUP(N783,Sheet3!$B$2:$F$1072,3,FALSE),“-”)</f>
        <v>0</v>
      </c>
    </row>
    <row r="784" ht="13.5" spans="1:16">
      <c r="A784" s="3" t="s">
        <v>1460</v>
      </c>
      <c r="B784" s="3" t="s">
        <v>1422</v>
      </c>
      <c r="C784" s="3" t="s">
        <v>18</v>
      </c>
      <c r="D784" s="3" t="s">
        <v>19</v>
      </c>
      <c r="E784" s="3" t="str">
        <f>VLOOKUP(D784,Sheet2!$A$2:$B$44,2,FALSE)</f>
        <v>三环-四环</v>
      </c>
      <c r="F784" s="3" t="s">
        <v>30</v>
      </c>
      <c r="G784" s="3" t="s">
        <v>30</v>
      </c>
      <c r="H784" s="3">
        <v>4797</v>
      </c>
      <c r="I784" s="3">
        <v>2</v>
      </c>
      <c r="J784" s="3">
        <v>51789</v>
      </c>
      <c r="K784" s="9">
        <v>248439792</v>
      </c>
      <c r="L784" s="9">
        <f t="shared" si="25"/>
        <v>2.48439792</v>
      </c>
      <c r="M784" s="10">
        <f t="shared" si="26"/>
        <v>0.000745124832665879</v>
      </c>
      <c r="N784" s="10" t="s">
        <v>1461</v>
      </c>
      <c r="O784" s="10"/>
      <c r="P784" s="11">
        <f>IFERROR(VLOOKUP(N784,Sheet3!$B$2:$F$1072,3,FALSE),“-”)</f>
        <v>0</v>
      </c>
    </row>
    <row r="785" ht="13.5" spans="1:16">
      <c r="A785" s="3" t="s">
        <v>1462</v>
      </c>
      <c r="B785" s="3" t="s">
        <v>1422</v>
      </c>
      <c r="C785" s="3" t="s">
        <v>48</v>
      </c>
      <c r="D785" s="3" t="s">
        <v>360</v>
      </c>
      <c r="E785" s="3" t="str">
        <f>VLOOKUP(D785,Sheet2!$A$2:$B$44,2,FALSE)</f>
        <v>三环-四环</v>
      </c>
      <c r="F785" s="3" t="s">
        <v>30</v>
      </c>
      <c r="G785" s="3" t="s">
        <v>30</v>
      </c>
      <c r="H785" s="3">
        <v>6282</v>
      </c>
      <c r="I785" s="3">
        <v>61</v>
      </c>
      <c r="J785" s="3">
        <v>32684</v>
      </c>
      <c r="K785" s="9">
        <v>205329432</v>
      </c>
      <c r="L785" s="9">
        <f t="shared" si="25"/>
        <v>2.05329432</v>
      </c>
      <c r="M785" s="10">
        <f t="shared" si="26"/>
        <v>0.000615827510676631</v>
      </c>
      <c r="N785" s="10" t="s">
        <v>1463</v>
      </c>
      <c r="O785" s="10"/>
      <c r="P785" s="11">
        <f>IFERROR(VLOOKUP(N785,Sheet3!$B$2:$F$1072,3,FALSE),“-”)</f>
        <v>0</v>
      </c>
    </row>
    <row r="786" ht="13.5" spans="1:16">
      <c r="A786" s="3" t="s">
        <v>1464</v>
      </c>
      <c r="B786" s="3" t="s">
        <v>1422</v>
      </c>
      <c r="C786" s="3" t="s">
        <v>90</v>
      </c>
      <c r="D786" s="3" t="s">
        <v>265</v>
      </c>
      <c r="E786" s="3" t="str">
        <f>VLOOKUP(D786,Sheet2!$A$2:$B$44,2,FALSE)</f>
        <v>六环外</v>
      </c>
      <c r="F786" s="3" t="s">
        <v>30</v>
      </c>
      <c r="G786" s="3" t="s">
        <v>30</v>
      </c>
      <c r="H786" s="3">
        <v>44025</v>
      </c>
      <c r="I786" s="3">
        <v>42</v>
      </c>
      <c r="J786" s="3">
        <v>4201</v>
      </c>
      <c r="K786" s="9">
        <v>184966219</v>
      </c>
      <c r="L786" s="9">
        <f t="shared" si="25"/>
        <v>1.84966219</v>
      </c>
      <c r="M786" s="10">
        <f t="shared" si="26"/>
        <v>0.000554753817299989</v>
      </c>
      <c r="N786" s="10" t="s">
        <v>1465</v>
      </c>
      <c r="O786" s="10" t="s">
        <v>1466</v>
      </c>
      <c r="P786" s="11">
        <f>IFERROR(VLOOKUP(N786,Sheet3!$B$2:$F$1072,3,FALSE),“-”)</f>
        <v>0</v>
      </c>
    </row>
    <row r="787" ht="13.5" spans="1:16">
      <c r="A787" s="3" t="s">
        <v>1467</v>
      </c>
      <c r="B787" s="3" t="s">
        <v>1422</v>
      </c>
      <c r="C787" s="3" t="s">
        <v>41</v>
      </c>
      <c r="D787" s="3" t="s">
        <v>42</v>
      </c>
      <c r="E787" s="3" t="str">
        <f>VLOOKUP(D787,Sheet2!$A$2:$B$44,2,FALSE)</f>
        <v>五环-六环</v>
      </c>
      <c r="F787" s="3" t="s">
        <v>30</v>
      </c>
      <c r="G787" s="3" t="s">
        <v>30</v>
      </c>
      <c r="H787" s="3">
        <v>7713</v>
      </c>
      <c r="I787" s="3">
        <v>104</v>
      </c>
      <c r="J787" s="3">
        <v>23208</v>
      </c>
      <c r="K787" s="9">
        <v>179008719</v>
      </c>
      <c r="L787" s="9">
        <f t="shared" si="25"/>
        <v>1.79008719</v>
      </c>
      <c r="M787" s="10">
        <f t="shared" si="26"/>
        <v>0.000536885982381632</v>
      </c>
      <c r="N787" s="10" t="s">
        <v>1333</v>
      </c>
      <c r="O787" s="10"/>
      <c r="P787" s="11">
        <f>IFERROR(VLOOKUP(N787,Sheet3!$B$2:$F$1072,3,FALSE),“-”)</f>
        <v>0</v>
      </c>
    </row>
    <row r="788" ht="13.5" spans="1:16">
      <c r="A788" s="3" t="s">
        <v>1468</v>
      </c>
      <c r="B788" s="3" t="s">
        <v>1422</v>
      </c>
      <c r="C788" s="3" t="s">
        <v>37</v>
      </c>
      <c r="D788" s="3" t="s">
        <v>38</v>
      </c>
      <c r="E788" s="3" t="str">
        <f>VLOOKUP(D788,Sheet2!$A$2:$B$44,2,FALSE)</f>
        <v>二环内</v>
      </c>
      <c r="F788" s="3" t="s">
        <v>30</v>
      </c>
      <c r="G788" s="3" t="s">
        <v>30</v>
      </c>
      <c r="H788" s="3">
        <v>8384</v>
      </c>
      <c r="I788" s="3">
        <v>11</v>
      </c>
      <c r="J788" s="3">
        <v>20349</v>
      </c>
      <c r="K788" s="9">
        <v>170606420</v>
      </c>
      <c r="L788" s="9">
        <f t="shared" si="25"/>
        <v>1.7060642</v>
      </c>
      <c r="M788" s="10">
        <f t="shared" si="26"/>
        <v>0.000511685664888275</v>
      </c>
      <c r="N788" s="10" t="s">
        <v>1469</v>
      </c>
      <c r="O788" s="10"/>
      <c r="P788" s="11" t="str">
        <f>IFERROR(VLOOKUP(N788,Sheet3!$B$2:$F$1072,3,FALSE),“-”)</f>
        <v>富力</v>
      </c>
    </row>
    <row r="789" ht="13.5" spans="1:16">
      <c r="A789" s="3" t="s">
        <v>1470</v>
      </c>
      <c r="B789" s="3" t="s">
        <v>1422</v>
      </c>
      <c r="C789" s="3" t="s">
        <v>22</v>
      </c>
      <c r="D789" s="3" t="s">
        <v>417</v>
      </c>
      <c r="E789" s="3" t="str">
        <f>VLOOKUP(D789,Sheet2!$A$2:$B$44,2,FALSE)</f>
        <v>四环-五环</v>
      </c>
      <c r="F789" s="3" t="s">
        <v>30</v>
      </c>
      <c r="G789" s="3" t="s">
        <v>30</v>
      </c>
      <c r="H789" s="3">
        <v>10705</v>
      </c>
      <c r="I789" s="3">
        <v>1</v>
      </c>
      <c r="J789" s="3">
        <v>15880</v>
      </c>
      <c r="K789" s="9">
        <v>170000000</v>
      </c>
      <c r="L789" s="9">
        <f t="shared" si="25"/>
        <v>1.7</v>
      </c>
      <c r="M789" s="10">
        <f t="shared" si="26"/>
        <v>0.000509866879751692</v>
      </c>
      <c r="N789" s="10" t="s">
        <v>1471</v>
      </c>
      <c r="O789" s="10"/>
      <c r="P789" s="11">
        <f>IFERROR(VLOOKUP(N789,Sheet3!$B$2:$F$1072,3,FALSE),“-”)</f>
        <v>0</v>
      </c>
    </row>
    <row r="790" ht="13.5" spans="1:16">
      <c r="A790" s="3" t="s">
        <v>1472</v>
      </c>
      <c r="B790" s="3" t="s">
        <v>1422</v>
      </c>
      <c r="C790" s="3" t="s">
        <v>33</v>
      </c>
      <c r="D790" s="3" t="s">
        <v>34</v>
      </c>
      <c r="E790" s="3" t="str">
        <f>VLOOKUP(D790,Sheet2!$A$2:$B$44,2,FALSE)</f>
        <v>六环外</v>
      </c>
      <c r="F790" s="3" t="s">
        <v>30</v>
      </c>
      <c r="G790" s="3" t="s">
        <v>30</v>
      </c>
      <c r="H790" s="3">
        <v>17250</v>
      </c>
      <c r="I790" s="3">
        <v>54</v>
      </c>
      <c r="J790" s="3">
        <v>9179</v>
      </c>
      <c r="K790" s="9">
        <v>158335071</v>
      </c>
      <c r="L790" s="9">
        <f t="shared" si="25"/>
        <v>1.58335071</v>
      </c>
      <c r="M790" s="10">
        <f t="shared" si="26"/>
        <v>0.00047488122709431</v>
      </c>
      <c r="N790" s="10" t="s">
        <v>1473</v>
      </c>
      <c r="O790" s="10"/>
      <c r="P790" s="11">
        <f>IFERROR(VLOOKUP(N790,Sheet3!$B$2:$F$1072,3,FALSE),“-”)</f>
        <v>0</v>
      </c>
    </row>
    <row r="791" ht="13.5" spans="1:16">
      <c r="A791" s="3" t="s">
        <v>84</v>
      </c>
      <c r="B791" s="3" t="s">
        <v>1422</v>
      </c>
      <c r="C791" s="3" t="s">
        <v>18</v>
      </c>
      <c r="D791" s="3" t="s">
        <v>29</v>
      </c>
      <c r="E791" s="3" t="str">
        <f>VLOOKUP(D791,Sheet2!$A$2:$B$44,2,FALSE)</f>
        <v>四环-五环</v>
      </c>
      <c r="F791" s="3">
        <v>14817</v>
      </c>
      <c r="G791" s="3">
        <v>20</v>
      </c>
      <c r="H791" s="3">
        <v>3296</v>
      </c>
      <c r="I791" s="3">
        <v>4</v>
      </c>
      <c r="J791" s="3">
        <v>47243</v>
      </c>
      <c r="K791" s="9">
        <v>155725464</v>
      </c>
      <c r="L791" s="9">
        <f t="shared" si="25"/>
        <v>1.55725464</v>
      </c>
      <c r="M791" s="10">
        <f t="shared" si="26"/>
        <v>0.000467054449573909</v>
      </c>
      <c r="N791" s="10" t="s">
        <v>85</v>
      </c>
      <c r="O791" s="10"/>
      <c r="P791" s="11" t="str">
        <f>IFERROR(VLOOKUP(N791,Sheet3!$B$2:$F$1072,3,FALSE),“-”)</f>
        <v>远洋</v>
      </c>
    </row>
    <row r="792" ht="13.5" spans="1:16">
      <c r="A792" s="3" t="s">
        <v>363</v>
      </c>
      <c r="B792" s="3" t="s">
        <v>1422</v>
      </c>
      <c r="C792" s="3" t="s">
        <v>48</v>
      </c>
      <c r="D792" s="3" t="s">
        <v>117</v>
      </c>
      <c r="E792" s="3" t="str">
        <f>VLOOKUP(D792,Sheet2!$A$2:$B$44,2,FALSE)</f>
        <v>三环-四环</v>
      </c>
      <c r="F792" s="3" t="s">
        <v>30</v>
      </c>
      <c r="G792" s="3" t="s">
        <v>30</v>
      </c>
      <c r="H792" s="3">
        <v>3795</v>
      </c>
      <c r="I792" s="3">
        <v>65</v>
      </c>
      <c r="J792" s="3">
        <v>37276</v>
      </c>
      <c r="K792" s="9">
        <v>141464346</v>
      </c>
      <c r="L792" s="9">
        <f t="shared" si="25"/>
        <v>1.41464346</v>
      </c>
      <c r="M792" s="10">
        <f t="shared" si="26"/>
        <v>0.000424282262889022</v>
      </c>
      <c r="N792" s="10" t="s">
        <v>364</v>
      </c>
      <c r="O792" s="10"/>
      <c r="P792" s="11" t="str">
        <f>IFERROR(VLOOKUP(N792,Sheet3!$B$2:$F$1072,3,FALSE),“-”)</f>
        <v>东亚新华</v>
      </c>
    </row>
    <row r="793" ht="13.5" spans="1:16">
      <c r="A793" s="3" t="s">
        <v>1474</v>
      </c>
      <c r="B793" s="3" t="s">
        <v>1422</v>
      </c>
      <c r="C793" s="3" t="s">
        <v>60</v>
      </c>
      <c r="D793" s="3" t="s">
        <v>61</v>
      </c>
      <c r="E793" s="3" t="str">
        <f>VLOOKUP(D793,Sheet2!$A$2:$B$44,2,FALSE)</f>
        <v>五环-六环</v>
      </c>
      <c r="F793" s="3">
        <v>106494</v>
      </c>
      <c r="G793" s="3">
        <v>1287</v>
      </c>
      <c r="H793" s="3">
        <v>10456</v>
      </c>
      <c r="I793" s="3">
        <v>158</v>
      </c>
      <c r="J793" s="3">
        <v>12571</v>
      </c>
      <c r="K793" s="9">
        <v>131440012</v>
      </c>
      <c r="L793" s="9">
        <f t="shared" si="25"/>
        <v>1.31440012</v>
      </c>
      <c r="M793" s="10">
        <f t="shared" si="26"/>
        <v>0.000394217110546853</v>
      </c>
      <c r="N793" s="10" t="s">
        <v>1475</v>
      </c>
      <c r="O793" s="10"/>
      <c r="P793" s="11">
        <f>IFERROR(VLOOKUP(N793,Sheet3!$B$2:$F$1072,3,FALSE),“-”)</f>
        <v>0</v>
      </c>
    </row>
    <row r="794" ht="13.5" spans="1:16">
      <c r="A794" s="3" t="s">
        <v>997</v>
      </c>
      <c r="B794" s="3" t="s">
        <v>1422</v>
      </c>
      <c r="C794" s="3" t="s">
        <v>18</v>
      </c>
      <c r="D794" s="3" t="s">
        <v>210</v>
      </c>
      <c r="E794" s="3" t="str">
        <f>VLOOKUP(D794,Sheet2!$A$2:$B$44,2,FALSE)</f>
        <v>四环-五环</v>
      </c>
      <c r="F794" s="3" t="s">
        <v>30</v>
      </c>
      <c r="G794" s="3" t="s">
        <v>30</v>
      </c>
      <c r="H794" s="3">
        <v>4342</v>
      </c>
      <c r="I794" s="3">
        <v>29</v>
      </c>
      <c r="J794" s="3">
        <v>27836</v>
      </c>
      <c r="K794" s="9">
        <v>120873087</v>
      </c>
      <c r="L794" s="9">
        <f t="shared" si="25"/>
        <v>1.20873087</v>
      </c>
      <c r="M794" s="10">
        <f t="shared" si="26"/>
        <v>0.000362524610086146</v>
      </c>
      <c r="N794" s="10" t="s">
        <v>998</v>
      </c>
      <c r="O794" s="10"/>
      <c r="P794" s="11">
        <f>IFERROR(VLOOKUP(N794,Sheet3!$B$2:$F$1072,3,FALSE),“-”)</f>
        <v>0</v>
      </c>
    </row>
    <row r="795" ht="13.5" spans="1:16">
      <c r="A795" s="3" t="s">
        <v>150</v>
      </c>
      <c r="B795" s="3" t="s">
        <v>1422</v>
      </c>
      <c r="C795" s="3" t="s">
        <v>60</v>
      </c>
      <c r="D795" s="3" t="s">
        <v>61</v>
      </c>
      <c r="E795" s="3" t="str">
        <f>VLOOKUP(D795,Sheet2!$A$2:$B$44,2,FALSE)</f>
        <v>五环-六环</v>
      </c>
      <c r="F795" s="3">
        <v>38332</v>
      </c>
      <c r="G795" s="3">
        <v>107</v>
      </c>
      <c r="H795" s="3">
        <v>5999</v>
      </c>
      <c r="I795" s="3">
        <v>18</v>
      </c>
      <c r="J795" s="3">
        <v>19768</v>
      </c>
      <c r="K795" s="9">
        <v>118583070</v>
      </c>
      <c r="L795" s="9">
        <f t="shared" si="25"/>
        <v>1.1858307</v>
      </c>
      <c r="M795" s="10">
        <f t="shared" si="26"/>
        <v>0.000355656352307509</v>
      </c>
      <c r="N795" s="10" t="s">
        <v>1476</v>
      </c>
      <c r="O795" s="10"/>
      <c r="P795" s="11" t="str">
        <f>IFERROR(VLOOKUP(N795,Sheet3!$B$2:$F$1072,3,FALSE),“-”)</f>
        <v>中粮</v>
      </c>
    </row>
    <row r="796" ht="13.5" spans="1:16">
      <c r="A796" s="3" t="s">
        <v>1477</v>
      </c>
      <c r="B796" s="3" t="s">
        <v>1422</v>
      </c>
      <c r="C796" s="3" t="s">
        <v>22</v>
      </c>
      <c r="D796" s="3" t="s">
        <v>745</v>
      </c>
      <c r="E796" s="3" t="str">
        <f>VLOOKUP(D796,Sheet2!$A$2:$B$44,2,FALSE)</f>
        <v>二环-三环</v>
      </c>
      <c r="F796" s="3" t="s">
        <v>30</v>
      </c>
      <c r="G796" s="3" t="s">
        <v>30</v>
      </c>
      <c r="H796" s="3">
        <v>3623</v>
      </c>
      <c r="I796" s="3">
        <v>14</v>
      </c>
      <c r="J796" s="3">
        <v>32046</v>
      </c>
      <c r="K796" s="9">
        <v>116093153</v>
      </c>
      <c r="L796" s="9">
        <f t="shared" si="25"/>
        <v>1.16093153</v>
      </c>
      <c r="M796" s="10">
        <f t="shared" si="26"/>
        <v>0.000348188551062622</v>
      </c>
      <c r="N796" s="10" t="s">
        <v>1478</v>
      </c>
      <c r="O796" s="10"/>
      <c r="P796" s="11">
        <f>IFERROR(VLOOKUP(N796,Sheet3!$B$2:$F$1072,3,FALSE),“-”)</f>
        <v>0</v>
      </c>
    </row>
    <row r="797" ht="13.5" spans="1:16">
      <c r="A797" s="3" t="s">
        <v>1161</v>
      </c>
      <c r="B797" s="3" t="s">
        <v>1422</v>
      </c>
      <c r="C797" s="3" t="s">
        <v>18</v>
      </c>
      <c r="D797" s="3" t="s">
        <v>426</v>
      </c>
      <c r="E797" s="3" t="str">
        <f>VLOOKUP(D797,Sheet2!$A$2:$B$44,2,FALSE)</f>
        <v>五环-六环</v>
      </c>
      <c r="F797" s="3" t="s">
        <v>30</v>
      </c>
      <c r="G797" s="3" t="s">
        <v>30</v>
      </c>
      <c r="H797" s="3">
        <v>6433</v>
      </c>
      <c r="I797" s="3">
        <v>3</v>
      </c>
      <c r="J797" s="3">
        <v>18000</v>
      </c>
      <c r="K797" s="9">
        <v>115802640</v>
      </c>
      <c r="L797" s="9">
        <f t="shared" si="25"/>
        <v>1.1580264</v>
      </c>
      <c r="M797" s="10">
        <f t="shared" si="26"/>
        <v>0.000347317239551815</v>
      </c>
      <c r="N797" s="10" t="s">
        <v>1162</v>
      </c>
      <c r="O797" s="10"/>
      <c r="P797" s="11">
        <f>IFERROR(VLOOKUP(N797,Sheet3!$B$2:$F$1072,3,FALSE),“-”)</f>
        <v>0</v>
      </c>
    </row>
    <row r="798" ht="13.5" spans="1:16">
      <c r="A798" s="3" t="s">
        <v>1479</v>
      </c>
      <c r="B798" s="3" t="s">
        <v>1422</v>
      </c>
      <c r="C798" s="3" t="s">
        <v>18</v>
      </c>
      <c r="D798" s="3" t="s">
        <v>26</v>
      </c>
      <c r="E798" s="3" t="str">
        <f>VLOOKUP(D798,Sheet2!$A$2:$B$44,2,FALSE)</f>
        <v>五环-六环</v>
      </c>
      <c r="F798" s="3" t="s">
        <v>30</v>
      </c>
      <c r="G798" s="3" t="s">
        <v>30</v>
      </c>
      <c r="H798" s="3">
        <v>6370</v>
      </c>
      <c r="I798" s="3">
        <v>8</v>
      </c>
      <c r="J798" s="3">
        <v>16191</v>
      </c>
      <c r="K798" s="9">
        <v>103142759</v>
      </c>
      <c r="L798" s="9">
        <f t="shared" si="25"/>
        <v>1.03142759</v>
      </c>
      <c r="M798" s="10">
        <f t="shared" si="26"/>
        <v>0.000309347510001828</v>
      </c>
      <c r="N798" s="10" t="s">
        <v>1480</v>
      </c>
      <c r="O798" s="10"/>
      <c r="P798" s="11">
        <f>IFERROR(VLOOKUP(N798,Sheet3!$B$2:$F$1072,3,FALSE),“-”)</f>
        <v>0</v>
      </c>
    </row>
    <row r="799" ht="13.5" spans="1:16">
      <c r="A799" s="3" t="s">
        <v>1481</v>
      </c>
      <c r="B799" s="3" t="s">
        <v>1422</v>
      </c>
      <c r="C799" s="3" t="s">
        <v>18</v>
      </c>
      <c r="D799" s="3" t="s">
        <v>252</v>
      </c>
      <c r="E799" s="3" t="str">
        <f>VLOOKUP(D799,Sheet2!$A$2:$B$44,2,FALSE)</f>
        <v>三环-四环</v>
      </c>
      <c r="F799" s="3" t="s">
        <v>30</v>
      </c>
      <c r="G799" s="3" t="s">
        <v>30</v>
      </c>
      <c r="H799" s="3">
        <v>3495</v>
      </c>
      <c r="I799" s="3">
        <v>10</v>
      </c>
      <c r="J799" s="3">
        <v>28118</v>
      </c>
      <c r="K799" s="9">
        <v>98285325</v>
      </c>
      <c r="L799" s="9">
        <f t="shared" si="25"/>
        <v>0.98285325</v>
      </c>
      <c r="M799" s="10">
        <f t="shared" si="26"/>
        <v>0.000294779011665476</v>
      </c>
      <c r="N799" s="10" t="s">
        <v>1482</v>
      </c>
      <c r="O799" s="10"/>
      <c r="P799" s="11">
        <f>IFERROR(VLOOKUP(N799,Sheet3!$B$2:$F$1072,3,FALSE),“-”)</f>
        <v>0</v>
      </c>
    </row>
    <row r="800" ht="13.5" spans="1:16">
      <c r="A800" s="3" t="s">
        <v>1483</v>
      </c>
      <c r="B800" s="3" t="s">
        <v>1422</v>
      </c>
      <c r="C800" s="3" t="s">
        <v>526</v>
      </c>
      <c r="D800" s="3" t="s">
        <v>527</v>
      </c>
      <c r="E800" s="3" t="str">
        <f>VLOOKUP(D800,Sheet2!$A$2:$B$44,2,FALSE)</f>
        <v>六环外</v>
      </c>
      <c r="F800" s="3">
        <v>50131</v>
      </c>
      <c r="G800" s="3">
        <v>583</v>
      </c>
      <c r="H800" s="3">
        <v>11498</v>
      </c>
      <c r="I800" s="3">
        <v>63</v>
      </c>
      <c r="J800" s="3">
        <v>8381</v>
      </c>
      <c r="K800" s="9">
        <v>96367054</v>
      </c>
      <c r="L800" s="9">
        <f t="shared" si="25"/>
        <v>0.96367054</v>
      </c>
      <c r="M800" s="10">
        <f t="shared" si="26"/>
        <v>0.000289025700787311</v>
      </c>
      <c r="N800" s="10" t="s">
        <v>1484</v>
      </c>
      <c r="O800" s="10"/>
      <c r="P800" s="11">
        <f>IFERROR(VLOOKUP(N800,Sheet3!$B$2:$F$1072,3,FALSE),“-”)</f>
        <v>0</v>
      </c>
    </row>
    <row r="801" ht="13.5" spans="1:16">
      <c r="A801" s="3" t="s">
        <v>1485</v>
      </c>
      <c r="B801" s="3" t="s">
        <v>1422</v>
      </c>
      <c r="C801" s="3" t="s">
        <v>22</v>
      </c>
      <c r="D801" s="3" t="s">
        <v>87</v>
      </c>
      <c r="E801" s="3" t="str">
        <f>VLOOKUP(D801,Sheet2!$A$2:$B$44,2,FALSE)</f>
        <v>五环-六环</v>
      </c>
      <c r="F801" s="3" t="s">
        <v>30</v>
      </c>
      <c r="G801" s="3" t="s">
        <v>30</v>
      </c>
      <c r="H801" s="3">
        <v>4624</v>
      </c>
      <c r="I801" s="3">
        <v>25</v>
      </c>
      <c r="J801" s="3">
        <v>20013</v>
      </c>
      <c r="K801" s="9">
        <v>92532844</v>
      </c>
      <c r="L801" s="9">
        <f t="shared" si="25"/>
        <v>0.92532844</v>
      </c>
      <c r="M801" s="10">
        <f t="shared" si="26"/>
        <v>0.000277526073204883</v>
      </c>
      <c r="N801" s="10" t="s">
        <v>1486</v>
      </c>
      <c r="O801" s="10"/>
      <c r="P801" s="11">
        <f>IFERROR(VLOOKUP(N801,Sheet3!$B$2:$F$1072,3,FALSE),“-”)</f>
        <v>0</v>
      </c>
    </row>
    <row r="802" ht="13.5" spans="1:16">
      <c r="A802" s="3" t="s">
        <v>44</v>
      </c>
      <c r="B802" s="3" t="s">
        <v>1422</v>
      </c>
      <c r="C802" s="3" t="s">
        <v>18</v>
      </c>
      <c r="D802" s="3" t="s">
        <v>45</v>
      </c>
      <c r="E802" s="3" t="str">
        <f>VLOOKUP(D802,Sheet2!$A$2:$B$44,2,FALSE)</f>
        <v>五环-六环</v>
      </c>
      <c r="F802" s="3" t="s">
        <v>30</v>
      </c>
      <c r="G802" s="3" t="s">
        <v>30</v>
      </c>
      <c r="H802" s="3">
        <v>5582</v>
      </c>
      <c r="I802" s="3">
        <v>13</v>
      </c>
      <c r="J802" s="3">
        <v>16506</v>
      </c>
      <c r="K802" s="9">
        <v>92144084</v>
      </c>
      <c r="L802" s="9">
        <f t="shared" si="25"/>
        <v>0.92144084</v>
      </c>
      <c r="M802" s="10">
        <f t="shared" si="26"/>
        <v>0.000276360097627399</v>
      </c>
      <c r="N802" s="10" t="s">
        <v>1487</v>
      </c>
      <c r="O802" s="10"/>
      <c r="P802" s="11">
        <f>IFERROR(VLOOKUP(N802,Sheet3!$B$2:$F$1072,3,FALSE),“-”)</f>
        <v>0</v>
      </c>
    </row>
    <row r="803" ht="13.5" spans="1:16">
      <c r="A803" s="3" t="s">
        <v>452</v>
      </c>
      <c r="B803" s="3" t="s">
        <v>1422</v>
      </c>
      <c r="C803" s="3" t="s">
        <v>78</v>
      </c>
      <c r="D803" s="3" t="s">
        <v>79</v>
      </c>
      <c r="E803" s="3" t="str">
        <f>VLOOKUP(D803,Sheet2!$A$2:$B$44,2,FALSE)</f>
        <v>五环-六环</v>
      </c>
      <c r="F803" s="3" t="s">
        <v>30</v>
      </c>
      <c r="G803" s="3" t="s">
        <v>30</v>
      </c>
      <c r="H803" s="3">
        <v>6432</v>
      </c>
      <c r="I803" s="3">
        <v>153</v>
      </c>
      <c r="J803" s="3">
        <v>14187</v>
      </c>
      <c r="K803" s="9">
        <v>91259343</v>
      </c>
      <c r="L803" s="9">
        <f t="shared" si="25"/>
        <v>0.91259343</v>
      </c>
      <c r="M803" s="10">
        <f t="shared" si="26"/>
        <v>0.000273706567432938</v>
      </c>
      <c r="N803" s="10" t="s">
        <v>453</v>
      </c>
      <c r="O803" s="10"/>
      <c r="P803" s="11">
        <f>IFERROR(VLOOKUP(N803,Sheet3!$B$2:$F$1072,3,FALSE),“-”)</f>
        <v>0</v>
      </c>
    </row>
    <row r="804" ht="13.5" spans="1:16">
      <c r="A804" s="3" t="s">
        <v>1488</v>
      </c>
      <c r="B804" s="3" t="s">
        <v>1422</v>
      </c>
      <c r="C804" s="3" t="s">
        <v>22</v>
      </c>
      <c r="D804" s="3" t="s">
        <v>417</v>
      </c>
      <c r="E804" s="3" t="str">
        <f>VLOOKUP(D804,Sheet2!$A$2:$B$44,2,FALSE)</f>
        <v>四环-五环</v>
      </c>
      <c r="F804" s="3" t="s">
        <v>30</v>
      </c>
      <c r="G804" s="3" t="s">
        <v>30</v>
      </c>
      <c r="H804" s="3">
        <v>10417</v>
      </c>
      <c r="I804" s="3">
        <v>35</v>
      </c>
      <c r="J804" s="3">
        <v>8500</v>
      </c>
      <c r="K804" s="9">
        <v>88545265</v>
      </c>
      <c r="L804" s="9">
        <f t="shared" si="25"/>
        <v>0.88545265</v>
      </c>
      <c r="M804" s="10">
        <f t="shared" si="26"/>
        <v>0.000265566458719628</v>
      </c>
      <c r="N804" s="10" t="s">
        <v>1489</v>
      </c>
      <c r="O804" s="10"/>
      <c r="P804" s="11">
        <f>IFERROR(VLOOKUP(N804,Sheet3!$B$2:$F$1072,3,FALSE),“-”)</f>
        <v>0</v>
      </c>
    </row>
    <row r="805" ht="13.5" spans="1:16">
      <c r="A805" s="3" t="s">
        <v>1490</v>
      </c>
      <c r="B805" s="3" t="s">
        <v>1422</v>
      </c>
      <c r="C805" s="3" t="s">
        <v>18</v>
      </c>
      <c r="D805" s="3" t="s">
        <v>73</v>
      </c>
      <c r="E805" s="3" t="str">
        <f>VLOOKUP(D805,Sheet2!$A$2:$B$44,2,FALSE)</f>
        <v>四环-五环</v>
      </c>
      <c r="F805" s="3" t="s">
        <v>30</v>
      </c>
      <c r="G805" s="3" t="s">
        <v>30</v>
      </c>
      <c r="H805" s="3">
        <v>3784</v>
      </c>
      <c r="I805" s="3">
        <v>15</v>
      </c>
      <c r="J805" s="3">
        <v>19236</v>
      </c>
      <c r="K805" s="9">
        <v>72782170</v>
      </c>
      <c r="L805" s="9">
        <f t="shared" si="25"/>
        <v>0.7278217</v>
      </c>
      <c r="M805" s="10">
        <f t="shared" si="26"/>
        <v>0.000218289517173278</v>
      </c>
      <c r="N805" s="10" t="s">
        <v>1491</v>
      </c>
      <c r="O805" s="10"/>
      <c r="P805" s="11">
        <f>IFERROR(VLOOKUP(N805,Sheet3!$B$2:$F$1072,3,FALSE),“-”)</f>
        <v>0</v>
      </c>
    </row>
    <row r="806" ht="13.5" spans="1:16">
      <c r="A806" s="3" t="s">
        <v>1492</v>
      </c>
      <c r="B806" s="3" t="s">
        <v>1422</v>
      </c>
      <c r="C806" s="3" t="s">
        <v>22</v>
      </c>
      <c r="D806" s="3" t="s">
        <v>745</v>
      </c>
      <c r="E806" s="3" t="str">
        <f>VLOOKUP(D806,Sheet2!$A$2:$B$44,2,FALSE)</f>
        <v>二环-三环</v>
      </c>
      <c r="F806" s="3" t="s">
        <v>30</v>
      </c>
      <c r="G806" s="3" t="s">
        <v>30</v>
      </c>
      <c r="H806" s="3">
        <v>2345</v>
      </c>
      <c r="I806" s="3">
        <v>2</v>
      </c>
      <c r="J806" s="3">
        <v>27449</v>
      </c>
      <c r="K806" s="9">
        <v>64354012</v>
      </c>
      <c r="L806" s="9">
        <f t="shared" si="25"/>
        <v>0.64354012</v>
      </c>
      <c r="M806" s="10">
        <f t="shared" si="26"/>
        <v>0.000193011642929076</v>
      </c>
      <c r="N806" s="10" t="s">
        <v>1493</v>
      </c>
      <c r="O806" s="10"/>
      <c r="P806" s="11">
        <f>IFERROR(VLOOKUP(N806,Sheet3!$B$2:$F$1072,3,FALSE),“-”)</f>
        <v>0</v>
      </c>
    </row>
    <row r="807" ht="13.5" spans="1:16">
      <c r="A807" s="3" t="s">
        <v>1494</v>
      </c>
      <c r="B807" s="3" t="s">
        <v>1422</v>
      </c>
      <c r="C807" s="3" t="s">
        <v>64</v>
      </c>
      <c r="D807" s="3" t="s">
        <v>112</v>
      </c>
      <c r="E807" s="3" t="str">
        <f>VLOOKUP(D807,Sheet2!$A$2:$B$44,2,FALSE)</f>
        <v>五环-六环</v>
      </c>
      <c r="F807" s="3" t="s">
        <v>30</v>
      </c>
      <c r="G807" s="3" t="s">
        <v>30</v>
      </c>
      <c r="H807" s="3">
        <v>2496</v>
      </c>
      <c r="I807" s="3">
        <v>9</v>
      </c>
      <c r="J807" s="3">
        <v>20124</v>
      </c>
      <c r="K807" s="9">
        <v>50229088</v>
      </c>
      <c r="L807" s="9">
        <f t="shared" si="25"/>
        <v>0.50229088</v>
      </c>
      <c r="M807" s="10">
        <f t="shared" si="26"/>
        <v>0.000150647931596077</v>
      </c>
      <c r="N807" s="10" t="s">
        <v>1495</v>
      </c>
      <c r="O807" s="10"/>
      <c r="P807" s="11">
        <f>IFERROR(VLOOKUP(N807,Sheet3!$B$2:$F$1072,3,FALSE),“-”)</f>
        <v>0</v>
      </c>
    </row>
    <row r="808" ht="13.5" spans="1:16">
      <c r="A808" s="3" t="s">
        <v>778</v>
      </c>
      <c r="B808" s="3" t="s">
        <v>1422</v>
      </c>
      <c r="C808" s="3" t="s">
        <v>22</v>
      </c>
      <c r="D808" s="3" t="s">
        <v>745</v>
      </c>
      <c r="E808" s="3" t="str">
        <f>VLOOKUP(D808,Sheet2!$A$2:$B$44,2,FALSE)</f>
        <v>二环-三环</v>
      </c>
      <c r="F808" s="3" t="s">
        <v>30</v>
      </c>
      <c r="G808" s="3" t="s">
        <v>30</v>
      </c>
      <c r="H808" s="3">
        <v>1590</v>
      </c>
      <c r="I808" s="3">
        <v>7</v>
      </c>
      <c r="J808" s="3">
        <v>31441</v>
      </c>
      <c r="K808" s="9">
        <v>50000000</v>
      </c>
      <c r="L808" s="9">
        <f t="shared" si="25"/>
        <v>0.5</v>
      </c>
      <c r="M808" s="10">
        <f t="shared" si="26"/>
        <v>0.000149960846985792</v>
      </c>
      <c r="N808" s="10" t="s">
        <v>779</v>
      </c>
      <c r="O808" s="10"/>
      <c r="P808" s="11">
        <f>IFERROR(VLOOKUP(N808,Sheet3!$B$2:$F$1072,3,FALSE),“-”)</f>
        <v>0</v>
      </c>
    </row>
    <row r="809" ht="13.5" spans="1:16">
      <c r="A809" s="3" t="s">
        <v>1496</v>
      </c>
      <c r="B809" s="3" t="s">
        <v>1422</v>
      </c>
      <c r="C809" s="3" t="s">
        <v>18</v>
      </c>
      <c r="D809" s="3" t="s">
        <v>19</v>
      </c>
      <c r="E809" s="3" t="str">
        <f>VLOOKUP(D809,Sheet2!$A$2:$B$44,2,FALSE)</f>
        <v>三环-四环</v>
      </c>
      <c r="F809" s="3" t="s">
        <v>30</v>
      </c>
      <c r="G809" s="3" t="s">
        <v>30</v>
      </c>
      <c r="H809" s="3">
        <v>5286</v>
      </c>
      <c r="I809" s="3">
        <v>10</v>
      </c>
      <c r="J809" s="3">
        <v>9083</v>
      </c>
      <c r="K809" s="9">
        <v>48014800</v>
      </c>
      <c r="L809" s="9">
        <f t="shared" si="25"/>
        <v>0.480148</v>
      </c>
      <c r="M809" s="10">
        <f t="shared" si="26"/>
        <v>0.000144006801517068</v>
      </c>
      <c r="N809" s="10" t="s">
        <v>1497</v>
      </c>
      <c r="O809" s="10"/>
      <c r="P809" s="11">
        <f>IFERROR(VLOOKUP(N809,Sheet3!$B$2:$F$1072,3,FALSE),“-”)</f>
        <v>0</v>
      </c>
    </row>
    <row r="810" ht="13.5" spans="1:16">
      <c r="A810" s="3" t="s">
        <v>1498</v>
      </c>
      <c r="B810" s="3" t="s">
        <v>1422</v>
      </c>
      <c r="C810" s="3" t="s">
        <v>18</v>
      </c>
      <c r="D810" s="3" t="s">
        <v>19</v>
      </c>
      <c r="E810" s="3" t="str">
        <f>VLOOKUP(D810,Sheet2!$A$2:$B$44,2,FALSE)</f>
        <v>三环-四环</v>
      </c>
      <c r="F810" s="3" t="s">
        <v>30</v>
      </c>
      <c r="G810" s="3" t="s">
        <v>30</v>
      </c>
      <c r="H810" s="3">
        <v>2949</v>
      </c>
      <c r="I810" s="3">
        <v>18</v>
      </c>
      <c r="J810" s="3">
        <v>16110</v>
      </c>
      <c r="K810" s="9">
        <v>47510420</v>
      </c>
      <c r="L810" s="9">
        <f t="shared" si="25"/>
        <v>0.4751042</v>
      </c>
      <c r="M810" s="10">
        <f t="shared" si="26"/>
        <v>0.000142494056477014</v>
      </c>
      <c r="N810" s="10" t="s">
        <v>1499</v>
      </c>
      <c r="O810" s="10"/>
      <c r="P810" s="11">
        <f>IFERROR(VLOOKUP(N810,Sheet3!$B$2:$F$1072,3,FALSE),“-”)</f>
        <v>0</v>
      </c>
    </row>
    <row r="811" ht="13.5" spans="1:16">
      <c r="A811" s="3" t="s">
        <v>950</v>
      </c>
      <c r="B811" s="3" t="s">
        <v>1422</v>
      </c>
      <c r="C811" s="3" t="s">
        <v>41</v>
      </c>
      <c r="D811" s="3" t="s">
        <v>42</v>
      </c>
      <c r="E811" s="3" t="str">
        <f>VLOOKUP(D811,Sheet2!$A$2:$B$44,2,FALSE)</f>
        <v>五环-六环</v>
      </c>
      <c r="F811" s="3" t="s">
        <v>30</v>
      </c>
      <c r="G811" s="3" t="s">
        <v>30</v>
      </c>
      <c r="H811" s="3">
        <v>7599</v>
      </c>
      <c r="I811" s="3">
        <v>7</v>
      </c>
      <c r="J811" s="3">
        <v>6057</v>
      </c>
      <c r="K811" s="9">
        <v>46027407</v>
      </c>
      <c r="L811" s="9">
        <f t="shared" si="25"/>
        <v>0.46027407</v>
      </c>
      <c r="M811" s="10">
        <f t="shared" si="26"/>
        <v>0.000138046178765595</v>
      </c>
      <c r="N811" s="10" t="s">
        <v>951</v>
      </c>
      <c r="O811" s="10"/>
      <c r="P811" s="11" t="str">
        <f>IFERROR(VLOOKUP(N811,Sheet3!$B$2:$F$1072,3,FALSE),“-”)</f>
        <v>1-v</v>
      </c>
    </row>
    <row r="812" ht="13.5" spans="1:16">
      <c r="A812" s="3" t="s">
        <v>1500</v>
      </c>
      <c r="B812" s="3" t="s">
        <v>1422</v>
      </c>
      <c r="C812" s="3" t="s">
        <v>282</v>
      </c>
      <c r="D812" s="3" t="s">
        <v>283</v>
      </c>
      <c r="E812" s="3" t="str">
        <f>VLOOKUP(D812,Sheet2!$A$2:$B$44,2,FALSE)</f>
        <v>二环内</v>
      </c>
      <c r="F812" s="3" t="s">
        <v>30</v>
      </c>
      <c r="G812" s="3" t="s">
        <v>30</v>
      </c>
      <c r="H812" s="3">
        <v>3848</v>
      </c>
      <c r="I812" s="3">
        <v>4</v>
      </c>
      <c r="J812" s="3">
        <v>11376</v>
      </c>
      <c r="K812" s="9">
        <v>43777777</v>
      </c>
      <c r="L812" s="9">
        <f t="shared" si="25"/>
        <v>0.43777777</v>
      </c>
      <c r="M812" s="10">
        <f t="shared" si="26"/>
        <v>0.000131299050361502</v>
      </c>
      <c r="N812" s="10" t="s">
        <v>1501</v>
      </c>
      <c r="O812" s="10"/>
      <c r="P812" s="11" t="str">
        <f>IFERROR(VLOOKUP(N812,Sheet3!$B$2:$F$1072,3,FALSE),“-”)</f>
        <v>首创</v>
      </c>
    </row>
    <row r="813" ht="13.5" spans="1:16">
      <c r="A813" s="3" t="s">
        <v>1502</v>
      </c>
      <c r="B813" s="3" t="s">
        <v>1422</v>
      </c>
      <c r="C813" s="3" t="s">
        <v>144</v>
      </c>
      <c r="D813" s="3" t="s">
        <v>145</v>
      </c>
      <c r="E813" s="3" t="str">
        <f>VLOOKUP(D813,Sheet2!$A$2:$B$44,2,FALSE)</f>
        <v>二环内</v>
      </c>
      <c r="F813" s="3" t="s">
        <v>30</v>
      </c>
      <c r="G813" s="3" t="s">
        <v>30</v>
      </c>
      <c r="H813" s="3">
        <v>483</v>
      </c>
      <c r="I813" s="3">
        <v>1</v>
      </c>
      <c r="J813" s="3">
        <v>88327</v>
      </c>
      <c r="K813" s="9">
        <v>42673328</v>
      </c>
      <c r="L813" s="9">
        <f t="shared" si="25"/>
        <v>0.42673328</v>
      </c>
      <c r="M813" s="10">
        <f t="shared" si="26"/>
        <v>0.00012798656821165</v>
      </c>
      <c r="N813" s="10" t="s">
        <v>1503</v>
      </c>
      <c r="O813" s="10"/>
      <c r="P813" s="11">
        <f>IFERROR(VLOOKUP(N813,Sheet3!$B$2:$F$1072,3,FALSE),“-”)</f>
        <v>0</v>
      </c>
    </row>
    <row r="814" ht="13.5" spans="1:16">
      <c r="A814" s="3" t="s">
        <v>1504</v>
      </c>
      <c r="B814" s="3" t="s">
        <v>1422</v>
      </c>
      <c r="C814" s="3" t="s">
        <v>144</v>
      </c>
      <c r="D814" s="3" t="s">
        <v>145</v>
      </c>
      <c r="E814" s="3" t="str">
        <f>VLOOKUP(D814,Sheet2!$A$2:$B$44,2,FALSE)</f>
        <v>二环内</v>
      </c>
      <c r="F814" s="3" t="s">
        <v>30</v>
      </c>
      <c r="G814" s="3" t="s">
        <v>30</v>
      </c>
      <c r="H814" s="3">
        <v>1585</v>
      </c>
      <c r="I814" s="3">
        <v>11</v>
      </c>
      <c r="J814" s="3">
        <v>25777</v>
      </c>
      <c r="K814" s="9">
        <v>40855317</v>
      </c>
      <c r="L814" s="9">
        <f t="shared" si="25"/>
        <v>0.40855317</v>
      </c>
      <c r="M814" s="10">
        <f t="shared" si="26"/>
        <v>0.00012253395882386</v>
      </c>
      <c r="N814" s="10" t="s">
        <v>1505</v>
      </c>
      <c r="O814" s="10"/>
      <c r="P814" s="11">
        <f>IFERROR(VLOOKUP(N814,Sheet3!$B$2:$F$1072,3,FALSE),“-”)</f>
        <v>0</v>
      </c>
    </row>
    <row r="815" ht="13.5" spans="1:16">
      <c r="A815" s="3" t="s">
        <v>1506</v>
      </c>
      <c r="B815" s="3" t="s">
        <v>1422</v>
      </c>
      <c r="C815" s="3" t="s">
        <v>37</v>
      </c>
      <c r="D815" s="3" t="s">
        <v>38</v>
      </c>
      <c r="E815" s="3" t="str">
        <f>VLOOKUP(D815,Sheet2!$A$2:$B$44,2,FALSE)</f>
        <v>二环内</v>
      </c>
      <c r="F815" s="3" t="s">
        <v>30</v>
      </c>
      <c r="G815" s="3" t="s">
        <v>30</v>
      </c>
      <c r="H815" s="3">
        <v>5241</v>
      </c>
      <c r="I815" s="3">
        <v>7</v>
      </c>
      <c r="J815" s="3">
        <v>7511</v>
      </c>
      <c r="K815" s="9">
        <v>39366772</v>
      </c>
      <c r="L815" s="9">
        <f t="shared" si="25"/>
        <v>0.39366772</v>
      </c>
      <c r="M815" s="10">
        <f t="shared" si="26"/>
        <v>0.000118069489444331</v>
      </c>
      <c r="N815" s="10" t="s">
        <v>1507</v>
      </c>
      <c r="O815" s="10"/>
      <c r="P815" s="11">
        <f>IFERROR(VLOOKUP(N815,Sheet3!$B$2:$F$1072,3,FALSE),“-”)</f>
        <v>0</v>
      </c>
    </row>
    <row r="816" ht="13.5" spans="1:16">
      <c r="A816" s="3" t="s">
        <v>1508</v>
      </c>
      <c r="B816" s="3" t="s">
        <v>1422</v>
      </c>
      <c r="C816" s="3" t="s">
        <v>282</v>
      </c>
      <c r="D816" s="3" t="s">
        <v>283</v>
      </c>
      <c r="E816" s="3" t="str">
        <f>VLOOKUP(D816,Sheet2!$A$2:$B$44,2,FALSE)</f>
        <v>二环内</v>
      </c>
      <c r="F816" s="3" t="s">
        <v>30</v>
      </c>
      <c r="G816" s="3" t="s">
        <v>30</v>
      </c>
      <c r="H816" s="3">
        <v>2200</v>
      </c>
      <c r="I816" s="3">
        <v>4</v>
      </c>
      <c r="J816" s="3">
        <v>17546</v>
      </c>
      <c r="K816" s="9">
        <v>38609872</v>
      </c>
      <c r="L816" s="9">
        <f t="shared" si="25"/>
        <v>0.38609872</v>
      </c>
      <c r="M816" s="10">
        <f t="shared" si="26"/>
        <v>0.00011579938214266</v>
      </c>
      <c r="N816" s="10" t="s">
        <v>1509</v>
      </c>
      <c r="O816" s="10"/>
      <c r="P816" s="11">
        <f>IFERROR(VLOOKUP(N816,Sheet3!$B$2:$F$1072,3,FALSE),“-”)</f>
        <v>0</v>
      </c>
    </row>
    <row r="817" ht="13.5" spans="1:16">
      <c r="A817" s="3" t="s">
        <v>621</v>
      </c>
      <c r="B817" s="3" t="s">
        <v>1422</v>
      </c>
      <c r="C817" s="3" t="s">
        <v>144</v>
      </c>
      <c r="D817" s="3" t="s">
        <v>145</v>
      </c>
      <c r="E817" s="3" t="str">
        <f>VLOOKUP(D817,Sheet2!$A$2:$B$44,2,FALSE)</f>
        <v>二环内</v>
      </c>
      <c r="F817" s="3" t="s">
        <v>30</v>
      </c>
      <c r="G817" s="3" t="s">
        <v>30</v>
      </c>
      <c r="H817" s="3">
        <v>1240</v>
      </c>
      <c r="I817" s="3">
        <v>6</v>
      </c>
      <c r="J817" s="3">
        <v>28237</v>
      </c>
      <c r="K817" s="9">
        <v>35014008</v>
      </c>
      <c r="L817" s="9">
        <f t="shared" si="25"/>
        <v>0.35014008</v>
      </c>
      <c r="M817" s="10">
        <f t="shared" si="26"/>
        <v>0.000105014605920946</v>
      </c>
      <c r="N817" s="10" t="s">
        <v>622</v>
      </c>
      <c r="O817" s="10"/>
      <c r="P817" s="11" t="str">
        <f>IFERROR(VLOOKUP(N817,Sheet3!$B$2:$F$1072,3,FALSE),“-”)</f>
        <v>1-v</v>
      </c>
    </row>
    <row r="818" ht="13.5" spans="1:16">
      <c r="A818" s="3" t="s">
        <v>1510</v>
      </c>
      <c r="B818" s="3" t="s">
        <v>1422</v>
      </c>
      <c r="C818" s="3" t="s">
        <v>18</v>
      </c>
      <c r="D818" s="3" t="s">
        <v>252</v>
      </c>
      <c r="E818" s="3" t="str">
        <f>VLOOKUP(D818,Sheet2!$A$2:$B$44,2,FALSE)</f>
        <v>三环-四环</v>
      </c>
      <c r="F818" s="3" t="s">
        <v>30</v>
      </c>
      <c r="G818" s="3" t="s">
        <v>30</v>
      </c>
      <c r="H818" s="3">
        <v>805</v>
      </c>
      <c r="I818" s="3">
        <v>6</v>
      </c>
      <c r="J818" s="3">
        <v>43190</v>
      </c>
      <c r="K818" s="9">
        <v>34773629</v>
      </c>
      <c r="L818" s="9">
        <f t="shared" si="25"/>
        <v>0.34773629</v>
      </c>
      <c r="M818" s="10">
        <f t="shared" si="26"/>
        <v>0.000104293657152194</v>
      </c>
      <c r="N818" s="10" t="s">
        <v>1511</v>
      </c>
      <c r="O818" s="10"/>
      <c r="P818" s="11">
        <f>IFERROR(VLOOKUP(N818,Sheet3!$B$2:$F$1072,3,FALSE),“-”)</f>
        <v>0</v>
      </c>
    </row>
    <row r="819" ht="13.5" spans="1:16">
      <c r="A819" s="3" t="s">
        <v>1512</v>
      </c>
      <c r="B819" s="3" t="s">
        <v>1422</v>
      </c>
      <c r="C819" s="3" t="s">
        <v>18</v>
      </c>
      <c r="D819" s="3" t="s">
        <v>210</v>
      </c>
      <c r="E819" s="3" t="str">
        <f>VLOOKUP(D819,Sheet2!$A$2:$B$44,2,FALSE)</f>
        <v>四环-五环</v>
      </c>
      <c r="F819" s="3" t="s">
        <v>30</v>
      </c>
      <c r="G819" s="3" t="s">
        <v>30</v>
      </c>
      <c r="H819" s="3">
        <v>1101</v>
      </c>
      <c r="I819" s="3">
        <v>4</v>
      </c>
      <c r="J819" s="3">
        <v>30917</v>
      </c>
      <c r="K819" s="9">
        <v>34043868</v>
      </c>
      <c r="L819" s="9">
        <f t="shared" si="25"/>
        <v>0.34043868</v>
      </c>
      <c r="M819" s="10">
        <f t="shared" si="26"/>
        <v>0.00010210494559905</v>
      </c>
      <c r="N819" s="10" t="s">
        <v>607</v>
      </c>
      <c r="O819" s="10"/>
      <c r="P819" s="11">
        <f>IFERROR(VLOOKUP(N819,Sheet3!$B$2:$F$1072,3,FALSE),“-”)</f>
        <v>0</v>
      </c>
    </row>
    <row r="820" ht="13.5" spans="1:16">
      <c r="A820" s="3" t="s">
        <v>1419</v>
      </c>
      <c r="B820" s="3" t="s">
        <v>1422</v>
      </c>
      <c r="C820" s="3" t="s">
        <v>60</v>
      </c>
      <c r="D820" s="3" t="s">
        <v>61</v>
      </c>
      <c r="E820" s="3" t="str">
        <f>VLOOKUP(D820,Sheet2!$A$2:$B$44,2,FALSE)</f>
        <v>五环-六环</v>
      </c>
      <c r="F820" s="3" t="s">
        <v>30</v>
      </c>
      <c r="G820" s="3" t="s">
        <v>30</v>
      </c>
      <c r="H820" s="3">
        <v>1245</v>
      </c>
      <c r="I820" s="3">
        <v>15</v>
      </c>
      <c r="J820" s="3">
        <v>26715</v>
      </c>
      <c r="K820" s="9">
        <v>33246491</v>
      </c>
      <c r="L820" s="9">
        <f t="shared" si="25"/>
        <v>0.33246491</v>
      </c>
      <c r="M820" s="10">
        <f t="shared" si="26"/>
        <v>9.97134389933101e-5</v>
      </c>
      <c r="N820" s="10" t="s">
        <v>1513</v>
      </c>
      <c r="O820" s="10"/>
      <c r="P820" s="11">
        <f>IFERROR(VLOOKUP(N820,Sheet3!$B$2:$F$1072,3,FALSE),“-”)</f>
        <v>0</v>
      </c>
    </row>
    <row r="821" ht="13.5" spans="1:16">
      <c r="A821" s="3" t="s">
        <v>991</v>
      </c>
      <c r="B821" s="3" t="s">
        <v>1422</v>
      </c>
      <c r="C821" s="3" t="s">
        <v>18</v>
      </c>
      <c r="D821" s="3" t="s">
        <v>19</v>
      </c>
      <c r="E821" s="3" t="str">
        <f>VLOOKUP(D821,Sheet2!$A$2:$B$44,2,FALSE)</f>
        <v>三环-四环</v>
      </c>
      <c r="F821" s="3" t="s">
        <v>30</v>
      </c>
      <c r="G821" s="3" t="s">
        <v>30</v>
      </c>
      <c r="H821" s="3">
        <v>993</v>
      </c>
      <c r="I821" s="3">
        <v>16</v>
      </c>
      <c r="J821" s="3">
        <v>32050</v>
      </c>
      <c r="K821" s="9">
        <v>31821321</v>
      </c>
      <c r="L821" s="9">
        <f t="shared" si="25"/>
        <v>0.31821321</v>
      </c>
      <c r="M821" s="10">
        <f t="shared" si="26"/>
        <v>9.54390449873353e-5</v>
      </c>
      <c r="N821" s="10" t="s">
        <v>992</v>
      </c>
      <c r="O821" s="10"/>
      <c r="P821" s="11">
        <f>IFERROR(VLOOKUP(N821,Sheet3!$B$2:$F$1072,3,FALSE),“-”)</f>
        <v>0</v>
      </c>
    </row>
    <row r="822" ht="13.5" spans="1:16">
      <c r="A822" s="3" t="s">
        <v>1514</v>
      </c>
      <c r="B822" s="3" t="s">
        <v>1422</v>
      </c>
      <c r="C822" s="3" t="s">
        <v>282</v>
      </c>
      <c r="D822" s="3" t="s">
        <v>283</v>
      </c>
      <c r="E822" s="3" t="str">
        <f>VLOOKUP(D822,Sheet2!$A$2:$B$44,2,FALSE)</f>
        <v>二环内</v>
      </c>
      <c r="F822" s="3" t="s">
        <v>30</v>
      </c>
      <c r="G822" s="3" t="s">
        <v>30</v>
      </c>
      <c r="H822" s="3">
        <v>1862</v>
      </c>
      <c r="I822" s="3">
        <v>11</v>
      </c>
      <c r="J822" s="3">
        <v>16000</v>
      </c>
      <c r="K822" s="9">
        <v>29791040</v>
      </c>
      <c r="L822" s="9">
        <f t="shared" si="25"/>
        <v>0.2979104</v>
      </c>
      <c r="M822" s="10">
        <f t="shared" si="26"/>
        <v>8.93497918197521e-5</v>
      </c>
      <c r="N822" s="10" t="s">
        <v>1515</v>
      </c>
      <c r="O822" s="10"/>
      <c r="P822" s="11" t="str">
        <f>IFERROR(VLOOKUP(N822,Sheet3!$B$2:$F$1072,3,FALSE),“-”)</f>
        <v>首创</v>
      </c>
    </row>
    <row r="823" ht="13.5" spans="1:16">
      <c r="A823" s="3" t="s">
        <v>1260</v>
      </c>
      <c r="B823" s="3" t="s">
        <v>1422</v>
      </c>
      <c r="C823" s="3" t="s">
        <v>48</v>
      </c>
      <c r="D823" s="3" t="s">
        <v>360</v>
      </c>
      <c r="E823" s="3" t="str">
        <f>VLOOKUP(D823,Sheet2!$A$2:$B$44,2,FALSE)</f>
        <v>三环-四环</v>
      </c>
      <c r="F823" s="3" t="s">
        <v>30</v>
      </c>
      <c r="G823" s="3" t="s">
        <v>30</v>
      </c>
      <c r="H823" s="3">
        <v>1057</v>
      </c>
      <c r="I823" s="3">
        <v>18</v>
      </c>
      <c r="J823" s="3">
        <v>27805</v>
      </c>
      <c r="K823" s="9">
        <v>29387343</v>
      </c>
      <c r="L823" s="9">
        <f t="shared" si="25"/>
        <v>0.29387343</v>
      </c>
      <c r="M823" s="10">
        <f t="shared" si="26"/>
        <v>8.81390169388396e-5</v>
      </c>
      <c r="N823" s="10" t="s">
        <v>1261</v>
      </c>
      <c r="O823" s="10"/>
      <c r="P823" s="11" t="str">
        <f>IFERROR(VLOOKUP(N823,Sheet3!$B$2:$F$1072,3,FALSE),“-”)</f>
        <v>1-v</v>
      </c>
    </row>
    <row r="824" ht="13.5" spans="1:16">
      <c r="A824" s="3" t="s">
        <v>1516</v>
      </c>
      <c r="B824" s="3" t="s">
        <v>1422</v>
      </c>
      <c r="C824" s="3" t="s">
        <v>22</v>
      </c>
      <c r="D824" s="3" t="s">
        <v>417</v>
      </c>
      <c r="E824" s="3" t="str">
        <f>VLOOKUP(D824,Sheet2!$A$2:$B$44,2,FALSE)</f>
        <v>四环-五环</v>
      </c>
      <c r="F824" s="3" t="s">
        <v>30</v>
      </c>
      <c r="G824" s="3" t="s">
        <v>30</v>
      </c>
      <c r="H824" s="3">
        <v>1409</v>
      </c>
      <c r="I824" s="3">
        <v>8</v>
      </c>
      <c r="J824" s="3">
        <v>20135</v>
      </c>
      <c r="K824" s="9">
        <v>28368319</v>
      </c>
      <c r="L824" s="9">
        <f t="shared" si="25"/>
        <v>0.28368319</v>
      </c>
      <c r="M824" s="10">
        <f t="shared" si="26"/>
        <v>8.50827428960626e-5</v>
      </c>
      <c r="N824" s="10" t="s">
        <v>1517</v>
      </c>
      <c r="O824" s="10"/>
      <c r="P824" s="11">
        <f>IFERROR(VLOOKUP(N824,Sheet3!$B$2:$F$1072,3,FALSE),“-”)</f>
        <v>0</v>
      </c>
    </row>
    <row r="825" ht="13.5" spans="1:16">
      <c r="A825" s="3" t="s">
        <v>587</v>
      </c>
      <c r="B825" s="3" t="s">
        <v>1422</v>
      </c>
      <c r="C825" s="3" t="s">
        <v>48</v>
      </c>
      <c r="D825" s="3" t="s">
        <v>177</v>
      </c>
      <c r="E825" s="3" t="str">
        <f>VLOOKUP(D825,Sheet2!$A$2:$B$44,2,FALSE)</f>
        <v>五环-六环</v>
      </c>
      <c r="F825" s="3" t="s">
        <v>30</v>
      </c>
      <c r="G825" s="3" t="s">
        <v>30</v>
      </c>
      <c r="H825" s="3">
        <v>1930</v>
      </c>
      <c r="I825" s="3">
        <v>36</v>
      </c>
      <c r="J825" s="3">
        <v>12737</v>
      </c>
      <c r="K825" s="9">
        <v>24578152</v>
      </c>
      <c r="L825" s="9">
        <f t="shared" si="25"/>
        <v>0.24578152</v>
      </c>
      <c r="M825" s="10">
        <f t="shared" si="26"/>
        <v>7.37152098253107e-5</v>
      </c>
      <c r="N825" s="10" t="s">
        <v>588</v>
      </c>
      <c r="O825" s="10"/>
      <c r="P825" s="11">
        <f>IFERROR(VLOOKUP(N825,Sheet3!$B$2:$F$1072,3,FALSE),“-”)</f>
        <v>0</v>
      </c>
    </row>
    <row r="826" ht="13.5" spans="1:16">
      <c r="A826" s="3" t="s">
        <v>491</v>
      </c>
      <c r="B826" s="3" t="s">
        <v>1422</v>
      </c>
      <c r="C826" s="3" t="s">
        <v>22</v>
      </c>
      <c r="D826" s="3" t="s">
        <v>110</v>
      </c>
      <c r="E826" s="3" t="str">
        <f>VLOOKUP(D826,Sheet2!$A$2:$B$44,2,FALSE)</f>
        <v>四环-五环</v>
      </c>
      <c r="F826" s="3" t="s">
        <v>30</v>
      </c>
      <c r="G826" s="3" t="s">
        <v>30</v>
      </c>
      <c r="H826" s="3">
        <v>1177</v>
      </c>
      <c r="I826" s="3">
        <v>4</v>
      </c>
      <c r="J826" s="3">
        <v>20716</v>
      </c>
      <c r="K826" s="9">
        <v>24385326</v>
      </c>
      <c r="L826" s="9">
        <f t="shared" si="25"/>
        <v>0.24385326</v>
      </c>
      <c r="M826" s="10">
        <f t="shared" si="26"/>
        <v>7.3136882819693e-5</v>
      </c>
      <c r="N826" s="10" t="s">
        <v>492</v>
      </c>
      <c r="O826" s="10"/>
      <c r="P826" s="11">
        <f>IFERROR(VLOOKUP(N826,Sheet3!$B$2:$F$1072,3,FALSE),“-”)</f>
        <v>0</v>
      </c>
    </row>
    <row r="827" ht="13.5" spans="1:16">
      <c r="A827" s="3" t="s">
        <v>120</v>
      </c>
      <c r="B827" s="3" t="s">
        <v>1422</v>
      </c>
      <c r="C827" s="3" t="s">
        <v>64</v>
      </c>
      <c r="D827" s="3" t="s">
        <v>112</v>
      </c>
      <c r="E827" s="3" t="str">
        <f>VLOOKUP(D827,Sheet2!$A$2:$B$44,2,FALSE)</f>
        <v>五环-六环</v>
      </c>
      <c r="F827" s="3" t="s">
        <v>30</v>
      </c>
      <c r="G827" s="3" t="s">
        <v>30</v>
      </c>
      <c r="H827" s="3">
        <v>1116</v>
      </c>
      <c r="I827" s="3">
        <v>5</v>
      </c>
      <c r="J827" s="3">
        <v>21792</v>
      </c>
      <c r="K827" s="9">
        <v>24329018</v>
      </c>
      <c r="L827" s="9">
        <f t="shared" si="25"/>
        <v>0.24329018</v>
      </c>
      <c r="M827" s="10">
        <f t="shared" si="26"/>
        <v>7.29680029122515e-5</v>
      </c>
      <c r="N827" s="10" t="s">
        <v>121</v>
      </c>
      <c r="O827" s="10"/>
      <c r="P827" s="11" t="str">
        <f>IFERROR(VLOOKUP(N827,Sheet3!$B$2:$F$1072,3,FALSE),“-”)</f>
        <v>1-v</v>
      </c>
    </row>
    <row r="828" ht="13.5" spans="1:16">
      <c r="A828" s="3" t="s">
        <v>929</v>
      </c>
      <c r="B828" s="3" t="s">
        <v>1422</v>
      </c>
      <c r="C828" s="3" t="s">
        <v>205</v>
      </c>
      <c r="D828" s="3" t="s">
        <v>206</v>
      </c>
      <c r="E828" s="3" t="str">
        <f>VLOOKUP(D828,Sheet2!$A$2:$B$44,2,FALSE)</f>
        <v>二环-三环</v>
      </c>
      <c r="F828" s="3" t="s">
        <v>30</v>
      </c>
      <c r="G828" s="3" t="s">
        <v>30</v>
      </c>
      <c r="H828" s="3">
        <v>980</v>
      </c>
      <c r="I828" s="3">
        <v>6</v>
      </c>
      <c r="J828" s="3">
        <v>23728</v>
      </c>
      <c r="K828" s="9">
        <v>23250345</v>
      </c>
      <c r="L828" s="9">
        <f t="shared" si="25"/>
        <v>0.23250345</v>
      </c>
      <c r="M828" s="10">
        <f t="shared" si="26"/>
        <v>6.97328285782374e-5</v>
      </c>
      <c r="N828" s="10" t="s">
        <v>1518</v>
      </c>
      <c r="O828" s="10"/>
      <c r="P828" s="11">
        <f>IFERROR(VLOOKUP(N828,Sheet3!$B$2:$F$1072,3,FALSE),“-”)</f>
        <v>0</v>
      </c>
    </row>
    <row r="829" ht="13.5" spans="1:16">
      <c r="A829" s="3" t="s">
        <v>1519</v>
      </c>
      <c r="B829" s="3" t="s">
        <v>1422</v>
      </c>
      <c r="C829" s="3" t="s">
        <v>18</v>
      </c>
      <c r="D829" s="3" t="s">
        <v>73</v>
      </c>
      <c r="E829" s="3" t="str">
        <f>VLOOKUP(D829,Sheet2!$A$2:$B$44,2,FALSE)</f>
        <v>四环-五环</v>
      </c>
      <c r="F829" s="3" t="s">
        <v>30</v>
      </c>
      <c r="G829" s="3" t="s">
        <v>30</v>
      </c>
      <c r="H829" s="3">
        <v>5284</v>
      </c>
      <c r="I829" s="3">
        <v>4</v>
      </c>
      <c r="J829" s="3">
        <v>4315</v>
      </c>
      <c r="K829" s="9">
        <v>22800000</v>
      </c>
      <c r="L829" s="9">
        <f t="shared" si="25"/>
        <v>0.228</v>
      </c>
      <c r="M829" s="10">
        <f t="shared" si="26"/>
        <v>6.83821462255211e-5</v>
      </c>
      <c r="N829" s="10" t="s">
        <v>1520</v>
      </c>
      <c r="O829" s="10"/>
      <c r="P829" s="11">
        <f>IFERROR(VLOOKUP(N829,Sheet3!$B$2:$F$1072,3,FALSE),“-”)</f>
        <v>0</v>
      </c>
    </row>
    <row r="830" ht="13.5" spans="1:16">
      <c r="A830" s="3" t="s">
        <v>1521</v>
      </c>
      <c r="B830" s="3" t="s">
        <v>1422</v>
      </c>
      <c r="C830" s="3" t="s">
        <v>18</v>
      </c>
      <c r="D830" s="3" t="s">
        <v>52</v>
      </c>
      <c r="E830" s="3" t="str">
        <f>VLOOKUP(D830,Sheet2!$A$2:$B$44,2,FALSE)</f>
        <v>三环-五环</v>
      </c>
      <c r="F830" s="3" t="s">
        <v>30</v>
      </c>
      <c r="G830" s="3" t="s">
        <v>30</v>
      </c>
      <c r="H830" s="3">
        <v>1068</v>
      </c>
      <c r="I830" s="3">
        <v>2</v>
      </c>
      <c r="J830" s="3">
        <v>20000</v>
      </c>
      <c r="K830" s="9">
        <v>21360000</v>
      </c>
      <c r="L830" s="9">
        <f t="shared" si="25"/>
        <v>0.2136</v>
      </c>
      <c r="M830" s="10">
        <f t="shared" si="26"/>
        <v>6.40632738323303e-5</v>
      </c>
      <c r="N830" s="10" t="s">
        <v>1522</v>
      </c>
      <c r="O830" s="10"/>
      <c r="P830" s="11">
        <f>IFERROR(VLOOKUP(N830,Sheet3!$B$2:$F$1072,3,FALSE),“-”)</f>
        <v>0</v>
      </c>
    </row>
    <row r="831" ht="13.5" spans="1:16">
      <c r="A831" s="3" t="s">
        <v>1523</v>
      </c>
      <c r="B831" s="3" t="s">
        <v>1422</v>
      </c>
      <c r="C831" s="3" t="s">
        <v>22</v>
      </c>
      <c r="D831" s="3" t="s">
        <v>110</v>
      </c>
      <c r="E831" s="3" t="str">
        <f>VLOOKUP(D831,Sheet2!$A$2:$B$44,2,FALSE)</f>
        <v>四环-五环</v>
      </c>
      <c r="F831" s="3" t="s">
        <v>30</v>
      </c>
      <c r="G831" s="3" t="s">
        <v>30</v>
      </c>
      <c r="H831" s="3">
        <v>643</v>
      </c>
      <c r="I831" s="3">
        <v>1</v>
      </c>
      <c r="J831" s="3">
        <v>32900</v>
      </c>
      <c r="K831" s="9">
        <v>21150003</v>
      </c>
      <c r="L831" s="9">
        <f t="shared" si="25"/>
        <v>0.21150003</v>
      </c>
      <c r="M831" s="10">
        <f t="shared" si="26"/>
        <v>6.34334472726408e-5</v>
      </c>
      <c r="N831" s="10" t="s">
        <v>1524</v>
      </c>
      <c r="O831" s="10"/>
      <c r="P831" s="11">
        <f>IFERROR(VLOOKUP(N831,Sheet3!$B$2:$F$1072,3,FALSE),“-”)</f>
        <v>0</v>
      </c>
    </row>
    <row r="832" ht="13.5" spans="1:16">
      <c r="A832" s="3" t="s">
        <v>493</v>
      </c>
      <c r="B832" s="3" t="s">
        <v>1422</v>
      </c>
      <c r="C832" s="3" t="s">
        <v>22</v>
      </c>
      <c r="D832" s="3" t="s">
        <v>87</v>
      </c>
      <c r="E832" s="3" t="str">
        <f>VLOOKUP(D832,Sheet2!$A$2:$B$44,2,FALSE)</f>
        <v>五环-六环</v>
      </c>
      <c r="F832" s="3" t="s">
        <v>30</v>
      </c>
      <c r="G832" s="3" t="s">
        <v>30</v>
      </c>
      <c r="H832" s="3">
        <v>894</v>
      </c>
      <c r="I832" s="3">
        <v>2</v>
      </c>
      <c r="J832" s="3">
        <v>21017</v>
      </c>
      <c r="K832" s="9">
        <v>18785903</v>
      </c>
      <c r="L832" s="9">
        <f t="shared" si="25"/>
        <v>0.18785903</v>
      </c>
      <c r="M832" s="10">
        <f t="shared" si="26"/>
        <v>5.63429985054585e-5</v>
      </c>
      <c r="N832" s="10" t="s">
        <v>494</v>
      </c>
      <c r="O832" s="10"/>
      <c r="P832" s="11" t="str">
        <f>IFERROR(VLOOKUP(N832,Sheet3!$B$2:$F$1072,3,FALSE),“-”)</f>
        <v>北辰</v>
      </c>
    </row>
    <row r="833" ht="13.5" spans="1:16">
      <c r="A833" s="3" t="s">
        <v>1525</v>
      </c>
      <c r="B833" s="3" t="s">
        <v>1422</v>
      </c>
      <c r="C833" s="3" t="s">
        <v>144</v>
      </c>
      <c r="D833" s="3" t="s">
        <v>145</v>
      </c>
      <c r="E833" s="3" t="str">
        <f>VLOOKUP(D833,Sheet2!$A$2:$B$44,2,FALSE)</f>
        <v>二环内</v>
      </c>
      <c r="F833" s="3" t="s">
        <v>30</v>
      </c>
      <c r="G833" s="3" t="s">
        <v>30</v>
      </c>
      <c r="H833" s="3">
        <v>271</v>
      </c>
      <c r="I833" s="3">
        <v>1</v>
      </c>
      <c r="J833" s="3">
        <v>67980</v>
      </c>
      <c r="K833" s="9">
        <v>18453879</v>
      </c>
      <c r="L833" s="9">
        <f t="shared" si="25"/>
        <v>0.18453879</v>
      </c>
      <c r="M833" s="10">
        <f t="shared" si="26"/>
        <v>5.53471865002663e-5</v>
      </c>
      <c r="N833" s="10" t="s">
        <v>1526</v>
      </c>
      <c r="O833" s="10"/>
      <c r="P833" s="11" t="str">
        <f>IFERROR(VLOOKUP(N833,Sheet3!$B$2:$F$1072,3,FALSE),“-”)</f>
        <v>SOHO</v>
      </c>
    </row>
    <row r="834" ht="13.5" spans="1:16">
      <c r="A834" s="3" t="s">
        <v>662</v>
      </c>
      <c r="B834" s="3" t="s">
        <v>1422</v>
      </c>
      <c r="C834" s="3" t="s">
        <v>33</v>
      </c>
      <c r="D834" s="3" t="s">
        <v>34</v>
      </c>
      <c r="E834" s="3" t="str">
        <f>VLOOKUP(D834,Sheet2!$A$2:$B$44,2,FALSE)</f>
        <v>六环外</v>
      </c>
      <c r="F834" s="3" t="s">
        <v>30</v>
      </c>
      <c r="G834" s="3" t="s">
        <v>30</v>
      </c>
      <c r="H834" s="3">
        <v>8496</v>
      </c>
      <c r="I834" s="3">
        <v>4</v>
      </c>
      <c r="J834" s="3">
        <v>2060</v>
      </c>
      <c r="K834" s="9">
        <v>17500001</v>
      </c>
      <c r="L834" s="9">
        <f t="shared" si="25"/>
        <v>0.17500001</v>
      </c>
      <c r="M834" s="10">
        <f t="shared" si="26"/>
        <v>5.24862994442441e-5</v>
      </c>
      <c r="N834" s="10" t="s">
        <v>663</v>
      </c>
      <c r="O834" s="10"/>
      <c r="P834" s="11">
        <f>IFERROR(VLOOKUP(N834,Sheet3!$B$2:$F$1072,3,FALSE),“-”)</f>
        <v>0</v>
      </c>
    </row>
    <row r="835" ht="13.5" spans="1:16">
      <c r="A835" s="3" t="s">
        <v>1527</v>
      </c>
      <c r="B835" s="3" t="s">
        <v>1422</v>
      </c>
      <c r="C835" s="3" t="s">
        <v>18</v>
      </c>
      <c r="D835" s="3" t="s">
        <v>19</v>
      </c>
      <c r="E835" s="3" t="str">
        <f>VLOOKUP(D835,Sheet2!$A$2:$B$44,2,FALSE)</f>
        <v>三环-四环</v>
      </c>
      <c r="F835" s="3" t="s">
        <v>30</v>
      </c>
      <c r="G835" s="3" t="s">
        <v>30</v>
      </c>
      <c r="H835" s="3">
        <v>305</v>
      </c>
      <c r="I835" s="3">
        <v>1</v>
      </c>
      <c r="J835" s="3">
        <v>51066</v>
      </c>
      <c r="K835" s="9">
        <v>15581912</v>
      </c>
      <c r="L835" s="9">
        <f t="shared" si="25"/>
        <v>0.15581912</v>
      </c>
      <c r="M835" s="10">
        <f t="shared" si="26"/>
        <v>4.67335344235615e-5</v>
      </c>
      <c r="N835" s="10" t="s">
        <v>1526</v>
      </c>
      <c r="O835" s="10"/>
      <c r="P835" s="11" t="str">
        <f>IFERROR(VLOOKUP(N835,Sheet3!$B$2:$F$1072,3,FALSE),“-”)</f>
        <v>SOHO</v>
      </c>
    </row>
    <row r="836" ht="13.5" spans="1:16">
      <c r="A836" s="3" t="s">
        <v>1528</v>
      </c>
      <c r="B836" s="3" t="s">
        <v>1422</v>
      </c>
      <c r="C836" s="3" t="s">
        <v>48</v>
      </c>
      <c r="D836" s="3" t="s">
        <v>117</v>
      </c>
      <c r="E836" s="3" t="str">
        <f>VLOOKUP(D836,Sheet2!$A$2:$B$44,2,FALSE)</f>
        <v>三环-四环</v>
      </c>
      <c r="F836" s="3" t="s">
        <v>30</v>
      </c>
      <c r="G836" s="3" t="s">
        <v>30</v>
      </c>
      <c r="H836" s="3">
        <v>1710</v>
      </c>
      <c r="I836" s="3">
        <v>11</v>
      </c>
      <c r="J836" s="3">
        <v>8698</v>
      </c>
      <c r="K836" s="9">
        <v>14874882</v>
      </c>
      <c r="L836" s="9">
        <f t="shared" ref="L836:L899" si="27">IFERROR(K836/100000000,"-")</f>
        <v>0.14874882</v>
      </c>
      <c r="M836" s="10">
        <f t="shared" ref="M836:M899" si="28">IFERROR(L836/$L$1,"-")</f>
        <v>4.46129980706742e-5</v>
      </c>
      <c r="N836" s="10" t="s">
        <v>1529</v>
      </c>
      <c r="O836" s="10"/>
      <c r="P836" s="11">
        <f>IFERROR(VLOOKUP(N836,Sheet3!$B$2:$F$1072,3,FALSE),“-”)</f>
        <v>0</v>
      </c>
    </row>
    <row r="837" ht="13.5" spans="1:16">
      <c r="A837" s="3" t="s">
        <v>1114</v>
      </c>
      <c r="B837" s="3" t="s">
        <v>1422</v>
      </c>
      <c r="C837" s="3" t="s">
        <v>291</v>
      </c>
      <c r="D837" s="3" t="s">
        <v>292</v>
      </c>
      <c r="E837" s="3" t="str">
        <f>VLOOKUP(D837,Sheet2!$A$2:$B$44,2,FALSE)</f>
        <v>六环外</v>
      </c>
      <c r="F837" s="3" t="s">
        <v>30</v>
      </c>
      <c r="G837" s="3" t="s">
        <v>30</v>
      </c>
      <c r="H837" s="3">
        <v>1082</v>
      </c>
      <c r="I837" s="3">
        <v>9</v>
      </c>
      <c r="J837" s="3">
        <v>13442</v>
      </c>
      <c r="K837" s="9">
        <v>14542195</v>
      </c>
      <c r="L837" s="9">
        <f t="shared" si="27"/>
        <v>0.14542195</v>
      </c>
      <c r="M837" s="10">
        <f t="shared" si="28"/>
        <v>4.36151975846509e-5</v>
      </c>
      <c r="N837" s="10" t="s">
        <v>1175</v>
      </c>
      <c r="O837" s="10"/>
      <c r="P837" s="11">
        <f>IFERROR(VLOOKUP(N837,Sheet3!$B$2:$F$1072,3,FALSE),“-”)</f>
        <v>0</v>
      </c>
    </row>
    <row r="838" ht="13.5" spans="1:16">
      <c r="A838" s="3" t="s">
        <v>722</v>
      </c>
      <c r="B838" s="3" t="s">
        <v>1422</v>
      </c>
      <c r="C838" s="3" t="s">
        <v>18</v>
      </c>
      <c r="D838" s="3" t="s">
        <v>541</v>
      </c>
      <c r="E838" s="3" t="str">
        <f>VLOOKUP(D838,Sheet2!$A$2:$B$44,2,FALSE)</f>
        <v>三环-四环</v>
      </c>
      <c r="F838" s="3" t="s">
        <v>30</v>
      </c>
      <c r="G838" s="3" t="s">
        <v>30</v>
      </c>
      <c r="H838" s="3">
        <v>1891</v>
      </c>
      <c r="I838" s="3">
        <v>13</v>
      </c>
      <c r="J838" s="3">
        <v>7664</v>
      </c>
      <c r="K838" s="9">
        <v>14489507</v>
      </c>
      <c r="L838" s="9">
        <f t="shared" si="27"/>
        <v>0.14489507</v>
      </c>
      <c r="M838" s="10">
        <f t="shared" si="28"/>
        <v>4.34571748425312e-5</v>
      </c>
      <c r="N838" s="10" t="s">
        <v>723</v>
      </c>
      <c r="O838" s="10"/>
      <c r="P838" s="11" t="str">
        <f>IFERROR(VLOOKUP(N838,Sheet3!$B$2:$F$1072,3,FALSE),“-”)</f>
        <v>1-v</v>
      </c>
    </row>
    <row r="839" ht="13.5" spans="1:16">
      <c r="A839" s="3" t="s">
        <v>1530</v>
      </c>
      <c r="B839" s="3" t="s">
        <v>1422</v>
      </c>
      <c r="C839" s="3" t="s">
        <v>205</v>
      </c>
      <c r="D839" s="3" t="s">
        <v>206</v>
      </c>
      <c r="E839" s="3" t="str">
        <f>VLOOKUP(D839,Sheet2!$A$2:$B$44,2,FALSE)</f>
        <v>二环-三环</v>
      </c>
      <c r="F839" s="3" t="s">
        <v>30</v>
      </c>
      <c r="G839" s="3" t="s">
        <v>30</v>
      </c>
      <c r="H839" s="3">
        <v>997</v>
      </c>
      <c r="I839" s="3">
        <v>6</v>
      </c>
      <c r="J839" s="3">
        <v>13992</v>
      </c>
      <c r="K839" s="9">
        <v>13942971</v>
      </c>
      <c r="L839" s="9">
        <f t="shared" si="27"/>
        <v>0.13942971</v>
      </c>
      <c r="M839" s="10">
        <f t="shared" si="28"/>
        <v>4.18179948131667e-5</v>
      </c>
      <c r="N839" s="10" t="s">
        <v>1531</v>
      </c>
      <c r="O839" s="10"/>
      <c r="P839" s="11">
        <f>IFERROR(VLOOKUP(N839,Sheet3!$B$2:$F$1072,3,FALSE),“-”)</f>
        <v>0</v>
      </c>
    </row>
    <row r="840" ht="13.5" spans="1:16">
      <c r="A840" s="3" t="s">
        <v>281</v>
      </c>
      <c r="B840" s="3" t="s">
        <v>1422</v>
      </c>
      <c r="C840" s="3" t="s">
        <v>282</v>
      </c>
      <c r="D840" s="3" t="s">
        <v>283</v>
      </c>
      <c r="E840" s="3" t="str">
        <f>VLOOKUP(D840,Sheet2!$A$2:$B$44,2,FALSE)</f>
        <v>二环内</v>
      </c>
      <c r="F840" s="3" t="s">
        <v>30</v>
      </c>
      <c r="G840" s="3" t="s">
        <v>30</v>
      </c>
      <c r="H840" s="3">
        <v>201</v>
      </c>
      <c r="I840" s="3">
        <v>1</v>
      </c>
      <c r="J840" s="3">
        <v>63618</v>
      </c>
      <c r="K840" s="9">
        <v>12791007</v>
      </c>
      <c r="L840" s="9">
        <f t="shared" si="27"/>
        <v>0.12791007</v>
      </c>
      <c r="M840" s="10">
        <f t="shared" si="28"/>
        <v>3.83630048704238e-5</v>
      </c>
      <c r="N840" s="10" t="s">
        <v>284</v>
      </c>
      <c r="O840" s="10"/>
      <c r="P840" s="11">
        <f>IFERROR(VLOOKUP(N840,Sheet3!$B$2:$F$1072,3,FALSE),“-”)</f>
        <v>0</v>
      </c>
    </row>
    <row r="841" ht="13.5" spans="1:16">
      <c r="A841" s="3" t="s">
        <v>1532</v>
      </c>
      <c r="B841" s="3" t="s">
        <v>1422</v>
      </c>
      <c r="C841" s="3" t="s">
        <v>48</v>
      </c>
      <c r="D841" s="3" t="s">
        <v>360</v>
      </c>
      <c r="E841" s="3" t="str">
        <f>VLOOKUP(D841,Sheet2!$A$2:$B$44,2,FALSE)</f>
        <v>三环-四环</v>
      </c>
      <c r="F841" s="3" t="s">
        <v>30</v>
      </c>
      <c r="G841" s="3" t="s">
        <v>30</v>
      </c>
      <c r="H841" s="3">
        <v>639</v>
      </c>
      <c r="I841" s="3">
        <v>6</v>
      </c>
      <c r="J841" s="3">
        <v>17962</v>
      </c>
      <c r="K841" s="9">
        <v>11472042</v>
      </c>
      <c r="L841" s="9">
        <f t="shared" si="27"/>
        <v>0.11472042</v>
      </c>
      <c r="M841" s="10">
        <f t="shared" si="28"/>
        <v>3.44071426995315e-5</v>
      </c>
      <c r="N841" s="10" t="s">
        <v>1533</v>
      </c>
      <c r="O841" s="10"/>
      <c r="P841" s="11">
        <f>IFERROR(VLOOKUP(N841,Sheet3!$B$2:$F$1072,3,FALSE),“-”)</f>
        <v>0</v>
      </c>
    </row>
    <row r="842" ht="13.5" spans="1:16">
      <c r="A842" s="3" t="s">
        <v>1364</v>
      </c>
      <c r="B842" s="3" t="s">
        <v>1422</v>
      </c>
      <c r="C842" s="3" t="s">
        <v>526</v>
      </c>
      <c r="D842" s="3" t="s">
        <v>527</v>
      </c>
      <c r="E842" s="3" t="str">
        <f>VLOOKUP(D842,Sheet2!$A$2:$B$44,2,FALSE)</f>
        <v>六环外</v>
      </c>
      <c r="F842" s="3" t="s">
        <v>30</v>
      </c>
      <c r="G842" s="3" t="s">
        <v>30</v>
      </c>
      <c r="H842" s="3">
        <v>4721</v>
      </c>
      <c r="I842" s="3">
        <v>5</v>
      </c>
      <c r="J842" s="3">
        <v>2261</v>
      </c>
      <c r="K842" s="9">
        <v>10673635</v>
      </c>
      <c r="L842" s="9">
        <f t="shared" si="27"/>
        <v>0.10673635</v>
      </c>
      <c r="M842" s="10">
        <f t="shared" si="28"/>
        <v>3.20125469003438e-5</v>
      </c>
      <c r="N842" s="10" t="s">
        <v>1365</v>
      </c>
      <c r="O842" s="10"/>
      <c r="P842" s="11">
        <f>IFERROR(VLOOKUP(N842,Sheet3!$B$2:$F$1072,3,FALSE),“-”)</f>
        <v>0</v>
      </c>
    </row>
    <row r="843" ht="13.5" spans="1:16">
      <c r="A843" s="3" t="s">
        <v>1352</v>
      </c>
      <c r="B843" s="3" t="s">
        <v>1422</v>
      </c>
      <c r="C843" s="3" t="s">
        <v>144</v>
      </c>
      <c r="D843" s="3" t="s">
        <v>145</v>
      </c>
      <c r="E843" s="3" t="str">
        <f>VLOOKUP(D843,Sheet2!$A$2:$B$44,2,FALSE)</f>
        <v>二环内</v>
      </c>
      <c r="F843" s="3" t="s">
        <v>30</v>
      </c>
      <c r="G843" s="3" t="s">
        <v>30</v>
      </c>
      <c r="H843" s="3">
        <v>467</v>
      </c>
      <c r="I843" s="3">
        <v>3</v>
      </c>
      <c r="J843" s="3">
        <v>20132</v>
      </c>
      <c r="K843" s="9">
        <v>9394419</v>
      </c>
      <c r="L843" s="9">
        <f t="shared" si="27"/>
        <v>0.09394419</v>
      </c>
      <c r="M843" s="10">
        <f t="shared" si="28"/>
        <v>2.81759006035883e-5</v>
      </c>
      <c r="N843" s="10" t="s">
        <v>1534</v>
      </c>
      <c r="O843" s="10"/>
      <c r="P843" s="11" t="str">
        <f>IFERROR(VLOOKUP(N843,Sheet3!$B$2:$F$1072,3,FALSE),“-”)</f>
        <v>住总</v>
      </c>
    </row>
    <row r="844" ht="13.5" spans="1:16">
      <c r="A844" s="3" t="s">
        <v>1535</v>
      </c>
      <c r="B844" s="3" t="s">
        <v>1422</v>
      </c>
      <c r="C844" s="3" t="s">
        <v>18</v>
      </c>
      <c r="D844" s="3" t="s">
        <v>19</v>
      </c>
      <c r="E844" s="3" t="str">
        <f>VLOOKUP(D844,Sheet2!$A$2:$B$44,2,FALSE)</f>
        <v>三环-四环</v>
      </c>
      <c r="F844" s="3" t="s">
        <v>30</v>
      </c>
      <c r="G844" s="3" t="s">
        <v>30</v>
      </c>
      <c r="H844" s="3">
        <v>419</v>
      </c>
      <c r="I844" s="3">
        <v>5</v>
      </c>
      <c r="J844" s="3">
        <v>20400</v>
      </c>
      <c r="K844" s="9">
        <v>8546900</v>
      </c>
      <c r="L844" s="9">
        <f t="shared" si="27"/>
        <v>0.085469</v>
      </c>
      <c r="M844" s="10">
        <f t="shared" si="28"/>
        <v>2.56340072620573e-5</v>
      </c>
      <c r="N844" s="10" t="s">
        <v>1536</v>
      </c>
      <c r="O844" s="10"/>
      <c r="P844" s="11">
        <f>IFERROR(VLOOKUP(N844,Sheet3!$B$2:$F$1072,3,FALSE),“-”)</f>
        <v>0</v>
      </c>
    </row>
    <row r="845" ht="13.5" spans="1:16">
      <c r="A845" s="3" t="s">
        <v>308</v>
      </c>
      <c r="B845" s="3" t="s">
        <v>1422</v>
      </c>
      <c r="C845" s="3" t="s">
        <v>37</v>
      </c>
      <c r="D845" s="3" t="s">
        <v>38</v>
      </c>
      <c r="E845" s="3" t="str">
        <f>VLOOKUP(D845,Sheet2!$A$2:$B$44,2,FALSE)</f>
        <v>二环内</v>
      </c>
      <c r="F845" s="3" t="s">
        <v>30</v>
      </c>
      <c r="G845" s="3" t="s">
        <v>30</v>
      </c>
      <c r="H845" s="3">
        <v>232</v>
      </c>
      <c r="I845" s="3">
        <v>2</v>
      </c>
      <c r="J845" s="3">
        <v>36249</v>
      </c>
      <c r="K845" s="9">
        <v>8425664</v>
      </c>
      <c r="L845" s="9">
        <f t="shared" si="27"/>
        <v>0.08425664</v>
      </c>
      <c r="M845" s="10">
        <f t="shared" si="28"/>
        <v>2.52703941971539e-5</v>
      </c>
      <c r="N845" s="10" t="s">
        <v>309</v>
      </c>
      <c r="O845" s="10"/>
      <c r="P845" s="11">
        <f>IFERROR(VLOOKUP(N845,Sheet3!$B$2:$F$1072,3,FALSE),“-”)</f>
        <v>0</v>
      </c>
    </row>
    <row r="846" ht="13.5" spans="1:16">
      <c r="A846" s="3" t="s">
        <v>1537</v>
      </c>
      <c r="B846" s="3" t="s">
        <v>1422</v>
      </c>
      <c r="C846" s="3" t="s">
        <v>144</v>
      </c>
      <c r="D846" s="3" t="s">
        <v>145</v>
      </c>
      <c r="E846" s="3" t="str">
        <f>VLOOKUP(D846,Sheet2!$A$2:$B$44,2,FALSE)</f>
        <v>二环内</v>
      </c>
      <c r="F846" s="3" t="s">
        <v>30</v>
      </c>
      <c r="G846" s="3" t="s">
        <v>30</v>
      </c>
      <c r="H846" s="3">
        <v>228</v>
      </c>
      <c r="I846" s="3">
        <v>1</v>
      </c>
      <c r="J846" s="3">
        <v>30000</v>
      </c>
      <c r="K846" s="9">
        <v>6828000</v>
      </c>
      <c r="L846" s="9">
        <f t="shared" si="27"/>
        <v>0.06828</v>
      </c>
      <c r="M846" s="10">
        <f t="shared" si="28"/>
        <v>2.04786532643797e-5</v>
      </c>
      <c r="N846" s="10" t="s">
        <v>1538</v>
      </c>
      <c r="O846" s="10"/>
      <c r="P846" s="11">
        <f>IFERROR(VLOOKUP(N846,Sheet3!$B$2:$F$1072,3,FALSE),“-”)</f>
        <v>0</v>
      </c>
    </row>
    <row r="847" ht="13.5" spans="1:16">
      <c r="A847" s="3" t="s">
        <v>367</v>
      </c>
      <c r="B847" s="3" t="s">
        <v>1422</v>
      </c>
      <c r="C847" s="3" t="s">
        <v>48</v>
      </c>
      <c r="D847" s="3" t="s">
        <v>360</v>
      </c>
      <c r="E847" s="3" t="str">
        <f>VLOOKUP(D847,Sheet2!$A$2:$B$44,2,FALSE)</f>
        <v>三环-四环</v>
      </c>
      <c r="F847" s="3" t="s">
        <v>30</v>
      </c>
      <c r="G847" s="3" t="s">
        <v>30</v>
      </c>
      <c r="H847" s="3">
        <v>229</v>
      </c>
      <c r="I847" s="3">
        <v>1</v>
      </c>
      <c r="J847" s="3">
        <v>29184</v>
      </c>
      <c r="K847" s="9">
        <v>6689923</v>
      </c>
      <c r="L847" s="9">
        <f t="shared" si="27"/>
        <v>0.06689923</v>
      </c>
      <c r="M847" s="10">
        <f t="shared" si="28"/>
        <v>2.00645303869946e-5</v>
      </c>
      <c r="N847" s="10" t="s">
        <v>368</v>
      </c>
      <c r="O847" s="10"/>
      <c r="P847" s="11" t="str">
        <f>IFERROR(VLOOKUP(N847,Sheet3!$B$2:$F$1072,3,FALSE),“-”)</f>
        <v>1-v</v>
      </c>
    </row>
    <row r="848" ht="13.5" spans="1:16">
      <c r="A848" s="3" t="s">
        <v>1539</v>
      </c>
      <c r="B848" s="3" t="s">
        <v>1422</v>
      </c>
      <c r="C848" s="3" t="s">
        <v>48</v>
      </c>
      <c r="D848" s="3" t="s">
        <v>49</v>
      </c>
      <c r="E848" s="3" t="str">
        <f>VLOOKUP(D848,Sheet2!$A$2:$B$44,2,FALSE)</f>
        <v>四环-五环</v>
      </c>
      <c r="F848" s="3" t="s">
        <v>30</v>
      </c>
      <c r="G848" s="3" t="s">
        <v>30</v>
      </c>
      <c r="H848" s="3">
        <v>1162</v>
      </c>
      <c r="I848" s="3">
        <v>1</v>
      </c>
      <c r="J848" s="3">
        <v>5500</v>
      </c>
      <c r="K848" s="9">
        <v>6392045</v>
      </c>
      <c r="L848" s="9">
        <f t="shared" si="27"/>
        <v>0.06392045</v>
      </c>
      <c r="M848" s="10">
        <f t="shared" si="28"/>
        <v>1.91711296434259e-5</v>
      </c>
      <c r="N848" s="10" t="s">
        <v>1540</v>
      </c>
      <c r="O848" s="10"/>
      <c r="P848" s="11">
        <f>IFERROR(VLOOKUP(N848,Sheet3!$B$2:$F$1072,3,FALSE),“-”)</f>
        <v>0</v>
      </c>
    </row>
    <row r="849" ht="13.5" spans="1:16">
      <c r="A849" s="3" t="s">
        <v>1541</v>
      </c>
      <c r="B849" s="3" t="s">
        <v>1422</v>
      </c>
      <c r="C849" s="3" t="s">
        <v>37</v>
      </c>
      <c r="D849" s="3" t="s">
        <v>38</v>
      </c>
      <c r="E849" s="3" t="str">
        <f>VLOOKUP(D849,Sheet2!$A$2:$B$44,2,FALSE)</f>
        <v>二环内</v>
      </c>
      <c r="F849" s="3" t="s">
        <v>30</v>
      </c>
      <c r="G849" s="3" t="s">
        <v>30</v>
      </c>
      <c r="H849" s="3">
        <v>253</v>
      </c>
      <c r="I849" s="3">
        <v>1</v>
      </c>
      <c r="J849" s="3">
        <v>23959</v>
      </c>
      <c r="K849" s="9">
        <v>6060000</v>
      </c>
      <c r="L849" s="9">
        <f t="shared" si="27"/>
        <v>0.0606</v>
      </c>
      <c r="M849" s="10">
        <f t="shared" si="28"/>
        <v>1.8175254654678e-5</v>
      </c>
      <c r="N849" s="10" t="s">
        <v>1542</v>
      </c>
      <c r="O849" s="10"/>
      <c r="P849" s="11">
        <f>IFERROR(VLOOKUP(N849,Sheet3!$B$2:$F$1072,3,FALSE),“-”)</f>
        <v>0</v>
      </c>
    </row>
    <row r="850" ht="13.5" spans="1:16">
      <c r="A850" s="3" t="s">
        <v>1311</v>
      </c>
      <c r="B850" s="3" t="s">
        <v>1422</v>
      </c>
      <c r="C850" s="3" t="s">
        <v>282</v>
      </c>
      <c r="D850" s="3" t="s">
        <v>283</v>
      </c>
      <c r="E850" s="3" t="str">
        <f>VLOOKUP(D850,Sheet2!$A$2:$B$44,2,FALSE)</f>
        <v>二环内</v>
      </c>
      <c r="F850" s="3" t="s">
        <v>30</v>
      </c>
      <c r="G850" s="3" t="s">
        <v>30</v>
      </c>
      <c r="H850" s="3">
        <v>208</v>
      </c>
      <c r="I850" s="3">
        <v>1</v>
      </c>
      <c r="J850" s="3">
        <v>28000</v>
      </c>
      <c r="K850" s="9">
        <v>5823720</v>
      </c>
      <c r="L850" s="9">
        <f t="shared" si="27"/>
        <v>0.0582372</v>
      </c>
      <c r="M850" s="10">
        <f t="shared" si="28"/>
        <v>1.74665996761619e-5</v>
      </c>
      <c r="N850" s="10" t="s">
        <v>1543</v>
      </c>
      <c r="O850" s="10"/>
      <c r="P850" s="11">
        <f>IFERROR(VLOOKUP(N850,Sheet3!$B$2:$F$1072,3,FALSE),“-”)</f>
        <v>0</v>
      </c>
    </row>
    <row r="851" ht="13.5" spans="1:16">
      <c r="A851" s="3" t="s">
        <v>1544</v>
      </c>
      <c r="B851" s="3" t="s">
        <v>1422</v>
      </c>
      <c r="C851" s="3" t="s">
        <v>22</v>
      </c>
      <c r="D851" s="3" t="s">
        <v>87</v>
      </c>
      <c r="E851" s="3" t="str">
        <f>VLOOKUP(D851,Sheet2!$A$2:$B$44,2,FALSE)</f>
        <v>五环-六环</v>
      </c>
      <c r="F851" s="3" t="s">
        <v>30</v>
      </c>
      <c r="G851" s="3" t="s">
        <v>30</v>
      </c>
      <c r="H851" s="3">
        <v>722</v>
      </c>
      <c r="I851" s="3">
        <v>1</v>
      </c>
      <c r="J851" s="3">
        <v>7800</v>
      </c>
      <c r="K851" s="9">
        <v>5628870</v>
      </c>
      <c r="L851" s="9">
        <f t="shared" si="27"/>
        <v>0.0562887</v>
      </c>
      <c r="M851" s="10">
        <f t="shared" si="28"/>
        <v>1.68822022554583e-5</v>
      </c>
      <c r="N851" s="10" t="s">
        <v>1545</v>
      </c>
      <c r="O851" s="10"/>
      <c r="P851" s="11">
        <f>IFERROR(VLOOKUP(N851,Sheet3!$B$2:$F$1072,3,FALSE),“-”)</f>
        <v>0</v>
      </c>
    </row>
    <row r="852" ht="13.5" spans="1:16">
      <c r="A852" s="3" t="s">
        <v>1546</v>
      </c>
      <c r="B852" s="3" t="s">
        <v>1422</v>
      </c>
      <c r="C852" s="3" t="s">
        <v>282</v>
      </c>
      <c r="D852" s="3" t="s">
        <v>283</v>
      </c>
      <c r="E852" s="3" t="str">
        <f>VLOOKUP(D852,Sheet2!$A$2:$B$44,2,FALSE)</f>
        <v>二环内</v>
      </c>
      <c r="F852" s="3" t="s">
        <v>30</v>
      </c>
      <c r="G852" s="3" t="s">
        <v>30</v>
      </c>
      <c r="H852" s="3">
        <v>311</v>
      </c>
      <c r="I852" s="3">
        <v>1</v>
      </c>
      <c r="J852" s="3">
        <v>18000</v>
      </c>
      <c r="K852" s="9">
        <v>5605200</v>
      </c>
      <c r="L852" s="9">
        <f t="shared" si="27"/>
        <v>0.056052</v>
      </c>
      <c r="M852" s="10">
        <f t="shared" si="28"/>
        <v>1.68112107904952e-5</v>
      </c>
      <c r="N852" s="10" t="s">
        <v>1547</v>
      </c>
      <c r="O852" s="10"/>
      <c r="P852" s="11" t="str">
        <f>IFERROR(VLOOKUP(N852,Sheet3!$B$2:$F$1072,3,FALSE),“-”)</f>
        <v>中铁</v>
      </c>
    </row>
    <row r="853" ht="13.5" spans="1:16">
      <c r="A853" s="3" t="s">
        <v>1287</v>
      </c>
      <c r="B853" s="3" t="s">
        <v>1422</v>
      </c>
      <c r="C853" s="3" t="s">
        <v>22</v>
      </c>
      <c r="D853" s="3" t="s">
        <v>110</v>
      </c>
      <c r="E853" s="3" t="str">
        <f>VLOOKUP(D853,Sheet2!$A$2:$B$44,2,FALSE)</f>
        <v>四环-五环</v>
      </c>
      <c r="F853" s="3" t="s">
        <v>30</v>
      </c>
      <c r="G853" s="3" t="s">
        <v>30</v>
      </c>
      <c r="H853" s="3">
        <v>158</v>
      </c>
      <c r="I853" s="3">
        <v>1</v>
      </c>
      <c r="J853" s="3">
        <v>34767</v>
      </c>
      <c r="K853" s="9">
        <v>5478990</v>
      </c>
      <c r="L853" s="9">
        <f t="shared" si="27"/>
        <v>0.0547899</v>
      </c>
      <c r="M853" s="10">
        <f t="shared" si="28"/>
        <v>1.64326796205337e-5</v>
      </c>
      <c r="N853" s="10" t="s">
        <v>1548</v>
      </c>
      <c r="O853" s="10"/>
      <c r="P853" s="11">
        <f>IFERROR(VLOOKUP(N853,Sheet3!$B$2:$F$1072,3,FALSE),“-”)</f>
        <v>0</v>
      </c>
    </row>
    <row r="854" ht="13.5" spans="1:16">
      <c r="A854" s="3" t="s">
        <v>253</v>
      </c>
      <c r="B854" s="3" t="s">
        <v>1422</v>
      </c>
      <c r="C854" s="3" t="s">
        <v>41</v>
      </c>
      <c r="D854" s="3" t="s">
        <v>42</v>
      </c>
      <c r="E854" s="3" t="str">
        <f>VLOOKUP(D854,Sheet2!$A$2:$B$44,2,FALSE)</f>
        <v>五环-六环</v>
      </c>
      <c r="F854" s="3" t="s">
        <v>30</v>
      </c>
      <c r="G854" s="3" t="s">
        <v>30</v>
      </c>
      <c r="H854" s="3">
        <v>264</v>
      </c>
      <c r="I854" s="3">
        <v>7</v>
      </c>
      <c r="J854" s="3">
        <v>20150</v>
      </c>
      <c r="K854" s="9">
        <v>5329389</v>
      </c>
      <c r="L854" s="9">
        <f t="shared" si="27"/>
        <v>0.05329389</v>
      </c>
      <c r="M854" s="10">
        <f t="shared" si="28"/>
        <v>1.59839937671352e-5</v>
      </c>
      <c r="N854" s="10" t="s">
        <v>254</v>
      </c>
      <c r="O854" s="10"/>
      <c r="P854" s="11">
        <f>IFERROR(VLOOKUP(N854,Sheet3!$B$2:$F$1072,3,FALSE),“-”)</f>
        <v>0</v>
      </c>
    </row>
    <row r="855" ht="13.5" spans="1:16">
      <c r="A855" s="3" t="s">
        <v>974</v>
      </c>
      <c r="B855" s="3" t="s">
        <v>1422</v>
      </c>
      <c r="C855" s="3" t="s">
        <v>64</v>
      </c>
      <c r="D855" s="3" t="s">
        <v>112</v>
      </c>
      <c r="E855" s="3" t="str">
        <f>VLOOKUP(D855,Sheet2!$A$2:$B$44,2,FALSE)</f>
        <v>五环-六环</v>
      </c>
      <c r="F855" s="3" t="s">
        <v>30</v>
      </c>
      <c r="G855" s="3" t="s">
        <v>30</v>
      </c>
      <c r="H855" s="3">
        <v>494</v>
      </c>
      <c r="I855" s="3">
        <v>1</v>
      </c>
      <c r="J855" s="3">
        <v>10042</v>
      </c>
      <c r="K855" s="9">
        <v>4963674</v>
      </c>
      <c r="L855" s="9">
        <f t="shared" si="27"/>
        <v>0.04963674</v>
      </c>
      <c r="M855" s="10">
        <f t="shared" si="28"/>
        <v>1.48871351440271e-5</v>
      </c>
      <c r="N855" s="10" t="s">
        <v>1549</v>
      </c>
      <c r="O855" s="10"/>
      <c r="P855" s="11">
        <f>IFERROR(VLOOKUP(N855,Sheet3!$B$2:$F$1072,3,FALSE),“-”)</f>
        <v>0</v>
      </c>
    </row>
    <row r="856" ht="13.5" spans="1:16">
      <c r="A856" s="3" t="s">
        <v>1550</v>
      </c>
      <c r="B856" s="3" t="s">
        <v>1422</v>
      </c>
      <c r="C856" s="3" t="s">
        <v>64</v>
      </c>
      <c r="D856" s="3" t="s">
        <v>65</v>
      </c>
      <c r="E856" s="3" t="str">
        <f>VLOOKUP(D856,Sheet2!$A$2:$B$44,2,FALSE)</f>
        <v>五环-六环</v>
      </c>
      <c r="F856" s="3" t="s">
        <v>30</v>
      </c>
      <c r="G856" s="3" t="s">
        <v>30</v>
      </c>
      <c r="H856" s="3">
        <v>202</v>
      </c>
      <c r="I856" s="3">
        <v>1</v>
      </c>
      <c r="J856" s="3">
        <v>22513</v>
      </c>
      <c r="K856" s="9">
        <v>4548617</v>
      </c>
      <c r="L856" s="9">
        <f t="shared" si="27"/>
        <v>0.04548617</v>
      </c>
      <c r="M856" s="10">
        <f t="shared" si="28"/>
        <v>1.36422891586794e-5</v>
      </c>
      <c r="N856" s="10" t="s">
        <v>1551</v>
      </c>
      <c r="O856" s="10"/>
      <c r="P856" s="11" t="str">
        <f>IFERROR(VLOOKUP(N856,Sheet3!$B$2:$F$1072,3,FALSE),“-”)</f>
        <v>住总</v>
      </c>
    </row>
    <row r="857" ht="13.5" spans="1:16">
      <c r="A857" s="3" t="s">
        <v>1268</v>
      </c>
      <c r="B857" s="3" t="s">
        <v>1422</v>
      </c>
      <c r="C857" s="3" t="s">
        <v>18</v>
      </c>
      <c r="D857" s="3" t="s">
        <v>29</v>
      </c>
      <c r="E857" s="3" t="str">
        <f>VLOOKUP(D857,Sheet2!$A$2:$B$44,2,FALSE)</f>
        <v>四环-五环</v>
      </c>
      <c r="F857" s="3" t="s">
        <v>30</v>
      </c>
      <c r="G857" s="3" t="s">
        <v>30</v>
      </c>
      <c r="H857" s="3">
        <v>170</v>
      </c>
      <c r="I857" s="3">
        <v>2</v>
      </c>
      <c r="J857" s="3">
        <v>20769</v>
      </c>
      <c r="K857" s="9">
        <v>3520700</v>
      </c>
      <c r="L857" s="9">
        <f t="shared" si="27"/>
        <v>0.035207</v>
      </c>
      <c r="M857" s="10">
        <f t="shared" si="28"/>
        <v>1.05593430796575e-5</v>
      </c>
      <c r="N857" s="10" t="s">
        <v>1552</v>
      </c>
      <c r="O857" s="10"/>
      <c r="P857" s="11" t="str">
        <f>IFERROR(VLOOKUP(N857,Sheet3!$B$2:$F$1072,3,FALSE),“-”)</f>
        <v>新华联</v>
      </c>
    </row>
    <row r="858" ht="13.5" spans="1:16">
      <c r="A858" s="3" t="s">
        <v>1553</v>
      </c>
      <c r="B858" s="3" t="s">
        <v>1422</v>
      </c>
      <c r="C858" s="3" t="s">
        <v>37</v>
      </c>
      <c r="D858" s="3" t="s">
        <v>38</v>
      </c>
      <c r="E858" s="3" t="str">
        <f>VLOOKUP(D858,Sheet2!$A$2:$B$44,2,FALSE)</f>
        <v>二环内</v>
      </c>
      <c r="F858" s="3" t="s">
        <v>30</v>
      </c>
      <c r="G858" s="3" t="s">
        <v>30</v>
      </c>
      <c r="H858" s="3">
        <v>263</v>
      </c>
      <c r="I858" s="3">
        <v>1</v>
      </c>
      <c r="J858" s="3">
        <v>13331</v>
      </c>
      <c r="K858" s="9">
        <v>3499550</v>
      </c>
      <c r="L858" s="9">
        <f t="shared" si="27"/>
        <v>0.0349955</v>
      </c>
      <c r="M858" s="10">
        <f t="shared" si="28"/>
        <v>1.04959096413826e-5</v>
      </c>
      <c r="N858" s="10" t="s">
        <v>1554</v>
      </c>
      <c r="O858" s="10"/>
      <c r="P858" s="11">
        <f>IFERROR(VLOOKUP(N858,Sheet3!$B$2:$F$1072,3,FALSE),“-”)</f>
        <v>0</v>
      </c>
    </row>
    <row r="859" ht="13.5" spans="1:16">
      <c r="A859" s="3" t="s">
        <v>1555</v>
      </c>
      <c r="B859" s="3" t="s">
        <v>1422</v>
      </c>
      <c r="C859" s="3" t="s">
        <v>18</v>
      </c>
      <c r="D859" s="3" t="s">
        <v>210</v>
      </c>
      <c r="E859" s="3" t="str">
        <f>VLOOKUP(D859,Sheet2!$A$2:$B$44,2,FALSE)</f>
        <v>四环-五环</v>
      </c>
      <c r="F859" s="3" t="s">
        <v>30</v>
      </c>
      <c r="G859" s="3" t="s">
        <v>30</v>
      </c>
      <c r="H859" s="3">
        <v>493</v>
      </c>
      <c r="I859" s="3">
        <v>1</v>
      </c>
      <c r="J859" s="3">
        <v>7000</v>
      </c>
      <c r="K859" s="9">
        <v>3448060</v>
      </c>
      <c r="L859" s="9">
        <f t="shared" si="27"/>
        <v>0.0344806</v>
      </c>
      <c r="M859" s="10">
        <f t="shared" si="28"/>
        <v>1.03414799611566e-5</v>
      </c>
      <c r="N859" s="10" t="s">
        <v>1556</v>
      </c>
      <c r="O859" s="10"/>
      <c r="P859" s="11">
        <f>IFERROR(VLOOKUP(N859,Sheet3!$B$2:$F$1072,3,FALSE),“-”)</f>
        <v>0</v>
      </c>
    </row>
    <row r="860" ht="13.5" spans="1:16">
      <c r="A860" s="3" t="s">
        <v>1360</v>
      </c>
      <c r="B860" s="3" t="s">
        <v>1422</v>
      </c>
      <c r="C860" s="3" t="s">
        <v>22</v>
      </c>
      <c r="D860" s="3" t="s">
        <v>745</v>
      </c>
      <c r="E860" s="3" t="str">
        <f>VLOOKUP(D860,Sheet2!$A$2:$B$44,2,FALSE)</f>
        <v>二环-三环</v>
      </c>
      <c r="F860" s="3" t="s">
        <v>30</v>
      </c>
      <c r="G860" s="3" t="s">
        <v>30</v>
      </c>
      <c r="H860" s="3">
        <v>238</v>
      </c>
      <c r="I860" s="3">
        <v>2</v>
      </c>
      <c r="J860" s="3">
        <v>14139</v>
      </c>
      <c r="K860" s="9">
        <v>3370055</v>
      </c>
      <c r="L860" s="9">
        <f t="shared" si="27"/>
        <v>0.03370055</v>
      </c>
      <c r="M860" s="10">
        <f t="shared" si="28"/>
        <v>1.01075260437741e-5</v>
      </c>
      <c r="N860" s="10" t="s">
        <v>1557</v>
      </c>
      <c r="O860" s="10"/>
      <c r="P860" s="11">
        <f>IFERROR(VLOOKUP(N860,Sheet3!$B$2:$F$1072,3,FALSE),“-”)</f>
        <v>0</v>
      </c>
    </row>
    <row r="861" ht="13.5" spans="1:16">
      <c r="A861" s="3" t="s">
        <v>1558</v>
      </c>
      <c r="B861" s="3" t="s">
        <v>1422</v>
      </c>
      <c r="C861" s="3" t="s">
        <v>22</v>
      </c>
      <c r="D861" s="3" t="s">
        <v>417</v>
      </c>
      <c r="E861" s="3" t="str">
        <f>VLOOKUP(D861,Sheet2!$A$2:$B$44,2,FALSE)</f>
        <v>四环-五环</v>
      </c>
      <c r="F861" s="3" t="s">
        <v>30</v>
      </c>
      <c r="G861" s="3" t="s">
        <v>30</v>
      </c>
      <c r="H861" s="3">
        <v>148</v>
      </c>
      <c r="I861" s="3">
        <v>1</v>
      </c>
      <c r="J861" s="3">
        <v>21000</v>
      </c>
      <c r="K861" s="9">
        <v>3099810</v>
      </c>
      <c r="L861" s="9">
        <f t="shared" si="27"/>
        <v>0.0309981</v>
      </c>
      <c r="M861" s="10">
        <f t="shared" si="28"/>
        <v>9.29700266190055e-6</v>
      </c>
      <c r="N861" s="10" t="s">
        <v>1559</v>
      </c>
      <c r="O861" s="10"/>
      <c r="P861" s="11">
        <f>IFERROR(VLOOKUP(N861,Sheet3!$B$2:$F$1072,3,FALSE),“-”)</f>
        <v>0</v>
      </c>
    </row>
    <row r="862" ht="13.5" spans="1:16">
      <c r="A862" s="3" t="s">
        <v>851</v>
      </c>
      <c r="B862" s="3" t="s">
        <v>1422</v>
      </c>
      <c r="C862" s="3" t="s">
        <v>64</v>
      </c>
      <c r="D862" s="3" t="s">
        <v>65</v>
      </c>
      <c r="E862" s="3" t="str">
        <f>VLOOKUP(D862,Sheet2!$A$2:$B$44,2,FALSE)</f>
        <v>五环-六环</v>
      </c>
      <c r="F862" s="3" t="s">
        <v>30</v>
      </c>
      <c r="G862" s="3" t="s">
        <v>30</v>
      </c>
      <c r="H862" s="3">
        <v>176</v>
      </c>
      <c r="I862" s="3">
        <v>4</v>
      </c>
      <c r="J862" s="3">
        <v>16424</v>
      </c>
      <c r="K862" s="9">
        <v>2882608</v>
      </c>
      <c r="L862" s="9">
        <f t="shared" si="27"/>
        <v>0.02882608</v>
      </c>
      <c r="M862" s="10">
        <f t="shared" si="28"/>
        <v>8.64556674416039e-6</v>
      </c>
      <c r="N862" s="10" t="s">
        <v>1560</v>
      </c>
      <c r="O862" s="10"/>
      <c r="P862" s="11" t="str">
        <f>IFERROR(VLOOKUP(N862,Sheet3!$B$2:$F$1072,3,FALSE),“-”)</f>
        <v>保利</v>
      </c>
    </row>
    <row r="863" ht="13.5" spans="1:16">
      <c r="A863" s="3" t="s">
        <v>1561</v>
      </c>
      <c r="B863" s="3" t="s">
        <v>1422</v>
      </c>
      <c r="C863" s="3" t="s">
        <v>37</v>
      </c>
      <c r="D863" s="3" t="s">
        <v>38</v>
      </c>
      <c r="E863" s="3" t="str">
        <f>VLOOKUP(D863,Sheet2!$A$2:$B$44,2,FALSE)</f>
        <v>二环内</v>
      </c>
      <c r="F863" s="3" t="s">
        <v>30</v>
      </c>
      <c r="G863" s="3" t="s">
        <v>30</v>
      </c>
      <c r="H863" s="3">
        <v>1091</v>
      </c>
      <c r="I863" s="3">
        <v>6</v>
      </c>
      <c r="J863" s="3">
        <v>2335</v>
      </c>
      <c r="K863" s="9">
        <v>2548302</v>
      </c>
      <c r="L863" s="9">
        <f t="shared" si="27"/>
        <v>0.02548302</v>
      </c>
      <c r="M863" s="10">
        <f t="shared" si="28"/>
        <v>7.64291052591175e-6</v>
      </c>
      <c r="N863" s="10" t="s">
        <v>1562</v>
      </c>
      <c r="O863" s="10"/>
      <c r="P863" s="11">
        <f>IFERROR(VLOOKUP(N863,Sheet3!$B$2:$F$1072,3,FALSE),“-”)</f>
        <v>0</v>
      </c>
    </row>
    <row r="864" ht="13.5" spans="1:16">
      <c r="A864" s="3" t="s">
        <v>1563</v>
      </c>
      <c r="B864" s="3" t="s">
        <v>1422</v>
      </c>
      <c r="C864" s="3" t="s">
        <v>205</v>
      </c>
      <c r="D864" s="3" t="s">
        <v>206</v>
      </c>
      <c r="E864" s="3" t="str">
        <f>VLOOKUP(D864,Sheet2!$A$2:$B$44,2,FALSE)</f>
        <v>二环-三环</v>
      </c>
      <c r="F864" s="3" t="s">
        <v>30</v>
      </c>
      <c r="G864" s="3" t="s">
        <v>30</v>
      </c>
      <c r="H864" s="3">
        <v>104</v>
      </c>
      <c r="I864" s="3">
        <v>2</v>
      </c>
      <c r="J864" s="3">
        <v>21917</v>
      </c>
      <c r="K864" s="9">
        <v>2280000</v>
      </c>
      <c r="L864" s="9">
        <f t="shared" si="27"/>
        <v>0.0228</v>
      </c>
      <c r="M864" s="10">
        <f t="shared" si="28"/>
        <v>6.83821462255211e-6</v>
      </c>
      <c r="N864" s="10" t="s">
        <v>1564</v>
      </c>
      <c r="O864" s="10"/>
      <c r="P864" s="11">
        <f>IFERROR(VLOOKUP(N864,Sheet3!$B$2:$F$1072,3,FALSE),“-”)</f>
        <v>0</v>
      </c>
    </row>
    <row r="865" ht="13.5" spans="1:16">
      <c r="A865" s="3" t="s">
        <v>1565</v>
      </c>
      <c r="B865" s="3" t="s">
        <v>1422</v>
      </c>
      <c r="C865" s="3" t="s">
        <v>22</v>
      </c>
      <c r="D865" s="3" t="s">
        <v>417</v>
      </c>
      <c r="E865" s="3" t="str">
        <f>VLOOKUP(D865,Sheet2!$A$2:$B$44,2,FALSE)</f>
        <v>四环-五环</v>
      </c>
      <c r="F865" s="3" t="s">
        <v>30</v>
      </c>
      <c r="G865" s="3" t="s">
        <v>30</v>
      </c>
      <c r="H865" s="3">
        <v>83</v>
      </c>
      <c r="I865" s="3">
        <v>1</v>
      </c>
      <c r="J865" s="3">
        <v>26000</v>
      </c>
      <c r="K865" s="9">
        <v>2153320</v>
      </c>
      <c r="L865" s="9">
        <f t="shared" si="27"/>
        <v>0.0215332</v>
      </c>
      <c r="M865" s="10">
        <f t="shared" si="28"/>
        <v>6.4582738206289e-6</v>
      </c>
      <c r="N865" s="10" t="s">
        <v>1566</v>
      </c>
      <c r="O865" s="10"/>
      <c r="P865" s="11">
        <f>IFERROR(VLOOKUP(N865,Sheet3!$B$2:$F$1072,3,FALSE),“-”)</f>
        <v>0</v>
      </c>
    </row>
    <row r="866" ht="13.5" spans="1:16">
      <c r="A866" s="3" t="s">
        <v>1567</v>
      </c>
      <c r="B866" s="3" t="s">
        <v>1422</v>
      </c>
      <c r="C866" s="3" t="s">
        <v>18</v>
      </c>
      <c r="D866" s="3" t="s">
        <v>55</v>
      </c>
      <c r="E866" s="3" t="str">
        <f>VLOOKUP(D866,Sheet2!$A$2:$B$44,2,FALSE)</f>
        <v>三环-四环</v>
      </c>
      <c r="F866" s="3" t="s">
        <v>30</v>
      </c>
      <c r="G866" s="3" t="s">
        <v>30</v>
      </c>
      <c r="H866" s="3">
        <v>299</v>
      </c>
      <c r="I866" s="3">
        <v>1</v>
      </c>
      <c r="J866" s="3">
        <v>6928</v>
      </c>
      <c r="K866" s="9">
        <v>2074676</v>
      </c>
      <c r="L866" s="9">
        <f t="shared" si="27"/>
        <v>0.02074676</v>
      </c>
      <c r="M866" s="10">
        <f t="shared" si="28"/>
        <v>6.22240340362189e-6</v>
      </c>
      <c r="N866" s="10" t="s">
        <v>1568</v>
      </c>
      <c r="O866" s="10"/>
      <c r="P866" s="11">
        <f>IFERROR(VLOOKUP(N866,Sheet3!$B$2:$F$1072,3,FALSE),“-”)</f>
        <v>0</v>
      </c>
    </row>
    <row r="867" ht="13.5" spans="1:16">
      <c r="A867" s="3" t="s">
        <v>1198</v>
      </c>
      <c r="B867" s="3" t="s">
        <v>1422</v>
      </c>
      <c r="C867" s="3" t="s">
        <v>18</v>
      </c>
      <c r="D867" s="3" t="s">
        <v>29</v>
      </c>
      <c r="E867" s="3" t="str">
        <f>VLOOKUP(D867,Sheet2!$A$2:$B$44,2,FALSE)</f>
        <v>四环-五环</v>
      </c>
      <c r="F867" s="3" t="s">
        <v>30</v>
      </c>
      <c r="G867" s="3" t="s">
        <v>30</v>
      </c>
      <c r="H867" s="3">
        <v>98</v>
      </c>
      <c r="I867" s="3">
        <v>2</v>
      </c>
      <c r="J867" s="3">
        <v>20250</v>
      </c>
      <c r="K867" s="9">
        <v>1982475</v>
      </c>
      <c r="L867" s="9">
        <f t="shared" si="27"/>
        <v>0.01982475</v>
      </c>
      <c r="M867" s="10">
        <f t="shared" si="28"/>
        <v>5.94587260256315e-6</v>
      </c>
      <c r="N867" s="10" t="s">
        <v>1518</v>
      </c>
      <c r="O867" s="10"/>
      <c r="P867" s="11">
        <f>IFERROR(VLOOKUP(N867,Sheet3!$B$2:$F$1072,3,FALSE),“-”)</f>
        <v>0</v>
      </c>
    </row>
    <row r="868" ht="13.5" spans="1:16">
      <c r="A868" s="3" t="s">
        <v>1569</v>
      </c>
      <c r="B868" s="3" t="s">
        <v>1422</v>
      </c>
      <c r="C868" s="3" t="s">
        <v>48</v>
      </c>
      <c r="D868" s="3" t="s">
        <v>360</v>
      </c>
      <c r="E868" s="3" t="str">
        <f>VLOOKUP(D868,Sheet2!$A$2:$B$44,2,FALSE)</f>
        <v>三环-四环</v>
      </c>
      <c r="F868" s="3" t="s">
        <v>30</v>
      </c>
      <c r="G868" s="3" t="s">
        <v>30</v>
      </c>
      <c r="H868" s="3">
        <v>82</v>
      </c>
      <c r="I868" s="3">
        <v>1</v>
      </c>
      <c r="J868" s="3">
        <v>22000</v>
      </c>
      <c r="K868" s="9">
        <v>1794100</v>
      </c>
      <c r="L868" s="9">
        <f t="shared" si="27"/>
        <v>0.017941</v>
      </c>
      <c r="M868" s="10">
        <f t="shared" si="28"/>
        <v>5.38089511154418e-6</v>
      </c>
      <c r="N868" s="10" t="s">
        <v>1570</v>
      </c>
      <c r="O868" s="10"/>
      <c r="P868" s="11">
        <f>IFERROR(VLOOKUP(N868,Sheet3!$B$2:$F$1072,3,FALSE),“-”)</f>
        <v>0</v>
      </c>
    </row>
    <row r="869" ht="13.5" spans="1:16">
      <c r="A869" s="3" t="s">
        <v>1186</v>
      </c>
      <c r="B869" s="3" t="s">
        <v>1422</v>
      </c>
      <c r="C869" s="3" t="s">
        <v>18</v>
      </c>
      <c r="D869" s="3" t="s">
        <v>73</v>
      </c>
      <c r="E869" s="3" t="str">
        <f>VLOOKUP(D869,Sheet2!$A$2:$B$44,2,FALSE)</f>
        <v>四环-五环</v>
      </c>
      <c r="F869" s="3" t="s">
        <v>30</v>
      </c>
      <c r="G869" s="3" t="s">
        <v>30</v>
      </c>
      <c r="H869" s="3">
        <v>122</v>
      </c>
      <c r="I869" s="3">
        <v>1</v>
      </c>
      <c r="J869" s="3">
        <v>12000</v>
      </c>
      <c r="K869" s="9">
        <v>1464000</v>
      </c>
      <c r="L869" s="9">
        <f t="shared" si="27"/>
        <v>0.01464</v>
      </c>
      <c r="M869" s="10">
        <f t="shared" si="28"/>
        <v>4.39085359974398e-6</v>
      </c>
      <c r="N869" s="10" t="s">
        <v>1187</v>
      </c>
      <c r="O869" s="10"/>
      <c r="P869" s="11">
        <f>IFERROR(VLOOKUP(N869,Sheet3!$B$2:$F$1072,3,FALSE),“-”)</f>
        <v>0</v>
      </c>
    </row>
    <row r="870" ht="13.5" spans="1:16">
      <c r="A870" s="3" t="s">
        <v>1571</v>
      </c>
      <c r="B870" s="3" t="s">
        <v>1422</v>
      </c>
      <c r="C870" s="3" t="s">
        <v>22</v>
      </c>
      <c r="D870" s="3" t="s">
        <v>87</v>
      </c>
      <c r="E870" s="3" t="str">
        <f>VLOOKUP(D870,Sheet2!$A$2:$B$44,2,FALSE)</f>
        <v>五环-六环</v>
      </c>
      <c r="F870" s="3" t="s">
        <v>30</v>
      </c>
      <c r="G870" s="3" t="s">
        <v>30</v>
      </c>
      <c r="H870" s="3">
        <v>170</v>
      </c>
      <c r="I870" s="3">
        <v>3</v>
      </c>
      <c r="J870" s="3">
        <v>8000</v>
      </c>
      <c r="K870" s="9">
        <v>1363200</v>
      </c>
      <c r="L870" s="9">
        <f t="shared" si="27"/>
        <v>0.013632</v>
      </c>
      <c r="M870" s="10">
        <f t="shared" si="28"/>
        <v>4.08853253222063e-6</v>
      </c>
      <c r="N870" s="10" t="s">
        <v>1572</v>
      </c>
      <c r="O870" s="10"/>
      <c r="P870" s="11">
        <f>IFERROR(VLOOKUP(N870,Sheet3!$B$2:$F$1072,3,FALSE),“-”)</f>
        <v>0</v>
      </c>
    </row>
    <row r="871" ht="13.5" spans="1:16">
      <c r="A871" s="3" t="s">
        <v>1573</v>
      </c>
      <c r="B871" s="3" t="s">
        <v>1422</v>
      </c>
      <c r="C871" s="3" t="s">
        <v>18</v>
      </c>
      <c r="D871" s="3" t="s">
        <v>19</v>
      </c>
      <c r="E871" s="3" t="str">
        <f>VLOOKUP(D871,Sheet2!$A$2:$B$44,2,FALSE)</f>
        <v>三环-四环</v>
      </c>
      <c r="F871" s="3" t="s">
        <v>30</v>
      </c>
      <c r="G871" s="3" t="s">
        <v>30</v>
      </c>
      <c r="H871" s="3">
        <v>83</v>
      </c>
      <c r="I871" s="3">
        <v>1</v>
      </c>
      <c r="J871" s="3">
        <v>15000</v>
      </c>
      <c r="K871" s="9">
        <v>1238700</v>
      </c>
      <c r="L871" s="9">
        <f t="shared" si="27"/>
        <v>0.012387</v>
      </c>
      <c r="M871" s="10">
        <f t="shared" si="28"/>
        <v>3.71513002322601e-6</v>
      </c>
      <c r="N871" s="10" t="s">
        <v>1574</v>
      </c>
      <c r="O871" s="10"/>
      <c r="P871" s="11">
        <f>IFERROR(VLOOKUP(N871,Sheet3!$B$2:$F$1072,3,FALSE),“-”)</f>
        <v>0</v>
      </c>
    </row>
    <row r="872" ht="13.5" spans="1:16">
      <c r="A872" s="3" t="s">
        <v>1575</v>
      </c>
      <c r="B872" s="3" t="s">
        <v>1422</v>
      </c>
      <c r="C872" s="3" t="s">
        <v>22</v>
      </c>
      <c r="D872" s="3" t="s">
        <v>417</v>
      </c>
      <c r="E872" s="3" t="str">
        <f>VLOOKUP(D872,Sheet2!$A$2:$B$44,2,FALSE)</f>
        <v>四环-五环</v>
      </c>
      <c r="F872" s="3" t="s">
        <v>30</v>
      </c>
      <c r="G872" s="3" t="s">
        <v>30</v>
      </c>
      <c r="H872" s="3">
        <v>59</v>
      </c>
      <c r="I872" s="3">
        <v>1</v>
      </c>
      <c r="J872" s="3">
        <v>13400</v>
      </c>
      <c r="K872" s="9">
        <v>791538</v>
      </c>
      <c r="L872" s="9">
        <f t="shared" si="27"/>
        <v>0.00791538</v>
      </c>
      <c r="M872" s="10">
        <f t="shared" si="28"/>
        <v>2.37399417802879e-6</v>
      </c>
      <c r="N872" s="10" t="s">
        <v>1572</v>
      </c>
      <c r="O872" s="10"/>
      <c r="P872" s="11">
        <f>IFERROR(VLOOKUP(N872,Sheet3!$B$2:$F$1072,3,FALSE),“-”)</f>
        <v>0</v>
      </c>
    </row>
    <row r="873" ht="13.5" spans="1:16">
      <c r="A873" s="3" t="s">
        <v>964</v>
      </c>
      <c r="B873" s="3" t="s">
        <v>1422</v>
      </c>
      <c r="C873" s="3" t="s">
        <v>41</v>
      </c>
      <c r="D873" s="3" t="s">
        <v>42</v>
      </c>
      <c r="E873" s="3" t="str">
        <f>VLOOKUP(D873,Sheet2!$A$2:$B$44,2,FALSE)</f>
        <v>五环-六环</v>
      </c>
      <c r="F873" s="3" t="s">
        <v>30</v>
      </c>
      <c r="G873" s="3" t="s">
        <v>30</v>
      </c>
      <c r="H873" s="3">
        <v>48</v>
      </c>
      <c r="I873" s="3">
        <v>1</v>
      </c>
      <c r="J873" s="3">
        <v>13499</v>
      </c>
      <c r="K873" s="9">
        <v>650000</v>
      </c>
      <c r="L873" s="9">
        <f t="shared" si="27"/>
        <v>0.0065</v>
      </c>
      <c r="M873" s="10">
        <f t="shared" si="28"/>
        <v>1.94949101081529e-6</v>
      </c>
      <c r="N873" s="10" t="s">
        <v>965</v>
      </c>
      <c r="O873" s="10"/>
      <c r="P873" s="11">
        <f>IFERROR(VLOOKUP(N873,Sheet3!$B$2:$F$1072,3,FALSE),“-”)</f>
        <v>0</v>
      </c>
    </row>
    <row r="874" ht="13.5" spans="1:16">
      <c r="A874" s="3" t="s">
        <v>1576</v>
      </c>
      <c r="B874" s="3" t="s">
        <v>1422</v>
      </c>
      <c r="C874" s="3" t="s">
        <v>243</v>
      </c>
      <c r="D874" s="3" t="s">
        <v>244</v>
      </c>
      <c r="E874" s="3" t="str">
        <f>VLOOKUP(D874,Sheet2!$A$2:$B$44,2,FALSE)</f>
        <v>六环外</v>
      </c>
      <c r="F874" s="3" t="s">
        <v>30</v>
      </c>
      <c r="G874" s="3" t="s">
        <v>30</v>
      </c>
      <c r="H874" s="3">
        <v>155</v>
      </c>
      <c r="I874" s="3">
        <v>2</v>
      </c>
      <c r="J874" s="3">
        <v>1652</v>
      </c>
      <c r="K874" s="9">
        <v>255764</v>
      </c>
      <c r="L874" s="9">
        <f t="shared" si="27"/>
        <v>0.00255764</v>
      </c>
      <c r="M874" s="10">
        <f t="shared" si="28"/>
        <v>7.67091721369481e-7</v>
      </c>
      <c r="N874" s="10" t="s">
        <v>611</v>
      </c>
      <c r="O874" s="10"/>
      <c r="P874" s="11">
        <f>IFERROR(VLOOKUP(N874,Sheet3!$B$2:$F$1072,3,FALSE),“-”)</f>
        <v>0</v>
      </c>
    </row>
    <row r="875" ht="13.5" spans="1:16">
      <c r="A875" s="3" t="s">
        <v>1577</v>
      </c>
      <c r="B875" s="3" t="s">
        <v>1422</v>
      </c>
      <c r="C875" s="3" t="s">
        <v>22</v>
      </c>
      <c r="D875" s="3" t="s">
        <v>87</v>
      </c>
      <c r="E875" s="3" t="str">
        <f>VLOOKUP(D875,Sheet2!$A$2:$B$44,2,FALSE)</f>
        <v>五环-六环</v>
      </c>
      <c r="F875" s="3" t="s">
        <v>30</v>
      </c>
      <c r="G875" s="3" t="s">
        <v>30</v>
      </c>
      <c r="H875" s="3">
        <v>29</v>
      </c>
      <c r="I875" s="3">
        <v>1</v>
      </c>
      <c r="J875" s="3">
        <v>7500</v>
      </c>
      <c r="K875" s="9">
        <v>214275</v>
      </c>
      <c r="L875" s="9">
        <f t="shared" si="27"/>
        <v>0.00214275</v>
      </c>
      <c r="M875" s="10">
        <f t="shared" si="28"/>
        <v>6.42657209757611e-7</v>
      </c>
      <c r="N875" s="10" t="s">
        <v>1578</v>
      </c>
      <c r="O875" s="10"/>
      <c r="P875" s="11">
        <f>IFERROR(VLOOKUP(N875,Sheet3!$B$2:$F$1072,3,FALSE),“-”)</f>
        <v>0</v>
      </c>
    </row>
    <row r="876" ht="13.5" spans="1:16">
      <c r="A876" s="3" t="s">
        <v>1579</v>
      </c>
      <c r="B876" s="3" t="s">
        <v>1422</v>
      </c>
      <c r="C876" s="3" t="s">
        <v>41</v>
      </c>
      <c r="D876" s="3" t="s">
        <v>42</v>
      </c>
      <c r="E876" s="3" t="str">
        <f>VLOOKUP(D876,Sheet2!$A$2:$B$44,2,FALSE)</f>
        <v>五环-六环</v>
      </c>
      <c r="F876" s="3">
        <v>22115</v>
      </c>
      <c r="G876" s="3">
        <v>200</v>
      </c>
      <c r="H876" s="3" t="s">
        <v>30</v>
      </c>
      <c r="I876" s="3" t="s">
        <v>30</v>
      </c>
      <c r="J876" s="3" t="s">
        <v>30</v>
      </c>
      <c r="K876" s="9" t="s">
        <v>30</v>
      </c>
      <c r="L876" s="9" t="str">
        <f t="shared" si="27"/>
        <v>-</v>
      </c>
      <c r="M876" s="10" t="str">
        <f t="shared" si="28"/>
        <v>-</v>
      </c>
      <c r="N876" s="10" t="s">
        <v>1580</v>
      </c>
      <c r="O876" s="10"/>
      <c r="P876" s="11">
        <f>IFERROR(VLOOKUP(N876,Sheet3!$B$2:$F$1072,3,FALSE),“-”)</f>
        <v>0</v>
      </c>
    </row>
    <row r="877" ht="13.5" spans="1:16">
      <c r="A877" s="3" t="s">
        <v>1581</v>
      </c>
      <c r="B877" s="3" t="s">
        <v>1422</v>
      </c>
      <c r="C877" s="3" t="s">
        <v>18</v>
      </c>
      <c r="D877" s="3" t="s">
        <v>55</v>
      </c>
      <c r="E877" s="3" t="str">
        <f>VLOOKUP(D877,Sheet2!$A$2:$B$44,2,FALSE)</f>
        <v>三环-四环</v>
      </c>
      <c r="F877" s="3">
        <v>11903</v>
      </c>
      <c r="G877" s="3">
        <v>1</v>
      </c>
      <c r="H877" s="3" t="s">
        <v>30</v>
      </c>
      <c r="I877" s="3" t="s">
        <v>30</v>
      </c>
      <c r="J877" s="3" t="s">
        <v>30</v>
      </c>
      <c r="K877" s="9" t="s">
        <v>30</v>
      </c>
      <c r="L877" s="9" t="str">
        <f t="shared" si="27"/>
        <v>-</v>
      </c>
      <c r="M877" s="10" t="str">
        <f t="shared" si="28"/>
        <v>-</v>
      </c>
      <c r="N877" s="10" t="s">
        <v>1582</v>
      </c>
      <c r="O877" s="10"/>
      <c r="P877" s="11">
        <f>IFERROR(VLOOKUP(N877,Sheet3!$B$2:$F$1072,3,FALSE),“-”)</f>
        <v>0</v>
      </c>
    </row>
    <row r="878" ht="13.5" spans="1:16">
      <c r="A878" s="3" t="s">
        <v>1583</v>
      </c>
      <c r="B878" s="3" t="s">
        <v>1422</v>
      </c>
      <c r="C878" s="3" t="s">
        <v>18</v>
      </c>
      <c r="D878" s="3" t="s">
        <v>252</v>
      </c>
      <c r="E878" s="3" t="str">
        <f>VLOOKUP(D878,Sheet2!$A$2:$B$44,2,FALSE)</f>
        <v>三环-四环</v>
      </c>
      <c r="F878" s="3">
        <v>39044</v>
      </c>
      <c r="G878" s="3">
        <v>22</v>
      </c>
      <c r="H878" s="3" t="s">
        <v>30</v>
      </c>
      <c r="I878" s="3" t="s">
        <v>30</v>
      </c>
      <c r="J878" s="3" t="s">
        <v>30</v>
      </c>
      <c r="K878" s="9" t="s">
        <v>30</v>
      </c>
      <c r="L878" s="9" t="str">
        <f t="shared" si="27"/>
        <v>-</v>
      </c>
      <c r="M878" s="10" t="str">
        <f t="shared" si="28"/>
        <v>-</v>
      </c>
      <c r="N878" s="10" t="s">
        <v>1584</v>
      </c>
      <c r="O878" s="10"/>
      <c r="P878" s="11">
        <f>IFERROR(VLOOKUP(N878,Sheet3!$B$2:$F$1072,3,FALSE),“-”)</f>
        <v>0</v>
      </c>
    </row>
    <row r="879" ht="13.5" spans="1:16">
      <c r="A879" s="3" t="s">
        <v>134</v>
      </c>
      <c r="B879" s="3" t="s">
        <v>1422</v>
      </c>
      <c r="C879" s="3" t="s">
        <v>18</v>
      </c>
      <c r="D879" s="3" t="s">
        <v>55</v>
      </c>
      <c r="E879" s="3" t="str">
        <f>VLOOKUP(D879,Sheet2!$A$2:$B$44,2,FALSE)</f>
        <v>三环-四环</v>
      </c>
      <c r="F879" s="3">
        <v>147128</v>
      </c>
      <c r="G879" s="3">
        <v>2</v>
      </c>
      <c r="H879" s="3" t="s">
        <v>30</v>
      </c>
      <c r="I879" s="3" t="s">
        <v>30</v>
      </c>
      <c r="J879" s="3" t="s">
        <v>30</v>
      </c>
      <c r="K879" s="9" t="s">
        <v>30</v>
      </c>
      <c r="L879" s="9" t="str">
        <f t="shared" si="27"/>
        <v>-</v>
      </c>
      <c r="M879" s="10" t="str">
        <f t="shared" si="28"/>
        <v>-</v>
      </c>
      <c r="N879" s="10" t="s">
        <v>1585</v>
      </c>
      <c r="O879" s="10"/>
      <c r="P879" s="11" t="str">
        <f>IFERROR(VLOOKUP(N879,Sheet3!$B$2:$F$1072,3,FALSE),“-”)</f>
        <v>1-v</v>
      </c>
    </row>
    <row r="880" ht="13.5" spans="1:16">
      <c r="A880" s="3" t="s">
        <v>1586</v>
      </c>
      <c r="B880" s="3" t="s">
        <v>1422</v>
      </c>
      <c r="C880" s="3" t="s">
        <v>48</v>
      </c>
      <c r="D880" s="3" t="s">
        <v>214</v>
      </c>
      <c r="E880" s="3" t="str">
        <f>VLOOKUP(D880,Sheet2!$A$2:$B$44,2,FALSE)</f>
        <v>三环-四环</v>
      </c>
      <c r="F880" s="3">
        <v>15070</v>
      </c>
      <c r="G880" s="3">
        <v>152</v>
      </c>
      <c r="H880" s="3" t="s">
        <v>30</v>
      </c>
      <c r="I880" s="3" t="s">
        <v>30</v>
      </c>
      <c r="J880" s="3" t="s">
        <v>30</v>
      </c>
      <c r="K880" s="9" t="s">
        <v>30</v>
      </c>
      <c r="L880" s="9" t="str">
        <f t="shared" si="27"/>
        <v>-</v>
      </c>
      <c r="M880" s="10" t="str">
        <f t="shared" si="28"/>
        <v>-</v>
      </c>
      <c r="N880" s="10" t="s">
        <v>1587</v>
      </c>
      <c r="O880" s="10"/>
      <c r="P880" s="11">
        <f>IFERROR(VLOOKUP(N880,Sheet3!$B$2:$F$1072,3,FALSE),“-”)</f>
        <v>0</v>
      </c>
    </row>
    <row r="881" ht="13.5" spans="1:16">
      <c r="A881" s="3" t="s">
        <v>54</v>
      </c>
      <c r="B881" s="3" t="s">
        <v>1422</v>
      </c>
      <c r="C881" s="3" t="s">
        <v>18</v>
      </c>
      <c r="D881" s="3" t="s">
        <v>55</v>
      </c>
      <c r="E881" s="3" t="str">
        <f>VLOOKUP(D881,Sheet2!$A$2:$B$44,2,FALSE)</f>
        <v>三环-四环</v>
      </c>
      <c r="F881" s="3">
        <v>15292</v>
      </c>
      <c r="G881" s="3">
        <v>186</v>
      </c>
      <c r="H881" s="3" t="s">
        <v>30</v>
      </c>
      <c r="I881" s="3" t="s">
        <v>30</v>
      </c>
      <c r="J881" s="3" t="s">
        <v>30</v>
      </c>
      <c r="K881" s="9" t="s">
        <v>30</v>
      </c>
      <c r="L881" s="9" t="str">
        <f t="shared" si="27"/>
        <v>-</v>
      </c>
      <c r="M881" s="10" t="str">
        <f t="shared" si="28"/>
        <v>-</v>
      </c>
      <c r="N881" s="10" t="s">
        <v>1588</v>
      </c>
      <c r="O881" s="10"/>
      <c r="P881" s="11" t="str">
        <f>IFERROR(VLOOKUP(N881,Sheet3!$B$2:$F$1072,3,FALSE),“-”)</f>
        <v>1-v</v>
      </c>
    </row>
    <row r="882" ht="13.5" spans="1:16">
      <c r="A882" s="3" t="s">
        <v>1589</v>
      </c>
      <c r="B882" s="3" t="s">
        <v>1422</v>
      </c>
      <c r="C882" s="3" t="s">
        <v>60</v>
      </c>
      <c r="D882" s="3" t="s">
        <v>61</v>
      </c>
      <c r="E882" s="3" t="str">
        <f>VLOOKUP(D882,Sheet2!$A$2:$B$44,2,FALSE)</f>
        <v>五环-六环</v>
      </c>
      <c r="F882" s="3">
        <v>220789</v>
      </c>
      <c r="G882" s="3">
        <v>1322</v>
      </c>
      <c r="H882" s="3" t="s">
        <v>30</v>
      </c>
      <c r="I882" s="3" t="s">
        <v>30</v>
      </c>
      <c r="J882" s="3" t="s">
        <v>30</v>
      </c>
      <c r="K882" s="9" t="s">
        <v>30</v>
      </c>
      <c r="L882" s="9" t="str">
        <f t="shared" si="27"/>
        <v>-</v>
      </c>
      <c r="M882" s="10" t="str">
        <f t="shared" si="28"/>
        <v>-</v>
      </c>
      <c r="N882" s="10" t="s">
        <v>1582</v>
      </c>
      <c r="O882" s="10"/>
      <c r="P882" s="11">
        <f>IFERROR(VLOOKUP(N882,Sheet3!$B$2:$F$1072,3,FALSE),“-”)</f>
        <v>0</v>
      </c>
    </row>
    <row r="883" ht="13.5" spans="1:16">
      <c r="A883" s="3" t="s">
        <v>108</v>
      </c>
      <c r="B883" s="3" t="s">
        <v>1590</v>
      </c>
      <c r="C883" s="3" t="s">
        <v>18</v>
      </c>
      <c r="D883" s="3" t="s">
        <v>45</v>
      </c>
      <c r="E883" s="3" t="str">
        <f>VLOOKUP(D883,Sheet2!$A$2:$B$44,2,FALSE)</f>
        <v>五环-六环</v>
      </c>
      <c r="F883" s="3">
        <v>13727</v>
      </c>
      <c r="G883" s="3">
        <v>79</v>
      </c>
      <c r="H883" s="3">
        <v>48304</v>
      </c>
      <c r="I883" s="3">
        <v>307</v>
      </c>
      <c r="J883" s="3">
        <v>30049</v>
      </c>
      <c r="K883" s="9">
        <v>1451469114</v>
      </c>
      <c r="L883" s="9">
        <f t="shared" si="27"/>
        <v>14.51469114</v>
      </c>
      <c r="M883" s="10">
        <f t="shared" si="28"/>
        <v>0.00435327075418314</v>
      </c>
      <c r="N883" s="10" t="s">
        <v>1591</v>
      </c>
      <c r="O883" s="10" t="s">
        <v>1592</v>
      </c>
      <c r="P883" s="11" t="str">
        <f>IFERROR(VLOOKUP(N883,Sheet3!$B$2:$F$1072,3,FALSE),“-”)</f>
        <v>龙湖</v>
      </c>
    </row>
    <row r="884" ht="13.5" spans="1:16">
      <c r="A884" s="3" t="s">
        <v>1421</v>
      </c>
      <c r="B884" s="3" t="s">
        <v>1590</v>
      </c>
      <c r="C884" s="3" t="s">
        <v>18</v>
      </c>
      <c r="D884" s="3" t="s">
        <v>29</v>
      </c>
      <c r="E884" s="3" t="str">
        <f>VLOOKUP(D884,Sheet2!$A$2:$B$44,2,FALSE)</f>
        <v>四环-五环</v>
      </c>
      <c r="F884" s="3" t="s">
        <v>30</v>
      </c>
      <c r="G884" s="3" t="s">
        <v>30</v>
      </c>
      <c r="H884" s="3">
        <v>11806</v>
      </c>
      <c r="I884" s="3">
        <v>63</v>
      </c>
      <c r="J884" s="3">
        <v>92499</v>
      </c>
      <c r="K884" s="9">
        <v>1092029340</v>
      </c>
      <c r="L884" s="9">
        <f t="shared" si="27"/>
        <v>10.9202934</v>
      </c>
      <c r="M884" s="10">
        <f t="shared" si="28"/>
        <v>0.0032752328951947</v>
      </c>
      <c r="N884" s="10" t="s">
        <v>847</v>
      </c>
      <c r="O884" s="10" t="s">
        <v>1593</v>
      </c>
      <c r="P884" s="11" t="str">
        <f>IFERROR(VLOOKUP(N884,Sheet3!$B$2:$F$1072,3,FALSE),“-”)</f>
        <v>SOHO</v>
      </c>
    </row>
    <row r="885" ht="13.5" spans="1:16">
      <c r="A885" s="3" t="s">
        <v>1037</v>
      </c>
      <c r="B885" s="3" t="s">
        <v>1590</v>
      </c>
      <c r="C885" s="3" t="s">
        <v>18</v>
      </c>
      <c r="D885" s="3" t="s">
        <v>45</v>
      </c>
      <c r="E885" s="3" t="str">
        <f>VLOOKUP(D885,Sheet2!$A$2:$B$44,2,FALSE)</f>
        <v>五环-六环</v>
      </c>
      <c r="F885" s="3" t="s">
        <v>30</v>
      </c>
      <c r="G885" s="3" t="s">
        <v>30</v>
      </c>
      <c r="H885" s="3">
        <v>82808</v>
      </c>
      <c r="I885" s="3">
        <v>35</v>
      </c>
      <c r="J885" s="3">
        <v>12807</v>
      </c>
      <c r="K885" s="9">
        <v>1060535289</v>
      </c>
      <c r="L885" s="9">
        <f t="shared" si="27"/>
        <v>10.60535289</v>
      </c>
      <c r="M885" s="10">
        <f t="shared" si="28"/>
        <v>0.00318077540393523</v>
      </c>
      <c r="N885" s="10" t="s">
        <v>1594</v>
      </c>
      <c r="O885" s="10" t="s">
        <v>1592</v>
      </c>
      <c r="P885" s="11">
        <f>IFERROR(VLOOKUP(N885,Sheet3!$B$2:$F$1072,3,FALSE),“-”)</f>
        <v>0</v>
      </c>
    </row>
    <row r="886" ht="13.5" spans="1:16">
      <c r="A886" s="3" t="s">
        <v>204</v>
      </c>
      <c r="B886" s="3" t="s">
        <v>1590</v>
      </c>
      <c r="C886" s="3" t="s">
        <v>205</v>
      </c>
      <c r="D886" s="3" t="s">
        <v>206</v>
      </c>
      <c r="E886" s="3" t="str">
        <f>VLOOKUP(D886,Sheet2!$A$2:$B$44,2,FALSE)</f>
        <v>二环-三环</v>
      </c>
      <c r="F886" s="3" t="s">
        <v>30</v>
      </c>
      <c r="G886" s="3" t="s">
        <v>30</v>
      </c>
      <c r="H886" s="3">
        <v>79439</v>
      </c>
      <c r="I886" s="3">
        <v>51</v>
      </c>
      <c r="J886" s="3">
        <v>11103</v>
      </c>
      <c r="K886" s="9">
        <v>882042273</v>
      </c>
      <c r="L886" s="9">
        <f t="shared" si="27"/>
        <v>8.82042273</v>
      </c>
      <c r="M886" s="10">
        <f t="shared" si="28"/>
        <v>0.00264543612672706</v>
      </c>
      <c r="N886" s="10" t="s">
        <v>1595</v>
      </c>
      <c r="O886" s="10" t="s">
        <v>1592</v>
      </c>
      <c r="P886" s="11" t="str">
        <f>IFERROR(VLOOKUP(N886,Sheet3!$B$2:$F$1072,3,FALSE),“-”)</f>
        <v>中海</v>
      </c>
    </row>
    <row r="887" ht="13.5" spans="1:16">
      <c r="A887" s="3" t="s">
        <v>1369</v>
      </c>
      <c r="B887" s="3" t="s">
        <v>1590</v>
      </c>
      <c r="C887" s="3" t="s">
        <v>22</v>
      </c>
      <c r="D887" s="3" t="s">
        <v>110</v>
      </c>
      <c r="E887" s="3" t="str">
        <f>VLOOKUP(D887,Sheet2!$A$2:$B$44,2,FALSE)</f>
        <v>四环-五环</v>
      </c>
      <c r="F887" s="3" t="s">
        <v>30</v>
      </c>
      <c r="G887" s="3" t="s">
        <v>30</v>
      </c>
      <c r="H887" s="3">
        <v>34901</v>
      </c>
      <c r="I887" s="3">
        <v>3</v>
      </c>
      <c r="J887" s="3">
        <v>23495</v>
      </c>
      <c r="K887" s="9">
        <v>820003103</v>
      </c>
      <c r="L887" s="9">
        <f t="shared" si="27"/>
        <v>8.20003103</v>
      </c>
      <c r="M887" s="10">
        <f t="shared" si="28"/>
        <v>0.00245936719713715</v>
      </c>
      <c r="N887" s="10" t="s">
        <v>1596</v>
      </c>
      <c r="O887" s="10" t="s">
        <v>1592</v>
      </c>
      <c r="P887" s="11">
        <f>IFERROR(VLOOKUP(N887,Sheet3!$B$2:$F$1072,3,FALSE),“-”)</f>
        <v>0</v>
      </c>
    </row>
    <row r="888" ht="13.5" spans="1:16">
      <c r="A888" s="3" t="s">
        <v>355</v>
      </c>
      <c r="B888" s="3" t="s">
        <v>1590</v>
      </c>
      <c r="C888" s="3" t="s">
        <v>64</v>
      </c>
      <c r="D888" s="3" t="s">
        <v>65</v>
      </c>
      <c r="E888" s="3" t="str">
        <f>VLOOKUP(D888,Sheet2!$A$2:$B$44,2,FALSE)</f>
        <v>五环-六环</v>
      </c>
      <c r="F888" s="3">
        <v>3172</v>
      </c>
      <c r="G888" s="3">
        <v>24</v>
      </c>
      <c r="H888" s="3">
        <v>27681</v>
      </c>
      <c r="I888" s="3">
        <v>47</v>
      </c>
      <c r="J888" s="3">
        <v>20433</v>
      </c>
      <c r="K888" s="9">
        <v>565620662</v>
      </c>
      <c r="L888" s="9">
        <f t="shared" si="27"/>
        <v>5.65620662</v>
      </c>
      <c r="M888" s="10">
        <f t="shared" si="28"/>
        <v>0.00169641907092369</v>
      </c>
      <c r="N888" s="10" t="s">
        <v>1597</v>
      </c>
      <c r="O888" s="10" t="s">
        <v>1592</v>
      </c>
      <c r="P888" s="11" t="str">
        <f>IFERROR(VLOOKUP(N888,Sheet3!$B$2:$F$1072,3,FALSE),“-”)</f>
        <v>绿地</v>
      </c>
    </row>
    <row r="889" ht="13.5" spans="1:16">
      <c r="A889" s="3" t="s">
        <v>1467</v>
      </c>
      <c r="B889" s="3" t="s">
        <v>1590</v>
      </c>
      <c r="C889" s="3" t="s">
        <v>41</v>
      </c>
      <c r="D889" s="3" t="s">
        <v>42</v>
      </c>
      <c r="E889" s="3" t="str">
        <f>VLOOKUP(D889,Sheet2!$A$2:$B$44,2,FALSE)</f>
        <v>五环-六环</v>
      </c>
      <c r="F889" s="3" t="s">
        <v>30</v>
      </c>
      <c r="G889" s="3" t="s">
        <v>30</v>
      </c>
      <c r="H889" s="3">
        <v>65662</v>
      </c>
      <c r="I889" s="3">
        <v>1</v>
      </c>
      <c r="J889" s="3">
        <v>8376</v>
      </c>
      <c r="K889" s="9">
        <v>549999999</v>
      </c>
      <c r="L889" s="9">
        <f t="shared" si="27"/>
        <v>5.49999999</v>
      </c>
      <c r="M889" s="10">
        <f t="shared" si="28"/>
        <v>0.00164956931384449</v>
      </c>
      <c r="N889" s="10" t="s">
        <v>1598</v>
      </c>
      <c r="O889" s="10" t="s">
        <v>1592</v>
      </c>
      <c r="P889" s="11">
        <f>IFERROR(VLOOKUP(N889,Sheet3!$B$2:$F$1072,3,FALSE),“-”)</f>
        <v>0</v>
      </c>
    </row>
    <row r="890" ht="13.5" spans="1:16">
      <c r="A890" s="3" t="s">
        <v>1599</v>
      </c>
      <c r="B890" s="3" t="s">
        <v>1590</v>
      </c>
      <c r="C890" s="3" t="s">
        <v>18</v>
      </c>
      <c r="D890" s="3" t="s">
        <v>52</v>
      </c>
      <c r="E890" s="3" t="str">
        <f>VLOOKUP(D890,Sheet2!$A$2:$B$44,2,FALSE)</f>
        <v>三环-五环</v>
      </c>
      <c r="F890" s="3" t="s">
        <v>30</v>
      </c>
      <c r="G890" s="3" t="s">
        <v>30</v>
      </c>
      <c r="H890" s="3">
        <v>24972</v>
      </c>
      <c r="I890" s="3">
        <v>12</v>
      </c>
      <c r="J890" s="3">
        <v>18574</v>
      </c>
      <c r="K890" s="9">
        <v>463837146</v>
      </c>
      <c r="L890" s="9">
        <f t="shared" si="27"/>
        <v>4.63837146</v>
      </c>
      <c r="M890" s="10">
        <f t="shared" si="28"/>
        <v>0.00139114822555265</v>
      </c>
      <c r="N890" s="10" t="s">
        <v>1600</v>
      </c>
      <c r="O890" s="10" t="s">
        <v>1601</v>
      </c>
      <c r="P890" s="11">
        <f>IFERROR(VLOOKUP(N890,Sheet3!$B$2:$F$1072,3,FALSE),“-”)</f>
        <v>0</v>
      </c>
    </row>
    <row r="891" ht="13.5" spans="1:16">
      <c r="A891" s="3" t="s">
        <v>711</v>
      </c>
      <c r="B891" s="3" t="s">
        <v>1590</v>
      </c>
      <c r="C891" s="3" t="s">
        <v>18</v>
      </c>
      <c r="D891" s="3" t="s">
        <v>259</v>
      </c>
      <c r="E891" s="3" t="str">
        <f>VLOOKUP(D891,Sheet2!$A$2:$B$44,2,FALSE)</f>
        <v>二环-三环</v>
      </c>
      <c r="F891" s="3" t="s">
        <v>30</v>
      </c>
      <c r="G891" s="3" t="s">
        <v>30</v>
      </c>
      <c r="H891" s="3">
        <v>12677</v>
      </c>
      <c r="I891" s="3">
        <v>32</v>
      </c>
      <c r="J891" s="3">
        <v>34209</v>
      </c>
      <c r="K891" s="9">
        <v>433673330</v>
      </c>
      <c r="L891" s="9">
        <f t="shared" si="27"/>
        <v>4.3367333</v>
      </c>
      <c r="M891" s="10">
        <f t="shared" si="28"/>
        <v>0.00130068039763898</v>
      </c>
      <c r="N891" s="10" t="s">
        <v>1602</v>
      </c>
      <c r="O891" s="10" t="s">
        <v>1592</v>
      </c>
      <c r="P891" s="11" t="str">
        <f>IFERROR(VLOOKUP(N891,Sheet3!$B$2:$F$1072,3,FALSE),“-”)</f>
        <v>首创</v>
      </c>
    </row>
    <row r="892" ht="13.5" spans="1:16">
      <c r="A892" s="3" t="s">
        <v>936</v>
      </c>
      <c r="B892" s="3" t="s">
        <v>1590</v>
      </c>
      <c r="C892" s="3" t="s">
        <v>18</v>
      </c>
      <c r="D892" s="3" t="s">
        <v>26</v>
      </c>
      <c r="E892" s="3" t="str">
        <f>VLOOKUP(D892,Sheet2!$A$2:$B$44,2,FALSE)</f>
        <v>五环-六环</v>
      </c>
      <c r="F892" s="3" t="s">
        <v>30</v>
      </c>
      <c r="G892" s="3" t="s">
        <v>30</v>
      </c>
      <c r="H892" s="3">
        <v>29495</v>
      </c>
      <c r="I892" s="3">
        <v>11</v>
      </c>
      <c r="J892" s="3">
        <v>14459</v>
      </c>
      <c r="K892" s="9">
        <v>426457009</v>
      </c>
      <c r="L892" s="9">
        <f t="shared" si="27"/>
        <v>4.26457009</v>
      </c>
      <c r="M892" s="10">
        <f t="shared" si="28"/>
        <v>0.00127903708545335</v>
      </c>
      <c r="N892" s="10" t="s">
        <v>1603</v>
      </c>
      <c r="O892" s="10" t="s">
        <v>1592</v>
      </c>
      <c r="P892" s="11" t="str">
        <f>IFERROR(VLOOKUP(N892,Sheet3!$B$2:$F$1072,3,FALSE),“-”)</f>
        <v>北辰</v>
      </c>
    </row>
    <row r="893" ht="13.5" spans="1:16">
      <c r="A893" s="3" t="s">
        <v>1604</v>
      </c>
      <c r="B893" s="3" t="s">
        <v>1590</v>
      </c>
      <c r="C893" s="3" t="s">
        <v>22</v>
      </c>
      <c r="D893" s="3" t="s">
        <v>409</v>
      </c>
      <c r="E893" s="3" t="str">
        <f>VLOOKUP(D893,Sheet2!$A$2:$B$44,2,FALSE)</f>
        <v>三环-四环</v>
      </c>
      <c r="F893" s="3" t="s">
        <v>30</v>
      </c>
      <c r="G893" s="3" t="s">
        <v>30</v>
      </c>
      <c r="H893" s="3">
        <v>42822</v>
      </c>
      <c r="I893" s="3">
        <v>27</v>
      </c>
      <c r="J893" s="3">
        <v>9365</v>
      </c>
      <c r="K893" s="9">
        <v>401049725</v>
      </c>
      <c r="L893" s="9">
        <f t="shared" si="27"/>
        <v>4.01049725</v>
      </c>
      <c r="M893" s="10">
        <f t="shared" si="28"/>
        <v>0.00120283512888838</v>
      </c>
      <c r="N893" s="10" t="s">
        <v>1605</v>
      </c>
      <c r="O893" s="10" t="s">
        <v>1422</v>
      </c>
      <c r="P893" s="11">
        <f>IFERROR(VLOOKUP(N893,Sheet3!$B$2:$F$1072,3,FALSE),“-”)</f>
        <v>0</v>
      </c>
    </row>
    <row r="894" ht="13.5" spans="1:16">
      <c r="A894" s="3" t="s">
        <v>1581</v>
      </c>
      <c r="B894" s="3" t="s">
        <v>1590</v>
      </c>
      <c r="C894" s="3" t="s">
        <v>18</v>
      </c>
      <c r="D894" s="3" t="s">
        <v>55</v>
      </c>
      <c r="E894" s="3" t="str">
        <f>VLOOKUP(D894,Sheet2!$A$2:$B$44,2,FALSE)</f>
        <v>三环-四环</v>
      </c>
      <c r="F894" s="3" t="s">
        <v>30</v>
      </c>
      <c r="G894" s="3" t="s">
        <v>30</v>
      </c>
      <c r="H894" s="3">
        <v>11903</v>
      </c>
      <c r="I894" s="3">
        <v>1</v>
      </c>
      <c r="J894" s="3">
        <v>33437</v>
      </c>
      <c r="K894" s="9">
        <v>397999999</v>
      </c>
      <c r="L894" s="9">
        <f t="shared" si="27"/>
        <v>3.97999999</v>
      </c>
      <c r="M894" s="10">
        <f t="shared" si="28"/>
        <v>0.00119368833900769</v>
      </c>
      <c r="N894" s="10" t="s">
        <v>490</v>
      </c>
      <c r="O894" s="10" t="s">
        <v>1592</v>
      </c>
      <c r="P894" s="11">
        <f>IFERROR(VLOOKUP(N894,Sheet3!$B$2:$F$1072,3,FALSE),“-”)</f>
        <v>0</v>
      </c>
    </row>
    <row r="895" ht="13.5" spans="1:16">
      <c r="A895" s="3" t="s">
        <v>120</v>
      </c>
      <c r="B895" s="3" t="s">
        <v>1590</v>
      </c>
      <c r="C895" s="3" t="s">
        <v>64</v>
      </c>
      <c r="D895" s="3" t="s">
        <v>112</v>
      </c>
      <c r="E895" s="3" t="str">
        <f>VLOOKUP(D895,Sheet2!$A$2:$B$44,2,FALSE)</f>
        <v>五环-六环</v>
      </c>
      <c r="F895" s="3" t="s">
        <v>30</v>
      </c>
      <c r="G895" s="3" t="s">
        <v>30</v>
      </c>
      <c r="H895" s="3">
        <v>13092</v>
      </c>
      <c r="I895" s="3">
        <v>45</v>
      </c>
      <c r="J895" s="3">
        <v>29227</v>
      </c>
      <c r="K895" s="9">
        <v>382635421</v>
      </c>
      <c r="L895" s="9">
        <f t="shared" si="27"/>
        <v>3.82635421</v>
      </c>
      <c r="M895" s="10">
        <f t="shared" si="28"/>
        <v>0.0011476066363985</v>
      </c>
      <c r="N895" s="10" t="s">
        <v>1606</v>
      </c>
      <c r="O895" s="10" t="s">
        <v>1607</v>
      </c>
      <c r="P895" s="11">
        <f>IFERROR(VLOOKUP(N895,Sheet3!$B$2:$F$1072,3,FALSE),“-”)</f>
        <v>0</v>
      </c>
    </row>
    <row r="896" ht="13.5" spans="1:16">
      <c r="A896" s="3" t="s">
        <v>180</v>
      </c>
      <c r="B896" s="3" t="s">
        <v>1590</v>
      </c>
      <c r="C896" s="3" t="s">
        <v>41</v>
      </c>
      <c r="D896" s="3" t="s">
        <v>42</v>
      </c>
      <c r="E896" s="3" t="str">
        <f>VLOOKUP(D896,Sheet2!$A$2:$B$44,2,FALSE)</f>
        <v>五环-六环</v>
      </c>
      <c r="F896" s="3" t="s">
        <v>30</v>
      </c>
      <c r="G896" s="3" t="s">
        <v>30</v>
      </c>
      <c r="H896" s="3">
        <v>38602</v>
      </c>
      <c r="I896" s="3">
        <v>103</v>
      </c>
      <c r="J896" s="3">
        <v>9744</v>
      </c>
      <c r="K896" s="9">
        <v>376154660</v>
      </c>
      <c r="L896" s="9">
        <f t="shared" si="27"/>
        <v>3.7615466</v>
      </c>
      <c r="M896" s="10">
        <f t="shared" si="28"/>
        <v>0.00112816942822505</v>
      </c>
      <c r="N896" s="10" t="s">
        <v>1608</v>
      </c>
      <c r="O896" s="10" t="s">
        <v>1592</v>
      </c>
      <c r="P896" s="11">
        <f>IFERROR(VLOOKUP(N896,Sheet3!$B$2:$F$1072,3,FALSE),“-”)</f>
        <v>0</v>
      </c>
    </row>
    <row r="897" ht="13.5" spans="1:16">
      <c r="A897" s="3" t="s">
        <v>560</v>
      </c>
      <c r="B897" s="3" t="s">
        <v>1590</v>
      </c>
      <c r="C897" s="3" t="s">
        <v>22</v>
      </c>
      <c r="D897" s="3" t="s">
        <v>23</v>
      </c>
      <c r="E897" s="3" t="str">
        <f>VLOOKUP(D897,Sheet2!$A$2:$B$44,2,FALSE)</f>
        <v>五环-六环</v>
      </c>
      <c r="F897" s="3">
        <v>15248</v>
      </c>
      <c r="G897" s="3">
        <v>10</v>
      </c>
      <c r="H897" s="3">
        <v>16775</v>
      </c>
      <c r="I897" s="3">
        <v>15</v>
      </c>
      <c r="J897" s="3">
        <v>22028</v>
      </c>
      <c r="K897" s="9">
        <v>369507599</v>
      </c>
      <c r="L897" s="9">
        <f t="shared" si="27"/>
        <v>3.69507599</v>
      </c>
      <c r="M897" s="10">
        <f t="shared" si="28"/>
        <v>0.00110823345027453</v>
      </c>
      <c r="N897" s="10" t="s">
        <v>1609</v>
      </c>
      <c r="O897" s="10" t="s">
        <v>1592</v>
      </c>
      <c r="P897" s="11">
        <f>IFERROR(VLOOKUP(N897,Sheet3!$B$2:$F$1072,3,FALSE),“-”)</f>
        <v>0</v>
      </c>
    </row>
    <row r="898" ht="13.5" spans="1:16">
      <c r="A898" s="3" t="s">
        <v>714</v>
      </c>
      <c r="B898" s="3" t="s">
        <v>1590</v>
      </c>
      <c r="C898" s="3" t="s">
        <v>18</v>
      </c>
      <c r="D898" s="3" t="s">
        <v>210</v>
      </c>
      <c r="E898" s="3" t="str">
        <f>VLOOKUP(D898,Sheet2!$A$2:$B$44,2,FALSE)</f>
        <v>四环-五环</v>
      </c>
      <c r="F898" s="3" t="s">
        <v>30</v>
      </c>
      <c r="G898" s="3" t="s">
        <v>30</v>
      </c>
      <c r="H898" s="3">
        <v>7183</v>
      </c>
      <c r="I898" s="3">
        <v>5</v>
      </c>
      <c r="J898" s="3">
        <v>50000</v>
      </c>
      <c r="K898" s="9">
        <v>359139500</v>
      </c>
      <c r="L898" s="9">
        <f t="shared" si="27"/>
        <v>3.591395</v>
      </c>
      <c r="M898" s="10">
        <f t="shared" si="28"/>
        <v>0.00107713727212108</v>
      </c>
      <c r="N898" s="10" t="s">
        <v>1610</v>
      </c>
      <c r="O898" s="10" t="s">
        <v>1592</v>
      </c>
      <c r="P898" s="11">
        <f>IFERROR(VLOOKUP(N898,Sheet3!$B$2:$F$1072,3,FALSE),“-”)</f>
        <v>0</v>
      </c>
    </row>
    <row r="899" ht="13.5" spans="1:16">
      <c r="A899" s="3" t="s">
        <v>1611</v>
      </c>
      <c r="B899" s="3" t="s">
        <v>1590</v>
      </c>
      <c r="C899" s="3" t="s">
        <v>18</v>
      </c>
      <c r="D899" s="3" t="s">
        <v>29</v>
      </c>
      <c r="E899" s="3" t="str">
        <f>VLOOKUP(D899,Sheet2!$A$2:$B$44,2,FALSE)</f>
        <v>四环-五环</v>
      </c>
      <c r="F899" s="3" t="s">
        <v>30</v>
      </c>
      <c r="G899" s="3" t="s">
        <v>30</v>
      </c>
      <c r="H899" s="3">
        <v>14238</v>
      </c>
      <c r="I899" s="3">
        <v>15</v>
      </c>
      <c r="J899" s="3">
        <v>25084</v>
      </c>
      <c r="K899" s="9">
        <v>357134370</v>
      </c>
      <c r="L899" s="9">
        <f t="shared" si="27"/>
        <v>3.5713437</v>
      </c>
      <c r="M899" s="10">
        <f t="shared" si="28"/>
        <v>0.00107112345225874</v>
      </c>
      <c r="N899" s="10" t="s">
        <v>1612</v>
      </c>
      <c r="O899" s="10" t="s">
        <v>1601</v>
      </c>
      <c r="P899" s="11">
        <f>IFERROR(VLOOKUP(N899,Sheet3!$B$2:$F$1072,3,FALSE),“-”)</f>
        <v>0</v>
      </c>
    </row>
    <row r="900" ht="13.5" spans="1:16">
      <c r="A900" s="3" t="s">
        <v>258</v>
      </c>
      <c r="B900" s="3" t="s">
        <v>1590</v>
      </c>
      <c r="C900" s="3" t="s">
        <v>18</v>
      </c>
      <c r="D900" s="3" t="s">
        <v>259</v>
      </c>
      <c r="E900" s="3" t="str">
        <f>VLOOKUP(D900,Sheet2!$A$2:$B$44,2,FALSE)</f>
        <v>二环-三环</v>
      </c>
      <c r="F900" s="3" t="s">
        <v>30</v>
      </c>
      <c r="G900" s="3" t="s">
        <v>30</v>
      </c>
      <c r="H900" s="3">
        <v>11331</v>
      </c>
      <c r="I900" s="3">
        <v>162</v>
      </c>
      <c r="J900" s="3">
        <v>31083</v>
      </c>
      <c r="K900" s="9">
        <v>352212243</v>
      </c>
      <c r="L900" s="9">
        <f t="shared" ref="L900:L963" si="29">IFERROR(K900/100000000,"-")</f>
        <v>3.52212243</v>
      </c>
      <c r="M900" s="10">
        <f t="shared" ref="M900:M963" si="30">IFERROR(L900/$L$1,"-")</f>
        <v>0.00105636092558091</v>
      </c>
      <c r="N900" s="10" t="s">
        <v>1613</v>
      </c>
      <c r="O900" s="10" t="s">
        <v>1601</v>
      </c>
      <c r="P900" s="11" t="str">
        <f>IFERROR(VLOOKUP(N900,Sheet3!$B$2:$F$1072,3,FALSE),“-”)</f>
        <v>首开</v>
      </c>
    </row>
    <row r="901" ht="13.5" spans="1:16">
      <c r="A901" s="3" t="s">
        <v>578</v>
      </c>
      <c r="B901" s="3" t="s">
        <v>1590</v>
      </c>
      <c r="C901" s="3" t="s">
        <v>41</v>
      </c>
      <c r="D901" s="3" t="s">
        <v>42</v>
      </c>
      <c r="E901" s="3" t="str">
        <f>VLOOKUP(D901,Sheet2!$A$2:$B$44,2,FALSE)</f>
        <v>五环-六环</v>
      </c>
      <c r="F901" s="3" t="s">
        <v>30</v>
      </c>
      <c r="G901" s="3" t="s">
        <v>30</v>
      </c>
      <c r="H901" s="3">
        <v>14760</v>
      </c>
      <c r="I901" s="3">
        <v>22</v>
      </c>
      <c r="J901" s="3">
        <v>21926</v>
      </c>
      <c r="K901" s="9">
        <v>323632083</v>
      </c>
      <c r="L901" s="9">
        <f t="shared" si="29"/>
        <v>3.23632083</v>
      </c>
      <c r="M901" s="10">
        <f t="shared" si="30"/>
        <v>0.000970642825569121</v>
      </c>
      <c r="N901" s="10" t="s">
        <v>1614</v>
      </c>
      <c r="O901" s="10" t="s">
        <v>1601</v>
      </c>
      <c r="P901" s="11">
        <f>IFERROR(VLOOKUP(N901,Sheet3!$B$2:$F$1072,3,FALSE),“-”)</f>
        <v>0</v>
      </c>
    </row>
    <row r="902" ht="13.5" spans="1:16">
      <c r="A902" s="3" t="s">
        <v>1133</v>
      </c>
      <c r="B902" s="3" t="s">
        <v>1590</v>
      </c>
      <c r="C902" s="3" t="s">
        <v>41</v>
      </c>
      <c r="D902" s="3" t="s">
        <v>42</v>
      </c>
      <c r="E902" s="3" t="str">
        <f>VLOOKUP(D902,Sheet2!$A$2:$B$44,2,FALSE)</f>
        <v>五环-六环</v>
      </c>
      <c r="F902" s="3" t="s">
        <v>30</v>
      </c>
      <c r="G902" s="3" t="s">
        <v>30</v>
      </c>
      <c r="H902" s="3">
        <v>9375</v>
      </c>
      <c r="I902" s="3">
        <v>92</v>
      </c>
      <c r="J902" s="3">
        <v>34479</v>
      </c>
      <c r="K902" s="9">
        <v>323260340</v>
      </c>
      <c r="L902" s="9">
        <f t="shared" si="29"/>
        <v>3.2326034</v>
      </c>
      <c r="M902" s="10">
        <f t="shared" si="30"/>
        <v>0.000969527887666301</v>
      </c>
      <c r="N902" s="10" t="s">
        <v>1134</v>
      </c>
      <c r="O902" s="10" t="s">
        <v>1615</v>
      </c>
      <c r="P902" s="11">
        <f>IFERROR(VLOOKUP(N902,Sheet3!$B$2:$F$1072,3,FALSE),“-”)</f>
        <v>0</v>
      </c>
    </row>
    <row r="903" ht="13.5" spans="1:16">
      <c r="A903" s="3" t="s">
        <v>1161</v>
      </c>
      <c r="B903" s="3" t="s">
        <v>1590</v>
      </c>
      <c r="C903" s="3" t="s">
        <v>18</v>
      </c>
      <c r="D903" s="3" t="s">
        <v>426</v>
      </c>
      <c r="E903" s="3" t="str">
        <f>VLOOKUP(D903,Sheet2!$A$2:$B$44,2,FALSE)</f>
        <v>五环-六环</v>
      </c>
      <c r="F903" s="3" t="s">
        <v>30</v>
      </c>
      <c r="G903" s="3" t="s">
        <v>30</v>
      </c>
      <c r="H903" s="3">
        <v>12987</v>
      </c>
      <c r="I903" s="3">
        <v>9</v>
      </c>
      <c r="J903" s="3">
        <v>24784</v>
      </c>
      <c r="K903" s="9">
        <v>321862409</v>
      </c>
      <c r="L903" s="9">
        <f t="shared" si="29"/>
        <v>3.21862409</v>
      </c>
      <c r="M903" s="10">
        <f t="shared" si="30"/>
        <v>0.000965335189330547</v>
      </c>
      <c r="N903" s="10" t="s">
        <v>1616</v>
      </c>
      <c r="O903" s="10" t="s">
        <v>1601</v>
      </c>
      <c r="P903" s="11">
        <f>IFERROR(VLOOKUP(N903,Sheet3!$B$2:$F$1072,3,FALSE),“-”)</f>
        <v>0</v>
      </c>
    </row>
    <row r="904" ht="13.5" spans="1:16">
      <c r="A904" s="3" t="s">
        <v>542</v>
      </c>
      <c r="B904" s="3" t="s">
        <v>1590</v>
      </c>
      <c r="C904" s="3" t="s">
        <v>18</v>
      </c>
      <c r="D904" s="3" t="s">
        <v>73</v>
      </c>
      <c r="E904" s="3" t="str">
        <f>VLOOKUP(D904,Sheet2!$A$2:$B$44,2,FALSE)</f>
        <v>四环-五环</v>
      </c>
      <c r="F904" s="3" t="s">
        <v>30</v>
      </c>
      <c r="G904" s="3" t="s">
        <v>30</v>
      </c>
      <c r="H904" s="3">
        <v>17220</v>
      </c>
      <c r="I904" s="3">
        <v>75</v>
      </c>
      <c r="J904" s="3">
        <v>17728</v>
      </c>
      <c r="K904" s="9">
        <v>305279740</v>
      </c>
      <c r="L904" s="9">
        <f t="shared" si="29"/>
        <v>3.0527974</v>
      </c>
      <c r="M904" s="10">
        <f t="shared" si="30"/>
        <v>0.000915600167560046</v>
      </c>
      <c r="N904" s="10" t="s">
        <v>1617</v>
      </c>
      <c r="O904" s="10" t="s">
        <v>1592</v>
      </c>
      <c r="P904" s="11">
        <f>IFERROR(VLOOKUP(N904,Sheet3!$B$2:$F$1072,3,FALSE),“-”)</f>
        <v>0</v>
      </c>
    </row>
    <row r="905" ht="13.5" spans="1:16">
      <c r="A905" s="3" t="s">
        <v>1308</v>
      </c>
      <c r="B905" s="3" t="s">
        <v>1590</v>
      </c>
      <c r="C905" s="3" t="s">
        <v>18</v>
      </c>
      <c r="D905" s="3" t="s">
        <v>52</v>
      </c>
      <c r="E905" s="3" t="str">
        <f>VLOOKUP(D905,Sheet2!$A$2:$B$44,2,FALSE)</f>
        <v>三环-五环</v>
      </c>
      <c r="F905" s="3" t="s">
        <v>30</v>
      </c>
      <c r="G905" s="3" t="s">
        <v>30</v>
      </c>
      <c r="H905" s="3">
        <v>10731</v>
      </c>
      <c r="I905" s="3">
        <v>107</v>
      </c>
      <c r="J905" s="3">
        <v>28181</v>
      </c>
      <c r="K905" s="9">
        <v>302407951</v>
      </c>
      <c r="L905" s="9">
        <f t="shared" si="29"/>
        <v>3.02407951</v>
      </c>
      <c r="M905" s="10">
        <f t="shared" si="30"/>
        <v>0.000906987049343957</v>
      </c>
      <c r="N905" s="10" t="s">
        <v>1618</v>
      </c>
      <c r="O905" s="10" t="s">
        <v>1592</v>
      </c>
      <c r="P905" s="11" t="str">
        <f>IFERROR(VLOOKUP(N905,Sheet3!$B$2:$F$1072,3,FALSE),“-”)</f>
        <v>合生</v>
      </c>
    </row>
    <row r="906" ht="13.5" spans="1:16">
      <c r="A906" s="3" t="s">
        <v>67</v>
      </c>
      <c r="B906" s="3" t="s">
        <v>1590</v>
      </c>
      <c r="C906" s="3" t="s">
        <v>64</v>
      </c>
      <c r="D906" s="3" t="s">
        <v>65</v>
      </c>
      <c r="E906" s="3" t="str">
        <f>VLOOKUP(D906,Sheet2!$A$2:$B$44,2,FALSE)</f>
        <v>五环-六环</v>
      </c>
      <c r="F906" s="3">
        <v>20811</v>
      </c>
      <c r="G906" s="3">
        <v>138</v>
      </c>
      <c r="H906" s="3">
        <v>9667</v>
      </c>
      <c r="I906" s="3">
        <v>74</v>
      </c>
      <c r="J906" s="3">
        <v>31269</v>
      </c>
      <c r="K906" s="9">
        <v>302277863</v>
      </c>
      <c r="L906" s="9">
        <f t="shared" si="29"/>
        <v>3.02277863</v>
      </c>
      <c r="M906" s="10">
        <f t="shared" si="30"/>
        <v>0.000906596887210703</v>
      </c>
      <c r="N906" s="10" t="s">
        <v>1591</v>
      </c>
      <c r="O906" s="10" t="s">
        <v>1592</v>
      </c>
      <c r="P906" s="11" t="str">
        <f>IFERROR(VLOOKUP(N906,Sheet3!$B$2:$F$1072,3,FALSE),“-”)</f>
        <v>龙湖</v>
      </c>
    </row>
    <row r="907" ht="13.5" spans="1:16">
      <c r="A907" s="3" t="s">
        <v>1619</v>
      </c>
      <c r="B907" s="3" t="s">
        <v>1590</v>
      </c>
      <c r="C907" s="3" t="s">
        <v>18</v>
      </c>
      <c r="D907" s="3" t="s">
        <v>29</v>
      </c>
      <c r="E907" s="3" t="str">
        <f>VLOOKUP(D907,Sheet2!$A$2:$B$44,2,FALSE)</f>
        <v>四环-五环</v>
      </c>
      <c r="F907" s="3" t="s">
        <v>30</v>
      </c>
      <c r="G907" s="3" t="s">
        <v>30</v>
      </c>
      <c r="H907" s="3">
        <v>37634</v>
      </c>
      <c r="I907" s="3">
        <v>5</v>
      </c>
      <c r="J907" s="3">
        <v>8023</v>
      </c>
      <c r="K907" s="9">
        <v>301934533</v>
      </c>
      <c r="L907" s="9">
        <f t="shared" si="29"/>
        <v>3.01934533</v>
      </c>
      <c r="M907" s="10">
        <f t="shared" si="30"/>
        <v>0.00090556716605879</v>
      </c>
      <c r="N907" s="10" t="s">
        <v>1620</v>
      </c>
      <c r="O907" s="10" t="s">
        <v>1592</v>
      </c>
      <c r="P907" s="11">
        <f>IFERROR(VLOOKUP(N907,Sheet3!$B$2:$F$1072,3,FALSE),“-”)</f>
        <v>0</v>
      </c>
    </row>
    <row r="908" ht="13.5" spans="1:16">
      <c r="A908" s="3" t="s">
        <v>792</v>
      </c>
      <c r="B908" s="3" t="s">
        <v>1590</v>
      </c>
      <c r="C908" s="3" t="s">
        <v>205</v>
      </c>
      <c r="D908" s="3" t="s">
        <v>206</v>
      </c>
      <c r="E908" s="3" t="str">
        <f>VLOOKUP(D908,Sheet2!$A$2:$B$44,2,FALSE)</f>
        <v>二环-三环</v>
      </c>
      <c r="F908" s="3" t="s">
        <v>30</v>
      </c>
      <c r="G908" s="3" t="s">
        <v>30</v>
      </c>
      <c r="H908" s="3">
        <v>12100</v>
      </c>
      <c r="I908" s="3">
        <v>17</v>
      </c>
      <c r="J908" s="3">
        <v>21876</v>
      </c>
      <c r="K908" s="9">
        <v>264690855</v>
      </c>
      <c r="L908" s="9">
        <f t="shared" si="29"/>
        <v>2.64690855</v>
      </c>
      <c r="M908" s="10">
        <f t="shared" si="30"/>
        <v>0.000793865296103868</v>
      </c>
      <c r="N908" s="10" t="s">
        <v>1621</v>
      </c>
      <c r="O908" s="10" t="s">
        <v>1601</v>
      </c>
      <c r="P908" s="11">
        <f>IFERROR(VLOOKUP(N908,Sheet3!$B$2:$F$1072,3,FALSE),“-”)</f>
        <v>0</v>
      </c>
    </row>
    <row r="909" ht="13.5" spans="1:16">
      <c r="A909" s="3" t="s">
        <v>1622</v>
      </c>
      <c r="B909" s="3" t="s">
        <v>1590</v>
      </c>
      <c r="C909" s="3" t="s">
        <v>48</v>
      </c>
      <c r="D909" s="3" t="s">
        <v>49</v>
      </c>
      <c r="E909" s="3" t="str">
        <f>VLOOKUP(D909,Sheet2!$A$2:$B$44,2,FALSE)</f>
        <v>四环-五环</v>
      </c>
      <c r="F909" s="3" t="s">
        <v>30</v>
      </c>
      <c r="G909" s="3" t="s">
        <v>30</v>
      </c>
      <c r="H909" s="3">
        <v>15595</v>
      </c>
      <c r="I909" s="3">
        <v>23</v>
      </c>
      <c r="J909" s="3">
        <v>16500</v>
      </c>
      <c r="K909" s="9">
        <v>257320800</v>
      </c>
      <c r="L909" s="9">
        <f t="shared" si="29"/>
        <v>2.573208</v>
      </c>
      <c r="M909" s="10">
        <f t="shared" si="30"/>
        <v>0.000771760902301231</v>
      </c>
      <c r="N909" s="10" t="s">
        <v>1623</v>
      </c>
      <c r="O909" s="10" t="s">
        <v>1592</v>
      </c>
      <c r="P909" s="11">
        <f>IFERROR(VLOOKUP(N909,Sheet3!$B$2:$F$1072,3,FALSE),“-”)</f>
        <v>0</v>
      </c>
    </row>
    <row r="910" ht="13.5" spans="1:16">
      <c r="A910" s="3" t="s">
        <v>1624</v>
      </c>
      <c r="B910" s="3" t="s">
        <v>1590</v>
      </c>
      <c r="C910" s="3" t="s">
        <v>439</v>
      </c>
      <c r="D910" s="3" t="s">
        <v>440</v>
      </c>
      <c r="E910" s="3" t="str">
        <f>VLOOKUP(D910,Sheet2!$A$2:$B$44,2,FALSE)</f>
        <v>四环-六环</v>
      </c>
      <c r="F910" s="3" t="s">
        <v>30</v>
      </c>
      <c r="G910" s="3" t="s">
        <v>30</v>
      </c>
      <c r="H910" s="3">
        <v>8691</v>
      </c>
      <c r="I910" s="3">
        <v>30</v>
      </c>
      <c r="J910" s="3">
        <v>29382</v>
      </c>
      <c r="K910" s="9">
        <v>255360211</v>
      </c>
      <c r="L910" s="9">
        <f t="shared" si="29"/>
        <v>2.55360211</v>
      </c>
      <c r="M910" s="10">
        <f t="shared" si="30"/>
        <v>0.00076588067056061</v>
      </c>
      <c r="N910" s="10" t="s">
        <v>1625</v>
      </c>
      <c r="O910" s="10" t="s">
        <v>1626</v>
      </c>
      <c r="P910" s="11">
        <f>IFERROR(VLOOKUP(N910,Sheet3!$B$2:$F$1072,3,FALSE),“-”)</f>
        <v>0</v>
      </c>
    </row>
    <row r="911" ht="13.5" spans="1:16">
      <c r="A911" s="3" t="s">
        <v>363</v>
      </c>
      <c r="B911" s="3" t="s">
        <v>1590</v>
      </c>
      <c r="C911" s="3" t="s">
        <v>48</v>
      </c>
      <c r="D911" s="3" t="s">
        <v>117</v>
      </c>
      <c r="E911" s="3" t="str">
        <f>VLOOKUP(D911,Sheet2!$A$2:$B$44,2,FALSE)</f>
        <v>三环-四环</v>
      </c>
      <c r="F911" s="3" t="s">
        <v>30</v>
      </c>
      <c r="G911" s="3" t="s">
        <v>30</v>
      </c>
      <c r="H911" s="3">
        <v>23767</v>
      </c>
      <c r="I911" s="3">
        <v>6</v>
      </c>
      <c r="J911" s="3">
        <v>10570</v>
      </c>
      <c r="K911" s="9">
        <v>251215404</v>
      </c>
      <c r="L911" s="9">
        <f t="shared" si="29"/>
        <v>2.51215404</v>
      </c>
      <c r="M911" s="10">
        <f t="shared" si="30"/>
        <v>0.000753449495194357</v>
      </c>
      <c r="N911" s="10" t="s">
        <v>1627</v>
      </c>
      <c r="O911" s="10" t="s">
        <v>1422</v>
      </c>
      <c r="P911" s="11" t="str">
        <f>IFERROR(VLOOKUP(N911,Sheet3!$B$2:$F$1072,3,FALSE),“-”)</f>
        <v>东亚新华</v>
      </c>
    </row>
    <row r="912" ht="13.5" spans="1:16">
      <c r="A912" s="3" t="s">
        <v>500</v>
      </c>
      <c r="B912" s="3" t="s">
        <v>1590</v>
      </c>
      <c r="C912" s="3" t="s">
        <v>18</v>
      </c>
      <c r="D912" s="3" t="s">
        <v>426</v>
      </c>
      <c r="E912" s="3" t="str">
        <f>VLOOKUP(D912,Sheet2!$A$2:$B$44,2,FALSE)</f>
        <v>五环-六环</v>
      </c>
      <c r="F912" s="3" t="s">
        <v>30</v>
      </c>
      <c r="G912" s="3" t="s">
        <v>30</v>
      </c>
      <c r="H912" s="3">
        <v>11333</v>
      </c>
      <c r="I912" s="3">
        <v>94</v>
      </c>
      <c r="J912" s="3">
        <v>22106</v>
      </c>
      <c r="K912" s="9">
        <v>250522308</v>
      </c>
      <c r="L912" s="9">
        <f t="shared" si="29"/>
        <v>2.50522308</v>
      </c>
      <c r="M912" s="10">
        <f t="shared" si="30"/>
        <v>0.000751370749930308</v>
      </c>
      <c r="N912" s="10" t="s">
        <v>1628</v>
      </c>
      <c r="O912" s="10" t="s">
        <v>1592</v>
      </c>
      <c r="P912" s="11">
        <f>IFERROR(VLOOKUP(N912,Sheet3!$B$2:$F$1072,3,FALSE),“-”)</f>
        <v>0</v>
      </c>
    </row>
    <row r="913" ht="13.5" spans="1:16">
      <c r="A913" s="3" t="s">
        <v>122</v>
      </c>
      <c r="B913" s="3" t="s">
        <v>1590</v>
      </c>
      <c r="C913" s="3" t="s">
        <v>18</v>
      </c>
      <c r="D913" s="3" t="s">
        <v>26</v>
      </c>
      <c r="E913" s="3" t="str">
        <f>VLOOKUP(D913,Sheet2!$A$2:$B$44,2,FALSE)</f>
        <v>五环-六环</v>
      </c>
      <c r="F913" s="3" t="s">
        <v>30</v>
      </c>
      <c r="G913" s="3" t="s">
        <v>30</v>
      </c>
      <c r="H913" s="3">
        <v>5810</v>
      </c>
      <c r="I913" s="3">
        <v>65</v>
      </c>
      <c r="J913" s="3">
        <v>39395</v>
      </c>
      <c r="K913" s="9">
        <v>228894770</v>
      </c>
      <c r="L913" s="9">
        <f t="shared" si="29"/>
        <v>2.2889477</v>
      </c>
      <c r="M913" s="10">
        <f t="shared" si="30"/>
        <v>0.00068650507159636</v>
      </c>
      <c r="N913" s="10" t="s">
        <v>1629</v>
      </c>
      <c r="O913" s="10" t="s">
        <v>1607</v>
      </c>
      <c r="P913" s="11" t="str">
        <f>IFERROR(VLOOKUP(N913,Sheet3!$B$2:$F$1072,3,FALSE),“-”)</f>
        <v>1-v</v>
      </c>
    </row>
    <row r="914" ht="13.5" spans="1:16">
      <c r="A914" s="3" t="s">
        <v>1426</v>
      </c>
      <c r="B914" s="3" t="s">
        <v>1590</v>
      </c>
      <c r="C914" s="3" t="s">
        <v>48</v>
      </c>
      <c r="D914" s="3" t="s">
        <v>49</v>
      </c>
      <c r="E914" s="3" t="str">
        <f>VLOOKUP(D914,Sheet2!$A$2:$B$44,2,FALSE)</f>
        <v>四环-五环</v>
      </c>
      <c r="F914" s="3">
        <v>14695</v>
      </c>
      <c r="G914" s="3">
        <v>77</v>
      </c>
      <c r="H914" s="3">
        <v>5710</v>
      </c>
      <c r="I914" s="3">
        <v>26</v>
      </c>
      <c r="J914" s="3">
        <v>39528</v>
      </c>
      <c r="K914" s="9">
        <v>225718508</v>
      </c>
      <c r="L914" s="9">
        <f t="shared" si="29"/>
        <v>2.25718508</v>
      </c>
      <c r="M914" s="10">
        <f t="shared" si="30"/>
        <v>0.000676978772800985</v>
      </c>
      <c r="N914" s="10" t="s">
        <v>1630</v>
      </c>
      <c r="O914" s="10" t="s">
        <v>1422</v>
      </c>
      <c r="P914" s="11">
        <f>IFERROR(VLOOKUP(N914,Sheet3!$B$2:$F$1072,3,FALSE),“-”)</f>
        <v>0</v>
      </c>
    </row>
    <row r="915" ht="13.5" spans="1:16">
      <c r="A915" s="3" t="s">
        <v>1447</v>
      </c>
      <c r="B915" s="3" t="s">
        <v>1590</v>
      </c>
      <c r="C915" s="3" t="s">
        <v>41</v>
      </c>
      <c r="D915" s="3" t="s">
        <v>42</v>
      </c>
      <c r="E915" s="3" t="str">
        <f>VLOOKUP(D915,Sheet2!$A$2:$B$44,2,FALSE)</f>
        <v>五环-六环</v>
      </c>
      <c r="F915" s="3">
        <v>10592</v>
      </c>
      <c r="G915" s="3">
        <v>34</v>
      </c>
      <c r="H915" s="3">
        <v>10592</v>
      </c>
      <c r="I915" s="3">
        <v>34</v>
      </c>
      <c r="J915" s="3">
        <v>20390</v>
      </c>
      <c r="K915" s="9">
        <v>215978686</v>
      </c>
      <c r="L915" s="9">
        <f t="shared" si="29"/>
        <v>2.15978686</v>
      </c>
      <c r="M915" s="10">
        <f t="shared" si="30"/>
        <v>0.000647766933668768</v>
      </c>
      <c r="N915" s="10" t="s">
        <v>1448</v>
      </c>
      <c r="O915" s="10" t="s">
        <v>1631</v>
      </c>
      <c r="P915" s="11">
        <f>IFERROR(VLOOKUP(N915,Sheet3!$B$2:$F$1072,3,FALSE),“-”)</f>
        <v>0</v>
      </c>
    </row>
    <row r="916" ht="13.5" spans="1:16">
      <c r="A916" s="3" t="s">
        <v>1198</v>
      </c>
      <c r="B916" s="3" t="s">
        <v>1590</v>
      </c>
      <c r="C916" s="3" t="s">
        <v>18</v>
      </c>
      <c r="D916" s="3" t="s">
        <v>29</v>
      </c>
      <c r="E916" s="3" t="str">
        <f>VLOOKUP(D916,Sheet2!$A$2:$B$44,2,FALSE)</f>
        <v>四环-五环</v>
      </c>
      <c r="F916" s="3" t="s">
        <v>30</v>
      </c>
      <c r="G916" s="3" t="s">
        <v>30</v>
      </c>
      <c r="H916" s="3">
        <v>11738</v>
      </c>
      <c r="I916" s="3">
        <v>100</v>
      </c>
      <c r="J916" s="3">
        <v>17839</v>
      </c>
      <c r="K916" s="9">
        <v>209391698</v>
      </c>
      <c r="L916" s="9">
        <f t="shared" si="29"/>
        <v>2.09391698</v>
      </c>
      <c r="M916" s="10">
        <f t="shared" si="30"/>
        <v>0.000628011127677463</v>
      </c>
      <c r="N916" s="10" t="s">
        <v>1632</v>
      </c>
      <c r="O916" s="10" t="s">
        <v>1633</v>
      </c>
      <c r="P916" s="11">
        <f>IFERROR(VLOOKUP(N916,Sheet3!$B$2:$F$1072,3,FALSE),“-”)</f>
        <v>0</v>
      </c>
    </row>
    <row r="917" ht="13.5" spans="1:16">
      <c r="A917" s="3" t="s">
        <v>131</v>
      </c>
      <c r="B917" s="3" t="s">
        <v>1590</v>
      </c>
      <c r="C917" s="3" t="s">
        <v>18</v>
      </c>
      <c r="D917" s="3" t="s">
        <v>73</v>
      </c>
      <c r="E917" s="3" t="str">
        <f>VLOOKUP(D917,Sheet2!$A$2:$B$44,2,FALSE)</f>
        <v>四环-五环</v>
      </c>
      <c r="F917" s="3">
        <v>1362</v>
      </c>
      <c r="G917" s="3">
        <v>9</v>
      </c>
      <c r="H917" s="3">
        <v>3536</v>
      </c>
      <c r="I917" s="3">
        <v>19</v>
      </c>
      <c r="J917" s="3">
        <v>57875</v>
      </c>
      <c r="K917" s="9">
        <v>204667395</v>
      </c>
      <c r="L917" s="9">
        <f t="shared" si="29"/>
        <v>2.04667395</v>
      </c>
      <c r="M917" s="10">
        <f t="shared" si="30"/>
        <v>0.000613841918091512</v>
      </c>
      <c r="N917" s="10" t="s">
        <v>1634</v>
      </c>
      <c r="O917" s="10" t="s">
        <v>1592</v>
      </c>
      <c r="P917" s="11" t="str">
        <f>IFERROR(VLOOKUP(N917,Sheet3!$B$2:$F$1072,3,FALSE),“-”)</f>
        <v>保利</v>
      </c>
    </row>
    <row r="918" ht="13.5" spans="1:16">
      <c r="A918" s="3" t="s">
        <v>213</v>
      </c>
      <c r="B918" s="3" t="s">
        <v>1590</v>
      </c>
      <c r="C918" s="3" t="s">
        <v>48</v>
      </c>
      <c r="D918" s="3" t="s">
        <v>214</v>
      </c>
      <c r="E918" s="3" t="str">
        <f>VLOOKUP(D918,Sheet2!$A$2:$B$44,2,FALSE)</f>
        <v>三环-四环</v>
      </c>
      <c r="F918" s="3">
        <v>1187</v>
      </c>
      <c r="G918" s="3">
        <v>9</v>
      </c>
      <c r="H918" s="3">
        <v>9104</v>
      </c>
      <c r="I918" s="3">
        <v>54</v>
      </c>
      <c r="J918" s="3">
        <v>21475</v>
      </c>
      <c r="K918" s="9">
        <v>195503436</v>
      </c>
      <c r="L918" s="9">
        <f t="shared" si="29"/>
        <v>1.95503436</v>
      </c>
      <c r="M918" s="10">
        <f t="shared" si="30"/>
        <v>0.000586357217023851</v>
      </c>
      <c r="N918" s="10" t="s">
        <v>1635</v>
      </c>
      <c r="O918" s="10" t="s">
        <v>1592</v>
      </c>
      <c r="P918" s="11" t="str">
        <f>IFERROR(VLOOKUP(N918,Sheet3!$B$2:$F$1072,3,FALSE),“-”)</f>
        <v>首开</v>
      </c>
    </row>
    <row r="919" ht="13.5" spans="1:16">
      <c r="A919" s="3" t="s">
        <v>54</v>
      </c>
      <c r="B919" s="3" t="s">
        <v>1590</v>
      </c>
      <c r="C919" s="3" t="s">
        <v>18</v>
      </c>
      <c r="D919" s="3" t="s">
        <v>55</v>
      </c>
      <c r="E919" s="3" t="str">
        <f>VLOOKUP(D919,Sheet2!$A$2:$B$44,2,FALSE)</f>
        <v>三环-四环</v>
      </c>
      <c r="F919" s="3">
        <v>8022</v>
      </c>
      <c r="G919" s="3">
        <v>1</v>
      </c>
      <c r="H919" s="3">
        <v>2958</v>
      </c>
      <c r="I919" s="3">
        <v>26</v>
      </c>
      <c r="J919" s="3">
        <v>65636</v>
      </c>
      <c r="K919" s="9">
        <v>194127380</v>
      </c>
      <c r="L919" s="9">
        <f t="shared" si="29"/>
        <v>1.9412738</v>
      </c>
      <c r="M919" s="10">
        <f t="shared" si="30"/>
        <v>0.000582230126558653</v>
      </c>
      <c r="N919" s="10" t="s">
        <v>1636</v>
      </c>
      <c r="O919" s="10" t="s">
        <v>1592</v>
      </c>
      <c r="P919" s="11">
        <f>IFERROR(VLOOKUP(N919,Sheet3!$B$2:$F$1072,3,FALSE),“-”)</f>
        <v>0</v>
      </c>
    </row>
    <row r="920" ht="13.5" spans="1:16">
      <c r="A920" s="3" t="s">
        <v>929</v>
      </c>
      <c r="B920" s="3" t="s">
        <v>1590</v>
      </c>
      <c r="C920" s="3" t="s">
        <v>205</v>
      </c>
      <c r="D920" s="3" t="s">
        <v>206</v>
      </c>
      <c r="E920" s="3" t="str">
        <f>VLOOKUP(D920,Sheet2!$A$2:$B$44,2,FALSE)</f>
        <v>二环-三环</v>
      </c>
      <c r="F920" s="3" t="s">
        <v>30</v>
      </c>
      <c r="G920" s="3" t="s">
        <v>30</v>
      </c>
      <c r="H920" s="3">
        <v>8165</v>
      </c>
      <c r="I920" s="3">
        <v>56</v>
      </c>
      <c r="J920" s="3">
        <v>22267</v>
      </c>
      <c r="K920" s="9">
        <v>181822356</v>
      </c>
      <c r="L920" s="9">
        <f t="shared" si="29"/>
        <v>1.81822356</v>
      </c>
      <c r="M920" s="10">
        <f t="shared" si="30"/>
        <v>0.000545324690134243</v>
      </c>
      <c r="N920" s="10" t="s">
        <v>1637</v>
      </c>
      <c r="O920" s="10" t="s">
        <v>1607</v>
      </c>
      <c r="P920" s="11">
        <f>IFERROR(VLOOKUP(N920,Sheet3!$B$2:$F$1072,3,FALSE),“-”)</f>
        <v>0</v>
      </c>
    </row>
    <row r="921" ht="13.5" spans="1:16">
      <c r="A921" s="3" t="s">
        <v>1638</v>
      </c>
      <c r="B921" s="3" t="s">
        <v>1590</v>
      </c>
      <c r="C921" s="3" t="s">
        <v>18</v>
      </c>
      <c r="D921" s="3" t="s">
        <v>45</v>
      </c>
      <c r="E921" s="3" t="str">
        <f>VLOOKUP(D921,Sheet2!$A$2:$B$44,2,FALSE)</f>
        <v>五环-六环</v>
      </c>
      <c r="F921" s="3" t="s">
        <v>30</v>
      </c>
      <c r="G921" s="3" t="s">
        <v>30</v>
      </c>
      <c r="H921" s="3">
        <v>11195</v>
      </c>
      <c r="I921" s="3">
        <v>42</v>
      </c>
      <c r="J921" s="3">
        <v>15047</v>
      </c>
      <c r="K921" s="9">
        <v>168447331</v>
      </c>
      <c r="L921" s="9">
        <f t="shared" si="29"/>
        <v>1.68447331</v>
      </c>
      <c r="M921" s="10">
        <f t="shared" si="30"/>
        <v>0.000505210088585121</v>
      </c>
      <c r="N921" s="10" t="s">
        <v>1639</v>
      </c>
      <c r="O921" s="10" t="s">
        <v>1592</v>
      </c>
      <c r="P921" s="11" t="str">
        <f>IFERROR(VLOOKUP(N921,Sheet3!$B$2:$F$1072,3,FALSE),“-”)</f>
        <v>北辰</v>
      </c>
    </row>
    <row r="922" ht="13.5" spans="1:16">
      <c r="A922" s="3" t="s">
        <v>907</v>
      </c>
      <c r="B922" s="3" t="s">
        <v>1590</v>
      </c>
      <c r="C922" s="3" t="s">
        <v>48</v>
      </c>
      <c r="D922" s="3" t="s">
        <v>360</v>
      </c>
      <c r="E922" s="3" t="str">
        <f>VLOOKUP(D922,Sheet2!$A$2:$B$44,2,FALSE)</f>
        <v>三环-四环</v>
      </c>
      <c r="F922" s="3" t="s">
        <v>30</v>
      </c>
      <c r="G922" s="3" t="s">
        <v>30</v>
      </c>
      <c r="H922" s="3">
        <v>4332</v>
      </c>
      <c r="I922" s="3">
        <v>38</v>
      </c>
      <c r="J922" s="3">
        <v>35186</v>
      </c>
      <c r="K922" s="9">
        <v>152436792</v>
      </c>
      <c r="L922" s="9">
        <f t="shared" si="29"/>
        <v>1.52436792</v>
      </c>
      <c r="M922" s="10">
        <f t="shared" si="30"/>
        <v>0.000457191008802339</v>
      </c>
      <c r="N922" s="10" t="s">
        <v>1640</v>
      </c>
      <c r="O922" s="10" t="s">
        <v>1592</v>
      </c>
      <c r="P922" s="11">
        <f>IFERROR(VLOOKUP(N922,Sheet3!$B$2:$F$1072,3,FALSE),“-”)</f>
        <v>0</v>
      </c>
    </row>
    <row r="923" ht="13.5" spans="1:16">
      <c r="A923" s="3" t="s">
        <v>345</v>
      </c>
      <c r="B923" s="3" t="s">
        <v>1590</v>
      </c>
      <c r="C923" s="3" t="s">
        <v>18</v>
      </c>
      <c r="D923" s="3" t="s">
        <v>29</v>
      </c>
      <c r="E923" s="3" t="str">
        <f>VLOOKUP(D923,Sheet2!$A$2:$B$44,2,FALSE)</f>
        <v>四环-五环</v>
      </c>
      <c r="F923" s="3" t="s">
        <v>30</v>
      </c>
      <c r="G923" s="3" t="s">
        <v>30</v>
      </c>
      <c r="H923" s="3">
        <v>3942</v>
      </c>
      <c r="I923" s="3">
        <v>46</v>
      </c>
      <c r="J923" s="3">
        <v>38355</v>
      </c>
      <c r="K923" s="9">
        <v>151190719</v>
      </c>
      <c r="L923" s="9">
        <f t="shared" si="29"/>
        <v>1.51190719</v>
      </c>
      <c r="M923" s="10">
        <f t="shared" si="30"/>
        <v>0.000453453765552617</v>
      </c>
      <c r="N923" s="10" t="s">
        <v>1641</v>
      </c>
      <c r="O923" s="10" t="s">
        <v>1592</v>
      </c>
      <c r="P923" s="11">
        <f>IFERROR(VLOOKUP(N923,Sheet3!$B$2:$F$1072,3,FALSE),“-”)</f>
        <v>0</v>
      </c>
    </row>
    <row r="924" ht="13.5" spans="1:16">
      <c r="A924" s="3" t="s">
        <v>817</v>
      </c>
      <c r="B924" s="3" t="s">
        <v>1590</v>
      </c>
      <c r="C924" s="3" t="s">
        <v>60</v>
      </c>
      <c r="D924" s="3" t="s">
        <v>61</v>
      </c>
      <c r="E924" s="3" t="str">
        <f>VLOOKUP(D924,Sheet2!$A$2:$B$44,2,FALSE)</f>
        <v>五环-六环</v>
      </c>
      <c r="F924" s="3" t="s">
        <v>30</v>
      </c>
      <c r="G924" s="3" t="s">
        <v>30</v>
      </c>
      <c r="H924" s="3">
        <v>8403</v>
      </c>
      <c r="I924" s="3">
        <v>31</v>
      </c>
      <c r="J924" s="3">
        <v>17508</v>
      </c>
      <c r="K924" s="9">
        <v>147125362</v>
      </c>
      <c r="L924" s="9">
        <f t="shared" si="29"/>
        <v>1.47125362</v>
      </c>
      <c r="M924" s="10">
        <f t="shared" si="30"/>
        <v>0.000441260877972225</v>
      </c>
      <c r="N924" s="10" t="s">
        <v>1642</v>
      </c>
      <c r="O924" s="10" t="s">
        <v>1592</v>
      </c>
      <c r="P924" s="11">
        <f>IFERROR(VLOOKUP(N924,Sheet3!$B$2:$F$1072,3,FALSE),“-”)</f>
        <v>0</v>
      </c>
    </row>
    <row r="925" ht="13.5" spans="1:16">
      <c r="A925" s="3" t="s">
        <v>1643</v>
      </c>
      <c r="B925" s="3" t="s">
        <v>1590</v>
      </c>
      <c r="C925" s="3" t="s">
        <v>18</v>
      </c>
      <c r="D925" s="3" t="s">
        <v>26</v>
      </c>
      <c r="E925" s="3" t="str">
        <f>VLOOKUP(D925,Sheet2!$A$2:$B$44,2,FALSE)</f>
        <v>五环-六环</v>
      </c>
      <c r="F925" s="3" t="s">
        <v>30</v>
      </c>
      <c r="G925" s="3" t="s">
        <v>30</v>
      </c>
      <c r="H925" s="3">
        <v>6216</v>
      </c>
      <c r="I925" s="3">
        <v>44</v>
      </c>
      <c r="J925" s="3">
        <v>23612</v>
      </c>
      <c r="K925" s="9">
        <v>146777436</v>
      </c>
      <c r="L925" s="9">
        <f t="shared" si="29"/>
        <v>1.46777436</v>
      </c>
      <c r="M925" s="10">
        <f t="shared" si="30"/>
        <v>0.000440217372419257</v>
      </c>
      <c r="N925" s="10" t="s">
        <v>1644</v>
      </c>
      <c r="O925" s="10" t="s">
        <v>1592</v>
      </c>
      <c r="P925" s="11" t="str">
        <f>IFERROR(VLOOKUP(N925,Sheet3!$B$2:$F$1072,3,FALSE),“-”)</f>
        <v>金隅</v>
      </c>
    </row>
    <row r="926" ht="13.5" spans="1:16">
      <c r="A926" s="3" t="s">
        <v>1200</v>
      </c>
      <c r="B926" s="3" t="s">
        <v>1590</v>
      </c>
      <c r="C926" s="3" t="s">
        <v>172</v>
      </c>
      <c r="D926" s="3" t="s">
        <v>173</v>
      </c>
      <c r="E926" s="3" t="str">
        <f>VLOOKUP(D926,Sheet2!$A$2:$B$44,2,FALSE)</f>
        <v>六环外</v>
      </c>
      <c r="F926" s="3" t="s">
        <v>30</v>
      </c>
      <c r="G926" s="3" t="s">
        <v>30</v>
      </c>
      <c r="H926" s="3">
        <v>11209</v>
      </c>
      <c r="I926" s="3">
        <v>18</v>
      </c>
      <c r="J926" s="3">
        <v>13048</v>
      </c>
      <c r="K926" s="9">
        <v>146255720</v>
      </c>
      <c r="L926" s="9">
        <f t="shared" si="29"/>
        <v>1.4625572</v>
      </c>
      <c r="M926" s="10">
        <f t="shared" si="30"/>
        <v>0.000438652632954336</v>
      </c>
      <c r="N926" s="10" t="s">
        <v>1645</v>
      </c>
      <c r="O926" s="10" t="s">
        <v>1592</v>
      </c>
      <c r="P926" s="11">
        <f>IFERROR(VLOOKUP(N926,Sheet3!$B$2:$F$1072,3,FALSE),“-”)</f>
        <v>0</v>
      </c>
    </row>
    <row r="927" ht="13.5" spans="1:16">
      <c r="A927" s="3" t="s">
        <v>411</v>
      </c>
      <c r="B927" s="3" t="s">
        <v>1590</v>
      </c>
      <c r="C927" s="3" t="s">
        <v>41</v>
      </c>
      <c r="D927" s="3" t="s">
        <v>42</v>
      </c>
      <c r="E927" s="3" t="str">
        <f>VLOOKUP(D927,Sheet2!$A$2:$B$44,2,FALSE)</f>
        <v>五环-六环</v>
      </c>
      <c r="F927" s="3" t="s">
        <v>30</v>
      </c>
      <c r="G927" s="3" t="s">
        <v>30</v>
      </c>
      <c r="H927" s="3">
        <v>5949</v>
      </c>
      <c r="I927" s="3">
        <v>58</v>
      </c>
      <c r="J927" s="3">
        <v>24563</v>
      </c>
      <c r="K927" s="9">
        <v>146129385</v>
      </c>
      <c r="L927" s="9">
        <f t="shared" si="29"/>
        <v>1.46129385</v>
      </c>
      <c r="M927" s="10">
        <f t="shared" si="30"/>
        <v>0.000438273726882257</v>
      </c>
      <c r="N927" s="10" t="s">
        <v>1646</v>
      </c>
      <c r="O927" s="10" t="s">
        <v>1592</v>
      </c>
      <c r="P927" s="11">
        <f>IFERROR(VLOOKUP(N927,Sheet3!$B$2:$F$1072,3,FALSE),“-”)</f>
        <v>0</v>
      </c>
    </row>
    <row r="928" ht="13.5" spans="1:16">
      <c r="A928" s="3" t="s">
        <v>754</v>
      </c>
      <c r="B928" s="3" t="s">
        <v>1590</v>
      </c>
      <c r="C928" s="3" t="s">
        <v>22</v>
      </c>
      <c r="D928" s="3" t="s">
        <v>110</v>
      </c>
      <c r="E928" s="3" t="str">
        <f>VLOOKUP(D928,Sheet2!$A$2:$B$44,2,FALSE)</f>
        <v>四环-五环</v>
      </c>
      <c r="F928" s="3" t="s">
        <v>30</v>
      </c>
      <c r="G928" s="3" t="s">
        <v>30</v>
      </c>
      <c r="H928" s="3">
        <v>6486</v>
      </c>
      <c r="I928" s="3">
        <v>34</v>
      </c>
      <c r="J928" s="3">
        <v>21692</v>
      </c>
      <c r="K928" s="9">
        <v>140699967</v>
      </c>
      <c r="L928" s="9">
        <f t="shared" si="29"/>
        <v>1.40699967</v>
      </c>
      <c r="M928" s="10">
        <f t="shared" si="30"/>
        <v>0.000421989724443859</v>
      </c>
      <c r="N928" s="10" t="s">
        <v>1644</v>
      </c>
      <c r="O928" s="10" t="s">
        <v>1592</v>
      </c>
      <c r="P928" s="11" t="str">
        <f>IFERROR(VLOOKUP(N928,Sheet3!$B$2:$F$1072,3,FALSE),“-”)</f>
        <v>金隅</v>
      </c>
    </row>
    <row r="929" ht="13.5" spans="1:16">
      <c r="A929" s="3" t="s">
        <v>36</v>
      </c>
      <c r="B929" s="3" t="s">
        <v>1590</v>
      </c>
      <c r="C929" s="3" t="s">
        <v>37</v>
      </c>
      <c r="D929" s="3" t="s">
        <v>38</v>
      </c>
      <c r="E929" s="3" t="str">
        <f>VLOOKUP(D929,Sheet2!$A$2:$B$44,2,FALSE)</f>
        <v>二环内</v>
      </c>
      <c r="F929" s="3">
        <v>4712</v>
      </c>
      <c r="G929" s="3">
        <v>17</v>
      </c>
      <c r="H929" s="3">
        <v>11055</v>
      </c>
      <c r="I929" s="3">
        <v>22</v>
      </c>
      <c r="J929" s="3">
        <v>12106</v>
      </c>
      <c r="K929" s="9">
        <v>133827811</v>
      </c>
      <c r="L929" s="9">
        <f t="shared" si="29"/>
        <v>1.33827811</v>
      </c>
      <c r="M929" s="10">
        <f t="shared" si="30"/>
        <v>0.000401378637756289</v>
      </c>
      <c r="N929" s="10" t="s">
        <v>1647</v>
      </c>
      <c r="O929" s="10" t="s">
        <v>1601</v>
      </c>
      <c r="P929" s="11">
        <f>IFERROR(VLOOKUP(N929,Sheet3!$B$2:$F$1072,3,FALSE),“-”)</f>
        <v>0</v>
      </c>
    </row>
    <row r="930" ht="13.5" spans="1:16">
      <c r="A930" s="3" t="s">
        <v>1419</v>
      </c>
      <c r="B930" s="3" t="s">
        <v>1590</v>
      </c>
      <c r="C930" s="3" t="s">
        <v>60</v>
      </c>
      <c r="D930" s="3" t="s">
        <v>61</v>
      </c>
      <c r="E930" s="3" t="str">
        <f>VLOOKUP(D930,Sheet2!$A$2:$B$44,2,FALSE)</f>
        <v>五环-六环</v>
      </c>
      <c r="F930" s="3">
        <v>19394</v>
      </c>
      <c r="G930" s="3">
        <v>52</v>
      </c>
      <c r="H930" s="3">
        <v>2255</v>
      </c>
      <c r="I930" s="3">
        <v>17</v>
      </c>
      <c r="J930" s="3">
        <v>58795</v>
      </c>
      <c r="K930" s="9">
        <v>132566441</v>
      </c>
      <c r="L930" s="9">
        <f t="shared" si="29"/>
        <v>1.32566441</v>
      </c>
      <c r="M930" s="10">
        <f t="shared" si="30"/>
        <v>0.00039759551548504</v>
      </c>
      <c r="N930" s="10" t="s">
        <v>1648</v>
      </c>
      <c r="O930" s="10" t="s">
        <v>1592</v>
      </c>
      <c r="P930" s="11">
        <f>IFERROR(VLOOKUP(N930,Sheet3!$B$2:$F$1072,3,FALSE),“-”)</f>
        <v>0</v>
      </c>
    </row>
    <row r="931" ht="13.5" spans="1:16">
      <c r="A931" s="3" t="s">
        <v>1649</v>
      </c>
      <c r="B931" s="3" t="s">
        <v>1590</v>
      </c>
      <c r="C931" s="3" t="s">
        <v>291</v>
      </c>
      <c r="D931" s="3" t="s">
        <v>292</v>
      </c>
      <c r="E931" s="3" t="str">
        <f>VLOOKUP(D931,Sheet2!$A$2:$B$44,2,FALSE)</f>
        <v>六环外</v>
      </c>
      <c r="F931" s="3" t="s">
        <v>30</v>
      </c>
      <c r="G931" s="3" t="s">
        <v>30</v>
      </c>
      <c r="H931" s="3">
        <v>4570</v>
      </c>
      <c r="I931" s="3">
        <v>28</v>
      </c>
      <c r="J931" s="3">
        <v>28057</v>
      </c>
      <c r="K931" s="9">
        <v>128228128</v>
      </c>
      <c r="L931" s="9">
        <f t="shared" si="29"/>
        <v>1.28228128</v>
      </c>
      <c r="M931" s="10">
        <f t="shared" si="30"/>
        <v>0.000384583973645651</v>
      </c>
      <c r="N931" s="10" t="s">
        <v>1650</v>
      </c>
      <c r="O931" s="10" t="s">
        <v>1592</v>
      </c>
      <c r="P931" s="11">
        <f>IFERROR(VLOOKUP(N931,Sheet3!$B$2:$F$1072,3,FALSE),“-”)</f>
        <v>0</v>
      </c>
    </row>
    <row r="932" ht="13.5" spans="1:16">
      <c r="A932" s="3" t="s">
        <v>1525</v>
      </c>
      <c r="B932" s="3" t="s">
        <v>1590</v>
      </c>
      <c r="C932" s="3" t="s">
        <v>144</v>
      </c>
      <c r="D932" s="3" t="s">
        <v>145</v>
      </c>
      <c r="E932" s="3" t="str">
        <f>VLOOKUP(D932,Sheet2!$A$2:$B$44,2,FALSE)</f>
        <v>二环内</v>
      </c>
      <c r="F932" s="3" t="s">
        <v>30</v>
      </c>
      <c r="G932" s="3" t="s">
        <v>30</v>
      </c>
      <c r="H932" s="3">
        <v>1480</v>
      </c>
      <c r="I932" s="3">
        <v>4</v>
      </c>
      <c r="J932" s="3">
        <v>83235</v>
      </c>
      <c r="K932" s="9">
        <v>123200808</v>
      </c>
      <c r="L932" s="9">
        <f t="shared" si="29"/>
        <v>1.23200808</v>
      </c>
      <c r="M932" s="10">
        <f t="shared" si="30"/>
        <v>0.000369505950340278</v>
      </c>
      <c r="N932" s="10" t="s">
        <v>1651</v>
      </c>
      <c r="O932" s="10" t="s">
        <v>1422</v>
      </c>
      <c r="P932" s="11" t="str">
        <f>IFERROR(VLOOKUP(N932,Sheet3!$B$2:$F$1072,3,FALSE),“-”)</f>
        <v>SOHO</v>
      </c>
    </row>
    <row r="933" ht="13.5" spans="1:16">
      <c r="A933" s="3" t="s">
        <v>288</v>
      </c>
      <c r="B933" s="3" t="s">
        <v>1590</v>
      </c>
      <c r="C933" s="3" t="s">
        <v>41</v>
      </c>
      <c r="D933" s="3" t="s">
        <v>42</v>
      </c>
      <c r="E933" s="3" t="str">
        <f>VLOOKUP(D933,Sheet2!$A$2:$B$44,2,FALSE)</f>
        <v>五环-六环</v>
      </c>
      <c r="F933" s="3" t="s">
        <v>30</v>
      </c>
      <c r="G933" s="3" t="s">
        <v>30</v>
      </c>
      <c r="H933" s="3">
        <v>5305</v>
      </c>
      <c r="I933" s="3">
        <v>13</v>
      </c>
      <c r="J933" s="3">
        <v>22687</v>
      </c>
      <c r="K933" s="9">
        <v>120341347</v>
      </c>
      <c r="L933" s="9">
        <f t="shared" si="29"/>
        <v>1.20341347</v>
      </c>
      <c r="M933" s="10">
        <f t="shared" si="30"/>
        <v>0.000360929806470622</v>
      </c>
      <c r="N933" s="10" t="s">
        <v>1652</v>
      </c>
      <c r="O933" s="10" t="s">
        <v>1592</v>
      </c>
      <c r="P933" s="11">
        <f>IFERROR(VLOOKUP(N933,Sheet3!$B$2:$F$1072,3,FALSE),“-”)</f>
        <v>0</v>
      </c>
    </row>
    <row r="934" ht="13.5" spans="1:16">
      <c r="A934" s="3" t="s">
        <v>444</v>
      </c>
      <c r="B934" s="3" t="s">
        <v>1590</v>
      </c>
      <c r="C934" s="3" t="s">
        <v>64</v>
      </c>
      <c r="D934" s="3" t="s">
        <v>112</v>
      </c>
      <c r="E934" s="3" t="str">
        <f>VLOOKUP(D934,Sheet2!$A$2:$B$44,2,FALSE)</f>
        <v>五环-六环</v>
      </c>
      <c r="F934" s="3" t="s">
        <v>30</v>
      </c>
      <c r="G934" s="3" t="s">
        <v>30</v>
      </c>
      <c r="H934" s="3">
        <v>2895</v>
      </c>
      <c r="I934" s="3">
        <v>16</v>
      </c>
      <c r="J934" s="3">
        <v>40269</v>
      </c>
      <c r="K934" s="9">
        <v>116584635</v>
      </c>
      <c r="L934" s="9">
        <f t="shared" si="29"/>
        <v>1.16584635</v>
      </c>
      <c r="M934" s="10">
        <f t="shared" si="30"/>
        <v>0.000349662612202588</v>
      </c>
      <c r="N934" s="10" t="s">
        <v>1653</v>
      </c>
      <c r="O934" s="10" t="s">
        <v>1601</v>
      </c>
      <c r="P934" s="11">
        <f>IFERROR(VLOOKUP(N934,Sheet3!$B$2:$F$1072,3,FALSE),“-”)</f>
        <v>0</v>
      </c>
    </row>
    <row r="935" ht="13.5" spans="1:16">
      <c r="A935" s="3" t="s">
        <v>236</v>
      </c>
      <c r="B935" s="3" t="s">
        <v>1590</v>
      </c>
      <c r="C935" s="3" t="s">
        <v>205</v>
      </c>
      <c r="D935" s="3" t="s">
        <v>206</v>
      </c>
      <c r="E935" s="3" t="str">
        <f>VLOOKUP(D935,Sheet2!$A$2:$B$44,2,FALSE)</f>
        <v>二环-三环</v>
      </c>
      <c r="F935" s="3">
        <v>1798</v>
      </c>
      <c r="G935" s="3">
        <v>15</v>
      </c>
      <c r="H935" s="3">
        <v>4532</v>
      </c>
      <c r="I935" s="3">
        <v>32</v>
      </c>
      <c r="J935" s="3">
        <v>25311</v>
      </c>
      <c r="K935" s="9">
        <v>114694982</v>
      </c>
      <c r="L935" s="9">
        <f t="shared" si="29"/>
        <v>1.14694982</v>
      </c>
      <c r="M935" s="10">
        <f t="shared" si="30"/>
        <v>0.000343995132914803</v>
      </c>
      <c r="N935" s="10" t="s">
        <v>1654</v>
      </c>
      <c r="O935" s="10" t="s">
        <v>1592</v>
      </c>
      <c r="P935" s="11">
        <f>IFERROR(VLOOKUP(N935,Sheet3!$B$2:$F$1072,3,FALSE),“-”)</f>
        <v>0</v>
      </c>
    </row>
    <row r="936" ht="13.5" spans="1:16">
      <c r="A936" s="3" t="s">
        <v>976</v>
      </c>
      <c r="B936" s="3" t="s">
        <v>1590</v>
      </c>
      <c r="C936" s="3" t="s">
        <v>90</v>
      </c>
      <c r="D936" s="3" t="s">
        <v>103</v>
      </c>
      <c r="E936" s="3" t="str">
        <f>VLOOKUP(D936,Sheet2!$A$2:$B$44,2,FALSE)</f>
        <v>五环-六环</v>
      </c>
      <c r="F936" s="3" t="s">
        <v>30</v>
      </c>
      <c r="G936" s="3" t="s">
        <v>30</v>
      </c>
      <c r="H936" s="3">
        <v>6870</v>
      </c>
      <c r="I936" s="3">
        <v>16</v>
      </c>
      <c r="J936" s="3">
        <v>16475</v>
      </c>
      <c r="K936" s="9">
        <v>113181906</v>
      </c>
      <c r="L936" s="9">
        <f t="shared" si="29"/>
        <v>1.13181906</v>
      </c>
      <c r="M936" s="10">
        <f t="shared" si="30"/>
        <v>0.000339457089744525</v>
      </c>
      <c r="N936" s="10" t="s">
        <v>1655</v>
      </c>
      <c r="O936" s="10" t="s">
        <v>1592</v>
      </c>
      <c r="P936" s="11">
        <f>IFERROR(VLOOKUP(N936,Sheet3!$B$2:$F$1072,3,FALSE),“-”)</f>
        <v>0</v>
      </c>
    </row>
    <row r="937" ht="13.5" spans="1:16">
      <c r="A937" s="3" t="s">
        <v>238</v>
      </c>
      <c r="B937" s="3" t="s">
        <v>1590</v>
      </c>
      <c r="C937" s="3" t="s">
        <v>18</v>
      </c>
      <c r="D937" s="3" t="s">
        <v>52</v>
      </c>
      <c r="E937" s="3" t="str">
        <f>VLOOKUP(D937,Sheet2!$A$2:$B$44,2,FALSE)</f>
        <v>三环-五环</v>
      </c>
      <c r="F937" s="3" t="s">
        <v>30</v>
      </c>
      <c r="G937" s="3" t="s">
        <v>30</v>
      </c>
      <c r="H937" s="3">
        <v>5016</v>
      </c>
      <c r="I937" s="3">
        <v>11</v>
      </c>
      <c r="J937" s="3">
        <v>22451</v>
      </c>
      <c r="K937" s="9">
        <v>112610400</v>
      </c>
      <c r="L937" s="9">
        <f t="shared" si="29"/>
        <v>1.126104</v>
      </c>
      <c r="M937" s="10">
        <f t="shared" si="30"/>
        <v>0.000337743019268176</v>
      </c>
      <c r="N937" s="10" t="s">
        <v>1656</v>
      </c>
      <c r="O937" s="10" t="s">
        <v>1592</v>
      </c>
      <c r="P937" s="11">
        <f>IFERROR(VLOOKUP(N937,Sheet3!$B$2:$F$1072,3,FALSE),“-”)</f>
        <v>0</v>
      </c>
    </row>
    <row r="938" ht="13.5" spans="1:16">
      <c r="A938" s="3" t="s">
        <v>1272</v>
      </c>
      <c r="B938" s="3" t="s">
        <v>1590</v>
      </c>
      <c r="C938" s="3" t="s">
        <v>48</v>
      </c>
      <c r="D938" s="3" t="s">
        <v>360</v>
      </c>
      <c r="E938" s="3" t="str">
        <f>VLOOKUP(D938,Sheet2!$A$2:$B$44,2,FALSE)</f>
        <v>三环-四环</v>
      </c>
      <c r="F938" s="3" t="s">
        <v>30</v>
      </c>
      <c r="G938" s="3" t="s">
        <v>30</v>
      </c>
      <c r="H938" s="3">
        <v>11181</v>
      </c>
      <c r="I938" s="3">
        <v>49</v>
      </c>
      <c r="J938" s="3">
        <v>10024</v>
      </c>
      <c r="K938" s="9">
        <v>112080640</v>
      </c>
      <c r="L938" s="9">
        <f t="shared" si="29"/>
        <v>1.1208064</v>
      </c>
      <c r="M938" s="10">
        <f t="shared" si="30"/>
        <v>0.000336154154102192</v>
      </c>
      <c r="N938" s="10" t="s">
        <v>1657</v>
      </c>
      <c r="O938" s="10" t="s">
        <v>1592</v>
      </c>
      <c r="P938" s="11">
        <f>IFERROR(VLOOKUP(N938,Sheet3!$B$2:$F$1072,3,FALSE),“-”)</f>
        <v>0</v>
      </c>
    </row>
    <row r="939" ht="13.5" spans="1:16">
      <c r="A939" s="3" t="s">
        <v>332</v>
      </c>
      <c r="B939" s="3" t="s">
        <v>1590</v>
      </c>
      <c r="C939" s="3" t="s">
        <v>64</v>
      </c>
      <c r="D939" s="3" t="s">
        <v>65</v>
      </c>
      <c r="E939" s="3" t="str">
        <f>VLOOKUP(D939,Sheet2!$A$2:$B$44,2,FALSE)</f>
        <v>五环-六环</v>
      </c>
      <c r="F939" s="3" t="s">
        <v>30</v>
      </c>
      <c r="G939" s="3" t="s">
        <v>30</v>
      </c>
      <c r="H939" s="3">
        <v>2506</v>
      </c>
      <c r="I939" s="3">
        <v>22</v>
      </c>
      <c r="J939" s="3">
        <v>44670</v>
      </c>
      <c r="K939" s="9">
        <v>111935418</v>
      </c>
      <c r="L939" s="9">
        <f t="shared" si="29"/>
        <v>1.11935418</v>
      </c>
      <c r="M939" s="10">
        <f t="shared" si="30"/>
        <v>0.000335718601819773</v>
      </c>
      <c r="N939" s="10" t="s">
        <v>1658</v>
      </c>
      <c r="O939" s="10" t="s">
        <v>1592</v>
      </c>
      <c r="P939" s="11" t="str">
        <f>IFERROR(VLOOKUP(N939,Sheet3!$B$2:$F$1072,3,FALSE),“-”)</f>
        <v>中建</v>
      </c>
    </row>
    <row r="940" ht="13.5" spans="1:16">
      <c r="A940" s="3" t="s">
        <v>150</v>
      </c>
      <c r="B940" s="3" t="s">
        <v>1590</v>
      </c>
      <c r="C940" s="3" t="s">
        <v>60</v>
      </c>
      <c r="D940" s="3" t="s">
        <v>61</v>
      </c>
      <c r="E940" s="3" t="str">
        <f>VLOOKUP(D940,Sheet2!$A$2:$B$44,2,FALSE)</f>
        <v>五环-六环</v>
      </c>
      <c r="F940" s="3">
        <v>4856</v>
      </c>
      <c r="G940" s="3">
        <v>14</v>
      </c>
      <c r="H940" s="3">
        <v>3730</v>
      </c>
      <c r="I940" s="3">
        <v>15</v>
      </c>
      <c r="J940" s="3">
        <v>29883</v>
      </c>
      <c r="K940" s="9">
        <v>111459707</v>
      </c>
      <c r="L940" s="9">
        <f t="shared" si="29"/>
        <v>1.11459707</v>
      </c>
      <c r="M940" s="10">
        <f t="shared" si="30"/>
        <v>0.000334291841330164</v>
      </c>
      <c r="N940" s="10" t="s">
        <v>1659</v>
      </c>
      <c r="O940" s="10" t="s">
        <v>1592</v>
      </c>
      <c r="P940" s="11" t="str">
        <f>IFERROR(VLOOKUP(N940,Sheet3!$B$2:$F$1072,3,FALSE),“-”)</f>
        <v>中粮</v>
      </c>
    </row>
    <row r="941" ht="13.5" spans="1:16">
      <c r="A941" s="3" t="s">
        <v>486</v>
      </c>
      <c r="B941" s="3" t="s">
        <v>1590</v>
      </c>
      <c r="C941" s="3" t="s">
        <v>18</v>
      </c>
      <c r="D941" s="3" t="s">
        <v>26</v>
      </c>
      <c r="E941" s="3" t="str">
        <f>VLOOKUP(D941,Sheet2!$A$2:$B$44,2,FALSE)</f>
        <v>五环-六环</v>
      </c>
      <c r="F941" s="3" t="s">
        <v>30</v>
      </c>
      <c r="G941" s="3" t="s">
        <v>30</v>
      </c>
      <c r="H941" s="3">
        <v>3622</v>
      </c>
      <c r="I941" s="3">
        <v>29</v>
      </c>
      <c r="J941" s="3">
        <v>30459</v>
      </c>
      <c r="K941" s="9">
        <v>110331330</v>
      </c>
      <c r="L941" s="9">
        <f t="shared" si="29"/>
        <v>1.1033133</v>
      </c>
      <c r="M941" s="10">
        <f t="shared" si="30"/>
        <v>0.000330907593917378</v>
      </c>
      <c r="N941" s="10" t="s">
        <v>1660</v>
      </c>
      <c r="O941" s="10" t="s">
        <v>1592</v>
      </c>
      <c r="P941" s="11">
        <f>IFERROR(VLOOKUP(N941,Sheet3!$B$2:$F$1072,3,FALSE),“-”)</f>
        <v>0</v>
      </c>
    </row>
    <row r="942" ht="13.5" spans="1:16">
      <c r="A942" s="3" t="s">
        <v>1661</v>
      </c>
      <c r="B942" s="3" t="s">
        <v>1590</v>
      </c>
      <c r="C942" s="3" t="s">
        <v>282</v>
      </c>
      <c r="D942" s="3" t="s">
        <v>283</v>
      </c>
      <c r="E942" s="3" t="str">
        <f>VLOOKUP(D942,Sheet2!$A$2:$B$44,2,FALSE)</f>
        <v>二环内</v>
      </c>
      <c r="F942" s="3" t="s">
        <v>30</v>
      </c>
      <c r="G942" s="3" t="s">
        <v>30</v>
      </c>
      <c r="H942" s="3">
        <v>2609</v>
      </c>
      <c r="I942" s="3">
        <v>11</v>
      </c>
      <c r="J942" s="3">
        <v>40352</v>
      </c>
      <c r="K942" s="9">
        <v>105296904</v>
      </c>
      <c r="L942" s="9">
        <f t="shared" si="29"/>
        <v>1.05296904</v>
      </c>
      <c r="M942" s="10">
        <f t="shared" si="30"/>
        <v>0.000315808258176432</v>
      </c>
      <c r="N942" s="10" t="s">
        <v>1662</v>
      </c>
      <c r="O942" s="10" t="s">
        <v>1592</v>
      </c>
      <c r="P942" s="11">
        <f>IFERROR(VLOOKUP(N942,Sheet3!$B$2:$F$1072,3,FALSE),“-”)</f>
        <v>0</v>
      </c>
    </row>
    <row r="943" ht="13.5" spans="1:16">
      <c r="A943" s="3" t="s">
        <v>1663</v>
      </c>
      <c r="B943" s="3" t="s">
        <v>1590</v>
      </c>
      <c r="C943" s="3" t="s">
        <v>18</v>
      </c>
      <c r="D943" s="3" t="s">
        <v>45</v>
      </c>
      <c r="E943" s="3" t="str">
        <f>VLOOKUP(D943,Sheet2!$A$2:$B$44,2,FALSE)</f>
        <v>五环-六环</v>
      </c>
      <c r="F943" s="3" t="s">
        <v>30</v>
      </c>
      <c r="G943" s="3" t="s">
        <v>30</v>
      </c>
      <c r="H943" s="3">
        <v>3584</v>
      </c>
      <c r="I943" s="3">
        <v>10</v>
      </c>
      <c r="J943" s="3">
        <v>29037</v>
      </c>
      <c r="K943" s="9">
        <v>104081405</v>
      </c>
      <c r="L943" s="9">
        <f t="shared" si="29"/>
        <v>1.04081405</v>
      </c>
      <c r="M943" s="10">
        <f t="shared" si="30"/>
        <v>0.000312162712985425</v>
      </c>
      <c r="N943" s="10" t="s">
        <v>1664</v>
      </c>
      <c r="O943" s="10" t="s">
        <v>1592</v>
      </c>
      <c r="P943" s="11">
        <f>IFERROR(VLOOKUP(N943,Sheet3!$B$2:$F$1072,3,FALSE),“-”)</f>
        <v>0</v>
      </c>
    </row>
    <row r="944" ht="13.5" spans="1:16">
      <c r="A944" s="3" t="s">
        <v>272</v>
      </c>
      <c r="B944" s="3" t="s">
        <v>1590</v>
      </c>
      <c r="C944" s="3" t="s">
        <v>90</v>
      </c>
      <c r="D944" s="3" t="s">
        <v>103</v>
      </c>
      <c r="E944" s="3" t="str">
        <f>VLOOKUP(D944,Sheet2!$A$2:$B$44,2,FALSE)</f>
        <v>五环-六环</v>
      </c>
      <c r="F944" s="3">
        <v>7651</v>
      </c>
      <c r="G944" s="3">
        <v>92</v>
      </c>
      <c r="H944" s="3">
        <v>7651</v>
      </c>
      <c r="I944" s="3">
        <v>92</v>
      </c>
      <c r="J944" s="3">
        <v>13200</v>
      </c>
      <c r="K944" s="9">
        <v>100991499</v>
      </c>
      <c r="L944" s="9">
        <f t="shared" si="29"/>
        <v>1.00991499</v>
      </c>
      <c r="M944" s="10">
        <f t="shared" si="30"/>
        <v>0.000302895414568095</v>
      </c>
      <c r="N944" s="10" t="s">
        <v>1644</v>
      </c>
      <c r="O944" s="10" t="s">
        <v>1592</v>
      </c>
      <c r="P944" s="11" t="str">
        <f>IFERROR(VLOOKUP(N944,Sheet3!$B$2:$F$1072,3,FALSE),“-”)</f>
        <v>金隅</v>
      </c>
    </row>
    <row r="945" ht="13.5" spans="1:16">
      <c r="A945" s="3" t="s">
        <v>1665</v>
      </c>
      <c r="B945" s="3" t="s">
        <v>1590</v>
      </c>
      <c r="C945" s="3" t="s">
        <v>18</v>
      </c>
      <c r="D945" s="3" t="s">
        <v>259</v>
      </c>
      <c r="E945" s="3" t="str">
        <f>VLOOKUP(D945,Sheet2!$A$2:$B$44,2,FALSE)</f>
        <v>二环-三环</v>
      </c>
      <c r="F945" s="3" t="s">
        <v>30</v>
      </c>
      <c r="G945" s="3" t="s">
        <v>30</v>
      </c>
      <c r="H945" s="3">
        <v>1287</v>
      </c>
      <c r="I945" s="3">
        <v>3</v>
      </c>
      <c r="J945" s="3">
        <v>77563</v>
      </c>
      <c r="K945" s="9">
        <v>99800000</v>
      </c>
      <c r="L945" s="9">
        <f t="shared" si="29"/>
        <v>0.998</v>
      </c>
      <c r="M945" s="10">
        <f t="shared" si="30"/>
        <v>0.00029932185058364</v>
      </c>
      <c r="N945" s="10" t="s">
        <v>1666</v>
      </c>
      <c r="O945" s="10" t="s">
        <v>1592</v>
      </c>
      <c r="P945" s="11" t="str">
        <f>IFERROR(VLOOKUP(N945,Sheet3!$B$2:$F$1072,3,FALSE),“-”)</f>
        <v>华润</v>
      </c>
    </row>
    <row r="946" ht="13.5" spans="1:16">
      <c r="A946" s="3" t="s">
        <v>1667</v>
      </c>
      <c r="B946" s="3" t="s">
        <v>1590</v>
      </c>
      <c r="C946" s="3" t="s">
        <v>22</v>
      </c>
      <c r="D946" s="3" t="s">
        <v>110</v>
      </c>
      <c r="E946" s="3" t="str">
        <f>VLOOKUP(D946,Sheet2!$A$2:$B$44,2,FALSE)</f>
        <v>四环-五环</v>
      </c>
      <c r="F946" s="3" t="s">
        <v>30</v>
      </c>
      <c r="G946" s="3" t="s">
        <v>30</v>
      </c>
      <c r="H946" s="3">
        <v>3055</v>
      </c>
      <c r="I946" s="3">
        <v>8</v>
      </c>
      <c r="J946" s="3">
        <v>32659</v>
      </c>
      <c r="K946" s="9">
        <v>99760505</v>
      </c>
      <c r="L946" s="9">
        <f t="shared" si="29"/>
        <v>0.99760505</v>
      </c>
      <c r="M946" s="10">
        <f t="shared" si="30"/>
        <v>0.000299203396510606</v>
      </c>
      <c r="N946" s="10" t="s">
        <v>1668</v>
      </c>
      <c r="O946" s="10" t="s">
        <v>1592</v>
      </c>
      <c r="P946" s="11">
        <f>IFERROR(VLOOKUP(N946,Sheet3!$B$2:$F$1072,3,FALSE),“-”)</f>
        <v>0</v>
      </c>
    </row>
    <row r="947" ht="13.5" spans="1:16">
      <c r="A947" s="3" t="s">
        <v>1477</v>
      </c>
      <c r="B947" s="3" t="s">
        <v>1590</v>
      </c>
      <c r="C947" s="3" t="s">
        <v>22</v>
      </c>
      <c r="D947" s="3" t="s">
        <v>745</v>
      </c>
      <c r="E947" s="3" t="str">
        <f>VLOOKUP(D947,Sheet2!$A$2:$B$44,2,FALSE)</f>
        <v>二环-三环</v>
      </c>
      <c r="F947" s="3" t="s">
        <v>30</v>
      </c>
      <c r="G947" s="3" t="s">
        <v>30</v>
      </c>
      <c r="H947" s="3">
        <v>1285</v>
      </c>
      <c r="I947" s="3">
        <v>73</v>
      </c>
      <c r="J947" s="3">
        <v>77268</v>
      </c>
      <c r="K947" s="9">
        <v>99265920</v>
      </c>
      <c r="L947" s="9">
        <f t="shared" si="29"/>
        <v>0.9926592</v>
      </c>
      <c r="M947" s="10">
        <f t="shared" si="30"/>
        <v>0.000297720028800477</v>
      </c>
      <c r="N947" s="10" t="s">
        <v>1669</v>
      </c>
      <c r="O947" s="10" t="s">
        <v>1592</v>
      </c>
      <c r="P947" s="11">
        <f>IFERROR(VLOOKUP(N947,Sheet3!$B$2:$F$1072,3,FALSE),“-”)</f>
        <v>0</v>
      </c>
    </row>
    <row r="948" ht="13.5" spans="1:16">
      <c r="A948" s="3" t="s">
        <v>1670</v>
      </c>
      <c r="B948" s="3" t="s">
        <v>1590</v>
      </c>
      <c r="C948" s="3" t="s">
        <v>18</v>
      </c>
      <c r="D948" s="3" t="s">
        <v>26</v>
      </c>
      <c r="E948" s="3" t="str">
        <f>VLOOKUP(D948,Sheet2!$A$2:$B$44,2,FALSE)</f>
        <v>五环-六环</v>
      </c>
      <c r="F948" s="3" t="s">
        <v>30</v>
      </c>
      <c r="G948" s="3" t="s">
        <v>30</v>
      </c>
      <c r="H948" s="3">
        <v>13717</v>
      </c>
      <c r="I948" s="3">
        <v>7</v>
      </c>
      <c r="J948" s="3">
        <v>6968</v>
      </c>
      <c r="K948" s="9">
        <v>95587451</v>
      </c>
      <c r="L948" s="9">
        <f t="shared" si="29"/>
        <v>0.95587451</v>
      </c>
      <c r="M948" s="10">
        <f t="shared" si="30"/>
        <v>0.000286687502263457</v>
      </c>
      <c r="N948" s="10" t="s">
        <v>1671</v>
      </c>
      <c r="O948" s="10" t="s">
        <v>1592</v>
      </c>
      <c r="P948" s="11">
        <f>IFERROR(VLOOKUP(N948,Sheet3!$B$2:$F$1072,3,FALSE),“-”)</f>
        <v>0</v>
      </c>
    </row>
    <row r="949" ht="13.5" spans="1:16">
      <c r="A949" s="3" t="s">
        <v>1244</v>
      </c>
      <c r="B949" s="3" t="s">
        <v>1590</v>
      </c>
      <c r="C949" s="3" t="s">
        <v>439</v>
      </c>
      <c r="D949" s="3" t="s">
        <v>440</v>
      </c>
      <c r="E949" s="3" t="str">
        <f>VLOOKUP(D949,Sheet2!$A$2:$B$44,2,FALSE)</f>
        <v>四环-六环</v>
      </c>
      <c r="F949" s="3" t="s">
        <v>30</v>
      </c>
      <c r="G949" s="3" t="s">
        <v>30</v>
      </c>
      <c r="H949" s="3">
        <v>4169</v>
      </c>
      <c r="I949" s="3">
        <v>17</v>
      </c>
      <c r="J949" s="3">
        <v>22372</v>
      </c>
      <c r="K949" s="9">
        <v>93274904</v>
      </c>
      <c r="L949" s="9">
        <f t="shared" si="29"/>
        <v>0.93274904</v>
      </c>
      <c r="M949" s="10">
        <f t="shared" si="30"/>
        <v>0.000279751672127168</v>
      </c>
      <c r="N949" s="10" t="s">
        <v>1672</v>
      </c>
      <c r="O949" s="10" t="s">
        <v>1601</v>
      </c>
      <c r="P949" s="11">
        <f>IFERROR(VLOOKUP(N949,Sheet3!$B$2:$F$1072,3,FALSE),“-”)</f>
        <v>0</v>
      </c>
    </row>
    <row r="950" ht="13.5" spans="1:16">
      <c r="A950" s="3" t="s">
        <v>340</v>
      </c>
      <c r="B950" s="3" t="s">
        <v>1590</v>
      </c>
      <c r="C950" s="3" t="s">
        <v>64</v>
      </c>
      <c r="D950" s="3" t="s">
        <v>65</v>
      </c>
      <c r="E950" s="3" t="str">
        <f>VLOOKUP(D950,Sheet2!$A$2:$B$44,2,FALSE)</f>
        <v>五环-六环</v>
      </c>
      <c r="F950" s="3">
        <v>6107</v>
      </c>
      <c r="G950" s="3">
        <v>38</v>
      </c>
      <c r="H950" s="3">
        <v>6107</v>
      </c>
      <c r="I950" s="3">
        <v>38</v>
      </c>
      <c r="J950" s="3">
        <v>15000</v>
      </c>
      <c r="K950" s="9">
        <v>91599805</v>
      </c>
      <c r="L950" s="9">
        <f t="shared" si="29"/>
        <v>0.91599805</v>
      </c>
      <c r="M950" s="10">
        <f t="shared" si="30"/>
        <v>0.000274727686830667</v>
      </c>
      <c r="N950" s="10" t="s">
        <v>1673</v>
      </c>
      <c r="O950" s="10" t="s">
        <v>1592</v>
      </c>
      <c r="P950" s="11" t="str">
        <f>IFERROR(VLOOKUP(N950,Sheet3!$B$2:$F$1072,3,FALSE),“-”)</f>
        <v>金隅</v>
      </c>
    </row>
    <row r="951" ht="13.5" spans="1:16">
      <c r="A951" s="3" t="s">
        <v>253</v>
      </c>
      <c r="B951" s="3" t="s">
        <v>1590</v>
      </c>
      <c r="C951" s="3" t="s">
        <v>41</v>
      </c>
      <c r="D951" s="3" t="s">
        <v>42</v>
      </c>
      <c r="E951" s="3" t="str">
        <f>VLOOKUP(D951,Sheet2!$A$2:$B$44,2,FALSE)</f>
        <v>五环-六环</v>
      </c>
      <c r="F951" s="3" t="s">
        <v>30</v>
      </c>
      <c r="G951" s="3" t="s">
        <v>30</v>
      </c>
      <c r="H951" s="3">
        <v>4644</v>
      </c>
      <c r="I951" s="3">
        <v>58</v>
      </c>
      <c r="J951" s="3">
        <v>19476</v>
      </c>
      <c r="K951" s="9">
        <v>90440345</v>
      </c>
      <c r="L951" s="9">
        <f t="shared" si="29"/>
        <v>0.90440345</v>
      </c>
      <c r="M951" s="10">
        <f t="shared" si="30"/>
        <v>0.000271250214757744</v>
      </c>
      <c r="N951" s="10" t="s">
        <v>1674</v>
      </c>
      <c r="O951" s="10" t="s">
        <v>1592</v>
      </c>
      <c r="P951" s="11">
        <f>IFERROR(VLOOKUP(N951,Sheet3!$B$2:$F$1072,3,FALSE),“-”)</f>
        <v>0</v>
      </c>
    </row>
    <row r="952" ht="13.5" spans="1:16">
      <c r="A952" s="3" t="s">
        <v>349</v>
      </c>
      <c r="B952" s="3" t="s">
        <v>1590</v>
      </c>
      <c r="C952" s="3" t="s">
        <v>291</v>
      </c>
      <c r="D952" s="3" t="s">
        <v>292</v>
      </c>
      <c r="E952" s="3" t="str">
        <f>VLOOKUP(D952,Sheet2!$A$2:$B$44,2,FALSE)</f>
        <v>六环外</v>
      </c>
      <c r="F952" s="3" t="s">
        <v>30</v>
      </c>
      <c r="G952" s="3" t="s">
        <v>30</v>
      </c>
      <c r="H952" s="3">
        <v>4277</v>
      </c>
      <c r="I952" s="3">
        <v>18</v>
      </c>
      <c r="J952" s="3">
        <v>20172</v>
      </c>
      <c r="K952" s="9">
        <v>86280684</v>
      </c>
      <c r="L952" s="9">
        <f t="shared" si="29"/>
        <v>0.86280684</v>
      </c>
      <c r="M952" s="10">
        <f t="shared" si="30"/>
        <v>0.000258774489023069</v>
      </c>
      <c r="N952" s="10" t="s">
        <v>1675</v>
      </c>
      <c r="O952" s="10" t="s">
        <v>1592</v>
      </c>
      <c r="P952" s="11">
        <f>IFERROR(VLOOKUP(N952,Sheet3!$B$2:$F$1072,3,FALSE),“-”)</f>
        <v>0</v>
      </c>
    </row>
    <row r="953" ht="13.5" spans="1:16">
      <c r="A953" s="3" t="s">
        <v>948</v>
      </c>
      <c r="B953" s="3" t="s">
        <v>1590</v>
      </c>
      <c r="C953" s="3" t="s">
        <v>18</v>
      </c>
      <c r="D953" s="3" t="s">
        <v>426</v>
      </c>
      <c r="E953" s="3" t="str">
        <f>VLOOKUP(D953,Sheet2!$A$2:$B$44,2,FALSE)</f>
        <v>五环-六环</v>
      </c>
      <c r="F953" s="3" t="s">
        <v>30</v>
      </c>
      <c r="G953" s="3" t="s">
        <v>30</v>
      </c>
      <c r="H953" s="3">
        <v>2593</v>
      </c>
      <c r="I953" s="3">
        <v>9</v>
      </c>
      <c r="J953" s="3">
        <v>33234</v>
      </c>
      <c r="K953" s="9">
        <v>86162306</v>
      </c>
      <c r="L953" s="9">
        <f t="shared" si="29"/>
        <v>0.86162306</v>
      </c>
      <c r="M953" s="10">
        <f t="shared" si="30"/>
        <v>0.000258419447720179</v>
      </c>
      <c r="N953" s="10" t="s">
        <v>1676</v>
      </c>
      <c r="O953" s="10" t="s">
        <v>1592</v>
      </c>
      <c r="P953" s="11">
        <f>IFERROR(VLOOKUP(N953,Sheet3!$B$2:$F$1072,3,FALSE),“-”)</f>
        <v>0</v>
      </c>
    </row>
    <row r="954" ht="13.5" spans="1:16">
      <c r="A954" s="3" t="s">
        <v>1455</v>
      </c>
      <c r="B954" s="3" t="s">
        <v>1590</v>
      </c>
      <c r="C954" s="3" t="s">
        <v>18</v>
      </c>
      <c r="D954" s="3" t="s">
        <v>19</v>
      </c>
      <c r="E954" s="3" t="str">
        <f>VLOOKUP(D954,Sheet2!$A$2:$B$44,2,FALSE)</f>
        <v>三环-四环</v>
      </c>
      <c r="F954" s="3" t="s">
        <v>30</v>
      </c>
      <c r="G954" s="3" t="s">
        <v>30</v>
      </c>
      <c r="H954" s="3">
        <v>3810</v>
      </c>
      <c r="I954" s="3">
        <v>7</v>
      </c>
      <c r="J954" s="3">
        <v>22505</v>
      </c>
      <c r="K954" s="9">
        <v>85739290</v>
      </c>
      <c r="L954" s="9">
        <f t="shared" si="29"/>
        <v>0.8573929</v>
      </c>
      <c r="M954" s="10">
        <f t="shared" si="30"/>
        <v>0.000257150730967209</v>
      </c>
      <c r="N954" s="10" t="s">
        <v>1677</v>
      </c>
      <c r="O954" s="10" t="s">
        <v>1592</v>
      </c>
      <c r="P954" s="11">
        <f>IFERROR(VLOOKUP(N954,Sheet3!$B$2:$F$1072,3,FALSE),“-”)</f>
        <v>0</v>
      </c>
    </row>
    <row r="955" ht="13.5" spans="1:16">
      <c r="A955" s="3" t="s">
        <v>1521</v>
      </c>
      <c r="B955" s="3" t="s">
        <v>1590</v>
      </c>
      <c r="C955" s="3" t="s">
        <v>18</v>
      </c>
      <c r="D955" s="3" t="s">
        <v>52</v>
      </c>
      <c r="E955" s="3" t="str">
        <f>VLOOKUP(D955,Sheet2!$A$2:$B$44,2,FALSE)</f>
        <v>三环-五环</v>
      </c>
      <c r="F955" s="3" t="s">
        <v>30</v>
      </c>
      <c r="G955" s="3" t="s">
        <v>30</v>
      </c>
      <c r="H955" s="3">
        <v>4157</v>
      </c>
      <c r="I955" s="3">
        <v>1</v>
      </c>
      <c r="J955" s="3">
        <v>20000</v>
      </c>
      <c r="K955" s="9">
        <v>83140800</v>
      </c>
      <c r="L955" s="9">
        <f t="shared" si="29"/>
        <v>0.831408</v>
      </c>
      <c r="M955" s="10">
        <f t="shared" si="30"/>
        <v>0.000249357295741526</v>
      </c>
      <c r="N955" s="10" t="s">
        <v>1678</v>
      </c>
      <c r="O955" s="10" t="s">
        <v>1592</v>
      </c>
      <c r="P955" s="11">
        <f>IFERROR(VLOOKUP(N955,Sheet3!$B$2:$F$1072,3,FALSE),“-”)</f>
        <v>0</v>
      </c>
    </row>
    <row r="956" ht="13.5" spans="1:16">
      <c r="A956" s="3" t="s">
        <v>1679</v>
      </c>
      <c r="B956" s="3" t="s">
        <v>1590</v>
      </c>
      <c r="C956" s="3" t="s">
        <v>64</v>
      </c>
      <c r="D956" s="3" t="s">
        <v>65</v>
      </c>
      <c r="E956" s="3" t="str">
        <f>VLOOKUP(D956,Sheet2!$A$2:$B$44,2,FALSE)</f>
        <v>五环-六环</v>
      </c>
      <c r="F956" s="3" t="s">
        <v>30</v>
      </c>
      <c r="G956" s="3" t="s">
        <v>30</v>
      </c>
      <c r="H956" s="3">
        <v>5432</v>
      </c>
      <c r="I956" s="3">
        <v>17</v>
      </c>
      <c r="J956" s="3">
        <v>15290</v>
      </c>
      <c r="K956" s="9">
        <v>83052894</v>
      </c>
      <c r="L956" s="9">
        <f t="shared" si="29"/>
        <v>0.83052894</v>
      </c>
      <c r="M956" s="10">
        <f t="shared" si="30"/>
        <v>0.000249093646577224</v>
      </c>
      <c r="N956" s="10" t="s">
        <v>1680</v>
      </c>
      <c r="O956" s="10" t="s">
        <v>1592</v>
      </c>
      <c r="P956" s="11">
        <f>IFERROR(VLOOKUP(N956,Sheet3!$B$2:$F$1072,3,FALSE),“-”)</f>
        <v>0</v>
      </c>
    </row>
    <row r="957" ht="13.5" spans="1:16">
      <c r="A957" s="3" t="s">
        <v>1681</v>
      </c>
      <c r="B957" s="3" t="s">
        <v>1590</v>
      </c>
      <c r="C957" s="3" t="s">
        <v>18</v>
      </c>
      <c r="D957" s="3" t="s">
        <v>73</v>
      </c>
      <c r="E957" s="3" t="str">
        <f>VLOOKUP(D957,Sheet2!$A$2:$B$44,2,FALSE)</f>
        <v>四环-五环</v>
      </c>
      <c r="F957" s="3" t="s">
        <v>30</v>
      </c>
      <c r="G957" s="3" t="s">
        <v>30</v>
      </c>
      <c r="H957" s="3">
        <v>5778</v>
      </c>
      <c r="I957" s="3">
        <v>1</v>
      </c>
      <c r="J957" s="3">
        <v>14364</v>
      </c>
      <c r="K957" s="9">
        <v>83000000</v>
      </c>
      <c r="L957" s="9">
        <f t="shared" si="29"/>
        <v>0.83</v>
      </c>
      <c r="M957" s="10">
        <f t="shared" si="30"/>
        <v>0.000248935005996414</v>
      </c>
      <c r="N957" s="10" t="s">
        <v>1682</v>
      </c>
      <c r="O957" s="10" t="s">
        <v>1592</v>
      </c>
      <c r="P957" s="11">
        <f>IFERROR(VLOOKUP(N957,Sheet3!$B$2:$F$1072,3,FALSE),“-”)</f>
        <v>0</v>
      </c>
    </row>
    <row r="958" ht="13.5" spans="1:16">
      <c r="A958" s="3" t="s">
        <v>1510</v>
      </c>
      <c r="B958" s="3" t="s">
        <v>1590</v>
      </c>
      <c r="C958" s="3" t="s">
        <v>18</v>
      </c>
      <c r="D958" s="3" t="s">
        <v>252</v>
      </c>
      <c r="E958" s="3" t="str">
        <f>VLOOKUP(D958,Sheet2!$A$2:$B$44,2,FALSE)</f>
        <v>三环-四环</v>
      </c>
      <c r="F958" s="3" t="s">
        <v>30</v>
      </c>
      <c r="G958" s="3" t="s">
        <v>30</v>
      </c>
      <c r="H958" s="3">
        <v>843</v>
      </c>
      <c r="I958" s="3">
        <v>5</v>
      </c>
      <c r="J958" s="3">
        <v>98388</v>
      </c>
      <c r="K958" s="9">
        <v>82950790</v>
      </c>
      <c r="L958" s="9">
        <f t="shared" si="29"/>
        <v>0.8295079</v>
      </c>
      <c r="M958" s="10">
        <f t="shared" si="30"/>
        <v>0.000248787414530811</v>
      </c>
      <c r="N958" s="10" t="s">
        <v>1683</v>
      </c>
      <c r="O958" s="10" t="s">
        <v>1422</v>
      </c>
      <c r="P958" s="11">
        <f>IFERROR(VLOOKUP(N958,Sheet3!$B$2:$F$1072,3,FALSE),“-”)</f>
        <v>0</v>
      </c>
    </row>
    <row r="959" ht="13.5" spans="1:16">
      <c r="A959" s="3" t="s">
        <v>1579</v>
      </c>
      <c r="B959" s="3" t="s">
        <v>1590</v>
      </c>
      <c r="C959" s="3" t="s">
        <v>41</v>
      </c>
      <c r="D959" s="3" t="s">
        <v>42</v>
      </c>
      <c r="E959" s="3" t="str">
        <f>VLOOKUP(D959,Sheet2!$A$2:$B$44,2,FALSE)</f>
        <v>五环-六环</v>
      </c>
      <c r="F959" s="3">
        <v>7734</v>
      </c>
      <c r="G959" s="3">
        <v>6</v>
      </c>
      <c r="H959" s="3">
        <v>4524</v>
      </c>
      <c r="I959" s="3">
        <v>63</v>
      </c>
      <c r="J959" s="3">
        <v>17930</v>
      </c>
      <c r="K959" s="9">
        <v>81117175</v>
      </c>
      <c r="L959" s="9">
        <f t="shared" si="29"/>
        <v>0.81117175</v>
      </c>
      <c r="M959" s="10">
        <f t="shared" si="30"/>
        <v>0.000243288005361894</v>
      </c>
      <c r="N959" s="10" t="s">
        <v>1684</v>
      </c>
      <c r="O959" s="10" t="s">
        <v>1592</v>
      </c>
      <c r="P959" s="11">
        <f>IFERROR(VLOOKUP(N959,Sheet3!$B$2:$F$1072,3,FALSE),“-”)</f>
        <v>0</v>
      </c>
    </row>
    <row r="960" ht="13.5" spans="1:16">
      <c r="A960" s="3" t="s">
        <v>21</v>
      </c>
      <c r="B960" s="3" t="s">
        <v>1590</v>
      </c>
      <c r="C960" s="3" t="s">
        <v>22</v>
      </c>
      <c r="D960" s="3" t="s">
        <v>23</v>
      </c>
      <c r="E960" s="3" t="str">
        <f>VLOOKUP(D960,Sheet2!$A$2:$B$44,2,FALSE)</f>
        <v>五环-六环</v>
      </c>
      <c r="F960" s="3" t="s">
        <v>30</v>
      </c>
      <c r="G960" s="3" t="s">
        <v>30</v>
      </c>
      <c r="H960" s="3">
        <v>1542</v>
      </c>
      <c r="I960" s="3">
        <v>5</v>
      </c>
      <c r="J960" s="3">
        <v>49570</v>
      </c>
      <c r="K960" s="9">
        <v>76450506</v>
      </c>
      <c r="L960" s="9">
        <f t="shared" si="29"/>
        <v>0.76450506</v>
      </c>
      <c r="M960" s="10">
        <f t="shared" si="30"/>
        <v>0.000229291652645047</v>
      </c>
      <c r="N960" s="10" t="s">
        <v>1685</v>
      </c>
      <c r="O960" s="10" t="s">
        <v>1592</v>
      </c>
      <c r="P960" s="11" t="str">
        <f>IFERROR(VLOOKUP(N960,Sheet3!$B$2:$F$1072,3,FALSE),“-”)</f>
        <v>融创</v>
      </c>
    </row>
    <row r="961" ht="13.5" spans="1:16">
      <c r="A961" s="3" t="s">
        <v>950</v>
      </c>
      <c r="B961" s="3" t="s">
        <v>1590</v>
      </c>
      <c r="C961" s="3" t="s">
        <v>41</v>
      </c>
      <c r="D961" s="3" t="s">
        <v>42</v>
      </c>
      <c r="E961" s="3" t="str">
        <f>VLOOKUP(D961,Sheet2!$A$2:$B$44,2,FALSE)</f>
        <v>五环-六环</v>
      </c>
      <c r="F961" s="3" t="s">
        <v>30</v>
      </c>
      <c r="G961" s="3" t="s">
        <v>30</v>
      </c>
      <c r="H961" s="3">
        <v>8325</v>
      </c>
      <c r="I961" s="3">
        <v>25</v>
      </c>
      <c r="J961" s="3">
        <v>9100</v>
      </c>
      <c r="K961" s="9">
        <v>75751344</v>
      </c>
      <c r="L961" s="9">
        <f t="shared" si="29"/>
        <v>0.75751344</v>
      </c>
      <c r="M961" s="10">
        <f t="shared" si="30"/>
        <v>0.000227194714131042</v>
      </c>
      <c r="N961" s="10" t="s">
        <v>1686</v>
      </c>
      <c r="O961" s="10" t="s">
        <v>1592</v>
      </c>
      <c r="P961" s="11">
        <f>IFERROR(VLOOKUP(N961,Sheet3!$B$2:$F$1072,3,FALSE),“-”)</f>
        <v>0</v>
      </c>
    </row>
    <row r="962" ht="13.5" spans="1:16">
      <c r="A962" s="3" t="s">
        <v>404</v>
      </c>
      <c r="B962" s="3" t="s">
        <v>1590</v>
      </c>
      <c r="C962" s="3" t="s">
        <v>48</v>
      </c>
      <c r="D962" s="3" t="s">
        <v>360</v>
      </c>
      <c r="E962" s="3" t="str">
        <f>VLOOKUP(D962,Sheet2!$A$2:$B$44,2,FALSE)</f>
        <v>三环-四环</v>
      </c>
      <c r="F962" s="3" t="s">
        <v>30</v>
      </c>
      <c r="G962" s="3" t="s">
        <v>30</v>
      </c>
      <c r="H962" s="3">
        <v>2513</v>
      </c>
      <c r="I962" s="3">
        <v>8</v>
      </c>
      <c r="J962" s="3">
        <v>29600</v>
      </c>
      <c r="K962" s="9">
        <v>74380621</v>
      </c>
      <c r="L962" s="9">
        <f t="shared" si="29"/>
        <v>0.74380621</v>
      </c>
      <c r="M962" s="10">
        <f t="shared" si="30"/>
        <v>0.000223083618489783</v>
      </c>
      <c r="N962" s="10" t="s">
        <v>1687</v>
      </c>
      <c r="O962" s="10" t="s">
        <v>1592</v>
      </c>
      <c r="P962" s="11">
        <f>IFERROR(VLOOKUP(N962,Sheet3!$B$2:$F$1072,3,FALSE),“-”)</f>
        <v>0</v>
      </c>
    </row>
    <row r="963" ht="13.5" spans="1:16">
      <c r="A963" s="3" t="s">
        <v>887</v>
      </c>
      <c r="B963" s="3" t="s">
        <v>1590</v>
      </c>
      <c r="C963" s="3" t="s">
        <v>48</v>
      </c>
      <c r="D963" s="3" t="s">
        <v>117</v>
      </c>
      <c r="E963" s="3" t="str">
        <f>VLOOKUP(D963,Sheet2!$A$2:$B$44,2,FALSE)</f>
        <v>三环-四环</v>
      </c>
      <c r="F963" s="3" t="s">
        <v>30</v>
      </c>
      <c r="G963" s="3" t="s">
        <v>30</v>
      </c>
      <c r="H963" s="3">
        <v>3433</v>
      </c>
      <c r="I963" s="3">
        <v>21</v>
      </c>
      <c r="J963" s="3">
        <v>21328</v>
      </c>
      <c r="K963" s="9">
        <v>73227933</v>
      </c>
      <c r="L963" s="9">
        <f t="shared" si="29"/>
        <v>0.73227933</v>
      </c>
      <c r="M963" s="10">
        <f t="shared" si="30"/>
        <v>0.000219626457113976</v>
      </c>
      <c r="N963" s="10" t="s">
        <v>1688</v>
      </c>
      <c r="O963" s="10" t="s">
        <v>1592</v>
      </c>
      <c r="P963" s="11">
        <f>IFERROR(VLOOKUP(N963,Sheet3!$B$2:$F$1072,3,FALSE),“-”)</f>
        <v>0</v>
      </c>
    </row>
    <row r="964" ht="13.5" spans="1:16">
      <c r="A964" s="3" t="s">
        <v>1689</v>
      </c>
      <c r="B964" s="3" t="s">
        <v>1590</v>
      </c>
      <c r="C964" s="3" t="s">
        <v>439</v>
      </c>
      <c r="D964" s="3" t="s">
        <v>440</v>
      </c>
      <c r="E964" s="3" t="str">
        <f>VLOOKUP(D964,Sheet2!$A$2:$B$44,2,FALSE)</f>
        <v>四环-六环</v>
      </c>
      <c r="F964" s="3">
        <v>8709</v>
      </c>
      <c r="G964" s="3">
        <v>123</v>
      </c>
      <c r="H964" s="3">
        <v>5234</v>
      </c>
      <c r="I964" s="3">
        <v>77</v>
      </c>
      <c r="J964" s="3">
        <v>13819</v>
      </c>
      <c r="K964" s="9">
        <v>72329200</v>
      </c>
      <c r="L964" s="9">
        <f t="shared" ref="L964:L1027" si="31">IFERROR(K964/100000000,"-")</f>
        <v>0.723292</v>
      </c>
      <c r="M964" s="10">
        <f t="shared" ref="M964:M1027" si="32">IFERROR(L964/$L$1,"-")</f>
        <v>0.000216930961876095</v>
      </c>
      <c r="N964" s="10" t="s">
        <v>1644</v>
      </c>
      <c r="O964" s="10" t="s">
        <v>1592</v>
      </c>
      <c r="P964" s="11" t="str">
        <f>IFERROR(VLOOKUP(N964,Sheet3!$B$2:$F$1072,3,FALSE),“-”)</f>
        <v>金隅</v>
      </c>
    </row>
    <row r="965" ht="13.5" spans="1:16">
      <c r="A965" s="3" t="s">
        <v>233</v>
      </c>
      <c r="B965" s="3" t="s">
        <v>1590</v>
      </c>
      <c r="C965" s="3" t="s">
        <v>64</v>
      </c>
      <c r="D965" s="3" t="s">
        <v>65</v>
      </c>
      <c r="E965" s="3" t="str">
        <f>VLOOKUP(D965,Sheet2!$A$2:$B$44,2,FALSE)</f>
        <v>五环-六环</v>
      </c>
      <c r="F965" s="3" t="s">
        <v>30</v>
      </c>
      <c r="G965" s="3" t="s">
        <v>30</v>
      </c>
      <c r="H965" s="3">
        <v>5792</v>
      </c>
      <c r="I965" s="3">
        <v>43</v>
      </c>
      <c r="J965" s="3">
        <v>12427</v>
      </c>
      <c r="K965" s="9">
        <v>71979917</v>
      </c>
      <c r="L965" s="9">
        <f t="shared" si="31"/>
        <v>0.71979917</v>
      </c>
      <c r="M965" s="10">
        <f t="shared" si="32"/>
        <v>0.00021588338638574</v>
      </c>
      <c r="N965" s="10" t="s">
        <v>1690</v>
      </c>
      <c r="O965" s="10" t="s">
        <v>1592</v>
      </c>
      <c r="P965" s="11">
        <f>IFERROR(VLOOKUP(N965,Sheet3!$B$2:$F$1072,3,FALSE),“-”)</f>
        <v>0</v>
      </c>
    </row>
    <row r="966" ht="13.5" spans="1:16">
      <c r="A966" s="3" t="s">
        <v>514</v>
      </c>
      <c r="B966" s="3" t="s">
        <v>1590</v>
      </c>
      <c r="C966" s="3" t="s">
        <v>90</v>
      </c>
      <c r="D966" s="3" t="s">
        <v>103</v>
      </c>
      <c r="E966" s="3" t="str">
        <f>VLOOKUP(D966,Sheet2!$A$2:$B$44,2,FALSE)</f>
        <v>五环-六环</v>
      </c>
      <c r="F966" s="3">
        <v>13099</v>
      </c>
      <c r="G966" s="3">
        <v>159</v>
      </c>
      <c r="H966" s="3">
        <v>3618</v>
      </c>
      <c r="I966" s="3">
        <v>46</v>
      </c>
      <c r="J966" s="3">
        <v>19833</v>
      </c>
      <c r="K966" s="9">
        <v>71762388</v>
      </c>
      <c r="L966" s="9">
        <f t="shared" si="31"/>
        <v>0.71762388</v>
      </c>
      <c r="M966" s="10">
        <f t="shared" si="32"/>
        <v>0.00021523096972406</v>
      </c>
      <c r="N966" s="10" t="s">
        <v>1691</v>
      </c>
      <c r="O966" s="10" t="s">
        <v>1592</v>
      </c>
      <c r="P966" s="11">
        <f>IFERROR(VLOOKUP(N966,Sheet3!$B$2:$F$1072,3,FALSE),“-”)</f>
        <v>0</v>
      </c>
    </row>
    <row r="967" ht="13.5" spans="1:16">
      <c r="A967" s="3" t="s">
        <v>432</v>
      </c>
      <c r="B967" s="3" t="s">
        <v>1590</v>
      </c>
      <c r="C967" s="3" t="s">
        <v>64</v>
      </c>
      <c r="D967" s="3" t="s">
        <v>65</v>
      </c>
      <c r="E967" s="3" t="str">
        <f>VLOOKUP(D967,Sheet2!$A$2:$B$44,2,FALSE)</f>
        <v>五环-六环</v>
      </c>
      <c r="F967" s="3" t="s">
        <v>30</v>
      </c>
      <c r="G967" s="3" t="s">
        <v>30</v>
      </c>
      <c r="H967" s="3">
        <v>1931</v>
      </c>
      <c r="I967" s="3">
        <v>12</v>
      </c>
      <c r="J967" s="3">
        <v>36118</v>
      </c>
      <c r="K967" s="9">
        <v>69747827</v>
      </c>
      <c r="L967" s="9">
        <f t="shared" si="31"/>
        <v>0.69747827</v>
      </c>
      <c r="M967" s="10">
        <f t="shared" si="32"/>
        <v>0.00020918886424677</v>
      </c>
      <c r="N967" s="10" t="s">
        <v>433</v>
      </c>
      <c r="O967" s="10" t="s">
        <v>1422</v>
      </c>
      <c r="P967" s="11">
        <f>IFERROR(VLOOKUP(N967,Sheet3!$B$2:$F$1072,3,FALSE),“-”)</f>
        <v>0</v>
      </c>
    </row>
    <row r="968" ht="13.5" spans="1:16">
      <c r="A968" s="3" t="s">
        <v>1468</v>
      </c>
      <c r="B968" s="3" t="s">
        <v>1590</v>
      </c>
      <c r="C968" s="3" t="s">
        <v>37</v>
      </c>
      <c r="D968" s="3" t="s">
        <v>38</v>
      </c>
      <c r="E968" s="3" t="str">
        <f>VLOOKUP(D968,Sheet2!$A$2:$B$44,2,FALSE)</f>
        <v>二环内</v>
      </c>
      <c r="F968" s="3" t="s">
        <v>30</v>
      </c>
      <c r="G968" s="3" t="s">
        <v>30</v>
      </c>
      <c r="H968" s="3">
        <v>3249</v>
      </c>
      <c r="I968" s="3">
        <v>3</v>
      </c>
      <c r="J968" s="3">
        <v>20004</v>
      </c>
      <c r="K968" s="9">
        <v>64983050</v>
      </c>
      <c r="L968" s="9">
        <f t="shared" si="31"/>
        <v>0.6498305</v>
      </c>
      <c r="M968" s="10">
        <f t="shared" si="32"/>
        <v>0.000194898264354401</v>
      </c>
      <c r="N968" s="10" t="s">
        <v>1692</v>
      </c>
      <c r="O968" s="10" t="s">
        <v>1592</v>
      </c>
      <c r="P968" s="11" t="str">
        <f>IFERROR(VLOOKUP(N968,Sheet3!$B$2:$F$1072,3,FALSE),“-”)</f>
        <v>富力</v>
      </c>
    </row>
    <row r="969" ht="13.5" spans="1:16">
      <c r="A969" s="3" t="s">
        <v>389</v>
      </c>
      <c r="B969" s="3" t="s">
        <v>1590</v>
      </c>
      <c r="C969" s="3" t="s">
        <v>41</v>
      </c>
      <c r="D969" s="3" t="s">
        <v>42</v>
      </c>
      <c r="E969" s="3" t="str">
        <f>VLOOKUP(D969,Sheet2!$A$2:$B$44,2,FALSE)</f>
        <v>五环-六环</v>
      </c>
      <c r="F969" s="3" t="s">
        <v>30</v>
      </c>
      <c r="G969" s="3" t="s">
        <v>30</v>
      </c>
      <c r="H969" s="3">
        <v>3424</v>
      </c>
      <c r="I969" s="3">
        <v>51</v>
      </c>
      <c r="J969" s="3">
        <v>18496</v>
      </c>
      <c r="K969" s="9">
        <v>63327068</v>
      </c>
      <c r="L969" s="9">
        <f t="shared" si="31"/>
        <v>0.63327068</v>
      </c>
      <c r="M969" s="10">
        <f t="shared" si="32"/>
        <v>0.000189931615088137</v>
      </c>
      <c r="N969" s="10" t="s">
        <v>1693</v>
      </c>
      <c r="O969" s="10" t="s">
        <v>1592</v>
      </c>
      <c r="P969" s="11" t="str">
        <f>IFERROR(VLOOKUP(N969,Sheet3!$B$2:$F$1072,3,FALSE),“-”)</f>
        <v>住总</v>
      </c>
    </row>
    <row r="970" ht="13.5" spans="1:16">
      <c r="A970" s="3" t="s">
        <v>202</v>
      </c>
      <c r="B970" s="3" t="s">
        <v>1590</v>
      </c>
      <c r="C970" s="3" t="s">
        <v>18</v>
      </c>
      <c r="D970" s="3" t="s">
        <v>73</v>
      </c>
      <c r="E970" s="3" t="str">
        <f>VLOOKUP(D970,Sheet2!$A$2:$B$44,2,FALSE)</f>
        <v>四环-五环</v>
      </c>
      <c r="F970" s="3" t="s">
        <v>30</v>
      </c>
      <c r="G970" s="3" t="s">
        <v>30</v>
      </c>
      <c r="H970" s="3">
        <v>1054</v>
      </c>
      <c r="I970" s="3">
        <v>22</v>
      </c>
      <c r="J970" s="3">
        <v>59924</v>
      </c>
      <c r="K970" s="9">
        <v>63145384</v>
      </c>
      <c r="L970" s="9">
        <f t="shared" si="31"/>
        <v>0.63145384</v>
      </c>
      <c r="M970" s="10">
        <f t="shared" si="32"/>
        <v>0.000189386705357661</v>
      </c>
      <c r="N970" s="10" t="s">
        <v>1694</v>
      </c>
      <c r="O970" s="10" t="s">
        <v>1592</v>
      </c>
      <c r="P970" s="11">
        <f>IFERROR(VLOOKUP(N970,Sheet3!$B$2:$F$1072,3,FALSE),“-”)</f>
        <v>0</v>
      </c>
    </row>
    <row r="971" ht="13.5" spans="1:16">
      <c r="A971" s="3" t="s">
        <v>1695</v>
      </c>
      <c r="B971" s="3" t="s">
        <v>1590</v>
      </c>
      <c r="C971" s="3" t="s">
        <v>60</v>
      </c>
      <c r="D971" s="3" t="s">
        <v>61</v>
      </c>
      <c r="E971" s="3" t="str">
        <f>VLOOKUP(D971,Sheet2!$A$2:$B$44,2,FALSE)</f>
        <v>五环-六环</v>
      </c>
      <c r="F971" s="3" t="s">
        <v>30</v>
      </c>
      <c r="G971" s="3" t="s">
        <v>30</v>
      </c>
      <c r="H971" s="3">
        <v>1792</v>
      </c>
      <c r="I971" s="3">
        <v>3</v>
      </c>
      <c r="J971" s="3">
        <v>35210</v>
      </c>
      <c r="K971" s="9">
        <v>63080002</v>
      </c>
      <c r="L971" s="9">
        <f t="shared" si="31"/>
        <v>0.63080002</v>
      </c>
      <c r="M971" s="10">
        <f t="shared" si="32"/>
        <v>0.000189190610555709</v>
      </c>
      <c r="N971" s="10" t="s">
        <v>1696</v>
      </c>
      <c r="O971" s="10" t="s">
        <v>1422</v>
      </c>
      <c r="P971" s="11">
        <f>IFERROR(VLOOKUP(N971,Sheet3!$B$2:$F$1072,3,FALSE),“-”)</f>
        <v>0</v>
      </c>
    </row>
    <row r="972" ht="13.5" spans="1:16">
      <c r="A972" s="3" t="s">
        <v>438</v>
      </c>
      <c r="B972" s="3" t="s">
        <v>1590</v>
      </c>
      <c r="C972" s="3" t="s">
        <v>439</v>
      </c>
      <c r="D972" s="3" t="s">
        <v>440</v>
      </c>
      <c r="E972" s="3" t="str">
        <f>VLOOKUP(D972,Sheet2!$A$2:$B$44,2,FALSE)</f>
        <v>四环-六环</v>
      </c>
      <c r="F972" s="3" t="s">
        <v>30</v>
      </c>
      <c r="G972" s="3" t="s">
        <v>30</v>
      </c>
      <c r="H972" s="3">
        <v>2921</v>
      </c>
      <c r="I972" s="3">
        <v>6</v>
      </c>
      <c r="J972" s="3">
        <v>21171</v>
      </c>
      <c r="K972" s="9">
        <v>61845340</v>
      </c>
      <c r="L972" s="9">
        <f t="shared" si="31"/>
        <v>0.6184534</v>
      </c>
      <c r="M972" s="10">
        <f t="shared" si="32"/>
        <v>0.000185487591370485</v>
      </c>
      <c r="N972" s="10" t="s">
        <v>1697</v>
      </c>
      <c r="O972" s="10" t="s">
        <v>1592</v>
      </c>
      <c r="P972" s="11">
        <f>IFERROR(VLOOKUP(N972,Sheet3!$B$2:$F$1072,3,FALSE),“-”)</f>
        <v>0</v>
      </c>
    </row>
    <row r="973" ht="13.5" spans="1:16">
      <c r="A973" s="3" t="s">
        <v>1698</v>
      </c>
      <c r="B973" s="3" t="s">
        <v>1590</v>
      </c>
      <c r="C973" s="3" t="s">
        <v>18</v>
      </c>
      <c r="D973" s="3" t="s">
        <v>26</v>
      </c>
      <c r="E973" s="3" t="str">
        <f>VLOOKUP(D973,Sheet2!$A$2:$B$44,2,FALSE)</f>
        <v>五环-六环</v>
      </c>
      <c r="F973" s="3" t="s">
        <v>30</v>
      </c>
      <c r="G973" s="3" t="s">
        <v>30</v>
      </c>
      <c r="H973" s="3">
        <v>6146</v>
      </c>
      <c r="I973" s="3">
        <v>24</v>
      </c>
      <c r="J973" s="3">
        <v>9762</v>
      </c>
      <c r="K973" s="9">
        <v>59999982</v>
      </c>
      <c r="L973" s="9">
        <f t="shared" si="31"/>
        <v>0.59999982</v>
      </c>
      <c r="M973" s="10">
        <f t="shared" si="32"/>
        <v>0.000179952962397045</v>
      </c>
      <c r="N973" s="10" t="s">
        <v>1699</v>
      </c>
      <c r="O973" s="10" t="s">
        <v>1592</v>
      </c>
      <c r="P973" s="11">
        <f>IFERROR(VLOOKUP(N973,Sheet3!$B$2:$F$1072,3,FALSE),“-”)</f>
        <v>0</v>
      </c>
    </row>
    <row r="974" ht="13.5" spans="1:16">
      <c r="A974" s="3" t="s">
        <v>246</v>
      </c>
      <c r="B974" s="3" t="s">
        <v>1590</v>
      </c>
      <c r="C974" s="3" t="s">
        <v>22</v>
      </c>
      <c r="D974" s="3" t="s">
        <v>87</v>
      </c>
      <c r="E974" s="3" t="str">
        <f>VLOOKUP(D974,Sheet2!$A$2:$B$44,2,FALSE)</f>
        <v>五环-六环</v>
      </c>
      <c r="F974" s="3" t="s">
        <v>30</v>
      </c>
      <c r="G974" s="3" t="s">
        <v>30</v>
      </c>
      <c r="H974" s="3">
        <v>3159</v>
      </c>
      <c r="I974" s="3">
        <v>23</v>
      </c>
      <c r="J974" s="3">
        <v>18767</v>
      </c>
      <c r="K974" s="9">
        <v>59291807</v>
      </c>
      <c r="L974" s="9">
        <f t="shared" si="31"/>
        <v>0.59291807</v>
      </c>
      <c r="M974" s="10">
        <f t="shared" si="32"/>
        <v>0.000177828991940762</v>
      </c>
      <c r="N974" s="10" t="s">
        <v>1700</v>
      </c>
      <c r="O974" s="10" t="s">
        <v>1615</v>
      </c>
      <c r="P974" s="11" t="str">
        <f>IFERROR(VLOOKUP(N974,Sheet3!$B$2:$F$1072,3,FALSE),“-”)</f>
        <v>保利</v>
      </c>
    </row>
    <row r="975" ht="13.5" spans="1:16">
      <c r="A975" s="3" t="s">
        <v>419</v>
      </c>
      <c r="B975" s="3" t="s">
        <v>1590</v>
      </c>
      <c r="C975" s="3" t="s">
        <v>18</v>
      </c>
      <c r="D975" s="3" t="s">
        <v>210</v>
      </c>
      <c r="E975" s="3" t="str">
        <f>VLOOKUP(D975,Sheet2!$A$2:$B$44,2,FALSE)</f>
        <v>四环-五环</v>
      </c>
      <c r="F975" s="3" t="s">
        <v>30</v>
      </c>
      <c r="G975" s="3" t="s">
        <v>30</v>
      </c>
      <c r="H975" s="3">
        <v>918</v>
      </c>
      <c r="I975" s="3">
        <v>6</v>
      </c>
      <c r="J975" s="3">
        <v>64206</v>
      </c>
      <c r="K975" s="9">
        <v>58963190</v>
      </c>
      <c r="L975" s="9">
        <f t="shared" si="31"/>
        <v>0.5896319</v>
      </c>
      <c r="M975" s="10">
        <f t="shared" si="32"/>
        <v>0.000176843398267683</v>
      </c>
      <c r="N975" s="10" t="s">
        <v>1701</v>
      </c>
      <c r="O975" s="10" t="s">
        <v>1592</v>
      </c>
      <c r="P975" s="11" t="str">
        <f>IFERROR(VLOOKUP(N975,Sheet3!$B$2:$F$1072,3,FALSE),“-”)</f>
        <v>绿城</v>
      </c>
    </row>
    <row r="976" ht="13.5" spans="1:16">
      <c r="A976" s="3" t="s">
        <v>1052</v>
      </c>
      <c r="B976" s="3" t="s">
        <v>1590</v>
      </c>
      <c r="C976" s="3" t="s">
        <v>78</v>
      </c>
      <c r="D976" s="3" t="s">
        <v>79</v>
      </c>
      <c r="E976" s="3" t="str">
        <f>VLOOKUP(D976,Sheet2!$A$2:$B$44,2,FALSE)</f>
        <v>五环-六环</v>
      </c>
      <c r="F976" s="3">
        <v>3592</v>
      </c>
      <c r="G976" s="3">
        <v>13</v>
      </c>
      <c r="H976" s="3">
        <v>1841</v>
      </c>
      <c r="I976" s="3">
        <v>11</v>
      </c>
      <c r="J976" s="3">
        <v>31346</v>
      </c>
      <c r="K976" s="9">
        <v>57716265</v>
      </c>
      <c r="L976" s="9">
        <f t="shared" si="31"/>
        <v>0.57716265</v>
      </c>
      <c r="M976" s="10">
        <f t="shared" si="32"/>
        <v>0.000173103599685128</v>
      </c>
      <c r="N976" s="10" t="s">
        <v>1702</v>
      </c>
      <c r="O976" s="10" t="s">
        <v>1592</v>
      </c>
      <c r="P976" s="11" t="str">
        <f>IFERROR(VLOOKUP(N976,Sheet3!$B$2:$F$1072,3,FALSE),“-”)</f>
        <v>中铁</v>
      </c>
    </row>
    <row r="977" ht="13.5" spans="1:16">
      <c r="A977" s="3" t="s">
        <v>783</v>
      </c>
      <c r="B977" s="3" t="s">
        <v>1590</v>
      </c>
      <c r="C977" s="3" t="s">
        <v>64</v>
      </c>
      <c r="D977" s="3" t="s">
        <v>65</v>
      </c>
      <c r="E977" s="3" t="str">
        <f>VLOOKUP(D977,Sheet2!$A$2:$B$44,2,FALSE)</f>
        <v>五环-六环</v>
      </c>
      <c r="F977" s="3">
        <v>2969</v>
      </c>
      <c r="G977" s="3">
        <v>16</v>
      </c>
      <c r="H977" s="3">
        <v>3462</v>
      </c>
      <c r="I977" s="3">
        <v>44</v>
      </c>
      <c r="J977" s="3">
        <v>16610</v>
      </c>
      <c r="K977" s="9">
        <v>57503998</v>
      </c>
      <c r="L977" s="9">
        <f t="shared" si="31"/>
        <v>0.57503998</v>
      </c>
      <c r="M977" s="10">
        <f t="shared" si="32"/>
        <v>0.000172466964902986</v>
      </c>
      <c r="N977" s="10" t="s">
        <v>1703</v>
      </c>
      <c r="O977" s="10" t="s">
        <v>1592</v>
      </c>
      <c r="P977" s="11" t="str">
        <f>IFERROR(VLOOKUP(N977,Sheet3!$B$2:$F$1072,3,FALSE),“-”)</f>
        <v>首开</v>
      </c>
    </row>
    <row r="978" ht="13.5" spans="1:16">
      <c r="A978" s="3" t="s">
        <v>1704</v>
      </c>
      <c r="B978" s="3" t="s">
        <v>1590</v>
      </c>
      <c r="C978" s="3" t="s">
        <v>18</v>
      </c>
      <c r="D978" s="3" t="s">
        <v>45</v>
      </c>
      <c r="E978" s="3" t="str">
        <f>VLOOKUP(D978,Sheet2!$A$2:$B$44,2,FALSE)</f>
        <v>五环-六环</v>
      </c>
      <c r="F978" s="3" t="s">
        <v>30</v>
      </c>
      <c r="G978" s="3" t="s">
        <v>30</v>
      </c>
      <c r="H978" s="3">
        <v>3757</v>
      </c>
      <c r="I978" s="3">
        <v>23</v>
      </c>
      <c r="J978" s="3">
        <v>15006</v>
      </c>
      <c r="K978" s="9">
        <v>56374269</v>
      </c>
      <c r="L978" s="9">
        <f t="shared" si="31"/>
        <v>0.56374269</v>
      </c>
      <c r="M978" s="10">
        <f t="shared" si="32"/>
        <v>0.000169078662548897</v>
      </c>
      <c r="N978" s="10" t="s">
        <v>1644</v>
      </c>
      <c r="O978" s="10" t="s">
        <v>1592</v>
      </c>
      <c r="P978" s="11" t="str">
        <f>IFERROR(VLOOKUP(N978,Sheet3!$B$2:$F$1072,3,FALSE),“-”)</f>
        <v>金隅</v>
      </c>
    </row>
    <row r="979" ht="13.5" spans="1:16">
      <c r="A979" s="3" t="s">
        <v>384</v>
      </c>
      <c r="B979" s="3" t="s">
        <v>1590</v>
      </c>
      <c r="C979" s="3" t="s">
        <v>144</v>
      </c>
      <c r="D979" s="3" t="s">
        <v>145</v>
      </c>
      <c r="E979" s="3" t="str">
        <f>VLOOKUP(D979,Sheet2!$A$2:$B$44,2,FALSE)</f>
        <v>二环内</v>
      </c>
      <c r="F979" s="3" t="s">
        <v>30</v>
      </c>
      <c r="G979" s="3" t="s">
        <v>30</v>
      </c>
      <c r="H979" s="3">
        <v>1806</v>
      </c>
      <c r="I979" s="3">
        <v>16</v>
      </c>
      <c r="J979" s="3">
        <v>30470</v>
      </c>
      <c r="K979" s="9">
        <v>55033551</v>
      </c>
      <c r="L979" s="9">
        <f t="shared" si="31"/>
        <v>0.55033551</v>
      </c>
      <c r="M979" s="10">
        <f t="shared" si="32"/>
        <v>0.000165057558411915</v>
      </c>
      <c r="N979" s="10" t="s">
        <v>1705</v>
      </c>
      <c r="O979" s="10" t="s">
        <v>1592</v>
      </c>
      <c r="P979" s="11">
        <f>IFERROR(VLOOKUP(N979,Sheet3!$B$2:$F$1072,3,FALSE),“-”)</f>
        <v>0</v>
      </c>
    </row>
    <row r="980" ht="13.5" spans="1:16">
      <c r="A980" s="3" t="s">
        <v>1706</v>
      </c>
      <c r="B980" s="3" t="s">
        <v>1590</v>
      </c>
      <c r="C980" s="3" t="s">
        <v>282</v>
      </c>
      <c r="D980" s="3" t="s">
        <v>283</v>
      </c>
      <c r="E980" s="3" t="str">
        <f>VLOOKUP(D980,Sheet2!$A$2:$B$44,2,FALSE)</f>
        <v>二环内</v>
      </c>
      <c r="F980" s="3" t="s">
        <v>30</v>
      </c>
      <c r="G980" s="3" t="s">
        <v>30</v>
      </c>
      <c r="H980" s="3">
        <v>1495</v>
      </c>
      <c r="I980" s="3">
        <v>3</v>
      </c>
      <c r="J980" s="3">
        <v>36768</v>
      </c>
      <c r="K980" s="9">
        <v>54957945</v>
      </c>
      <c r="L980" s="9">
        <f t="shared" si="31"/>
        <v>0.54957945</v>
      </c>
      <c r="M980" s="10">
        <f t="shared" si="32"/>
        <v>0.000164830799615971</v>
      </c>
      <c r="N980" s="10" t="s">
        <v>1707</v>
      </c>
      <c r="O980" s="10" t="s">
        <v>1592</v>
      </c>
      <c r="P980" s="11">
        <f>IFERROR(VLOOKUP(N980,Sheet3!$B$2:$F$1072,3,FALSE),“-”)</f>
        <v>0</v>
      </c>
    </row>
    <row r="981" ht="13.5" spans="1:16">
      <c r="A981" s="3" t="s">
        <v>1708</v>
      </c>
      <c r="B981" s="3" t="s">
        <v>1590</v>
      </c>
      <c r="C981" s="3" t="s">
        <v>18</v>
      </c>
      <c r="D981" s="3" t="s">
        <v>26</v>
      </c>
      <c r="E981" s="3" t="str">
        <f>VLOOKUP(D981,Sheet2!$A$2:$B$44,2,FALSE)</f>
        <v>五环-六环</v>
      </c>
      <c r="F981" s="3">
        <v>3411</v>
      </c>
      <c r="G981" s="3">
        <v>50</v>
      </c>
      <c r="H981" s="3">
        <v>3411</v>
      </c>
      <c r="I981" s="3">
        <v>50</v>
      </c>
      <c r="J981" s="3">
        <v>16000</v>
      </c>
      <c r="K981" s="9">
        <v>54569900</v>
      </c>
      <c r="L981" s="9">
        <f t="shared" si="31"/>
        <v>0.545699</v>
      </c>
      <c r="M981" s="10">
        <f t="shared" si="32"/>
        <v>0.000163666968478599</v>
      </c>
      <c r="N981" s="10" t="s">
        <v>1644</v>
      </c>
      <c r="O981" s="10" t="s">
        <v>1592</v>
      </c>
      <c r="P981" s="11" t="str">
        <f>IFERROR(VLOOKUP(N981,Sheet3!$B$2:$F$1072,3,FALSE),“-”)</f>
        <v>金隅</v>
      </c>
    </row>
    <row r="982" ht="13.5" spans="1:16">
      <c r="A982" s="3" t="s">
        <v>540</v>
      </c>
      <c r="B982" s="3" t="s">
        <v>1590</v>
      </c>
      <c r="C982" s="3" t="s">
        <v>18</v>
      </c>
      <c r="D982" s="3" t="s">
        <v>541</v>
      </c>
      <c r="E982" s="3" t="str">
        <f>VLOOKUP(D982,Sheet2!$A$2:$B$44,2,FALSE)</f>
        <v>三环-四环</v>
      </c>
      <c r="F982" s="3" t="s">
        <v>30</v>
      </c>
      <c r="G982" s="3" t="s">
        <v>30</v>
      </c>
      <c r="H982" s="3">
        <v>2519</v>
      </c>
      <c r="I982" s="3">
        <v>13</v>
      </c>
      <c r="J982" s="3">
        <v>21559</v>
      </c>
      <c r="K982" s="9">
        <v>54302943</v>
      </c>
      <c r="L982" s="9">
        <f t="shared" si="31"/>
        <v>0.54302943</v>
      </c>
      <c r="M982" s="10">
        <f t="shared" si="32"/>
        <v>0.000162866306522024</v>
      </c>
      <c r="N982" s="10" t="s">
        <v>1709</v>
      </c>
      <c r="O982" s="10" t="s">
        <v>1592</v>
      </c>
      <c r="P982" s="11" t="str">
        <f>IFERROR(VLOOKUP(N982,Sheet3!$B$2:$F$1072,3,FALSE),“-”)</f>
        <v>中海</v>
      </c>
    </row>
    <row r="983" ht="13.5" spans="1:16">
      <c r="A983" s="3" t="s">
        <v>161</v>
      </c>
      <c r="B983" s="3" t="s">
        <v>1590</v>
      </c>
      <c r="C983" s="3" t="s">
        <v>64</v>
      </c>
      <c r="D983" s="3" t="s">
        <v>65</v>
      </c>
      <c r="E983" s="3" t="str">
        <f>VLOOKUP(D983,Sheet2!$A$2:$B$44,2,FALSE)</f>
        <v>五环-六环</v>
      </c>
      <c r="F983" s="3" t="s">
        <v>30</v>
      </c>
      <c r="G983" s="3" t="s">
        <v>30</v>
      </c>
      <c r="H983" s="3">
        <v>1608</v>
      </c>
      <c r="I983" s="3">
        <v>8</v>
      </c>
      <c r="J983" s="3">
        <v>33344</v>
      </c>
      <c r="K983" s="9">
        <v>53631565</v>
      </c>
      <c r="L983" s="9">
        <f t="shared" si="31"/>
        <v>0.53631565</v>
      </c>
      <c r="M983" s="10">
        <f t="shared" si="32"/>
        <v>0.000160852698251471</v>
      </c>
      <c r="N983" s="10" t="s">
        <v>1710</v>
      </c>
      <c r="O983" s="10" t="s">
        <v>1592</v>
      </c>
      <c r="P983" s="11" t="str">
        <f>IFERROR(VLOOKUP(N983,Sheet3!$B$2:$F$1072,3,FALSE),“-”)</f>
        <v>金地</v>
      </c>
    </row>
    <row r="984" ht="13.5" spans="1:16">
      <c r="A984" s="3" t="s">
        <v>303</v>
      </c>
      <c r="B984" s="3" t="s">
        <v>1590</v>
      </c>
      <c r="C984" s="3" t="s">
        <v>18</v>
      </c>
      <c r="D984" s="3" t="s">
        <v>252</v>
      </c>
      <c r="E984" s="3" t="str">
        <f>VLOOKUP(D984,Sheet2!$A$2:$B$44,2,FALSE)</f>
        <v>三环-四环</v>
      </c>
      <c r="F984" s="3" t="s">
        <v>30</v>
      </c>
      <c r="G984" s="3" t="s">
        <v>30</v>
      </c>
      <c r="H984" s="3">
        <v>1691</v>
      </c>
      <c r="I984" s="3">
        <v>25</v>
      </c>
      <c r="J984" s="3">
        <v>30821</v>
      </c>
      <c r="K984" s="9">
        <v>52122608</v>
      </c>
      <c r="L984" s="9">
        <f t="shared" si="31"/>
        <v>0.52122608</v>
      </c>
      <c r="M984" s="10">
        <f t="shared" si="32"/>
        <v>0.000156327008855768</v>
      </c>
      <c r="N984" s="10" t="s">
        <v>1711</v>
      </c>
      <c r="O984" s="10" t="s">
        <v>1592</v>
      </c>
      <c r="P984" s="11">
        <f>IFERROR(VLOOKUP(N984,Sheet3!$B$2:$F$1072,3,FALSE),“-”)</f>
        <v>0</v>
      </c>
    </row>
    <row r="985" ht="13.5" spans="1:16">
      <c r="A985" s="3" t="s">
        <v>673</v>
      </c>
      <c r="B985" s="3" t="s">
        <v>1590</v>
      </c>
      <c r="C985" s="3" t="s">
        <v>439</v>
      </c>
      <c r="D985" s="3" t="s">
        <v>440</v>
      </c>
      <c r="E985" s="3" t="str">
        <f>VLOOKUP(D985,Sheet2!$A$2:$B$44,2,FALSE)</f>
        <v>四环-六环</v>
      </c>
      <c r="F985" s="3" t="s">
        <v>30</v>
      </c>
      <c r="G985" s="3" t="s">
        <v>30</v>
      </c>
      <c r="H985" s="3">
        <v>1763</v>
      </c>
      <c r="I985" s="3">
        <v>5</v>
      </c>
      <c r="J985" s="3">
        <v>29328</v>
      </c>
      <c r="K985" s="9">
        <v>51692849</v>
      </c>
      <c r="L985" s="9">
        <f t="shared" si="31"/>
        <v>0.51692849</v>
      </c>
      <c r="M985" s="10">
        <f t="shared" si="32"/>
        <v>0.000155038068382973</v>
      </c>
      <c r="N985" s="10" t="s">
        <v>1712</v>
      </c>
      <c r="O985" s="10" t="s">
        <v>1592</v>
      </c>
      <c r="P985" s="11" t="str">
        <f>IFERROR(VLOOKUP(N985,Sheet3!$B$2:$F$1072,3,FALSE),“-”)</f>
        <v>远洋</v>
      </c>
    </row>
    <row r="986" ht="13.5" spans="1:16">
      <c r="A986" s="3" t="s">
        <v>450</v>
      </c>
      <c r="B986" s="3" t="s">
        <v>1590</v>
      </c>
      <c r="C986" s="3" t="s">
        <v>18</v>
      </c>
      <c r="D986" s="3" t="s">
        <v>19</v>
      </c>
      <c r="E986" s="3" t="str">
        <f>VLOOKUP(D986,Sheet2!$A$2:$B$44,2,FALSE)</f>
        <v>三环-四环</v>
      </c>
      <c r="F986" s="3" t="s">
        <v>30</v>
      </c>
      <c r="G986" s="3" t="s">
        <v>30</v>
      </c>
      <c r="H986" s="3">
        <v>512</v>
      </c>
      <c r="I986" s="3">
        <v>1</v>
      </c>
      <c r="J986" s="3">
        <v>100000</v>
      </c>
      <c r="K986" s="9">
        <v>51178000</v>
      </c>
      <c r="L986" s="9">
        <f t="shared" si="31"/>
        <v>0.51178</v>
      </c>
      <c r="M986" s="10">
        <f t="shared" si="32"/>
        <v>0.000153493924540777</v>
      </c>
      <c r="N986" s="10" t="s">
        <v>1713</v>
      </c>
      <c r="O986" s="10" t="s">
        <v>1592</v>
      </c>
      <c r="P986" s="11">
        <f>IFERROR(VLOOKUP(N986,Sheet3!$B$2:$F$1072,3,FALSE),“-”)</f>
        <v>0</v>
      </c>
    </row>
    <row r="987" ht="13.5" spans="1:16">
      <c r="A987" s="3" t="s">
        <v>102</v>
      </c>
      <c r="B987" s="3" t="s">
        <v>1590</v>
      </c>
      <c r="C987" s="3" t="s">
        <v>90</v>
      </c>
      <c r="D987" s="3" t="s">
        <v>103</v>
      </c>
      <c r="E987" s="3" t="str">
        <f>VLOOKUP(D987,Sheet2!$A$2:$B$44,2,FALSE)</f>
        <v>五环-六环</v>
      </c>
      <c r="F987" s="3">
        <v>1219</v>
      </c>
      <c r="G987" s="3">
        <v>23</v>
      </c>
      <c r="H987" s="3">
        <v>2531</v>
      </c>
      <c r="I987" s="3">
        <v>34</v>
      </c>
      <c r="J987" s="3">
        <v>19706</v>
      </c>
      <c r="K987" s="9">
        <v>49866892</v>
      </c>
      <c r="L987" s="9">
        <f t="shared" si="31"/>
        <v>0.49866892</v>
      </c>
      <c r="M987" s="10">
        <f t="shared" si="32"/>
        <v>0.00014956162721738</v>
      </c>
      <c r="N987" s="10" t="s">
        <v>1714</v>
      </c>
      <c r="O987" s="10" t="s">
        <v>1592</v>
      </c>
      <c r="P987" s="11">
        <f>IFERROR(VLOOKUP(N987,Sheet3!$B$2:$F$1072,3,FALSE),“-”)</f>
        <v>0</v>
      </c>
    </row>
    <row r="988" ht="13.5" spans="1:16">
      <c r="A988" s="3" t="s">
        <v>1715</v>
      </c>
      <c r="B988" s="3" t="s">
        <v>1590</v>
      </c>
      <c r="C988" s="3" t="s">
        <v>18</v>
      </c>
      <c r="D988" s="3" t="s">
        <v>19</v>
      </c>
      <c r="E988" s="3" t="str">
        <f>VLOOKUP(D988,Sheet2!$A$2:$B$44,2,FALSE)</f>
        <v>三环-四环</v>
      </c>
      <c r="F988" s="3" t="s">
        <v>30</v>
      </c>
      <c r="G988" s="3" t="s">
        <v>30</v>
      </c>
      <c r="H988" s="3">
        <v>4354</v>
      </c>
      <c r="I988" s="3">
        <v>2</v>
      </c>
      <c r="J988" s="3">
        <v>11190</v>
      </c>
      <c r="K988" s="9">
        <v>48716450</v>
      </c>
      <c r="L988" s="9">
        <f t="shared" si="31"/>
        <v>0.4871645</v>
      </c>
      <c r="M988" s="10">
        <f t="shared" si="32"/>
        <v>0.00014611120208282</v>
      </c>
      <c r="N988" s="10" t="s">
        <v>1716</v>
      </c>
      <c r="O988" s="10" t="s">
        <v>1592</v>
      </c>
      <c r="P988" s="11">
        <f>IFERROR(VLOOKUP(N988,Sheet3!$B$2:$F$1072,3,FALSE),“-”)</f>
        <v>0</v>
      </c>
    </row>
    <row r="989" ht="13.5" spans="1:16">
      <c r="A989" s="3" t="s">
        <v>1009</v>
      </c>
      <c r="B989" s="3" t="s">
        <v>1590</v>
      </c>
      <c r="C989" s="3" t="s">
        <v>48</v>
      </c>
      <c r="D989" s="3" t="s">
        <v>49</v>
      </c>
      <c r="E989" s="3" t="str">
        <f>VLOOKUP(D989,Sheet2!$A$2:$B$44,2,FALSE)</f>
        <v>四环-五环</v>
      </c>
      <c r="F989" s="3" t="s">
        <v>30</v>
      </c>
      <c r="G989" s="3" t="s">
        <v>30</v>
      </c>
      <c r="H989" s="3">
        <v>3556</v>
      </c>
      <c r="I989" s="3">
        <v>21</v>
      </c>
      <c r="J989" s="3">
        <v>13667</v>
      </c>
      <c r="K989" s="9">
        <v>48600286</v>
      </c>
      <c r="L989" s="9">
        <f t="shared" si="31"/>
        <v>0.48600286</v>
      </c>
      <c r="M989" s="10">
        <f t="shared" si="32"/>
        <v>0.000145762801046234</v>
      </c>
      <c r="N989" s="10" t="s">
        <v>1717</v>
      </c>
      <c r="O989" s="10" t="s">
        <v>1592</v>
      </c>
      <c r="P989" s="11" t="str">
        <f>IFERROR(VLOOKUP(N989,Sheet3!$B$2:$F$1072,3,FALSE),“-”)</f>
        <v>中粮</v>
      </c>
    </row>
    <row r="990" ht="13.5" spans="1:16">
      <c r="A990" s="3" t="s">
        <v>690</v>
      </c>
      <c r="B990" s="3" t="s">
        <v>1590</v>
      </c>
      <c r="C990" s="3" t="s">
        <v>18</v>
      </c>
      <c r="D990" s="3" t="s">
        <v>29</v>
      </c>
      <c r="E990" s="3" t="str">
        <f>VLOOKUP(D990,Sheet2!$A$2:$B$44,2,FALSE)</f>
        <v>四环-五环</v>
      </c>
      <c r="F990" s="3" t="s">
        <v>30</v>
      </c>
      <c r="G990" s="3" t="s">
        <v>30</v>
      </c>
      <c r="H990" s="3">
        <v>1365</v>
      </c>
      <c r="I990" s="3">
        <v>13</v>
      </c>
      <c r="J990" s="3">
        <v>35460</v>
      </c>
      <c r="K990" s="9">
        <v>48420877</v>
      </c>
      <c r="L990" s="9">
        <f t="shared" si="31"/>
        <v>0.48420877</v>
      </c>
      <c r="M990" s="10">
        <f t="shared" si="32"/>
        <v>0.000145224714534297</v>
      </c>
      <c r="N990" s="10" t="s">
        <v>1718</v>
      </c>
      <c r="O990" s="10" t="s">
        <v>1592</v>
      </c>
      <c r="P990" s="11">
        <f>IFERROR(VLOOKUP(N990,Sheet3!$B$2:$F$1072,3,FALSE),“-”)</f>
        <v>0</v>
      </c>
    </row>
    <row r="991" ht="13.5" spans="1:16">
      <c r="A991" s="3" t="s">
        <v>1153</v>
      </c>
      <c r="B991" s="3" t="s">
        <v>1590</v>
      </c>
      <c r="C991" s="3" t="s">
        <v>41</v>
      </c>
      <c r="D991" s="3" t="s">
        <v>42</v>
      </c>
      <c r="E991" s="3" t="str">
        <f>VLOOKUP(D991,Sheet2!$A$2:$B$44,2,FALSE)</f>
        <v>五环-六环</v>
      </c>
      <c r="F991" s="3" t="s">
        <v>30</v>
      </c>
      <c r="G991" s="3" t="s">
        <v>30</v>
      </c>
      <c r="H991" s="3">
        <v>10005</v>
      </c>
      <c r="I991" s="3">
        <v>26</v>
      </c>
      <c r="J991" s="3">
        <v>4796</v>
      </c>
      <c r="K991" s="9">
        <v>47984135</v>
      </c>
      <c r="L991" s="9">
        <f t="shared" si="31"/>
        <v>0.47984135</v>
      </c>
      <c r="M991" s="10">
        <f t="shared" si="32"/>
        <v>0.000143914830529612</v>
      </c>
      <c r="N991" s="10" t="s">
        <v>1719</v>
      </c>
      <c r="O991" s="10" t="s">
        <v>1592</v>
      </c>
      <c r="P991" s="11">
        <f>IFERROR(VLOOKUP(N991,Sheet3!$B$2:$F$1072,3,FALSE),“-”)</f>
        <v>0</v>
      </c>
    </row>
    <row r="992" ht="13.5" spans="1:16">
      <c r="A992" s="3" t="s">
        <v>109</v>
      </c>
      <c r="B992" s="3" t="s">
        <v>1590</v>
      </c>
      <c r="C992" s="3" t="s">
        <v>22</v>
      </c>
      <c r="D992" s="3" t="s">
        <v>110</v>
      </c>
      <c r="E992" s="3" t="str">
        <f>VLOOKUP(D992,Sheet2!$A$2:$B$44,2,FALSE)</f>
        <v>四环-五环</v>
      </c>
      <c r="F992" s="3" t="s">
        <v>30</v>
      </c>
      <c r="G992" s="3" t="s">
        <v>30</v>
      </c>
      <c r="H992" s="3">
        <v>735</v>
      </c>
      <c r="I992" s="3">
        <v>7</v>
      </c>
      <c r="J992" s="3">
        <v>64656</v>
      </c>
      <c r="K992" s="9">
        <v>47522451</v>
      </c>
      <c r="L992" s="9">
        <f t="shared" si="31"/>
        <v>0.47522451</v>
      </c>
      <c r="M992" s="10">
        <f t="shared" si="32"/>
        <v>0.000142530140056016</v>
      </c>
      <c r="N992" s="10" t="s">
        <v>1720</v>
      </c>
      <c r="O992" s="10" t="s">
        <v>1592</v>
      </c>
      <c r="P992" s="11">
        <f>IFERROR(VLOOKUP(N992,Sheet3!$B$2:$F$1072,3,FALSE),“-”)</f>
        <v>0</v>
      </c>
    </row>
    <row r="993" ht="13.5" spans="1:16">
      <c r="A993" s="3" t="s">
        <v>709</v>
      </c>
      <c r="B993" s="3" t="s">
        <v>1590</v>
      </c>
      <c r="C993" s="3" t="s">
        <v>439</v>
      </c>
      <c r="D993" s="3" t="s">
        <v>440</v>
      </c>
      <c r="E993" s="3" t="str">
        <f>VLOOKUP(D993,Sheet2!$A$2:$B$44,2,FALSE)</f>
        <v>四环-六环</v>
      </c>
      <c r="F993" s="3" t="s">
        <v>30</v>
      </c>
      <c r="G993" s="3" t="s">
        <v>30</v>
      </c>
      <c r="H993" s="3">
        <v>3840</v>
      </c>
      <c r="I993" s="3">
        <v>21</v>
      </c>
      <c r="J993" s="3">
        <v>12248</v>
      </c>
      <c r="K993" s="9">
        <v>47029679</v>
      </c>
      <c r="L993" s="9">
        <f t="shared" si="31"/>
        <v>0.47029679</v>
      </c>
      <c r="M993" s="10">
        <f t="shared" si="32"/>
        <v>0.000141052209926198</v>
      </c>
      <c r="N993" s="10" t="s">
        <v>1721</v>
      </c>
      <c r="O993" s="10" t="s">
        <v>1592</v>
      </c>
      <c r="P993" s="11">
        <f>IFERROR(VLOOKUP(N993,Sheet3!$B$2:$F$1072,3,FALSE),“-”)</f>
        <v>0</v>
      </c>
    </row>
    <row r="994" ht="13.5" spans="1:16">
      <c r="A994" s="3" t="s">
        <v>587</v>
      </c>
      <c r="B994" s="3" t="s">
        <v>1590</v>
      </c>
      <c r="C994" s="3" t="s">
        <v>48</v>
      </c>
      <c r="D994" s="3" t="s">
        <v>177</v>
      </c>
      <c r="E994" s="3" t="str">
        <f>VLOOKUP(D994,Sheet2!$A$2:$B$44,2,FALSE)</f>
        <v>五环-六环</v>
      </c>
      <c r="F994" s="3" t="s">
        <v>30</v>
      </c>
      <c r="G994" s="3" t="s">
        <v>30</v>
      </c>
      <c r="H994" s="3">
        <v>2301</v>
      </c>
      <c r="I994" s="3">
        <v>34</v>
      </c>
      <c r="J994" s="3">
        <v>20204</v>
      </c>
      <c r="K994" s="9">
        <v>46496210</v>
      </c>
      <c r="L994" s="9">
        <f t="shared" si="31"/>
        <v>0.4649621</v>
      </c>
      <c r="M994" s="10">
        <f t="shared" si="32"/>
        <v>0.000139452220664585</v>
      </c>
      <c r="N994" s="10" t="s">
        <v>1722</v>
      </c>
      <c r="O994" s="10" t="s">
        <v>1592</v>
      </c>
      <c r="P994" s="11">
        <f>IFERROR(VLOOKUP(N994,Sheet3!$B$2:$F$1072,3,FALSE),“-”)</f>
        <v>0</v>
      </c>
    </row>
    <row r="995" ht="13.5" spans="1:16">
      <c r="A995" s="3" t="s">
        <v>1183</v>
      </c>
      <c r="B995" s="3" t="s">
        <v>1590</v>
      </c>
      <c r="C995" s="3" t="s">
        <v>90</v>
      </c>
      <c r="D995" s="3" t="s">
        <v>103</v>
      </c>
      <c r="E995" s="3" t="str">
        <f>VLOOKUP(D995,Sheet2!$A$2:$B$44,2,FALSE)</f>
        <v>五环-六环</v>
      </c>
      <c r="F995" s="3" t="s">
        <v>30</v>
      </c>
      <c r="G995" s="3" t="s">
        <v>30</v>
      </c>
      <c r="H995" s="3">
        <v>4004</v>
      </c>
      <c r="I995" s="3">
        <v>7</v>
      </c>
      <c r="J995" s="3">
        <v>11351</v>
      </c>
      <c r="K995" s="9">
        <v>45452969</v>
      </c>
      <c r="L995" s="9">
        <f t="shared" si="31"/>
        <v>0.45452969</v>
      </c>
      <c r="M995" s="10">
        <f t="shared" si="32"/>
        <v>0.000136323314585179</v>
      </c>
      <c r="N995" s="10" t="s">
        <v>1723</v>
      </c>
      <c r="O995" s="10" t="s">
        <v>1592</v>
      </c>
      <c r="P995" s="11" t="str">
        <f>IFERROR(VLOOKUP(N995,Sheet3!$B$2:$F$1072,3,FALSE),“-”)</f>
        <v>龙湖</v>
      </c>
    </row>
    <row r="996" ht="13.5" spans="1:16">
      <c r="A996" s="3" t="s">
        <v>1724</v>
      </c>
      <c r="B996" s="3" t="s">
        <v>1590</v>
      </c>
      <c r="C996" s="3" t="s">
        <v>18</v>
      </c>
      <c r="D996" s="3" t="s">
        <v>426</v>
      </c>
      <c r="E996" s="3" t="str">
        <f>VLOOKUP(D996,Sheet2!$A$2:$B$44,2,FALSE)</f>
        <v>五环-六环</v>
      </c>
      <c r="F996" s="3" t="s">
        <v>30</v>
      </c>
      <c r="G996" s="3" t="s">
        <v>30</v>
      </c>
      <c r="H996" s="3">
        <v>3236</v>
      </c>
      <c r="I996" s="3">
        <v>32</v>
      </c>
      <c r="J996" s="3">
        <v>13590</v>
      </c>
      <c r="K996" s="9">
        <v>43982580</v>
      </c>
      <c r="L996" s="9">
        <f t="shared" si="31"/>
        <v>0.4398258</v>
      </c>
      <c r="M996" s="10">
        <f t="shared" si="32"/>
        <v>0.000131913298988407</v>
      </c>
      <c r="N996" s="10" t="s">
        <v>1725</v>
      </c>
      <c r="O996" s="10" t="s">
        <v>1592</v>
      </c>
      <c r="P996" s="11" t="str">
        <f>IFERROR(VLOOKUP(N996,Sheet3!$B$2:$F$1072,3,FALSE),“-”)</f>
        <v>住总</v>
      </c>
    </row>
    <row r="997" ht="13.5" spans="1:16">
      <c r="A997" s="3" t="s">
        <v>72</v>
      </c>
      <c r="B997" s="3" t="s">
        <v>1590</v>
      </c>
      <c r="C997" s="3" t="s">
        <v>18</v>
      </c>
      <c r="D997" s="3" t="s">
        <v>73</v>
      </c>
      <c r="E997" s="3" t="str">
        <f>VLOOKUP(D997,Sheet2!$A$2:$B$44,2,FALSE)</f>
        <v>四环-五环</v>
      </c>
      <c r="F997" s="3" t="s">
        <v>30</v>
      </c>
      <c r="G997" s="3" t="s">
        <v>30</v>
      </c>
      <c r="H997" s="3">
        <v>929</v>
      </c>
      <c r="I997" s="3">
        <v>8</v>
      </c>
      <c r="J997" s="3">
        <v>46259</v>
      </c>
      <c r="K997" s="9">
        <v>42979621</v>
      </c>
      <c r="L997" s="9">
        <f t="shared" si="31"/>
        <v>0.42979621</v>
      </c>
      <c r="M997" s="10">
        <f t="shared" si="32"/>
        <v>0.000128905207365766</v>
      </c>
      <c r="N997" s="10" t="s">
        <v>1726</v>
      </c>
      <c r="O997" s="10" t="s">
        <v>1601</v>
      </c>
      <c r="P997" s="11">
        <f>IFERROR(VLOOKUP(N997,Sheet3!$B$2:$F$1072,3,FALSE),“-”)</f>
        <v>0</v>
      </c>
    </row>
    <row r="998" ht="13.5" spans="1:16">
      <c r="A998" s="3" t="s">
        <v>558</v>
      </c>
      <c r="B998" s="3" t="s">
        <v>1590</v>
      </c>
      <c r="C998" s="3" t="s">
        <v>439</v>
      </c>
      <c r="D998" s="3" t="s">
        <v>440</v>
      </c>
      <c r="E998" s="3" t="str">
        <f>VLOOKUP(D998,Sheet2!$A$2:$B$44,2,FALSE)</f>
        <v>四环-六环</v>
      </c>
      <c r="F998" s="3">
        <v>1250</v>
      </c>
      <c r="G998" s="3">
        <v>9</v>
      </c>
      <c r="H998" s="3">
        <v>1153</v>
      </c>
      <c r="I998" s="3">
        <v>11</v>
      </c>
      <c r="J998" s="3">
        <v>36954</v>
      </c>
      <c r="K998" s="9">
        <v>42589730</v>
      </c>
      <c r="L998" s="9">
        <f t="shared" si="31"/>
        <v>0.4258973</v>
      </c>
      <c r="M998" s="10">
        <f t="shared" si="32"/>
        <v>0.000127735839673924</v>
      </c>
      <c r="N998" s="10" t="s">
        <v>1727</v>
      </c>
      <c r="O998" s="10" t="s">
        <v>1592</v>
      </c>
      <c r="P998" s="11">
        <f>IFERROR(VLOOKUP(N998,Sheet3!$B$2:$F$1072,3,FALSE),“-”)</f>
        <v>0</v>
      </c>
    </row>
    <row r="999" ht="13.5" spans="1:16">
      <c r="A999" s="3" t="s">
        <v>1326</v>
      </c>
      <c r="B999" s="3" t="s">
        <v>1590</v>
      </c>
      <c r="C999" s="3" t="s">
        <v>22</v>
      </c>
      <c r="D999" s="3" t="s">
        <v>110</v>
      </c>
      <c r="E999" s="3" t="str">
        <f>VLOOKUP(D999,Sheet2!$A$2:$B$44,2,FALSE)</f>
        <v>四环-五环</v>
      </c>
      <c r="F999" s="3" t="s">
        <v>30</v>
      </c>
      <c r="G999" s="3" t="s">
        <v>30</v>
      </c>
      <c r="H999" s="3">
        <v>3069</v>
      </c>
      <c r="I999" s="3">
        <v>23</v>
      </c>
      <c r="J999" s="3">
        <v>13526</v>
      </c>
      <c r="K999" s="9">
        <v>41512230</v>
      </c>
      <c r="L999" s="9">
        <f t="shared" si="31"/>
        <v>0.4151223</v>
      </c>
      <c r="M999" s="10">
        <f t="shared" si="32"/>
        <v>0.00012450418342138</v>
      </c>
      <c r="N999" s="10" t="s">
        <v>1728</v>
      </c>
      <c r="O999" s="10" t="s">
        <v>1592</v>
      </c>
      <c r="P999" s="11" t="str">
        <f>IFERROR(VLOOKUP(N999,Sheet3!$B$2:$F$1072,3,FALSE),“-”)</f>
        <v>金隅</v>
      </c>
    </row>
    <row r="1000" ht="13.5" spans="1:16">
      <c r="A1000" s="3" t="s">
        <v>675</v>
      </c>
      <c r="B1000" s="3" t="s">
        <v>1590</v>
      </c>
      <c r="C1000" s="3" t="s">
        <v>37</v>
      </c>
      <c r="D1000" s="3" t="s">
        <v>38</v>
      </c>
      <c r="E1000" s="3" t="str">
        <f>VLOOKUP(D1000,Sheet2!$A$2:$B$44,2,FALSE)</f>
        <v>二环内</v>
      </c>
      <c r="F1000" s="3" t="s">
        <v>30</v>
      </c>
      <c r="G1000" s="3" t="s">
        <v>30</v>
      </c>
      <c r="H1000" s="3">
        <v>3055</v>
      </c>
      <c r="I1000" s="3">
        <v>3</v>
      </c>
      <c r="J1000" s="3">
        <v>13488</v>
      </c>
      <c r="K1000" s="9">
        <v>41210003</v>
      </c>
      <c r="L1000" s="9">
        <f t="shared" si="31"/>
        <v>0.41210003</v>
      </c>
      <c r="M1000" s="10">
        <f t="shared" si="32"/>
        <v>0.00012359773908334</v>
      </c>
      <c r="N1000" s="10" t="s">
        <v>1729</v>
      </c>
      <c r="O1000" s="10" t="s">
        <v>1592</v>
      </c>
      <c r="P1000" s="11">
        <f>IFERROR(VLOOKUP(N1000,Sheet3!$B$2:$F$1072,3,FALSE),“-”)</f>
        <v>0</v>
      </c>
    </row>
    <row r="1001" ht="13.5" spans="1:16">
      <c r="A1001" s="3" t="s">
        <v>531</v>
      </c>
      <c r="B1001" s="3" t="s">
        <v>1590</v>
      </c>
      <c r="C1001" s="3" t="s">
        <v>48</v>
      </c>
      <c r="D1001" s="3" t="s">
        <v>49</v>
      </c>
      <c r="E1001" s="3" t="str">
        <f>VLOOKUP(D1001,Sheet2!$A$2:$B$44,2,FALSE)</f>
        <v>四环-五环</v>
      </c>
      <c r="F1001" s="3" t="s">
        <v>30</v>
      </c>
      <c r="G1001" s="3" t="s">
        <v>30</v>
      </c>
      <c r="H1001" s="3">
        <v>1409</v>
      </c>
      <c r="I1001" s="3">
        <v>5</v>
      </c>
      <c r="J1001" s="3">
        <v>28758</v>
      </c>
      <c r="K1001" s="9">
        <v>40523942</v>
      </c>
      <c r="L1001" s="9">
        <f t="shared" si="31"/>
        <v>0.40523942</v>
      </c>
      <c r="M1001" s="10">
        <f t="shared" si="32"/>
        <v>0.000121540093310462</v>
      </c>
      <c r="N1001" s="10" t="s">
        <v>1728</v>
      </c>
      <c r="O1001" s="10" t="s">
        <v>1592</v>
      </c>
      <c r="P1001" s="11" t="str">
        <f>IFERROR(VLOOKUP(N1001,Sheet3!$B$2:$F$1072,3,FALSE),“-”)</f>
        <v>金隅</v>
      </c>
    </row>
    <row r="1002" ht="13.5" spans="1:16">
      <c r="A1002" s="3" t="s">
        <v>1730</v>
      </c>
      <c r="B1002" s="3" t="s">
        <v>1590</v>
      </c>
      <c r="C1002" s="3" t="s">
        <v>205</v>
      </c>
      <c r="D1002" s="3" t="s">
        <v>206</v>
      </c>
      <c r="E1002" s="3" t="str">
        <f>VLOOKUP(D1002,Sheet2!$A$2:$B$44,2,FALSE)</f>
        <v>二环-三环</v>
      </c>
      <c r="F1002" s="3" t="s">
        <v>30</v>
      </c>
      <c r="G1002" s="3" t="s">
        <v>30</v>
      </c>
      <c r="H1002" s="3">
        <v>1273</v>
      </c>
      <c r="I1002" s="3">
        <v>8</v>
      </c>
      <c r="J1002" s="3">
        <v>30552</v>
      </c>
      <c r="K1002" s="9">
        <v>38896716</v>
      </c>
      <c r="L1002" s="9">
        <f t="shared" si="31"/>
        <v>0.38896716</v>
      </c>
      <c r="M1002" s="10">
        <f t="shared" si="32"/>
        <v>0.000116659689526516</v>
      </c>
      <c r="N1002" s="10" t="s">
        <v>1731</v>
      </c>
      <c r="O1002" s="10" t="s">
        <v>1592</v>
      </c>
      <c r="P1002" s="11">
        <f>IFERROR(VLOOKUP(N1002,Sheet3!$B$2:$F$1072,3,FALSE),“-”)</f>
        <v>0</v>
      </c>
    </row>
    <row r="1003" ht="13.5" spans="1:16">
      <c r="A1003" s="3" t="s">
        <v>693</v>
      </c>
      <c r="B1003" s="3" t="s">
        <v>1590</v>
      </c>
      <c r="C1003" s="3" t="s">
        <v>78</v>
      </c>
      <c r="D1003" s="3" t="s">
        <v>79</v>
      </c>
      <c r="E1003" s="3" t="str">
        <f>VLOOKUP(D1003,Sheet2!$A$2:$B$44,2,FALSE)</f>
        <v>五环-六环</v>
      </c>
      <c r="F1003" s="3" t="s">
        <v>30</v>
      </c>
      <c r="G1003" s="3" t="s">
        <v>30</v>
      </c>
      <c r="H1003" s="3">
        <v>2066</v>
      </c>
      <c r="I1003" s="3">
        <v>6</v>
      </c>
      <c r="J1003" s="3">
        <v>18808</v>
      </c>
      <c r="K1003" s="9">
        <v>38857959</v>
      </c>
      <c r="L1003" s="9">
        <f t="shared" si="31"/>
        <v>0.38857959</v>
      </c>
      <c r="M1003" s="10">
        <f t="shared" si="32"/>
        <v>0.000116543448875583</v>
      </c>
      <c r="N1003" s="10" t="s">
        <v>1732</v>
      </c>
      <c r="O1003" s="10" t="s">
        <v>1592</v>
      </c>
      <c r="P1003" s="11" t="str">
        <f>IFERROR(VLOOKUP(N1003,Sheet3!$B$2:$F$1072,3,FALSE),“-”)</f>
        <v>中铁</v>
      </c>
    </row>
    <row r="1004" ht="13.5" spans="1:16">
      <c r="A1004" s="3" t="s">
        <v>774</v>
      </c>
      <c r="B1004" s="3" t="s">
        <v>1590</v>
      </c>
      <c r="C1004" s="3" t="s">
        <v>41</v>
      </c>
      <c r="D1004" s="3" t="s">
        <v>42</v>
      </c>
      <c r="E1004" s="3" t="str">
        <f>VLOOKUP(D1004,Sheet2!$A$2:$B$44,2,FALSE)</f>
        <v>五环-六环</v>
      </c>
      <c r="F1004" s="3" t="s">
        <v>30</v>
      </c>
      <c r="G1004" s="3" t="s">
        <v>30</v>
      </c>
      <c r="H1004" s="3">
        <v>2732</v>
      </c>
      <c r="I1004" s="3">
        <v>60</v>
      </c>
      <c r="J1004" s="3">
        <v>13859</v>
      </c>
      <c r="K1004" s="9">
        <v>37862077</v>
      </c>
      <c r="L1004" s="9">
        <f t="shared" si="31"/>
        <v>0.37862077</v>
      </c>
      <c r="M1004" s="10">
        <f t="shared" si="32"/>
        <v>0.000113556582711225</v>
      </c>
      <c r="N1004" s="10" t="s">
        <v>1733</v>
      </c>
      <c r="O1004" s="10" t="s">
        <v>1592</v>
      </c>
      <c r="P1004" s="11">
        <f>IFERROR(VLOOKUP(N1004,Sheet3!$B$2:$F$1072,3,FALSE),“-”)</f>
        <v>0</v>
      </c>
    </row>
    <row r="1005" ht="13.5" spans="1:16">
      <c r="A1005" s="3" t="s">
        <v>1734</v>
      </c>
      <c r="B1005" s="3" t="s">
        <v>1590</v>
      </c>
      <c r="C1005" s="3" t="s">
        <v>90</v>
      </c>
      <c r="D1005" s="3" t="s">
        <v>103</v>
      </c>
      <c r="E1005" s="3" t="str">
        <f>VLOOKUP(D1005,Sheet2!$A$2:$B$44,2,FALSE)</f>
        <v>五环-六环</v>
      </c>
      <c r="F1005" s="3" t="s">
        <v>30</v>
      </c>
      <c r="G1005" s="3" t="s">
        <v>30</v>
      </c>
      <c r="H1005" s="3">
        <v>1562</v>
      </c>
      <c r="I1005" s="3">
        <v>2</v>
      </c>
      <c r="J1005" s="3">
        <v>23386</v>
      </c>
      <c r="K1005" s="9">
        <v>36520732</v>
      </c>
      <c r="L1005" s="9">
        <f t="shared" si="31"/>
        <v>0.36520732</v>
      </c>
      <c r="M1005" s="10">
        <f t="shared" si="32"/>
        <v>0.000109533598065222</v>
      </c>
      <c r="N1005" s="10" t="s">
        <v>1735</v>
      </c>
      <c r="O1005" s="10" t="s">
        <v>1592</v>
      </c>
      <c r="P1005" s="11">
        <f>IFERROR(VLOOKUP(N1005,Sheet3!$B$2:$F$1072,3,FALSE),“-”)</f>
        <v>0</v>
      </c>
    </row>
    <row r="1006" ht="13.5" spans="1:16">
      <c r="A1006" s="3" t="s">
        <v>1107</v>
      </c>
      <c r="B1006" s="3" t="s">
        <v>1590</v>
      </c>
      <c r="C1006" s="3" t="s">
        <v>48</v>
      </c>
      <c r="D1006" s="3" t="s">
        <v>214</v>
      </c>
      <c r="E1006" s="3" t="str">
        <f>VLOOKUP(D1006,Sheet2!$A$2:$B$44,2,FALSE)</f>
        <v>三环-四环</v>
      </c>
      <c r="F1006" s="3" t="s">
        <v>30</v>
      </c>
      <c r="G1006" s="3" t="s">
        <v>30</v>
      </c>
      <c r="H1006" s="3">
        <v>1031</v>
      </c>
      <c r="I1006" s="3">
        <v>5</v>
      </c>
      <c r="J1006" s="3">
        <v>34423</v>
      </c>
      <c r="K1006" s="9">
        <v>35500000</v>
      </c>
      <c r="L1006" s="9">
        <f t="shared" si="31"/>
        <v>0.355</v>
      </c>
      <c r="M1006" s="10">
        <f t="shared" si="32"/>
        <v>0.000106472201359912</v>
      </c>
      <c r="N1006" s="10" t="s">
        <v>1736</v>
      </c>
      <c r="O1006" s="10" t="s">
        <v>1592</v>
      </c>
      <c r="P1006" s="11">
        <f>IFERROR(VLOOKUP(N1006,Sheet3!$B$2:$F$1072,3,FALSE),“-”)</f>
        <v>0</v>
      </c>
    </row>
    <row r="1007" ht="13.5" spans="1:16">
      <c r="A1007" s="3" t="s">
        <v>1737</v>
      </c>
      <c r="B1007" s="3" t="s">
        <v>1590</v>
      </c>
      <c r="C1007" s="3" t="s">
        <v>282</v>
      </c>
      <c r="D1007" s="3" t="s">
        <v>283</v>
      </c>
      <c r="E1007" s="3" t="str">
        <f>VLOOKUP(D1007,Sheet2!$A$2:$B$44,2,FALSE)</f>
        <v>二环内</v>
      </c>
      <c r="F1007" s="3" t="s">
        <v>30</v>
      </c>
      <c r="G1007" s="3" t="s">
        <v>30</v>
      </c>
      <c r="H1007" s="3">
        <v>4912</v>
      </c>
      <c r="I1007" s="3">
        <v>16</v>
      </c>
      <c r="J1007" s="3">
        <v>7104</v>
      </c>
      <c r="K1007" s="9">
        <v>34898135</v>
      </c>
      <c r="L1007" s="9">
        <f t="shared" si="31"/>
        <v>0.34898135</v>
      </c>
      <c r="M1007" s="10">
        <f t="shared" si="32"/>
        <v>0.00010466707765649</v>
      </c>
      <c r="N1007" s="10" t="s">
        <v>1738</v>
      </c>
      <c r="O1007" s="10" t="s">
        <v>1592</v>
      </c>
      <c r="P1007" s="11">
        <f>IFERROR(VLOOKUP(N1007,Sheet3!$B$2:$F$1072,3,FALSE),“-”)</f>
        <v>0</v>
      </c>
    </row>
    <row r="1008" ht="13.5" spans="1:16">
      <c r="A1008" s="3" t="s">
        <v>124</v>
      </c>
      <c r="B1008" s="3" t="s">
        <v>1590</v>
      </c>
      <c r="C1008" s="3" t="s">
        <v>22</v>
      </c>
      <c r="D1008" s="3" t="s">
        <v>23</v>
      </c>
      <c r="E1008" s="3" t="str">
        <f>VLOOKUP(D1008,Sheet2!$A$2:$B$44,2,FALSE)</f>
        <v>五环-六环</v>
      </c>
      <c r="F1008" s="3" t="s">
        <v>30</v>
      </c>
      <c r="G1008" s="3" t="s">
        <v>30</v>
      </c>
      <c r="H1008" s="3">
        <v>993</v>
      </c>
      <c r="I1008" s="3">
        <v>5</v>
      </c>
      <c r="J1008" s="3">
        <v>34815</v>
      </c>
      <c r="K1008" s="9">
        <v>34577499</v>
      </c>
      <c r="L1008" s="9">
        <f t="shared" si="31"/>
        <v>0.34577499</v>
      </c>
      <c r="M1008" s="10">
        <f t="shared" si="32"/>
        <v>0.000103705420733807</v>
      </c>
      <c r="N1008" s="10" t="s">
        <v>1739</v>
      </c>
      <c r="O1008" s="10" t="s">
        <v>1592</v>
      </c>
      <c r="P1008" s="11" t="str">
        <f>IFERROR(VLOOKUP(N1008,Sheet3!$B$2:$F$1072,3,FALSE),“-”)</f>
        <v>华润</v>
      </c>
    </row>
    <row r="1009" ht="13.5" spans="1:16">
      <c r="A1009" s="3" t="s">
        <v>57</v>
      </c>
      <c r="B1009" s="3" t="s">
        <v>1590</v>
      </c>
      <c r="C1009" s="3" t="s">
        <v>18</v>
      </c>
      <c r="D1009" s="3" t="s">
        <v>26</v>
      </c>
      <c r="E1009" s="3" t="str">
        <f>VLOOKUP(D1009,Sheet2!$A$2:$B$44,2,FALSE)</f>
        <v>五环-六环</v>
      </c>
      <c r="F1009" s="3" t="s">
        <v>30</v>
      </c>
      <c r="G1009" s="3" t="s">
        <v>30</v>
      </c>
      <c r="H1009" s="3">
        <v>2854</v>
      </c>
      <c r="I1009" s="3">
        <v>19</v>
      </c>
      <c r="J1009" s="3">
        <v>12100</v>
      </c>
      <c r="K1009" s="9">
        <v>34535578</v>
      </c>
      <c r="L1009" s="9">
        <f t="shared" si="31"/>
        <v>0.34535578</v>
      </c>
      <c r="M1009" s="10">
        <f t="shared" si="32"/>
        <v>0.000103579690560478</v>
      </c>
      <c r="N1009" s="10" t="s">
        <v>1740</v>
      </c>
      <c r="O1009" s="10" t="s">
        <v>1592</v>
      </c>
      <c r="P1009" s="11" t="str">
        <f>IFERROR(VLOOKUP(N1009,Sheet3!$B$2:$F$1072,3,FALSE),“-”)</f>
        <v>首开</v>
      </c>
    </row>
    <row r="1010" ht="13.5" spans="1:16">
      <c r="A1010" s="3" t="s">
        <v>1741</v>
      </c>
      <c r="B1010" s="3" t="s">
        <v>1590</v>
      </c>
      <c r="C1010" s="3" t="s">
        <v>18</v>
      </c>
      <c r="D1010" s="3" t="s">
        <v>73</v>
      </c>
      <c r="E1010" s="3" t="str">
        <f>VLOOKUP(D1010,Sheet2!$A$2:$B$44,2,FALSE)</f>
        <v>四环-五环</v>
      </c>
      <c r="F1010" s="3" t="s">
        <v>30</v>
      </c>
      <c r="G1010" s="3" t="s">
        <v>30</v>
      </c>
      <c r="H1010" s="3">
        <v>1212</v>
      </c>
      <c r="I1010" s="3">
        <v>21</v>
      </c>
      <c r="J1010" s="3">
        <v>28462</v>
      </c>
      <c r="K1010" s="9">
        <v>34503732</v>
      </c>
      <c r="L1010" s="9">
        <f t="shared" si="31"/>
        <v>0.34503732</v>
      </c>
      <c r="M1010" s="10">
        <f t="shared" si="32"/>
        <v>0.000103484177497815</v>
      </c>
      <c r="N1010" s="10" t="s">
        <v>1742</v>
      </c>
      <c r="O1010" s="10" t="s">
        <v>1592</v>
      </c>
      <c r="P1010" s="11" t="str">
        <f>IFERROR(VLOOKUP(N1010,Sheet3!$B$2:$F$1072,3,FALSE),“-”)</f>
        <v>合生</v>
      </c>
    </row>
    <row r="1011" ht="13.5" spans="1:16">
      <c r="A1011" s="3" t="s">
        <v>915</v>
      </c>
      <c r="B1011" s="3" t="s">
        <v>1590</v>
      </c>
      <c r="C1011" s="3" t="s">
        <v>22</v>
      </c>
      <c r="D1011" s="3" t="s">
        <v>23</v>
      </c>
      <c r="E1011" s="3" t="str">
        <f>VLOOKUP(D1011,Sheet2!$A$2:$B$44,2,FALSE)</f>
        <v>五环-六环</v>
      </c>
      <c r="F1011" s="3" t="s">
        <v>30</v>
      </c>
      <c r="G1011" s="3" t="s">
        <v>30</v>
      </c>
      <c r="H1011" s="3">
        <v>1840</v>
      </c>
      <c r="I1011" s="3">
        <v>14</v>
      </c>
      <c r="J1011" s="3">
        <v>18603</v>
      </c>
      <c r="K1011" s="9">
        <v>34219929</v>
      </c>
      <c r="L1011" s="9">
        <f t="shared" si="31"/>
        <v>0.34219929</v>
      </c>
      <c r="M1011" s="10">
        <f t="shared" si="32"/>
        <v>0.000102632990732673</v>
      </c>
      <c r="N1011" s="10" t="s">
        <v>1743</v>
      </c>
      <c r="O1011" s="10" t="s">
        <v>1592</v>
      </c>
      <c r="P1011" s="11">
        <f>IFERROR(VLOOKUP(N1011,Sheet3!$B$2:$F$1072,3,FALSE),“-”)</f>
        <v>0</v>
      </c>
    </row>
    <row r="1012" ht="13.5" spans="1:16">
      <c r="A1012" s="3" t="s">
        <v>991</v>
      </c>
      <c r="B1012" s="3" t="s">
        <v>1590</v>
      </c>
      <c r="C1012" s="3" t="s">
        <v>18</v>
      </c>
      <c r="D1012" s="3" t="s">
        <v>19</v>
      </c>
      <c r="E1012" s="3" t="str">
        <f>VLOOKUP(D1012,Sheet2!$A$2:$B$44,2,FALSE)</f>
        <v>三环-四环</v>
      </c>
      <c r="F1012" s="3" t="s">
        <v>30</v>
      </c>
      <c r="G1012" s="3" t="s">
        <v>30</v>
      </c>
      <c r="H1012" s="3">
        <v>586</v>
      </c>
      <c r="I1012" s="3">
        <v>9</v>
      </c>
      <c r="J1012" s="3">
        <v>57779</v>
      </c>
      <c r="K1012" s="9">
        <v>33862973</v>
      </c>
      <c r="L1012" s="9">
        <f t="shared" si="31"/>
        <v>0.33862973</v>
      </c>
      <c r="M1012" s="10">
        <f t="shared" si="32"/>
        <v>0.00010156240225074</v>
      </c>
      <c r="N1012" s="10" t="s">
        <v>1744</v>
      </c>
      <c r="O1012" s="10" t="s">
        <v>1745</v>
      </c>
      <c r="P1012" s="11">
        <f>IFERROR(VLOOKUP(N1012,Sheet3!$B$2:$F$1072,3,FALSE),“-”)</f>
        <v>0</v>
      </c>
    </row>
    <row r="1013" ht="13.5" spans="1:16">
      <c r="A1013" s="3" t="s">
        <v>602</v>
      </c>
      <c r="B1013" s="3" t="s">
        <v>1590</v>
      </c>
      <c r="C1013" s="3" t="s">
        <v>41</v>
      </c>
      <c r="D1013" s="3" t="s">
        <v>42</v>
      </c>
      <c r="E1013" s="3" t="str">
        <f>VLOOKUP(D1013,Sheet2!$A$2:$B$44,2,FALSE)</f>
        <v>五环-六环</v>
      </c>
      <c r="F1013" s="3" t="s">
        <v>30</v>
      </c>
      <c r="G1013" s="3" t="s">
        <v>30</v>
      </c>
      <c r="H1013" s="3">
        <v>3670</v>
      </c>
      <c r="I1013" s="3">
        <v>3</v>
      </c>
      <c r="J1013" s="3">
        <v>8599</v>
      </c>
      <c r="K1013" s="9">
        <v>31554987</v>
      </c>
      <c r="L1013" s="9">
        <f t="shared" si="31"/>
        <v>0.31554987</v>
      </c>
      <c r="M1013" s="10">
        <f t="shared" si="32"/>
        <v>9.4640251542913e-5</v>
      </c>
      <c r="N1013" s="10" t="s">
        <v>1746</v>
      </c>
      <c r="O1013" s="10" t="s">
        <v>1592</v>
      </c>
      <c r="P1013" s="11">
        <f>IFERROR(VLOOKUP(N1013,Sheet3!$B$2:$F$1072,3,FALSE),“-”)</f>
        <v>0</v>
      </c>
    </row>
    <row r="1014" ht="13.5" spans="1:16">
      <c r="A1014" s="3" t="s">
        <v>1747</v>
      </c>
      <c r="B1014" s="3" t="s">
        <v>1590</v>
      </c>
      <c r="C1014" s="3" t="s">
        <v>205</v>
      </c>
      <c r="D1014" s="3" t="s">
        <v>206</v>
      </c>
      <c r="E1014" s="3" t="str">
        <f>VLOOKUP(D1014,Sheet2!$A$2:$B$44,2,FALSE)</f>
        <v>二环-三环</v>
      </c>
      <c r="F1014" s="3" t="s">
        <v>30</v>
      </c>
      <c r="G1014" s="3" t="s">
        <v>30</v>
      </c>
      <c r="H1014" s="3">
        <v>903</v>
      </c>
      <c r="I1014" s="3">
        <v>6</v>
      </c>
      <c r="J1014" s="3">
        <v>34880</v>
      </c>
      <c r="K1014" s="9">
        <v>31506349</v>
      </c>
      <c r="L1014" s="9">
        <f t="shared" si="31"/>
        <v>0.31506349</v>
      </c>
      <c r="M1014" s="10">
        <f t="shared" si="32"/>
        <v>9.44943756293991e-5</v>
      </c>
      <c r="N1014" s="10" t="s">
        <v>1748</v>
      </c>
      <c r="O1014" s="10" t="s">
        <v>1592</v>
      </c>
      <c r="P1014" s="11">
        <f>IFERROR(VLOOKUP(N1014,Sheet3!$B$2:$F$1072,3,FALSE),“-”)</f>
        <v>0</v>
      </c>
    </row>
    <row r="1015" ht="13.5" spans="1:16">
      <c r="A1015" s="3" t="s">
        <v>480</v>
      </c>
      <c r="B1015" s="3" t="s">
        <v>1590</v>
      </c>
      <c r="C1015" s="3" t="s">
        <v>60</v>
      </c>
      <c r="D1015" s="3" t="s">
        <v>61</v>
      </c>
      <c r="E1015" s="3" t="str">
        <f>VLOOKUP(D1015,Sheet2!$A$2:$B$44,2,FALSE)</f>
        <v>五环-六环</v>
      </c>
      <c r="F1015" s="3">
        <v>5973</v>
      </c>
      <c r="G1015" s="3">
        <v>19</v>
      </c>
      <c r="H1015" s="3">
        <v>1216</v>
      </c>
      <c r="I1015" s="3">
        <v>4</v>
      </c>
      <c r="J1015" s="3">
        <v>25817</v>
      </c>
      <c r="K1015" s="9">
        <v>31389200</v>
      </c>
      <c r="L1015" s="9">
        <f t="shared" si="31"/>
        <v>0.313892</v>
      </c>
      <c r="M1015" s="10">
        <f t="shared" si="32"/>
        <v>9.41430203641283e-5</v>
      </c>
      <c r="N1015" s="10" t="s">
        <v>1749</v>
      </c>
      <c r="O1015" s="10" t="s">
        <v>1592</v>
      </c>
      <c r="P1015" s="11">
        <f>IFERROR(VLOOKUP(N1015,Sheet3!$B$2:$F$1072,3,FALSE),“-”)</f>
        <v>0</v>
      </c>
    </row>
    <row r="1016" ht="13.5" spans="1:16">
      <c r="A1016" s="3" t="s">
        <v>1750</v>
      </c>
      <c r="B1016" s="3" t="s">
        <v>1590</v>
      </c>
      <c r="C1016" s="3" t="s">
        <v>144</v>
      </c>
      <c r="D1016" s="3" t="s">
        <v>145</v>
      </c>
      <c r="E1016" s="3" t="str">
        <f>VLOOKUP(D1016,Sheet2!$A$2:$B$44,2,FALSE)</f>
        <v>二环内</v>
      </c>
      <c r="F1016" s="3" t="s">
        <v>30</v>
      </c>
      <c r="G1016" s="3" t="s">
        <v>30</v>
      </c>
      <c r="H1016" s="3">
        <v>3099</v>
      </c>
      <c r="I1016" s="3">
        <v>13</v>
      </c>
      <c r="J1016" s="3">
        <v>9903</v>
      </c>
      <c r="K1016" s="9">
        <v>30690661</v>
      </c>
      <c r="L1016" s="9">
        <f t="shared" si="31"/>
        <v>0.30690661</v>
      </c>
      <c r="M1016" s="10">
        <f t="shared" si="32"/>
        <v>9.20479503622762e-5</v>
      </c>
      <c r="N1016" s="10" t="s">
        <v>1751</v>
      </c>
      <c r="O1016" s="10" t="s">
        <v>1601</v>
      </c>
      <c r="P1016" s="11">
        <f>IFERROR(VLOOKUP(N1016,Sheet3!$B$2:$F$1072,3,FALSE),“-”)</f>
        <v>0</v>
      </c>
    </row>
    <row r="1017" ht="13.5" spans="1:16">
      <c r="A1017" s="3" t="s">
        <v>875</v>
      </c>
      <c r="B1017" s="3" t="s">
        <v>1590</v>
      </c>
      <c r="C1017" s="3" t="s">
        <v>60</v>
      </c>
      <c r="D1017" s="3" t="s">
        <v>61</v>
      </c>
      <c r="E1017" s="3" t="str">
        <f>VLOOKUP(D1017,Sheet2!$A$2:$B$44,2,FALSE)</f>
        <v>五环-六环</v>
      </c>
      <c r="F1017" s="3" t="s">
        <v>30</v>
      </c>
      <c r="G1017" s="3" t="s">
        <v>30</v>
      </c>
      <c r="H1017" s="3">
        <v>1203</v>
      </c>
      <c r="I1017" s="3">
        <v>2</v>
      </c>
      <c r="J1017" s="3">
        <v>25502</v>
      </c>
      <c r="K1017" s="9">
        <v>30674200</v>
      </c>
      <c r="L1017" s="9">
        <f t="shared" si="31"/>
        <v>0.306742</v>
      </c>
      <c r="M1017" s="10">
        <f t="shared" si="32"/>
        <v>9.19985802522315e-5</v>
      </c>
      <c r="N1017" s="10" t="s">
        <v>1752</v>
      </c>
      <c r="O1017" s="10" t="s">
        <v>1592</v>
      </c>
      <c r="P1017" s="11">
        <f>IFERROR(VLOOKUP(N1017,Sheet3!$B$2:$F$1072,3,FALSE),“-”)</f>
        <v>0</v>
      </c>
    </row>
    <row r="1018" ht="13.5" spans="1:16">
      <c r="A1018" s="3" t="s">
        <v>335</v>
      </c>
      <c r="B1018" s="3" t="s">
        <v>1590</v>
      </c>
      <c r="C1018" s="3" t="s">
        <v>90</v>
      </c>
      <c r="D1018" s="3" t="s">
        <v>265</v>
      </c>
      <c r="E1018" s="3" t="str">
        <f>VLOOKUP(D1018,Sheet2!$A$2:$B$44,2,FALSE)</f>
        <v>六环外</v>
      </c>
      <c r="F1018" s="3" t="s">
        <v>30</v>
      </c>
      <c r="G1018" s="3" t="s">
        <v>30</v>
      </c>
      <c r="H1018" s="3">
        <v>1302</v>
      </c>
      <c r="I1018" s="3">
        <v>11</v>
      </c>
      <c r="J1018" s="3">
        <v>23461</v>
      </c>
      <c r="K1018" s="9">
        <v>30552628</v>
      </c>
      <c r="L1018" s="9">
        <f t="shared" si="31"/>
        <v>0.30552628</v>
      </c>
      <c r="M1018" s="10">
        <f t="shared" si="32"/>
        <v>9.16339594504364e-5</v>
      </c>
      <c r="N1018" s="10" t="s">
        <v>1618</v>
      </c>
      <c r="O1018" s="10" t="s">
        <v>1592</v>
      </c>
      <c r="P1018" s="11" t="str">
        <f>IFERROR(VLOOKUP(N1018,Sheet3!$B$2:$F$1072,3,FALSE),“-”)</f>
        <v>合生</v>
      </c>
    </row>
    <row r="1019" ht="13.5" spans="1:16">
      <c r="A1019" s="3" t="s">
        <v>1753</v>
      </c>
      <c r="B1019" s="3" t="s">
        <v>1590</v>
      </c>
      <c r="C1019" s="3" t="s">
        <v>48</v>
      </c>
      <c r="D1019" s="3" t="s">
        <v>49</v>
      </c>
      <c r="E1019" s="3" t="str">
        <f>VLOOKUP(D1019,Sheet2!$A$2:$B$44,2,FALSE)</f>
        <v>四环-五环</v>
      </c>
      <c r="F1019" s="3" t="s">
        <v>30</v>
      </c>
      <c r="G1019" s="3" t="s">
        <v>30</v>
      </c>
      <c r="H1019" s="3">
        <v>1699</v>
      </c>
      <c r="I1019" s="3">
        <v>6</v>
      </c>
      <c r="J1019" s="3">
        <v>17862</v>
      </c>
      <c r="K1019" s="9">
        <v>30343539</v>
      </c>
      <c r="L1019" s="9">
        <f t="shared" si="31"/>
        <v>0.30343539</v>
      </c>
      <c r="M1019" s="10">
        <f t="shared" si="32"/>
        <v>9.10068561797281e-5</v>
      </c>
      <c r="N1019" s="10" t="s">
        <v>1754</v>
      </c>
      <c r="O1019" s="10" t="s">
        <v>1592</v>
      </c>
      <c r="P1019" s="11">
        <f>IFERROR(VLOOKUP(N1019,Sheet3!$B$2:$F$1072,3,FALSE),“-”)</f>
        <v>0</v>
      </c>
    </row>
    <row r="1020" ht="13.5" spans="1:16">
      <c r="A1020" s="3" t="s">
        <v>1755</v>
      </c>
      <c r="B1020" s="3" t="s">
        <v>1590</v>
      </c>
      <c r="C1020" s="3" t="s">
        <v>48</v>
      </c>
      <c r="D1020" s="3" t="s">
        <v>117</v>
      </c>
      <c r="E1020" s="3" t="str">
        <f>VLOOKUP(D1020,Sheet2!$A$2:$B$44,2,FALSE)</f>
        <v>三环-四环</v>
      </c>
      <c r="F1020" s="3" t="s">
        <v>30</v>
      </c>
      <c r="G1020" s="3" t="s">
        <v>30</v>
      </c>
      <c r="H1020" s="3">
        <v>3035</v>
      </c>
      <c r="I1020" s="3">
        <v>19</v>
      </c>
      <c r="J1020" s="3">
        <v>9799</v>
      </c>
      <c r="K1020" s="9">
        <v>29739478</v>
      </c>
      <c r="L1020" s="9">
        <f t="shared" si="31"/>
        <v>0.29739478</v>
      </c>
      <c r="M1020" s="10">
        <f t="shared" si="32"/>
        <v>8.91951461959064e-5</v>
      </c>
      <c r="N1020" s="10" t="s">
        <v>1756</v>
      </c>
      <c r="O1020" s="10" t="s">
        <v>1592</v>
      </c>
      <c r="P1020" s="11">
        <f>IFERROR(VLOOKUP(N1020,Sheet3!$B$2:$F$1072,3,FALSE),“-”)</f>
        <v>0</v>
      </c>
    </row>
    <row r="1021" ht="13.5" spans="1:16">
      <c r="A1021" s="3" t="s">
        <v>747</v>
      </c>
      <c r="B1021" s="3" t="s">
        <v>1590</v>
      </c>
      <c r="C1021" s="3" t="s">
        <v>18</v>
      </c>
      <c r="D1021" s="3" t="s">
        <v>73</v>
      </c>
      <c r="E1021" s="3" t="str">
        <f>VLOOKUP(D1021,Sheet2!$A$2:$B$44,2,FALSE)</f>
        <v>四环-五环</v>
      </c>
      <c r="F1021" s="3" t="s">
        <v>30</v>
      </c>
      <c r="G1021" s="3" t="s">
        <v>30</v>
      </c>
      <c r="H1021" s="3">
        <v>683</v>
      </c>
      <c r="I1021" s="3">
        <v>5</v>
      </c>
      <c r="J1021" s="3">
        <v>42903</v>
      </c>
      <c r="K1021" s="9">
        <v>29313277</v>
      </c>
      <c r="L1021" s="9">
        <f t="shared" si="31"/>
        <v>0.29313277</v>
      </c>
      <c r="M1021" s="10">
        <f t="shared" si="32"/>
        <v>8.79168769369826e-5</v>
      </c>
      <c r="N1021" s="10" t="s">
        <v>1757</v>
      </c>
      <c r="O1021" s="10" t="s">
        <v>1592</v>
      </c>
      <c r="P1021" s="11">
        <f>IFERROR(VLOOKUP(N1021,Sheet3!$B$2:$F$1072,3,FALSE),“-”)</f>
        <v>0</v>
      </c>
    </row>
    <row r="1022" ht="13.5" spans="1:16">
      <c r="A1022" s="3" t="s">
        <v>1758</v>
      </c>
      <c r="B1022" s="3" t="s">
        <v>1590</v>
      </c>
      <c r="C1022" s="3" t="s">
        <v>18</v>
      </c>
      <c r="D1022" s="3" t="s">
        <v>19</v>
      </c>
      <c r="E1022" s="3" t="str">
        <f>VLOOKUP(D1022,Sheet2!$A$2:$B$44,2,FALSE)</f>
        <v>三环-四环</v>
      </c>
      <c r="F1022" s="3" t="s">
        <v>30</v>
      </c>
      <c r="G1022" s="3" t="s">
        <v>30</v>
      </c>
      <c r="H1022" s="3">
        <v>707</v>
      </c>
      <c r="I1022" s="3">
        <v>4</v>
      </c>
      <c r="J1022" s="3">
        <v>41261</v>
      </c>
      <c r="K1022" s="9">
        <v>29152320</v>
      </c>
      <c r="L1022" s="9">
        <f t="shared" si="31"/>
        <v>0.2915232</v>
      </c>
      <c r="M1022" s="10">
        <f t="shared" si="32"/>
        <v>8.74341319760168e-5</v>
      </c>
      <c r="N1022" s="10" t="s">
        <v>1651</v>
      </c>
      <c r="O1022" s="10" t="s">
        <v>1601</v>
      </c>
      <c r="P1022" s="11" t="str">
        <f>IFERROR(VLOOKUP(N1022,Sheet3!$B$2:$F$1072,3,FALSE),“-”)</f>
        <v>SOHO</v>
      </c>
    </row>
    <row r="1023" ht="13.5" spans="1:16">
      <c r="A1023" s="3" t="s">
        <v>1759</v>
      </c>
      <c r="B1023" s="3" t="s">
        <v>1590</v>
      </c>
      <c r="C1023" s="3" t="s">
        <v>41</v>
      </c>
      <c r="D1023" s="3" t="s">
        <v>42</v>
      </c>
      <c r="E1023" s="3" t="str">
        <f>VLOOKUP(D1023,Sheet2!$A$2:$B$44,2,FALSE)</f>
        <v>五环-六环</v>
      </c>
      <c r="F1023" s="3" t="s">
        <v>30</v>
      </c>
      <c r="G1023" s="3" t="s">
        <v>30</v>
      </c>
      <c r="H1023" s="3">
        <v>1450</v>
      </c>
      <c r="I1023" s="3">
        <v>2</v>
      </c>
      <c r="J1023" s="3">
        <v>20000</v>
      </c>
      <c r="K1023" s="9">
        <v>29002600</v>
      </c>
      <c r="L1023" s="9">
        <f t="shared" si="31"/>
        <v>0.290026</v>
      </c>
      <c r="M1023" s="10">
        <f t="shared" si="32"/>
        <v>8.69850892158025e-5</v>
      </c>
      <c r="N1023" s="10" t="s">
        <v>1666</v>
      </c>
      <c r="O1023" s="10" t="s">
        <v>1592</v>
      </c>
      <c r="P1023" s="11" t="str">
        <f>IFERROR(VLOOKUP(N1023,Sheet3!$B$2:$F$1072,3,FALSE),“-”)</f>
        <v>华润</v>
      </c>
    </row>
    <row r="1024" ht="13.5" spans="1:16">
      <c r="A1024" s="3" t="s">
        <v>978</v>
      </c>
      <c r="B1024" s="3" t="s">
        <v>1590</v>
      </c>
      <c r="C1024" s="3" t="s">
        <v>18</v>
      </c>
      <c r="D1024" s="3" t="s">
        <v>259</v>
      </c>
      <c r="E1024" s="3" t="str">
        <f>VLOOKUP(D1024,Sheet2!$A$2:$B$44,2,FALSE)</f>
        <v>二环-三环</v>
      </c>
      <c r="F1024" s="3" t="s">
        <v>30</v>
      </c>
      <c r="G1024" s="3" t="s">
        <v>30</v>
      </c>
      <c r="H1024" s="3">
        <v>984</v>
      </c>
      <c r="I1024" s="3">
        <v>3</v>
      </c>
      <c r="J1024" s="3">
        <v>28818</v>
      </c>
      <c r="K1024" s="9">
        <v>28346880</v>
      </c>
      <c r="L1024" s="9">
        <f t="shared" si="31"/>
        <v>0.2834688</v>
      </c>
      <c r="M1024" s="10">
        <f t="shared" si="32"/>
        <v>8.50184426840921e-5</v>
      </c>
      <c r="N1024" s="10" t="s">
        <v>1726</v>
      </c>
      <c r="O1024" s="10" t="s">
        <v>1592</v>
      </c>
      <c r="P1024" s="11">
        <f>IFERROR(VLOOKUP(N1024,Sheet3!$B$2:$F$1072,3,FALSE),“-”)</f>
        <v>0</v>
      </c>
    </row>
    <row r="1025" ht="13.5" spans="1:16">
      <c r="A1025" s="3" t="s">
        <v>139</v>
      </c>
      <c r="B1025" s="3" t="s">
        <v>1590</v>
      </c>
      <c r="C1025" s="3" t="s">
        <v>90</v>
      </c>
      <c r="D1025" s="3" t="s">
        <v>91</v>
      </c>
      <c r="E1025" s="3" t="str">
        <f>VLOOKUP(D1025,Sheet2!$A$2:$B$44,2,FALSE)</f>
        <v>五环-六环</v>
      </c>
      <c r="F1025" s="3" t="s">
        <v>30</v>
      </c>
      <c r="G1025" s="3" t="s">
        <v>30</v>
      </c>
      <c r="H1025" s="3">
        <v>800</v>
      </c>
      <c r="I1025" s="3">
        <v>1</v>
      </c>
      <c r="J1025" s="3">
        <v>34800</v>
      </c>
      <c r="K1025" s="9">
        <v>27833388</v>
      </c>
      <c r="L1025" s="9">
        <f t="shared" si="31"/>
        <v>0.27833388</v>
      </c>
      <c r="M1025" s="10">
        <f t="shared" si="32"/>
        <v>8.34783687792835e-5</v>
      </c>
      <c r="N1025" s="10" t="s">
        <v>1760</v>
      </c>
      <c r="O1025" s="10" t="s">
        <v>1592</v>
      </c>
      <c r="P1025" s="11" t="str">
        <f>IFERROR(VLOOKUP(N1025,Sheet3!$B$2:$F$1072,3,FALSE),“-”)</f>
        <v>新华联</v>
      </c>
    </row>
    <row r="1026" ht="13.5" spans="1:16">
      <c r="A1026" s="3" t="s">
        <v>772</v>
      </c>
      <c r="B1026" s="3" t="s">
        <v>1590</v>
      </c>
      <c r="C1026" s="3" t="s">
        <v>144</v>
      </c>
      <c r="D1026" s="3" t="s">
        <v>145</v>
      </c>
      <c r="E1026" s="3" t="str">
        <f>VLOOKUP(D1026,Sheet2!$A$2:$B$44,2,FALSE)</f>
        <v>二环内</v>
      </c>
      <c r="F1026" s="3" t="s">
        <v>30</v>
      </c>
      <c r="G1026" s="3" t="s">
        <v>30</v>
      </c>
      <c r="H1026" s="3">
        <v>658</v>
      </c>
      <c r="I1026" s="3">
        <v>1</v>
      </c>
      <c r="J1026" s="3">
        <v>42000</v>
      </c>
      <c r="K1026" s="9">
        <v>27643140</v>
      </c>
      <c r="L1026" s="9">
        <f t="shared" si="31"/>
        <v>0.2764314</v>
      </c>
      <c r="M1026" s="10">
        <f t="shared" si="32"/>
        <v>8.29077737549364e-5</v>
      </c>
      <c r="N1026" s="10" t="s">
        <v>1761</v>
      </c>
      <c r="O1026" s="10" t="s">
        <v>1592</v>
      </c>
      <c r="P1026" s="11" t="str">
        <f>IFERROR(VLOOKUP(N1026,Sheet3!$B$2:$F$1072,3,FALSE),“-”)</f>
        <v>2-R</v>
      </c>
    </row>
    <row r="1027" ht="13.5" spans="1:16">
      <c r="A1027" s="3" t="s">
        <v>1762</v>
      </c>
      <c r="B1027" s="3" t="s">
        <v>1590</v>
      </c>
      <c r="C1027" s="3" t="s">
        <v>41</v>
      </c>
      <c r="D1027" s="3" t="s">
        <v>42</v>
      </c>
      <c r="E1027" s="3" t="str">
        <f>VLOOKUP(D1027,Sheet2!$A$2:$B$44,2,FALSE)</f>
        <v>五环-六环</v>
      </c>
      <c r="F1027" s="3" t="s">
        <v>30</v>
      </c>
      <c r="G1027" s="3" t="s">
        <v>30</v>
      </c>
      <c r="H1027" s="3">
        <v>2792</v>
      </c>
      <c r="I1027" s="3">
        <v>3</v>
      </c>
      <c r="J1027" s="3">
        <v>9669</v>
      </c>
      <c r="K1027" s="9">
        <v>27000000</v>
      </c>
      <c r="L1027" s="9">
        <f t="shared" si="31"/>
        <v>0.27</v>
      </c>
      <c r="M1027" s="10">
        <f t="shared" si="32"/>
        <v>8.09788573723276e-5</v>
      </c>
      <c r="N1027" s="10" t="s">
        <v>1763</v>
      </c>
      <c r="O1027" s="10" t="s">
        <v>1592</v>
      </c>
      <c r="P1027" s="11">
        <f>IFERROR(VLOOKUP(N1027,Sheet3!$B$2:$F$1072,3,FALSE),“-”)</f>
        <v>0</v>
      </c>
    </row>
    <row r="1028" ht="13.5" spans="1:16">
      <c r="A1028" s="3" t="s">
        <v>1353</v>
      </c>
      <c r="B1028" s="3" t="s">
        <v>1590</v>
      </c>
      <c r="C1028" s="3" t="s">
        <v>18</v>
      </c>
      <c r="D1028" s="3" t="s">
        <v>45</v>
      </c>
      <c r="E1028" s="3" t="str">
        <f>VLOOKUP(D1028,Sheet2!$A$2:$B$44,2,FALSE)</f>
        <v>五环-六环</v>
      </c>
      <c r="F1028" s="3" t="s">
        <v>30</v>
      </c>
      <c r="G1028" s="3" t="s">
        <v>30</v>
      </c>
      <c r="H1028" s="3">
        <v>729</v>
      </c>
      <c r="I1028" s="3">
        <v>2</v>
      </c>
      <c r="J1028" s="3">
        <v>36000</v>
      </c>
      <c r="K1028" s="9">
        <v>26236800</v>
      </c>
      <c r="L1028" s="9">
        <f t="shared" ref="L1028:L1091" si="33">IFERROR(K1028/100000000,"-")</f>
        <v>0.262368</v>
      </c>
      <c r="M1028" s="10">
        <f t="shared" ref="M1028:M1091" si="34">IFERROR(L1028/$L$1,"-")</f>
        <v>7.86898550039365e-5</v>
      </c>
      <c r="N1028" s="10" t="s">
        <v>1644</v>
      </c>
      <c r="O1028" s="10" t="s">
        <v>1601</v>
      </c>
      <c r="P1028" s="11" t="str">
        <f>IFERROR(VLOOKUP(N1028,Sheet3!$B$2:$F$1072,3,FALSE),“-”)</f>
        <v>金隅</v>
      </c>
    </row>
    <row r="1029" ht="13.5" spans="1:16">
      <c r="A1029" s="3" t="s">
        <v>593</v>
      </c>
      <c r="B1029" s="3" t="s">
        <v>1590</v>
      </c>
      <c r="C1029" s="3" t="s">
        <v>60</v>
      </c>
      <c r="D1029" s="3" t="s">
        <v>61</v>
      </c>
      <c r="E1029" s="3" t="str">
        <f>VLOOKUP(D1029,Sheet2!$A$2:$B$44,2,FALSE)</f>
        <v>五环-六环</v>
      </c>
      <c r="F1029" s="3" t="s">
        <v>30</v>
      </c>
      <c r="G1029" s="3" t="s">
        <v>30</v>
      </c>
      <c r="H1029" s="3">
        <v>1616</v>
      </c>
      <c r="I1029" s="3">
        <v>6</v>
      </c>
      <c r="J1029" s="3">
        <v>16217</v>
      </c>
      <c r="K1029" s="9">
        <v>26207901</v>
      </c>
      <c r="L1029" s="9">
        <f t="shared" si="33"/>
        <v>0.26207901</v>
      </c>
      <c r="M1029" s="10">
        <f t="shared" si="34"/>
        <v>7.86031806335956e-5</v>
      </c>
      <c r="N1029" s="10" t="s">
        <v>1764</v>
      </c>
      <c r="O1029" s="10" t="s">
        <v>1592</v>
      </c>
      <c r="P1029" s="11">
        <f>IFERROR(VLOOKUP(N1029,Sheet3!$B$2:$F$1072,3,FALSE),“-”)</f>
        <v>0</v>
      </c>
    </row>
    <row r="1030" ht="13.5" spans="1:16">
      <c r="A1030" s="3" t="s">
        <v>926</v>
      </c>
      <c r="B1030" s="3" t="s">
        <v>1590</v>
      </c>
      <c r="C1030" s="3" t="s">
        <v>18</v>
      </c>
      <c r="D1030" s="3" t="s">
        <v>19</v>
      </c>
      <c r="E1030" s="3" t="str">
        <f>VLOOKUP(D1030,Sheet2!$A$2:$B$44,2,FALSE)</f>
        <v>三环-四环</v>
      </c>
      <c r="F1030" s="3" t="s">
        <v>30</v>
      </c>
      <c r="G1030" s="3" t="s">
        <v>30</v>
      </c>
      <c r="H1030" s="3">
        <v>221</v>
      </c>
      <c r="I1030" s="3">
        <v>2</v>
      </c>
      <c r="J1030" s="3">
        <v>117370</v>
      </c>
      <c r="K1030" s="9">
        <v>25941051</v>
      </c>
      <c r="L1030" s="9">
        <f t="shared" si="33"/>
        <v>0.25941051</v>
      </c>
      <c r="M1030" s="10">
        <f t="shared" si="34"/>
        <v>7.78028395932324e-5</v>
      </c>
      <c r="N1030" s="10" t="s">
        <v>1765</v>
      </c>
      <c r="O1030" s="10" t="s">
        <v>1592</v>
      </c>
      <c r="P1030" s="11" t="str">
        <f>IFERROR(VLOOKUP(N1030,Sheet3!$B$2:$F$1072,3,FALSE),“-”)</f>
        <v>富力</v>
      </c>
    </row>
    <row r="1031" ht="13.5" spans="1:16">
      <c r="A1031" s="3" t="s">
        <v>913</v>
      </c>
      <c r="B1031" s="3" t="s">
        <v>1590</v>
      </c>
      <c r="C1031" s="3" t="s">
        <v>18</v>
      </c>
      <c r="D1031" s="3" t="s">
        <v>259</v>
      </c>
      <c r="E1031" s="3" t="str">
        <f>VLOOKUP(D1031,Sheet2!$A$2:$B$44,2,FALSE)</f>
        <v>二环-三环</v>
      </c>
      <c r="F1031" s="3" t="s">
        <v>30</v>
      </c>
      <c r="G1031" s="3" t="s">
        <v>30</v>
      </c>
      <c r="H1031" s="3">
        <v>1691</v>
      </c>
      <c r="I1031" s="3">
        <v>6</v>
      </c>
      <c r="J1031" s="3">
        <v>15139</v>
      </c>
      <c r="K1031" s="9">
        <v>25606989</v>
      </c>
      <c r="L1031" s="9">
        <f t="shared" si="33"/>
        <v>0.25606989</v>
      </c>
      <c r="M1031" s="10">
        <f t="shared" si="34"/>
        <v>7.68009151839171e-5</v>
      </c>
      <c r="N1031" s="10" t="s">
        <v>1766</v>
      </c>
      <c r="O1031" s="10" t="s">
        <v>1592</v>
      </c>
      <c r="P1031" s="11">
        <f>IFERROR(VLOOKUP(N1031,Sheet3!$B$2:$F$1072,3,FALSE),“-”)</f>
        <v>0</v>
      </c>
    </row>
    <row r="1032" ht="13.5" spans="1:16">
      <c r="A1032" s="3" t="s">
        <v>972</v>
      </c>
      <c r="B1032" s="3" t="s">
        <v>1590</v>
      </c>
      <c r="C1032" s="3" t="s">
        <v>48</v>
      </c>
      <c r="D1032" s="3" t="s">
        <v>49</v>
      </c>
      <c r="E1032" s="3" t="str">
        <f>VLOOKUP(D1032,Sheet2!$A$2:$B$44,2,FALSE)</f>
        <v>四环-五环</v>
      </c>
      <c r="F1032" s="3" t="s">
        <v>30</v>
      </c>
      <c r="G1032" s="3" t="s">
        <v>30</v>
      </c>
      <c r="H1032" s="3">
        <v>4077</v>
      </c>
      <c r="I1032" s="3">
        <v>1</v>
      </c>
      <c r="J1032" s="3">
        <v>6255</v>
      </c>
      <c r="K1032" s="9">
        <v>25500000</v>
      </c>
      <c r="L1032" s="9">
        <f t="shared" si="33"/>
        <v>0.255</v>
      </c>
      <c r="M1032" s="10">
        <f t="shared" si="34"/>
        <v>7.64800319627538e-5</v>
      </c>
      <c r="N1032" s="10" t="s">
        <v>1767</v>
      </c>
      <c r="O1032" s="10" t="s">
        <v>1592</v>
      </c>
      <c r="P1032" s="11">
        <f>IFERROR(VLOOKUP(N1032,Sheet3!$B$2:$F$1072,3,FALSE),“-”)</f>
        <v>0</v>
      </c>
    </row>
    <row r="1033" ht="13.5" spans="1:16">
      <c r="A1033" s="3" t="s">
        <v>674</v>
      </c>
      <c r="B1033" s="3" t="s">
        <v>1590</v>
      </c>
      <c r="C1033" s="3" t="s">
        <v>41</v>
      </c>
      <c r="D1033" s="3" t="s">
        <v>42</v>
      </c>
      <c r="E1033" s="3" t="str">
        <f>VLOOKUP(D1033,Sheet2!$A$2:$B$44,2,FALSE)</f>
        <v>五环-六环</v>
      </c>
      <c r="F1033" s="3" t="s">
        <v>30</v>
      </c>
      <c r="G1033" s="3" t="s">
        <v>30</v>
      </c>
      <c r="H1033" s="3">
        <v>1183</v>
      </c>
      <c r="I1033" s="3">
        <v>14</v>
      </c>
      <c r="J1033" s="3">
        <v>21400</v>
      </c>
      <c r="K1033" s="9">
        <v>25318980</v>
      </c>
      <c r="L1033" s="9">
        <f t="shared" si="33"/>
        <v>0.2531898</v>
      </c>
      <c r="M1033" s="10">
        <f t="shared" si="34"/>
        <v>7.59371137123265e-5</v>
      </c>
      <c r="N1033" s="10" t="s">
        <v>1768</v>
      </c>
      <c r="O1033" s="10" t="s">
        <v>1592</v>
      </c>
      <c r="P1033" s="11">
        <f>IFERROR(VLOOKUP(N1033,Sheet3!$B$2:$F$1072,3,FALSE),“-”)</f>
        <v>0</v>
      </c>
    </row>
    <row r="1034" ht="13.5" spans="1:16">
      <c r="A1034" s="3" t="s">
        <v>111</v>
      </c>
      <c r="B1034" s="3" t="s">
        <v>1590</v>
      </c>
      <c r="C1034" s="3" t="s">
        <v>64</v>
      </c>
      <c r="D1034" s="3" t="s">
        <v>112</v>
      </c>
      <c r="E1034" s="3" t="str">
        <f>VLOOKUP(D1034,Sheet2!$A$2:$B$44,2,FALSE)</f>
        <v>五环-六环</v>
      </c>
      <c r="F1034" s="3" t="s">
        <v>30</v>
      </c>
      <c r="G1034" s="3" t="s">
        <v>30</v>
      </c>
      <c r="H1034" s="3">
        <v>1304</v>
      </c>
      <c r="I1034" s="3">
        <v>5</v>
      </c>
      <c r="J1034" s="3">
        <v>19198</v>
      </c>
      <c r="K1034" s="9">
        <v>25030622</v>
      </c>
      <c r="L1034" s="9">
        <f t="shared" si="33"/>
        <v>0.25030622</v>
      </c>
      <c r="M1034" s="10">
        <f t="shared" si="34"/>
        <v>7.50722655140239e-5</v>
      </c>
      <c r="N1034" s="10" t="s">
        <v>1769</v>
      </c>
      <c r="O1034" s="10" t="s">
        <v>1592</v>
      </c>
      <c r="P1034" s="11">
        <f>IFERROR(VLOOKUP(N1034,Sheet3!$B$2:$F$1072,3,FALSE),“-”)</f>
        <v>0</v>
      </c>
    </row>
    <row r="1035" ht="13.5" spans="1:16">
      <c r="A1035" s="3" t="s">
        <v>1098</v>
      </c>
      <c r="B1035" s="3" t="s">
        <v>1590</v>
      </c>
      <c r="C1035" s="3" t="s">
        <v>48</v>
      </c>
      <c r="D1035" s="3" t="s">
        <v>117</v>
      </c>
      <c r="E1035" s="3" t="str">
        <f>VLOOKUP(D1035,Sheet2!$A$2:$B$44,2,FALSE)</f>
        <v>三环-四环</v>
      </c>
      <c r="F1035" s="3" t="s">
        <v>30</v>
      </c>
      <c r="G1035" s="3" t="s">
        <v>30</v>
      </c>
      <c r="H1035" s="3">
        <v>1033</v>
      </c>
      <c r="I1035" s="3">
        <v>4</v>
      </c>
      <c r="J1035" s="3">
        <v>23181</v>
      </c>
      <c r="K1035" s="9">
        <v>23956670</v>
      </c>
      <c r="L1035" s="9">
        <f t="shared" si="33"/>
        <v>0.2395667</v>
      </c>
      <c r="M1035" s="10">
        <f t="shared" si="34"/>
        <v>7.18512504831822e-5</v>
      </c>
      <c r="N1035" s="10" t="s">
        <v>1770</v>
      </c>
      <c r="O1035" s="10" t="s">
        <v>1592</v>
      </c>
      <c r="P1035" s="11">
        <f>IFERROR(VLOOKUP(N1035,Sheet3!$B$2:$F$1072,3,FALSE),“-”)</f>
        <v>0</v>
      </c>
    </row>
    <row r="1036" ht="13.5" spans="1:16">
      <c r="A1036" s="3" t="s">
        <v>306</v>
      </c>
      <c r="B1036" s="3" t="s">
        <v>1590</v>
      </c>
      <c r="C1036" s="3" t="s">
        <v>18</v>
      </c>
      <c r="D1036" s="3" t="s">
        <v>45</v>
      </c>
      <c r="E1036" s="3" t="str">
        <f>VLOOKUP(D1036,Sheet2!$A$2:$B$44,2,FALSE)</f>
        <v>五环-六环</v>
      </c>
      <c r="F1036" s="3" t="s">
        <v>30</v>
      </c>
      <c r="G1036" s="3" t="s">
        <v>30</v>
      </c>
      <c r="H1036" s="3">
        <v>658</v>
      </c>
      <c r="I1036" s="3">
        <v>4</v>
      </c>
      <c r="J1036" s="3">
        <v>36395</v>
      </c>
      <c r="K1036" s="9">
        <v>23954876</v>
      </c>
      <c r="L1036" s="9">
        <f t="shared" si="33"/>
        <v>0.23954876</v>
      </c>
      <c r="M1036" s="10">
        <f t="shared" si="34"/>
        <v>7.18458698879923e-5</v>
      </c>
      <c r="N1036" s="10" t="s">
        <v>1658</v>
      </c>
      <c r="O1036" s="10" t="s">
        <v>1592</v>
      </c>
      <c r="P1036" s="11" t="str">
        <f>IFERROR(VLOOKUP(N1036,Sheet3!$B$2:$F$1072,3,FALSE),“-”)</f>
        <v>中建</v>
      </c>
    </row>
    <row r="1037" ht="13.5" spans="1:16">
      <c r="A1037" s="3" t="s">
        <v>351</v>
      </c>
      <c r="B1037" s="3" t="s">
        <v>1590</v>
      </c>
      <c r="C1037" s="3" t="s">
        <v>41</v>
      </c>
      <c r="D1037" s="3" t="s">
        <v>42</v>
      </c>
      <c r="E1037" s="3" t="str">
        <f>VLOOKUP(D1037,Sheet2!$A$2:$B$44,2,FALSE)</f>
        <v>五环-六环</v>
      </c>
      <c r="F1037" s="3" t="s">
        <v>30</v>
      </c>
      <c r="G1037" s="3" t="s">
        <v>30</v>
      </c>
      <c r="H1037" s="3">
        <v>786</v>
      </c>
      <c r="I1037" s="3">
        <v>4</v>
      </c>
      <c r="J1037" s="3">
        <v>30116</v>
      </c>
      <c r="K1037" s="9">
        <v>23677210</v>
      </c>
      <c r="L1037" s="9">
        <f t="shared" si="33"/>
        <v>0.2367721</v>
      </c>
      <c r="M1037" s="10">
        <f t="shared" si="34"/>
        <v>7.10130893172092e-5</v>
      </c>
      <c r="N1037" s="10" t="s">
        <v>1771</v>
      </c>
      <c r="O1037" s="10" t="s">
        <v>1592</v>
      </c>
      <c r="P1037" s="11">
        <f>IFERROR(VLOOKUP(N1037,Sheet3!$B$2:$F$1072,3,FALSE),“-”)</f>
        <v>0</v>
      </c>
    </row>
    <row r="1038" ht="13.5" spans="1:16">
      <c r="A1038" s="3" t="s">
        <v>1772</v>
      </c>
      <c r="B1038" s="3" t="s">
        <v>1590</v>
      </c>
      <c r="C1038" s="3" t="s">
        <v>18</v>
      </c>
      <c r="D1038" s="3" t="s">
        <v>29</v>
      </c>
      <c r="E1038" s="3" t="str">
        <f>VLOOKUP(D1038,Sheet2!$A$2:$B$44,2,FALSE)</f>
        <v>四环-五环</v>
      </c>
      <c r="F1038" s="3" t="s">
        <v>30</v>
      </c>
      <c r="G1038" s="3" t="s">
        <v>30</v>
      </c>
      <c r="H1038" s="3">
        <v>1133</v>
      </c>
      <c r="I1038" s="3">
        <v>1</v>
      </c>
      <c r="J1038" s="3">
        <v>20412</v>
      </c>
      <c r="K1038" s="9">
        <v>23116951</v>
      </c>
      <c r="L1038" s="9">
        <f t="shared" si="33"/>
        <v>0.23116951</v>
      </c>
      <c r="M1038" s="10">
        <f t="shared" si="34"/>
        <v>6.93327510337809e-5</v>
      </c>
      <c r="N1038" s="10" t="s">
        <v>1773</v>
      </c>
      <c r="O1038" s="10" t="s">
        <v>1592</v>
      </c>
      <c r="P1038" s="11">
        <f>IFERROR(VLOOKUP(N1038,Sheet3!$B$2:$F$1072,3,FALSE),“-”)</f>
        <v>0</v>
      </c>
    </row>
    <row r="1039" ht="13.5" spans="1:16">
      <c r="A1039" s="3" t="s">
        <v>1774</v>
      </c>
      <c r="B1039" s="3" t="s">
        <v>1590</v>
      </c>
      <c r="C1039" s="3" t="s">
        <v>18</v>
      </c>
      <c r="D1039" s="3" t="s">
        <v>73</v>
      </c>
      <c r="E1039" s="3" t="str">
        <f>VLOOKUP(D1039,Sheet2!$A$2:$B$44,2,FALSE)</f>
        <v>四环-五环</v>
      </c>
      <c r="F1039" s="3" t="s">
        <v>30</v>
      </c>
      <c r="G1039" s="3" t="s">
        <v>30</v>
      </c>
      <c r="H1039" s="3">
        <v>1609</v>
      </c>
      <c r="I1039" s="3">
        <v>4</v>
      </c>
      <c r="J1039" s="3">
        <v>14312</v>
      </c>
      <c r="K1039" s="9">
        <v>23026880</v>
      </c>
      <c r="L1039" s="9">
        <f t="shared" si="33"/>
        <v>0.2302688</v>
      </c>
      <c r="M1039" s="10">
        <f t="shared" si="34"/>
        <v>6.90626085648038e-5</v>
      </c>
      <c r="N1039" s="10" t="s">
        <v>1775</v>
      </c>
      <c r="O1039" s="10" t="s">
        <v>1592</v>
      </c>
      <c r="P1039" s="11" t="str">
        <f>IFERROR(VLOOKUP(N1039,Sheet3!$B$2:$F$1072,3,FALSE),“-”)</f>
        <v>首创</v>
      </c>
    </row>
    <row r="1040" ht="13.5" spans="1:16">
      <c r="A1040" s="3" t="s">
        <v>1776</v>
      </c>
      <c r="B1040" s="3" t="s">
        <v>1590</v>
      </c>
      <c r="C1040" s="3" t="s">
        <v>18</v>
      </c>
      <c r="D1040" s="3" t="s">
        <v>73</v>
      </c>
      <c r="E1040" s="3" t="str">
        <f>VLOOKUP(D1040,Sheet2!$A$2:$B$44,2,FALSE)</f>
        <v>四环-五环</v>
      </c>
      <c r="F1040" s="3" t="s">
        <v>30</v>
      </c>
      <c r="G1040" s="3" t="s">
        <v>30</v>
      </c>
      <c r="H1040" s="3">
        <v>2021</v>
      </c>
      <c r="I1040" s="3">
        <v>2</v>
      </c>
      <c r="J1040" s="3">
        <v>11380</v>
      </c>
      <c r="K1040" s="9">
        <v>23000000</v>
      </c>
      <c r="L1040" s="9">
        <f t="shared" si="33"/>
        <v>0.23</v>
      </c>
      <c r="M1040" s="10">
        <f t="shared" si="34"/>
        <v>6.89819896134642e-5</v>
      </c>
      <c r="N1040" s="10" t="s">
        <v>1777</v>
      </c>
      <c r="O1040" s="10" t="s">
        <v>1592</v>
      </c>
      <c r="P1040" s="11">
        <f>IFERROR(VLOOKUP(N1040,Sheet3!$B$2:$F$1072,3,FALSE),“-”)</f>
        <v>0</v>
      </c>
    </row>
    <row r="1041" ht="13.5" spans="1:16">
      <c r="A1041" s="3" t="s">
        <v>1778</v>
      </c>
      <c r="B1041" s="3" t="s">
        <v>1590</v>
      </c>
      <c r="C1041" s="3" t="s">
        <v>18</v>
      </c>
      <c r="D1041" s="3" t="s">
        <v>29</v>
      </c>
      <c r="E1041" s="3" t="str">
        <f>VLOOKUP(D1041,Sheet2!$A$2:$B$44,2,FALSE)</f>
        <v>四环-五环</v>
      </c>
      <c r="F1041" s="3" t="s">
        <v>30</v>
      </c>
      <c r="G1041" s="3" t="s">
        <v>30</v>
      </c>
      <c r="H1041" s="3">
        <v>932</v>
      </c>
      <c r="I1041" s="3">
        <v>1</v>
      </c>
      <c r="J1041" s="3">
        <v>24500</v>
      </c>
      <c r="K1041" s="9">
        <v>22830325</v>
      </c>
      <c r="L1041" s="9">
        <f t="shared" si="33"/>
        <v>0.22830325</v>
      </c>
      <c r="M1041" s="10">
        <f t="shared" si="34"/>
        <v>6.8473097479218e-5</v>
      </c>
      <c r="N1041" s="10" t="s">
        <v>1644</v>
      </c>
      <c r="O1041" s="10" t="s">
        <v>1592</v>
      </c>
      <c r="P1041" s="11" t="str">
        <f>IFERROR(VLOOKUP(N1041,Sheet3!$B$2:$F$1072,3,FALSE),“-”)</f>
        <v>金隅</v>
      </c>
    </row>
    <row r="1042" ht="13.5" spans="1:16">
      <c r="A1042" s="3" t="s">
        <v>688</v>
      </c>
      <c r="B1042" s="3" t="s">
        <v>1590</v>
      </c>
      <c r="C1042" s="3" t="s">
        <v>78</v>
      </c>
      <c r="D1042" s="3" t="s">
        <v>79</v>
      </c>
      <c r="E1042" s="3" t="str">
        <f>VLOOKUP(D1042,Sheet2!$A$2:$B$44,2,FALSE)</f>
        <v>五环-六环</v>
      </c>
      <c r="F1042" s="3" t="s">
        <v>30</v>
      </c>
      <c r="G1042" s="3" t="s">
        <v>30</v>
      </c>
      <c r="H1042" s="3">
        <v>1070</v>
      </c>
      <c r="I1042" s="3">
        <v>1</v>
      </c>
      <c r="J1042" s="3">
        <v>21197</v>
      </c>
      <c r="K1042" s="9">
        <v>22680000</v>
      </c>
      <c r="L1042" s="9">
        <f t="shared" si="33"/>
        <v>0.2268</v>
      </c>
      <c r="M1042" s="10">
        <f t="shared" si="34"/>
        <v>6.80222401927552e-5</v>
      </c>
      <c r="N1042" s="10" t="s">
        <v>689</v>
      </c>
      <c r="O1042" s="10" t="s">
        <v>1592</v>
      </c>
      <c r="P1042" s="11" t="str">
        <f>IFERROR(VLOOKUP(N1042,Sheet3!$B$2:$F$1072,3,FALSE),“-”)</f>
        <v>绿城</v>
      </c>
    </row>
    <row r="1043" ht="13.5" spans="1:16">
      <c r="A1043" s="3" t="s">
        <v>802</v>
      </c>
      <c r="B1043" s="3" t="s">
        <v>1590</v>
      </c>
      <c r="C1043" s="3" t="s">
        <v>172</v>
      </c>
      <c r="D1043" s="3" t="s">
        <v>173</v>
      </c>
      <c r="E1043" s="3" t="str">
        <f>VLOOKUP(D1043,Sheet2!$A$2:$B$44,2,FALSE)</f>
        <v>六环外</v>
      </c>
      <c r="F1043" s="3" t="s">
        <v>30</v>
      </c>
      <c r="G1043" s="3" t="s">
        <v>30</v>
      </c>
      <c r="H1043" s="3">
        <v>3131</v>
      </c>
      <c r="I1043" s="3">
        <v>18</v>
      </c>
      <c r="J1043" s="3">
        <v>7202</v>
      </c>
      <c r="K1043" s="9">
        <v>22546582</v>
      </c>
      <c r="L1043" s="9">
        <f t="shared" si="33"/>
        <v>0.22546582</v>
      </c>
      <c r="M1043" s="10">
        <f t="shared" si="34"/>
        <v>6.76220906670922e-5</v>
      </c>
      <c r="N1043" s="10" t="s">
        <v>1779</v>
      </c>
      <c r="O1043" s="10" t="s">
        <v>1592</v>
      </c>
      <c r="P1043" s="11">
        <f>IFERROR(VLOOKUP(N1043,Sheet3!$B$2:$F$1072,3,FALSE),“-”)</f>
        <v>0</v>
      </c>
    </row>
    <row r="1044" ht="13.5" spans="1:16">
      <c r="A1044" s="3" t="s">
        <v>454</v>
      </c>
      <c r="B1044" s="3" t="s">
        <v>1590</v>
      </c>
      <c r="C1044" s="3" t="s">
        <v>41</v>
      </c>
      <c r="D1044" s="3" t="s">
        <v>42</v>
      </c>
      <c r="E1044" s="3" t="str">
        <f>VLOOKUP(D1044,Sheet2!$A$2:$B$44,2,FALSE)</f>
        <v>五环-六环</v>
      </c>
      <c r="F1044" s="3" t="s">
        <v>30</v>
      </c>
      <c r="G1044" s="3" t="s">
        <v>30</v>
      </c>
      <c r="H1044" s="3">
        <v>1057</v>
      </c>
      <c r="I1044" s="3">
        <v>16</v>
      </c>
      <c r="J1044" s="3">
        <v>21031</v>
      </c>
      <c r="K1044" s="9">
        <v>22223127</v>
      </c>
      <c r="L1044" s="9">
        <f t="shared" si="33"/>
        <v>0.22223127</v>
      </c>
      <c r="M1044" s="10">
        <f t="shared" si="34"/>
        <v>6.66519789518564e-5</v>
      </c>
      <c r="N1044" s="10" t="s">
        <v>1780</v>
      </c>
      <c r="O1044" s="10" t="s">
        <v>1592</v>
      </c>
      <c r="P1044" s="11" t="str">
        <f>IFERROR(VLOOKUP(N1044,Sheet3!$B$2:$F$1072,3,FALSE),“-”)</f>
        <v>金隅</v>
      </c>
    </row>
    <row r="1045" ht="13.5" spans="1:16">
      <c r="A1045" s="3" t="s">
        <v>987</v>
      </c>
      <c r="B1045" s="3" t="s">
        <v>1590</v>
      </c>
      <c r="C1045" s="3" t="s">
        <v>41</v>
      </c>
      <c r="D1045" s="3" t="s">
        <v>42</v>
      </c>
      <c r="E1045" s="3" t="str">
        <f>VLOOKUP(D1045,Sheet2!$A$2:$B$44,2,FALSE)</f>
        <v>五环-六环</v>
      </c>
      <c r="F1045" s="3" t="s">
        <v>30</v>
      </c>
      <c r="G1045" s="3" t="s">
        <v>30</v>
      </c>
      <c r="H1045" s="3">
        <v>3743</v>
      </c>
      <c r="I1045" s="3">
        <v>5</v>
      </c>
      <c r="J1045" s="3">
        <v>5878</v>
      </c>
      <c r="K1045" s="9">
        <v>22000000</v>
      </c>
      <c r="L1045" s="9">
        <f t="shared" si="33"/>
        <v>0.22</v>
      </c>
      <c r="M1045" s="10">
        <f t="shared" si="34"/>
        <v>6.59827726737484e-5</v>
      </c>
      <c r="N1045" s="10" t="s">
        <v>1781</v>
      </c>
      <c r="O1045" s="10" t="s">
        <v>1592</v>
      </c>
      <c r="P1045" s="11">
        <f>IFERROR(VLOOKUP(N1045,Sheet3!$B$2:$F$1072,3,FALSE),“-”)</f>
        <v>0</v>
      </c>
    </row>
    <row r="1046" ht="13.5" spans="1:16">
      <c r="A1046" s="3" t="s">
        <v>954</v>
      </c>
      <c r="B1046" s="3" t="s">
        <v>1590</v>
      </c>
      <c r="C1046" s="3" t="s">
        <v>48</v>
      </c>
      <c r="D1046" s="3" t="s">
        <v>214</v>
      </c>
      <c r="E1046" s="3" t="str">
        <f>VLOOKUP(D1046,Sheet2!$A$2:$B$44,2,FALSE)</f>
        <v>三环-四环</v>
      </c>
      <c r="F1046" s="3" t="s">
        <v>30</v>
      </c>
      <c r="G1046" s="3" t="s">
        <v>30</v>
      </c>
      <c r="H1046" s="3">
        <v>586</v>
      </c>
      <c r="I1046" s="3">
        <v>6</v>
      </c>
      <c r="J1046" s="3">
        <v>37255</v>
      </c>
      <c r="K1046" s="9">
        <v>21830289</v>
      </c>
      <c r="L1046" s="9">
        <f t="shared" si="33"/>
        <v>0.21830289</v>
      </c>
      <c r="M1046" s="10">
        <f t="shared" si="34"/>
        <v>6.54737725676923e-5</v>
      </c>
      <c r="N1046" s="10" t="s">
        <v>1782</v>
      </c>
      <c r="O1046" s="10" t="s">
        <v>1592</v>
      </c>
      <c r="P1046" s="11">
        <f>IFERROR(VLOOKUP(N1046,Sheet3!$B$2:$F$1072,3,FALSE),“-”)</f>
        <v>0</v>
      </c>
    </row>
    <row r="1047" ht="13.5" spans="1:16">
      <c r="A1047" s="3" t="s">
        <v>1249</v>
      </c>
      <c r="B1047" s="3" t="s">
        <v>1590</v>
      </c>
      <c r="C1047" s="3" t="s">
        <v>48</v>
      </c>
      <c r="D1047" s="3" t="s">
        <v>117</v>
      </c>
      <c r="E1047" s="3" t="str">
        <f>VLOOKUP(D1047,Sheet2!$A$2:$B$44,2,FALSE)</f>
        <v>三环-四环</v>
      </c>
      <c r="F1047" s="3" t="s">
        <v>30</v>
      </c>
      <c r="G1047" s="3" t="s">
        <v>30</v>
      </c>
      <c r="H1047" s="3">
        <v>931</v>
      </c>
      <c r="I1047" s="3">
        <v>4</v>
      </c>
      <c r="J1047" s="3">
        <v>22913</v>
      </c>
      <c r="K1047" s="9">
        <v>21322365</v>
      </c>
      <c r="L1047" s="9">
        <f t="shared" si="33"/>
        <v>0.21322365</v>
      </c>
      <c r="M1047" s="10">
        <f t="shared" si="34"/>
        <v>6.39503983028041e-5</v>
      </c>
      <c r="N1047" s="10" t="s">
        <v>1783</v>
      </c>
      <c r="O1047" s="10" t="s">
        <v>1592</v>
      </c>
      <c r="P1047" s="11">
        <f>IFERROR(VLOOKUP(N1047,Sheet3!$B$2:$F$1072,3,FALSE),“-”)</f>
        <v>0</v>
      </c>
    </row>
    <row r="1048" ht="13.5" spans="1:16">
      <c r="A1048" s="3" t="s">
        <v>1784</v>
      </c>
      <c r="B1048" s="3" t="s">
        <v>1590</v>
      </c>
      <c r="C1048" s="3" t="s">
        <v>22</v>
      </c>
      <c r="D1048" s="3" t="s">
        <v>87</v>
      </c>
      <c r="E1048" s="3" t="str">
        <f>VLOOKUP(D1048,Sheet2!$A$2:$B$44,2,FALSE)</f>
        <v>五环-六环</v>
      </c>
      <c r="F1048" s="3" t="s">
        <v>30</v>
      </c>
      <c r="G1048" s="3" t="s">
        <v>30</v>
      </c>
      <c r="H1048" s="3">
        <v>4988</v>
      </c>
      <c r="I1048" s="3">
        <v>6</v>
      </c>
      <c r="J1048" s="3">
        <v>4270</v>
      </c>
      <c r="K1048" s="9">
        <v>21300468</v>
      </c>
      <c r="L1048" s="9">
        <f t="shared" si="33"/>
        <v>0.21300468</v>
      </c>
      <c r="M1048" s="10">
        <f t="shared" si="34"/>
        <v>6.38847244494751e-5</v>
      </c>
      <c r="N1048" s="10" t="s">
        <v>1785</v>
      </c>
      <c r="O1048" s="10" t="s">
        <v>1592</v>
      </c>
      <c r="P1048" s="11" t="str">
        <f>IFERROR(VLOOKUP(N1048,Sheet3!$B$2:$F$1072,3,FALSE),“-”)</f>
        <v>龙湖</v>
      </c>
    </row>
    <row r="1049" ht="13.5" spans="1:16">
      <c r="A1049" s="3" t="s">
        <v>149</v>
      </c>
      <c r="B1049" s="3" t="s">
        <v>1590</v>
      </c>
      <c r="C1049" s="3" t="s">
        <v>64</v>
      </c>
      <c r="D1049" s="3" t="s">
        <v>65</v>
      </c>
      <c r="E1049" s="3" t="str">
        <f>VLOOKUP(D1049,Sheet2!$A$2:$B$44,2,FALSE)</f>
        <v>五环-六环</v>
      </c>
      <c r="F1049" s="3" t="s">
        <v>30</v>
      </c>
      <c r="G1049" s="3" t="s">
        <v>30</v>
      </c>
      <c r="H1049" s="3">
        <v>1197</v>
      </c>
      <c r="I1049" s="3">
        <v>3</v>
      </c>
      <c r="J1049" s="3">
        <v>17708</v>
      </c>
      <c r="K1049" s="9">
        <v>21196081</v>
      </c>
      <c r="L1049" s="9">
        <f t="shared" si="33"/>
        <v>0.21196081</v>
      </c>
      <c r="M1049" s="10">
        <f t="shared" si="34"/>
        <v>6.3571645190789e-5</v>
      </c>
      <c r="N1049" s="10" t="s">
        <v>1786</v>
      </c>
      <c r="O1049" s="10" t="s">
        <v>1592</v>
      </c>
      <c r="P1049" s="11" t="str">
        <f>IFERROR(VLOOKUP(N1049,Sheet3!$B$2:$F$1072,3,FALSE),“-”)</f>
        <v>华润</v>
      </c>
    </row>
    <row r="1050" ht="13.5" spans="1:16">
      <c r="A1050" s="3" t="s">
        <v>1787</v>
      </c>
      <c r="B1050" s="3" t="s">
        <v>1590</v>
      </c>
      <c r="C1050" s="3" t="s">
        <v>64</v>
      </c>
      <c r="D1050" s="3" t="s">
        <v>112</v>
      </c>
      <c r="E1050" s="3" t="str">
        <f>VLOOKUP(D1050,Sheet2!$A$2:$B$44,2,FALSE)</f>
        <v>五环-六环</v>
      </c>
      <c r="F1050" s="3" t="s">
        <v>30</v>
      </c>
      <c r="G1050" s="3" t="s">
        <v>30</v>
      </c>
      <c r="H1050" s="3">
        <v>2815</v>
      </c>
      <c r="I1050" s="3">
        <v>7</v>
      </c>
      <c r="J1050" s="3">
        <v>7426</v>
      </c>
      <c r="K1050" s="9">
        <v>20899909</v>
      </c>
      <c r="L1050" s="9">
        <f t="shared" si="33"/>
        <v>0.20899909</v>
      </c>
      <c r="M1050" s="10">
        <f t="shared" si="34"/>
        <v>6.26833611113195e-5</v>
      </c>
      <c r="N1050" s="10" t="s">
        <v>1788</v>
      </c>
      <c r="O1050" s="10" t="s">
        <v>1592</v>
      </c>
      <c r="P1050" s="11">
        <f>IFERROR(VLOOKUP(N1050,Sheet3!$B$2:$F$1072,3,FALSE),“-”)</f>
        <v>0</v>
      </c>
    </row>
    <row r="1051" ht="13.5" spans="1:16">
      <c r="A1051" s="3" t="s">
        <v>1258</v>
      </c>
      <c r="B1051" s="3" t="s">
        <v>1590</v>
      </c>
      <c r="C1051" s="3" t="s">
        <v>41</v>
      </c>
      <c r="D1051" s="3" t="s">
        <v>42</v>
      </c>
      <c r="E1051" s="3" t="str">
        <f>VLOOKUP(D1051,Sheet2!$A$2:$B$44,2,FALSE)</f>
        <v>五环-六环</v>
      </c>
      <c r="F1051" s="3" t="s">
        <v>30</v>
      </c>
      <c r="G1051" s="3" t="s">
        <v>30</v>
      </c>
      <c r="H1051" s="3">
        <v>2433</v>
      </c>
      <c r="I1051" s="3">
        <v>8</v>
      </c>
      <c r="J1051" s="3">
        <v>8527</v>
      </c>
      <c r="K1051" s="9">
        <v>20743714</v>
      </c>
      <c r="L1051" s="9">
        <f t="shared" si="33"/>
        <v>0.20743714</v>
      </c>
      <c r="M1051" s="10">
        <f t="shared" si="34"/>
        <v>6.22148984214205e-5</v>
      </c>
      <c r="N1051" s="10" t="s">
        <v>1789</v>
      </c>
      <c r="O1051" s="10" t="s">
        <v>1592</v>
      </c>
      <c r="P1051" s="11">
        <f>IFERROR(VLOOKUP(N1051,Sheet3!$B$2:$F$1072,3,FALSE),“-”)</f>
        <v>0</v>
      </c>
    </row>
    <row r="1052" ht="13.5" spans="1:16">
      <c r="A1052" s="3" t="s">
        <v>1238</v>
      </c>
      <c r="B1052" s="3" t="s">
        <v>1590</v>
      </c>
      <c r="C1052" s="3" t="s">
        <v>78</v>
      </c>
      <c r="D1052" s="3" t="s">
        <v>79</v>
      </c>
      <c r="E1052" s="3" t="str">
        <f>VLOOKUP(D1052,Sheet2!$A$2:$B$44,2,FALSE)</f>
        <v>五环-六环</v>
      </c>
      <c r="F1052" s="3" t="s">
        <v>30</v>
      </c>
      <c r="G1052" s="3" t="s">
        <v>30</v>
      </c>
      <c r="H1052" s="3">
        <v>3987</v>
      </c>
      <c r="I1052" s="3">
        <v>44</v>
      </c>
      <c r="J1052" s="3">
        <v>5161</v>
      </c>
      <c r="K1052" s="9">
        <v>20576022</v>
      </c>
      <c r="L1052" s="9">
        <f t="shared" si="33"/>
        <v>0.20576022</v>
      </c>
      <c r="M1052" s="10">
        <f t="shared" si="34"/>
        <v>6.17119537343657e-5</v>
      </c>
      <c r="N1052" s="10" t="s">
        <v>1239</v>
      </c>
      <c r="O1052" s="10" t="s">
        <v>1592</v>
      </c>
      <c r="P1052" s="11">
        <f>IFERROR(VLOOKUP(N1052,Sheet3!$B$2:$F$1072,3,FALSE),“-”)</f>
        <v>0</v>
      </c>
    </row>
    <row r="1053" ht="13.5" spans="1:16">
      <c r="A1053" s="3" t="s">
        <v>1790</v>
      </c>
      <c r="B1053" s="3" t="s">
        <v>1590</v>
      </c>
      <c r="C1053" s="3" t="s">
        <v>90</v>
      </c>
      <c r="D1053" s="3" t="s">
        <v>103</v>
      </c>
      <c r="E1053" s="3" t="str">
        <f>VLOOKUP(D1053,Sheet2!$A$2:$B$44,2,FALSE)</f>
        <v>五环-六环</v>
      </c>
      <c r="F1053" s="3" t="s">
        <v>30</v>
      </c>
      <c r="G1053" s="3" t="s">
        <v>30</v>
      </c>
      <c r="H1053" s="3">
        <v>2929</v>
      </c>
      <c r="I1053" s="3">
        <v>3</v>
      </c>
      <c r="J1053" s="3">
        <v>7000</v>
      </c>
      <c r="K1053" s="9">
        <v>20499570</v>
      </c>
      <c r="L1053" s="9">
        <f t="shared" si="33"/>
        <v>0.2049957</v>
      </c>
      <c r="M1053" s="10">
        <f t="shared" si="34"/>
        <v>6.14826576008906e-5</v>
      </c>
      <c r="N1053" s="10" t="s">
        <v>1791</v>
      </c>
      <c r="O1053" s="10" t="s">
        <v>1592</v>
      </c>
      <c r="P1053" s="11">
        <f>IFERROR(VLOOKUP(N1053,Sheet3!$B$2:$F$1072,3,FALSE),“-”)</f>
        <v>0</v>
      </c>
    </row>
    <row r="1054" ht="13.5" spans="1:16">
      <c r="A1054" s="3" t="s">
        <v>1792</v>
      </c>
      <c r="B1054" s="3" t="s">
        <v>1590</v>
      </c>
      <c r="C1054" s="3" t="s">
        <v>48</v>
      </c>
      <c r="D1054" s="3" t="s">
        <v>360</v>
      </c>
      <c r="E1054" s="3" t="str">
        <f>VLOOKUP(D1054,Sheet2!$A$2:$B$44,2,FALSE)</f>
        <v>三环-四环</v>
      </c>
      <c r="F1054" s="3" t="s">
        <v>30</v>
      </c>
      <c r="G1054" s="3" t="s">
        <v>30</v>
      </c>
      <c r="H1054" s="3">
        <v>743</v>
      </c>
      <c r="I1054" s="3">
        <v>2</v>
      </c>
      <c r="J1054" s="3">
        <v>26973</v>
      </c>
      <c r="K1054" s="9">
        <v>20044700</v>
      </c>
      <c r="L1054" s="9">
        <f t="shared" si="33"/>
        <v>0.200447</v>
      </c>
      <c r="M1054" s="10">
        <f t="shared" si="34"/>
        <v>6.0118403791522e-5</v>
      </c>
      <c r="N1054" s="10" t="s">
        <v>1793</v>
      </c>
      <c r="O1054" s="10" t="s">
        <v>1592</v>
      </c>
      <c r="P1054" s="11">
        <f>IFERROR(VLOOKUP(N1054,Sheet3!$B$2:$F$1072,3,FALSE),“-”)</f>
        <v>0</v>
      </c>
    </row>
    <row r="1055" ht="13.5" spans="1:16">
      <c r="A1055" s="3" t="s">
        <v>1794</v>
      </c>
      <c r="B1055" s="3" t="s">
        <v>1590</v>
      </c>
      <c r="C1055" s="3" t="s">
        <v>78</v>
      </c>
      <c r="D1055" s="3" t="s">
        <v>79</v>
      </c>
      <c r="E1055" s="3" t="str">
        <f>VLOOKUP(D1055,Sheet2!$A$2:$B$44,2,FALSE)</f>
        <v>五环-六环</v>
      </c>
      <c r="F1055" s="3" t="s">
        <v>30</v>
      </c>
      <c r="G1055" s="3" t="s">
        <v>30</v>
      </c>
      <c r="H1055" s="3">
        <v>2277</v>
      </c>
      <c r="I1055" s="3">
        <v>4</v>
      </c>
      <c r="J1055" s="3">
        <v>8785</v>
      </c>
      <c r="K1055" s="9">
        <v>20000003</v>
      </c>
      <c r="L1055" s="9">
        <f t="shared" si="33"/>
        <v>0.20000003</v>
      </c>
      <c r="M1055" s="10">
        <f t="shared" si="34"/>
        <v>5.99843477919675e-5</v>
      </c>
      <c r="N1055" s="10" t="s">
        <v>1795</v>
      </c>
      <c r="O1055" s="10" t="s">
        <v>1592</v>
      </c>
      <c r="P1055" s="11">
        <f>IFERROR(VLOOKUP(N1055,Sheet3!$B$2:$F$1072,3,FALSE),“-”)</f>
        <v>0</v>
      </c>
    </row>
    <row r="1056" ht="13.5" spans="1:16">
      <c r="A1056" s="3" t="s">
        <v>477</v>
      </c>
      <c r="B1056" s="3" t="s">
        <v>1590</v>
      </c>
      <c r="C1056" s="3" t="s">
        <v>64</v>
      </c>
      <c r="D1056" s="3" t="s">
        <v>65</v>
      </c>
      <c r="E1056" s="3" t="str">
        <f>VLOOKUP(D1056,Sheet2!$A$2:$B$44,2,FALSE)</f>
        <v>五环-六环</v>
      </c>
      <c r="F1056" s="3" t="s">
        <v>30</v>
      </c>
      <c r="G1056" s="3" t="s">
        <v>30</v>
      </c>
      <c r="H1056" s="3">
        <v>1980</v>
      </c>
      <c r="I1056" s="3">
        <v>30</v>
      </c>
      <c r="J1056" s="3">
        <v>9777</v>
      </c>
      <c r="K1056" s="9">
        <v>19356750</v>
      </c>
      <c r="L1056" s="9">
        <f t="shared" si="33"/>
        <v>0.1935675</v>
      </c>
      <c r="M1056" s="10">
        <f t="shared" si="34"/>
        <v>5.80550924978445e-5</v>
      </c>
      <c r="N1056" s="10" t="s">
        <v>1796</v>
      </c>
      <c r="O1056" s="10" t="s">
        <v>1592</v>
      </c>
      <c r="P1056" s="11">
        <f>IFERROR(VLOOKUP(N1056,Sheet3!$B$2:$F$1072,3,FALSE),“-”)</f>
        <v>0</v>
      </c>
    </row>
    <row r="1057" ht="13.5" spans="1:16">
      <c r="A1057" s="3" t="s">
        <v>1797</v>
      </c>
      <c r="B1057" s="3" t="s">
        <v>1590</v>
      </c>
      <c r="C1057" s="3" t="s">
        <v>18</v>
      </c>
      <c r="D1057" s="3" t="s">
        <v>45</v>
      </c>
      <c r="E1057" s="3" t="str">
        <f>VLOOKUP(D1057,Sheet2!$A$2:$B$44,2,FALSE)</f>
        <v>五环-六环</v>
      </c>
      <c r="F1057" s="3" t="s">
        <v>30</v>
      </c>
      <c r="G1057" s="3" t="s">
        <v>30</v>
      </c>
      <c r="H1057" s="3">
        <v>1719</v>
      </c>
      <c r="I1057" s="3">
        <v>2</v>
      </c>
      <c r="J1057" s="3">
        <v>11000</v>
      </c>
      <c r="K1057" s="9">
        <v>18906580</v>
      </c>
      <c r="L1057" s="9">
        <f t="shared" si="33"/>
        <v>0.1890658</v>
      </c>
      <c r="M1057" s="10">
        <f t="shared" si="34"/>
        <v>5.67049350080926e-5</v>
      </c>
      <c r="N1057" s="10" t="s">
        <v>1798</v>
      </c>
      <c r="O1057" s="10" t="s">
        <v>1592</v>
      </c>
      <c r="P1057" s="11">
        <f>IFERROR(VLOOKUP(N1057,Sheet3!$B$2:$F$1072,3,FALSE),“-”)</f>
        <v>0</v>
      </c>
    </row>
    <row r="1058" ht="13.5" spans="1:16">
      <c r="A1058" s="3" t="s">
        <v>1056</v>
      </c>
      <c r="B1058" s="3" t="s">
        <v>1590</v>
      </c>
      <c r="C1058" s="3" t="s">
        <v>64</v>
      </c>
      <c r="D1058" s="3" t="s">
        <v>137</v>
      </c>
      <c r="E1058" s="3" t="str">
        <f>VLOOKUP(D1058,Sheet2!$A$2:$B$44,2,FALSE)</f>
        <v>四环-五环</v>
      </c>
      <c r="F1058" s="3" t="s">
        <v>30</v>
      </c>
      <c r="G1058" s="3" t="s">
        <v>30</v>
      </c>
      <c r="H1058" s="3">
        <v>738</v>
      </c>
      <c r="I1058" s="3">
        <v>15</v>
      </c>
      <c r="J1058" s="3">
        <v>25433</v>
      </c>
      <c r="K1058" s="9">
        <v>18774507</v>
      </c>
      <c r="L1058" s="9">
        <f t="shared" si="33"/>
        <v>0.18774507</v>
      </c>
      <c r="M1058" s="10">
        <f t="shared" si="34"/>
        <v>5.63088194292135e-5</v>
      </c>
      <c r="N1058" s="10" t="s">
        <v>1799</v>
      </c>
      <c r="O1058" s="10" t="s">
        <v>1592</v>
      </c>
      <c r="P1058" s="11">
        <f>IFERROR(VLOOKUP(N1058,Sheet3!$B$2:$F$1072,3,FALSE),“-”)</f>
        <v>0</v>
      </c>
    </row>
    <row r="1059" ht="13.5" spans="1:16">
      <c r="A1059" s="3" t="s">
        <v>89</v>
      </c>
      <c r="B1059" s="3" t="s">
        <v>1590</v>
      </c>
      <c r="C1059" s="3" t="s">
        <v>90</v>
      </c>
      <c r="D1059" s="3" t="s">
        <v>91</v>
      </c>
      <c r="E1059" s="3" t="str">
        <f>VLOOKUP(D1059,Sheet2!$A$2:$B$44,2,FALSE)</f>
        <v>五环-六环</v>
      </c>
      <c r="F1059" s="3">
        <v>1027</v>
      </c>
      <c r="G1059" s="3">
        <v>20</v>
      </c>
      <c r="H1059" s="3">
        <v>661</v>
      </c>
      <c r="I1059" s="3">
        <v>14</v>
      </c>
      <c r="J1059" s="3">
        <v>27696</v>
      </c>
      <c r="K1059" s="9">
        <v>18297587</v>
      </c>
      <c r="L1059" s="9">
        <f t="shared" si="33"/>
        <v>0.18297587</v>
      </c>
      <c r="M1059" s="10">
        <f t="shared" si="34"/>
        <v>5.48784328863243e-5</v>
      </c>
      <c r="N1059" s="10" t="s">
        <v>1800</v>
      </c>
      <c r="O1059" s="10" t="s">
        <v>1592</v>
      </c>
      <c r="P1059" s="11" t="str">
        <f>IFERROR(VLOOKUP(N1059,Sheet3!$B$2:$F$1072,3,FALSE),“-”)</f>
        <v>华美地产</v>
      </c>
    </row>
    <row r="1060" ht="13.5" spans="1:16">
      <c r="A1060" s="3" t="s">
        <v>81</v>
      </c>
      <c r="B1060" s="3" t="s">
        <v>1590</v>
      </c>
      <c r="C1060" s="3" t="s">
        <v>78</v>
      </c>
      <c r="D1060" s="3" t="s">
        <v>79</v>
      </c>
      <c r="E1060" s="3" t="str">
        <f>VLOOKUP(D1060,Sheet2!$A$2:$B$44,2,FALSE)</f>
        <v>五环-六环</v>
      </c>
      <c r="F1060" s="3">
        <v>1702</v>
      </c>
      <c r="G1060" s="3">
        <v>1</v>
      </c>
      <c r="H1060" s="3">
        <v>1702</v>
      </c>
      <c r="I1060" s="3">
        <v>1</v>
      </c>
      <c r="J1060" s="3">
        <v>10433</v>
      </c>
      <c r="K1060" s="9">
        <v>17759986</v>
      </c>
      <c r="L1060" s="9">
        <f t="shared" si="33"/>
        <v>0.17759986</v>
      </c>
      <c r="M1060" s="10">
        <f t="shared" si="34"/>
        <v>5.32660508603161e-5</v>
      </c>
      <c r="N1060" s="10" t="s">
        <v>1801</v>
      </c>
      <c r="O1060" s="10" t="s">
        <v>1592</v>
      </c>
      <c r="P1060" s="11" t="str">
        <f>IFERROR(VLOOKUP(N1060,Sheet3!$B$2:$F$1072,3,FALSE),“-”)</f>
        <v>首开</v>
      </c>
    </row>
    <row r="1061" ht="13.5" spans="1:16">
      <c r="A1061" s="3" t="s">
        <v>917</v>
      </c>
      <c r="B1061" s="3" t="s">
        <v>1590</v>
      </c>
      <c r="C1061" s="3" t="s">
        <v>172</v>
      </c>
      <c r="D1061" s="3" t="s">
        <v>173</v>
      </c>
      <c r="E1061" s="3" t="str">
        <f>VLOOKUP(D1061,Sheet2!$A$2:$B$44,2,FALSE)</f>
        <v>六环外</v>
      </c>
      <c r="F1061" s="3" t="s">
        <v>30</v>
      </c>
      <c r="G1061" s="3" t="s">
        <v>30</v>
      </c>
      <c r="H1061" s="3">
        <v>3458</v>
      </c>
      <c r="I1061" s="3">
        <v>21</v>
      </c>
      <c r="J1061" s="3">
        <v>5114</v>
      </c>
      <c r="K1061" s="9">
        <v>17681092</v>
      </c>
      <c r="L1061" s="9">
        <f t="shared" si="33"/>
        <v>0.17681092</v>
      </c>
      <c r="M1061" s="10">
        <f t="shared" si="34"/>
        <v>5.30294306390742e-5</v>
      </c>
      <c r="N1061" s="10" t="s">
        <v>1802</v>
      </c>
      <c r="O1061" s="10" t="s">
        <v>1592</v>
      </c>
      <c r="P1061" s="11">
        <f>IFERROR(VLOOKUP(N1061,Sheet3!$B$2:$F$1072,3,FALSE),“-”)</f>
        <v>0</v>
      </c>
    </row>
    <row r="1062" ht="13.5" spans="1:16">
      <c r="A1062" s="3" t="s">
        <v>1803</v>
      </c>
      <c r="B1062" s="3" t="s">
        <v>1590</v>
      </c>
      <c r="C1062" s="3" t="s">
        <v>282</v>
      </c>
      <c r="D1062" s="3" t="s">
        <v>283</v>
      </c>
      <c r="E1062" s="3" t="str">
        <f>VLOOKUP(D1062,Sheet2!$A$2:$B$44,2,FALSE)</f>
        <v>二环内</v>
      </c>
      <c r="F1062" s="3" t="s">
        <v>30</v>
      </c>
      <c r="G1062" s="3" t="s">
        <v>30</v>
      </c>
      <c r="H1062" s="3">
        <v>431</v>
      </c>
      <c r="I1062" s="3">
        <v>1</v>
      </c>
      <c r="J1062" s="3">
        <v>40762</v>
      </c>
      <c r="K1062" s="9">
        <v>17551067</v>
      </c>
      <c r="L1062" s="9">
        <f t="shared" si="33"/>
        <v>0.17551067</v>
      </c>
      <c r="M1062" s="10">
        <f t="shared" si="34"/>
        <v>5.26394574564876e-5</v>
      </c>
      <c r="N1062" s="10" t="s">
        <v>1804</v>
      </c>
      <c r="O1062" s="10" t="s">
        <v>1592</v>
      </c>
      <c r="P1062" s="11">
        <f>IFERROR(VLOOKUP(N1062,Sheet3!$B$2:$F$1072,3,FALSE),“-”)</f>
        <v>0</v>
      </c>
    </row>
    <row r="1063" ht="13.5" spans="1:16">
      <c r="A1063" s="3" t="s">
        <v>612</v>
      </c>
      <c r="B1063" s="3" t="s">
        <v>1590</v>
      </c>
      <c r="C1063" s="3" t="s">
        <v>172</v>
      </c>
      <c r="D1063" s="3" t="s">
        <v>173</v>
      </c>
      <c r="E1063" s="3" t="str">
        <f>VLOOKUP(D1063,Sheet2!$A$2:$B$44,2,FALSE)</f>
        <v>六环外</v>
      </c>
      <c r="F1063" s="3" t="s">
        <v>30</v>
      </c>
      <c r="G1063" s="3" t="s">
        <v>30</v>
      </c>
      <c r="H1063" s="3">
        <v>1863</v>
      </c>
      <c r="I1063" s="3">
        <v>17</v>
      </c>
      <c r="J1063" s="3">
        <v>9381</v>
      </c>
      <c r="K1063" s="9">
        <v>17479840</v>
      </c>
      <c r="L1063" s="9">
        <f t="shared" si="33"/>
        <v>0.1747984</v>
      </c>
      <c r="M1063" s="10">
        <f t="shared" si="34"/>
        <v>5.24258322315225e-5</v>
      </c>
      <c r="N1063" s="10" t="s">
        <v>1805</v>
      </c>
      <c r="O1063" s="10" t="s">
        <v>1592</v>
      </c>
      <c r="P1063" s="11">
        <f>IFERROR(VLOOKUP(N1063,Sheet3!$B$2:$F$1072,3,FALSE),“-”)</f>
        <v>0</v>
      </c>
    </row>
    <row r="1064" ht="13.5" spans="1:16">
      <c r="A1064" s="3" t="s">
        <v>1364</v>
      </c>
      <c r="B1064" s="3" t="s">
        <v>1590</v>
      </c>
      <c r="C1064" s="3" t="s">
        <v>526</v>
      </c>
      <c r="D1064" s="3" t="s">
        <v>527</v>
      </c>
      <c r="E1064" s="3" t="str">
        <f>VLOOKUP(D1064,Sheet2!$A$2:$B$44,2,FALSE)</f>
        <v>六环外</v>
      </c>
      <c r="F1064" s="3" t="s">
        <v>30</v>
      </c>
      <c r="G1064" s="3" t="s">
        <v>30</v>
      </c>
      <c r="H1064" s="3">
        <v>3017</v>
      </c>
      <c r="I1064" s="3">
        <v>13</v>
      </c>
      <c r="J1064" s="3">
        <v>5694</v>
      </c>
      <c r="K1064" s="9">
        <v>17179153</v>
      </c>
      <c r="L1064" s="9">
        <f t="shared" si="33"/>
        <v>0.17179153</v>
      </c>
      <c r="M1064" s="10">
        <f t="shared" si="34"/>
        <v>5.15240066875701e-5</v>
      </c>
      <c r="N1064" s="10" t="s">
        <v>1806</v>
      </c>
      <c r="O1064" s="10" t="s">
        <v>1592</v>
      </c>
      <c r="P1064" s="11">
        <f>IFERROR(VLOOKUP(N1064,Sheet3!$B$2:$F$1072,3,FALSE),“-”)</f>
        <v>0</v>
      </c>
    </row>
    <row r="1065" ht="13.5" spans="1:16">
      <c r="A1065" s="3" t="s">
        <v>489</v>
      </c>
      <c r="B1065" s="3" t="s">
        <v>1590</v>
      </c>
      <c r="C1065" s="3" t="s">
        <v>60</v>
      </c>
      <c r="D1065" s="3" t="s">
        <v>61</v>
      </c>
      <c r="E1065" s="3" t="str">
        <f>VLOOKUP(D1065,Sheet2!$A$2:$B$44,2,FALSE)</f>
        <v>五环-六环</v>
      </c>
      <c r="F1065" s="3" t="s">
        <v>30</v>
      </c>
      <c r="G1065" s="3" t="s">
        <v>30</v>
      </c>
      <c r="H1065" s="3">
        <v>1972</v>
      </c>
      <c r="I1065" s="3">
        <v>11</v>
      </c>
      <c r="J1065" s="3">
        <v>8652</v>
      </c>
      <c r="K1065" s="9">
        <v>17060140</v>
      </c>
      <c r="L1065" s="9">
        <f t="shared" si="33"/>
        <v>0.1706014</v>
      </c>
      <c r="M1065" s="10">
        <f t="shared" si="34"/>
        <v>5.11670608819237e-5</v>
      </c>
      <c r="N1065" s="10" t="s">
        <v>1807</v>
      </c>
      <c r="O1065" s="10" t="s">
        <v>1592</v>
      </c>
      <c r="P1065" s="11">
        <f>IFERROR(VLOOKUP(N1065,Sheet3!$B$2:$F$1072,3,FALSE),“-”)</f>
        <v>0</v>
      </c>
    </row>
    <row r="1066" ht="13.5" spans="1:16">
      <c r="A1066" s="3" t="s">
        <v>216</v>
      </c>
      <c r="B1066" s="3" t="s">
        <v>1590</v>
      </c>
      <c r="C1066" s="3" t="s">
        <v>90</v>
      </c>
      <c r="D1066" s="3" t="s">
        <v>103</v>
      </c>
      <c r="E1066" s="3" t="str">
        <f>VLOOKUP(D1066,Sheet2!$A$2:$B$44,2,FALSE)</f>
        <v>五环-六环</v>
      </c>
      <c r="F1066" s="3" t="s">
        <v>30</v>
      </c>
      <c r="G1066" s="3" t="s">
        <v>30</v>
      </c>
      <c r="H1066" s="3">
        <v>774</v>
      </c>
      <c r="I1066" s="3">
        <v>5</v>
      </c>
      <c r="J1066" s="3">
        <v>21530</v>
      </c>
      <c r="K1066" s="9">
        <v>16663779</v>
      </c>
      <c r="L1066" s="9">
        <f t="shared" si="33"/>
        <v>0.16663779</v>
      </c>
      <c r="M1066" s="10">
        <f t="shared" si="34"/>
        <v>4.9978288256481e-5</v>
      </c>
      <c r="N1066" s="10" t="s">
        <v>1808</v>
      </c>
      <c r="O1066" s="10" t="s">
        <v>1592</v>
      </c>
      <c r="P1066" s="11" t="str">
        <f>IFERROR(VLOOKUP(N1066,Sheet3!$B$2:$F$1072,3,FALSE),“-”)</f>
        <v>1-v</v>
      </c>
    </row>
    <row r="1067" ht="13.5" spans="1:16">
      <c r="A1067" s="3" t="s">
        <v>1809</v>
      </c>
      <c r="B1067" s="3" t="s">
        <v>1590</v>
      </c>
      <c r="C1067" s="3" t="s">
        <v>64</v>
      </c>
      <c r="D1067" s="3" t="s">
        <v>137</v>
      </c>
      <c r="E1067" s="3" t="str">
        <f>VLOOKUP(D1067,Sheet2!$A$2:$B$44,2,FALSE)</f>
        <v>四环-五环</v>
      </c>
      <c r="F1067" s="3" t="s">
        <v>30</v>
      </c>
      <c r="G1067" s="3" t="s">
        <v>30</v>
      </c>
      <c r="H1067" s="3">
        <v>1733</v>
      </c>
      <c r="I1067" s="3">
        <v>16</v>
      </c>
      <c r="J1067" s="3">
        <v>9541</v>
      </c>
      <c r="K1067" s="9">
        <v>16535979</v>
      </c>
      <c r="L1067" s="9">
        <f t="shared" si="33"/>
        <v>0.16535979</v>
      </c>
      <c r="M1067" s="10">
        <f t="shared" si="34"/>
        <v>4.95949883315853e-5</v>
      </c>
      <c r="N1067" s="10" t="s">
        <v>1810</v>
      </c>
      <c r="O1067" s="10" t="s">
        <v>1592</v>
      </c>
      <c r="P1067" s="11">
        <f>IFERROR(VLOOKUP(N1067,Sheet3!$B$2:$F$1072,3,FALSE),“-”)</f>
        <v>0</v>
      </c>
    </row>
    <row r="1068" ht="13.5" spans="1:16">
      <c r="A1068" s="3" t="s">
        <v>434</v>
      </c>
      <c r="B1068" s="3" t="s">
        <v>1590</v>
      </c>
      <c r="C1068" s="3" t="s">
        <v>291</v>
      </c>
      <c r="D1068" s="3" t="s">
        <v>292</v>
      </c>
      <c r="E1068" s="3" t="str">
        <f>VLOOKUP(D1068,Sheet2!$A$2:$B$44,2,FALSE)</f>
        <v>六环外</v>
      </c>
      <c r="F1068" s="3" t="s">
        <v>30</v>
      </c>
      <c r="G1068" s="3" t="s">
        <v>30</v>
      </c>
      <c r="H1068" s="3">
        <v>834</v>
      </c>
      <c r="I1068" s="3">
        <v>16</v>
      </c>
      <c r="J1068" s="3">
        <v>19772</v>
      </c>
      <c r="K1068" s="9">
        <v>16497326</v>
      </c>
      <c r="L1068" s="9">
        <f t="shared" si="33"/>
        <v>0.16497326</v>
      </c>
      <c r="M1068" s="10">
        <f t="shared" si="34"/>
        <v>4.94790595992145e-5</v>
      </c>
      <c r="N1068" s="10" t="s">
        <v>1811</v>
      </c>
      <c r="O1068" s="10" t="s">
        <v>1592</v>
      </c>
      <c r="P1068" s="11">
        <f>IFERROR(VLOOKUP(N1068,Sheet3!$B$2:$F$1072,3,FALSE),“-”)</f>
        <v>0</v>
      </c>
    </row>
    <row r="1069" ht="13.5" spans="1:16">
      <c r="A1069" s="3" t="s">
        <v>321</v>
      </c>
      <c r="B1069" s="3" t="s">
        <v>1590</v>
      </c>
      <c r="C1069" s="3" t="s">
        <v>48</v>
      </c>
      <c r="D1069" s="3" t="s">
        <v>214</v>
      </c>
      <c r="E1069" s="3" t="str">
        <f>VLOOKUP(D1069,Sheet2!$A$2:$B$44,2,FALSE)</f>
        <v>三环-四环</v>
      </c>
      <c r="F1069" s="3" t="s">
        <v>30</v>
      </c>
      <c r="G1069" s="3" t="s">
        <v>30</v>
      </c>
      <c r="H1069" s="3">
        <v>424</v>
      </c>
      <c r="I1069" s="3">
        <v>1</v>
      </c>
      <c r="J1069" s="3">
        <v>38872</v>
      </c>
      <c r="K1069" s="9">
        <v>16487674</v>
      </c>
      <c r="L1069" s="9">
        <f t="shared" si="33"/>
        <v>0.16487674</v>
      </c>
      <c r="M1069" s="10">
        <f t="shared" si="34"/>
        <v>4.94501111573124e-5</v>
      </c>
      <c r="N1069" s="10" t="s">
        <v>1812</v>
      </c>
      <c r="O1069" s="10" t="s">
        <v>1592</v>
      </c>
      <c r="P1069" s="11">
        <f>IFERROR(VLOOKUP(N1069,Sheet3!$B$2:$F$1072,3,FALSE),“-”)</f>
        <v>0</v>
      </c>
    </row>
    <row r="1070" ht="13.5" spans="1:16">
      <c r="A1070" s="3" t="s">
        <v>1813</v>
      </c>
      <c r="B1070" s="3" t="s">
        <v>1590</v>
      </c>
      <c r="C1070" s="3" t="s">
        <v>144</v>
      </c>
      <c r="D1070" s="3" t="s">
        <v>145</v>
      </c>
      <c r="E1070" s="3" t="str">
        <f>VLOOKUP(D1070,Sheet2!$A$2:$B$44,2,FALSE)</f>
        <v>二环内</v>
      </c>
      <c r="F1070" s="3" t="s">
        <v>30</v>
      </c>
      <c r="G1070" s="3" t="s">
        <v>30</v>
      </c>
      <c r="H1070" s="3">
        <v>2782</v>
      </c>
      <c r="I1070" s="3">
        <v>3</v>
      </c>
      <c r="J1070" s="3">
        <v>5896</v>
      </c>
      <c r="K1070" s="9">
        <v>16400000</v>
      </c>
      <c r="L1070" s="9">
        <f t="shared" si="33"/>
        <v>0.164</v>
      </c>
      <c r="M1070" s="10">
        <f t="shared" si="34"/>
        <v>4.91871578113397e-5</v>
      </c>
      <c r="N1070" s="10" t="s">
        <v>1814</v>
      </c>
      <c r="O1070" s="10" t="s">
        <v>1592</v>
      </c>
      <c r="P1070" s="11" t="str">
        <f>IFERROR(VLOOKUP(N1070,Sheet3!$B$2:$F$1072,3,FALSE),“-”)</f>
        <v>凯德</v>
      </c>
    </row>
    <row r="1071" ht="13.5" spans="1:16">
      <c r="A1071" s="3" t="s">
        <v>1815</v>
      </c>
      <c r="B1071" s="3" t="s">
        <v>1590</v>
      </c>
      <c r="C1071" s="3" t="s">
        <v>48</v>
      </c>
      <c r="D1071" s="3" t="s">
        <v>360</v>
      </c>
      <c r="E1071" s="3" t="str">
        <f>VLOOKUP(D1071,Sheet2!$A$2:$B$44,2,FALSE)</f>
        <v>三环-四环</v>
      </c>
      <c r="F1071" s="3" t="s">
        <v>30</v>
      </c>
      <c r="G1071" s="3" t="s">
        <v>30</v>
      </c>
      <c r="H1071" s="3">
        <v>840</v>
      </c>
      <c r="I1071" s="3">
        <v>6</v>
      </c>
      <c r="J1071" s="3">
        <v>19460</v>
      </c>
      <c r="K1071" s="9">
        <v>16352301</v>
      </c>
      <c r="L1071" s="9">
        <f t="shared" si="33"/>
        <v>0.16352301</v>
      </c>
      <c r="M1071" s="10">
        <f t="shared" si="34"/>
        <v>4.90440981625322e-5</v>
      </c>
      <c r="N1071" s="10" t="s">
        <v>1816</v>
      </c>
      <c r="O1071" s="10" t="s">
        <v>1592</v>
      </c>
      <c r="P1071" s="11">
        <f>IFERROR(VLOOKUP(N1071,Sheet3!$B$2:$F$1072,3,FALSE),“-”)</f>
        <v>0</v>
      </c>
    </row>
    <row r="1072" ht="13.5" spans="1:16">
      <c r="A1072" s="3" t="s">
        <v>125</v>
      </c>
      <c r="B1072" s="3" t="s">
        <v>1590</v>
      </c>
      <c r="C1072" s="3" t="s">
        <v>22</v>
      </c>
      <c r="D1072" s="3" t="s">
        <v>23</v>
      </c>
      <c r="E1072" s="3" t="str">
        <f>VLOOKUP(D1072,Sheet2!$A$2:$B$44,2,FALSE)</f>
        <v>五环-六环</v>
      </c>
      <c r="F1072" s="3" t="s">
        <v>30</v>
      </c>
      <c r="G1072" s="3" t="s">
        <v>30</v>
      </c>
      <c r="H1072" s="3">
        <v>641</v>
      </c>
      <c r="I1072" s="3">
        <v>6</v>
      </c>
      <c r="J1072" s="3">
        <v>25327</v>
      </c>
      <c r="K1072" s="9">
        <v>16231632</v>
      </c>
      <c r="L1072" s="9">
        <f t="shared" si="33"/>
        <v>0.16231632</v>
      </c>
      <c r="M1072" s="10">
        <f t="shared" si="34"/>
        <v>4.86821856536336e-5</v>
      </c>
      <c r="N1072" s="10" t="s">
        <v>1788</v>
      </c>
      <c r="O1072" s="10" t="s">
        <v>1592</v>
      </c>
      <c r="P1072" s="11">
        <f>IFERROR(VLOOKUP(N1072,Sheet3!$B$2:$F$1072,3,FALSE),“-”)</f>
        <v>0</v>
      </c>
    </row>
    <row r="1073" ht="13.5" spans="1:16">
      <c r="A1073" s="3" t="s">
        <v>212</v>
      </c>
      <c r="B1073" s="3" t="s">
        <v>1590</v>
      </c>
      <c r="C1073" s="3" t="s">
        <v>41</v>
      </c>
      <c r="D1073" s="3" t="s">
        <v>42</v>
      </c>
      <c r="E1073" s="3" t="str">
        <f>VLOOKUP(D1073,Sheet2!$A$2:$B$44,2,FALSE)</f>
        <v>五环-六环</v>
      </c>
      <c r="F1073" s="3" t="s">
        <v>30</v>
      </c>
      <c r="G1073" s="3" t="s">
        <v>30</v>
      </c>
      <c r="H1073" s="3">
        <v>766</v>
      </c>
      <c r="I1073" s="3">
        <v>11</v>
      </c>
      <c r="J1073" s="3">
        <v>21001</v>
      </c>
      <c r="K1073" s="9">
        <v>16087504</v>
      </c>
      <c r="L1073" s="9">
        <f t="shared" si="33"/>
        <v>0.16087504</v>
      </c>
      <c r="M1073" s="10">
        <f t="shared" si="34"/>
        <v>4.82499145145463e-5</v>
      </c>
      <c r="N1073" s="10" t="s">
        <v>1817</v>
      </c>
      <c r="O1073" s="10" t="s">
        <v>1592</v>
      </c>
      <c r="P1073" s="11" t="str">
        <f>IFERROR(VLOOKUP(N1073,Sheet3!$B$2:$F$1072,3,FALSE),“-”)</f>
        <v>金隅</v>
      </c>
    </row>
    <row r="1074" ht="13.5" spans="1:16">
      <c r="A1074" s="3" t="s">
        <v>1818</v>
      </c>
      <c r="B1074" s="3" t="s">
        <v>1590</v>
      </c>
      <c r="C1074" s="3" t="s">
        <v>205</v>
      </c>
      <c r="D1074" s="3" t="s">
        <v>206</v>
      </c>
      <c r="E1074" s="3" t="str">
        <f>VLOOKUP(D1074,Sheet2!$A$2:$B$44,2,FALSE)</f>
        <v>二环-三环</v>
      </c>
      <c r="F1074" s="3" t="s">
        <v>30</v>
      </c>
      <c r="G1074" s="3" t="s">
        <v>30</v>
      </c>
      <c r="H1074" s="3">
        <v>2003</v>
      </c>
      <c r="I1074" s="3">
        <v>8</v>
      </c>
      <c r="J1074" s="3">
        <v>8000</v>
      </c>
      <c r="K1074" s="9">
        <v>16020363</v>
      </c>
      <c r="L1074" s="9">
        <f t="shared" si="33"/>
        <v>0.16020363</v>
      </c>
      <c r="M1074" s="10">
        <f t="shared" si="34"/>
        <v>4.80485440899968e-5</v>
      </c>
      <c r="N1074" s="10" t="s">
        <v>1819</v>
      </c>
      <c r="O1074" s="10" t="s">
        <v>1592</v>
      </c>
      <c r="P1074" s="11">
        <f>IFERROR(VLOOKUP(N1074,Sheet3!$B$2:$F$1072,3,FALSE),“-”)</f>
        <v>0</v>
      </c>
    </row>
    <row r="1075" ht="13.5" spans="1:16">
      <c r="A1075" s="3" t="s">
        <v>1341</v>
      </c>
      <c r="B1075" s="3" t="s">
        <v>1590</v>
      </c>
      <c r="C1075" s="3" t="s">
        <v>90</v>
      </c>
      <c r="D1075" s="3" t="s">
        <v>103</v>
      </c>
      <c r="E1075" s="3" t="str">
        <f>VLOOKUP(D1075,Sheet2!$A$2:$B$44,2,FALSE)</f>
        <v>五环-六环</v>
      </c>
      <c r="F1075" s="3" t="s">
        <v>30</v>
      </c>
      <c r="G1075" s="3" t="s">
        <v>30</v>
      </c>
      <c r="H1075" s="3">
        <v>1027</v>
      </c>
      <c r="I1075" s="3">
        <v>3</v>
      </c>
      <c r="J1075" s="3">
        <v>15386</v>
      </c>
      <c r="K1075" s="9">
        <v>15808536</v>
      </c>
      <c r="L1075" s="9">
        <f t="shared" si="33"/>
        <v>0.15808536</v>
      </c>
      <c r="M1075" s="10">
        <f t="shared" si="34"/>
        <v>4.74132289633076e-5</v>
      </c>
      <c r="N1075" s="10" t="s">
        <v>1820</v>
      </c>
      <c r="O1075" s="10" t="s">
        <v>1592</v>
      </c>
      <c r="P1075" s="11">
        <f>IFERROR(VLOOKUP(N1075,Sheet3!$B$2:$F$1072,3,FALSE),“-”)</f>
        <v>0</v>
      </c>
    </row>
    <row r="1076" ht="13.5" spans="1:16">
      <c r="A1076" s="3" t="s">
        <v>1458</v>
      </c>
      <c r="B1076" s="3" t="s">
        <v>1590</v>
      </c>
      <c r="C1076" s="3" t="s">
        <v>60</v>
      </c>
      <c r="D1076" s="3" t="s">
        <v>61</v>
      </c>
      <c r="E1076" s="3" t="str">
        <f>VLOOKUP(D1076,Sheet2!$A$2:$B$44,2,FALSE)</f>
        <v>五环-六环</v>
      </c>
      <c r="F1076" s="3">
        <v>7356</v>
      </c>
      <c r="G1076" s="3">
        <v>20</v>
      </c>
      <c r="H1076" s="3">
        <v>575</v>
      </c>
      <c r="I1076" s="3">
        <v>2</v>
      </c>
      <c r="J1076" s="3">
        <v>27515</v>
      </c>
      <c r="K1076" s="9">
        <v>15807539</v>
      </c>
      <c r="L1076" s="9">
        <f t="shared" si="33"/>
        <v>0.15807539</v>
      </c>
      <c r="M1076" s="10">
        <f t="shared" si="34"/>
        <v>4.74102387440187e-5</v>
      </c>
      <c r="N1076" s="10" t="s">
        <v>1821</v>
      </c>
      <c r="O1076" s="10" t="s">
        <v>1592</v>
      </c>
      <c r="P1076" s="11">
        <f>IFERROR(VLOOKUP(N1076,Sheet3!$B$2:$F$1072,3,FALSE),“-”)</f>
        <v>0</v>
      </c>
    </row>
    <row r="1077" ht="13.5" spans="1:16">
      <c r="A1077" s="3" t="s">
        <v>1822</v>
      </c>
      <c r="B1077" s="3" t="s">
        <v>1590</v>
      </c>
      <c r="C1077" s="3" t="s">
        <v>172</v>
      </c>
      <c r="D1077" s="3" t="s">
        <v>173</v>
      </c>
      <c r="E1077" s="3" t="str">
        <f>VLOOKUP(D1077,Sheet2!$A$2:$B$44,2,FALSE)</f>
        <v>六环外</v>
      </c>
      <c r="F1077" s="3" t="s">
        <v>30</v>
      </c>
      <c r="G1077" s="3" t="s">
        <v>30</v>
      </c>
      <c r="H1077" s="3">
        <v>2253</v>
      </c>
      <c r="I1077" s="3">
        <v>27</v>
      </c>
      <c r="J1077" s="3">
        <v>7015</v>
      </c>
      <c r="K1077" s="9">
        <v>15805581</v>
      </c>
      <c r="L1077" s="9">
        <f t="shared" si="33"/>
        <v>0.15805581</v>
      </c>
      <c r="M1077" s="10">
        <f t="shared" si="34"/>
        <v>4.74043662772508e-5</v>
      </c>
      <c r="N1077" s="10" t="s">
        <v>1823</v>
      </c>
      <c r="O1077" s="10" t="s">
        <v>1592</v>
      </c>
      <c r="P1077" s="11">
        <f>IFERROR(VLOOKUP(N1077,Sheet3!$B$2:$F$1072,3,FALSE),“-”)</f>
        <v>0</v>
      </c>
    </row>
    <row r="1078" ht="13.5" spans="1:16">
      <c r="A1078" s="3" t="s">
        <v>1213</v>
      </c>
      <c r="B1078" s="3" t="s">
        <v>1590</v>
      </c>
      <c r="C1078" s="3" t="s">
        <v>282</v>
      </c>
      <c r="D1078" s="3" t="s">
        <v>283</v>
      </c>
      <c r="E1078" s="3" t="str">
        <f>VLOOKUP(D1078,Sheet2!$A$2:$B$44,2,FALSE)</f>
        <v>二环内</v>
      </c>
      <c r="F1078" s="3" t="s">
        <v>30</v>
      </c>
      <c r="G1078" s="3" t="s">
        <v>30</v>
      </c>
      <c r="H1078" s="3">
        <v>1961</v>
      </c>
      <c r="I1078" s="3">
        <v>18</v>
      </c>
      <c r="J1078" s="3">
        <v>8000</v>
      </c>
      <c r="K1078" s="9">
        <v>15689600</v>
      </c>
      <c r="L1078" s="9">
        <f t="shared" si="33"/>
        <v>0.156896</v>
      </c>
      <c r="M1078" s="10">
        <f t="shared" si="34"/>
        <v>4.70565140973656e-5</v>
      </c>
      <c r="N1078" s="10" t="s">
        <v>1824</v>
      </c>
      <c r="O1078" s="10" t="s">
        <v>1592</v>
      </c>
      <c r="P1078" s="11">
        <f>IFERROR(VLOOKUP(N1078,Sheet3!$B$2:$F$1072,3,FALSE),“-”)</f>
        <v>0</v>
      </c>
    </row>
    <row r="1079" ht="13.5" spans="1:16">
      <c r="A1079" s="3" t="s">
        <v>885</v>
      </c>
      <c r="B1079" s="3" t="s">
        <v>1590</v>
      </c>
      <c r="C1079" s="3" t="s">
        <v>22</v>
      </c>
      <c r="D1079" s="3" t="s">
        <v>23</v>
      </c>
      <c r="E1079" s="3" t="str">
        <f>VLOOKUP(D1079,Sheet2!$A$2:$B$44,2,FALSE)</f>
        <v>五环-六环</v>
      </c>
      <c r="F1079" s="3" t="s">
        <v>30</v>
      </c>
      <c r="G1079" s="3" t="s">
        <v>30</v>
      </c>
      <c r="H1079" s="3">
        <v>686</v>
      </c>
      <c r="I1079" s="3">
        <v>14</v>
      </c>
      <c r="J1079" s="3">
        <v>22524</v>
      </c>
      <c r="K1079" s="9">
        <v>15455237</v>
      </c>
      <c r="L1079" s="9">
        <f t="shared" si="33"/>
        <v>0.15455237</v>
      </c>
      <c r="M1079" s="10">
        <f t="shared" si="34"/>
        <v>4.6353608617723e-5</v>
      </c>
      <c r="N1079" s="10" t="s">
        <v>1825</v>
      </c>
      <c r="O1079" s="10" t="s">
        <v>1592</v>
      </c>
      <c r="P1079" s="11">
        <f>IFERROR(VLOOKUP(N1079,Sheet3!$B$2:$F$1072,3,FALSE),“-”)</f>
        <v>0</v>
      </c>
    </row>
    <row r="1080" ht="13.5" spans="1:16">
      <c r="A1080" s="3" t="s">
        <v>782</v>
      </c>
      <c r="B1080" s="3" t="s">
        <v>1590</v>
      </c>
      <c r="C1080" s="3" t="s">
        <v>22</v>
      </c>
      <c r="D1080" s="3" t="s">
        <v>110</v>
      </c>
      <c r="E1080" s="3" t="str">
        <f>VLOOKUP(D1080,Sheet2!$A$2:$B$44,2,FALSE)</f>
        <v>四环-五环</v>
      </c>
      <c r="F1080" s="3" t="s">
        <v>30</v>
      </c>
      <c r="G1080" s="3" t="s">
        <v>30</v>
      </c>
      <c r="H1080" s="3">
        <v>250</v>
      </c>
      <c r="I1080" s="3">
        <v>3</v>
      </c>
      <c r="J1080" s="3">
        <v>61430</v>
      </c>
      <c r="K1080" s="9">
        <v>15356809</v>
      </c>
      <c r="L1080" s="9">
        <f t="shared" si="33"/>
        <v>0.15356809</v>
      </c>
      <c r="M1080" s="10">
        <f t="shared" si="34"/>
        <v>4.60584016927806e-5</v>
      </c>
      <c r="N1080" s="10" t="s">
        <v>1720</v>
      </c>
      <c r="O1080" s="10" t="s">
        <v>1592</v>
      </c>
      <c r="P1080" s="11">
        <f>IFERROR(VLOOKUP(N1080,Sheet3!$B$2:$F$1072,3,FALSE),“-”)</f>
        <v>0</v>
      </c>
    </row>
    <row r="1081" ht="13.5" spans="1:16">
      <c r="A1081" s="3" t="s">
        <v>608</v>
      </c>
      <c r="B1081" s="3" t="s">
        <v>1590</v>
      </c>
      <c r="C1081" s="3" t="s">
        <v>22</v>
      </c>
      <c r="D1081" s="3" t="s">
        <v>417</v>
      </c>
      <c r="E1081" s="3" t="str">
        <f>VLOOKUP(D1081,Sheet2!$A$2:$B$44,2,FALSE)</f>
        <v>四环-五环</v>
      </c>
      <c r="F1081" s="3" t="s">
        <v>30</v>
      </c>
      <c r="G1081" s="3" t="s">
        <v>30</v>
      </c>
      <c r="H1081" s="3">
        <v>353</v>
      </c>
      <c r="I1081" s="3">
        <v>1</v>
      </c>
      <c r="J1081" s="3">
        <v>43000</v>
      </c>
      <c r="K1081" s="9">
        <v>15180720</v>
      </c>
      <c r="L1081" s="9">
        <f t="shared" si="33"/>
        <v>0.1518072</v>
      </c>
      <c r="M1081" s="10">
        <f t="shared" si="34"/>
        <v>4.5530272581083e-5</v>
      </c>
      <c r="N1081" s="10" t="s">
        <v>1826</v>
      </c>
      <c r="O1081" s="10" t="s">
        <v>1592</v>
      </c>
      <c r="P1081" s="11">
        <f>IFERROR(VLOOKUP(N1081,Sheet3!$B$2:$F$1072,3,FALSE),“-”)</f>
        <v>0</v>
      </c>
    </row>
    <row r="1082" ht="13.5" spans="1:16">
      <c r="A1082" s="3" t="s">
        <v>1827</v>
      </c>
      <c r="B1082" s="3" t="s">
        <v>1590</v>
      </c>
      <c r="C1082" s="3" t="s">
        <v>291</v>
      </c>
      <c r="D1082" s="3" t="s">
        <v>292</v>
      </c>
      <c r="E1082" s="3" t="str">
        <f>VLOOKUP(D1082,Sheet2!$A$2:$B$44,2,FALSE)</f>
        <v>六环外</v>
      </c>
      <c r="F1082" s="3" t="s">
        <v>30</v>
      </c>
      <c r="G1082" s="3" t="s">
        <v>30</v>
      </c>
      <c r="H1082" s="3">
        <v>1041</v>
      </c>
      <c r="I1082" s="3">
        <v>30</v>
      </c>
      <c r="J1082" s="3">
        <v>14537</v>
      </c>
      <c r="K1082" s="9">
        <v>15126200</v>
      </c>
      <c r="L1082" s="9">
        <f t="shared" si="33"/>
        <v>0.151262</v>
      </c>
      <c r="M1082" s="10">
        <f t="shared" si="34"/>
        <v>4.53667552735297e-5</v>
      </c>
      <c r="N1082" s="10"/>
      <c r="O1082" s="10" t="s">
        <v>1592</v>
      </c>
      <c r="P1082" s="11" t="e">
        <f>IFERROR(VLOOKUP(N1082,Sheet3!$B$2:$F$1072,3,FALSE),“-”)</f>
        <v>#NAME?</v>
      </c>
    </row>
    <row r="1083" ht="13.5" spans="1:16">
      <c r="A1083" s="3" t="s">
        <v>1217</v>
      </c>
      <c r="B1083" s="3" t="s">
        <v>1590</v>
      </c>
      <c r="C1083" s="3" t="s">
        <v>90</v>
      </c>
      <c r="D1083" s="3" t="s">
        <v>103</v>
      </c>
      <c r="E1083" s="3" t="str">
        <f>VLOOKUP(D1083,Sheet2!$A$2:$B$44,2,FALSE)</f>
        <v>五环-六环</v>
      </c>
      <c r="F1083" s="3" t="s">
        <v>30</v>
      </c>
      <c r="G1083" s="3" t="s">
        <v>30</v>
      </c>
      <c r="H1083" s="3">
        <v>1467</v>
      </c>
      <c r="I1083" s="3">
        <v>8</v>
      </c>
      <c r="J1083" s="3">
        <v>10134</v>
      </c>
      <c r="K1083" s="9">
        <v>14865444</v>
      </c>
      <c r="L1083" s="9">
        <f t="shared" si="33"/>
        <v>0.14865444</v>
      </c>
      <c r="M1083" s="10">
        <f t="shared" si="34"/>
        <v>4.45846914611971e-5</v>
      </c>
      <c r="N1083" s="10" t="s">
        <v>1644</v>
      </c>
      <c r="O1083" s="10" t="s">
        <v>1592</v>
      </c>
      <c r="P1083" s="11" t="str">
        <f>IFERROR(VLOOKUP(N1083,Sheet3!$B$2:$F$1072,3,FALSE),“-”)</f>
        <v>金隅</v>
      </c>
    </row>
    <row r="1084" ht="13.5" spans="1:16">
      <c r="A1084" s="3" t="s">
        <v>286</v>
      </c>
      <c r="B1084" s="3" t="s">
        <v>1590</v>
      </c>
      <c r="C1084" s="3" t="s">
        <v>22</v>
      </c>
      <c r="D1084" s="3" t="s">
        <v>110</v>
      </c>
      <c r="E1084" s="3" t="str">
        <f>VLOOKUP(D1084,Sheet2!$A$2:$B$44,2,FALSE)</f>
        <v>四环-五环</v>
      </c>
      <c r="F1084" s="3">
        <v>1903</v>
      </c>
      <c r="G1084" s="3">
        <v>12</v>
      </c>
      <c r="H1084" s="3">
        <v>546</v>
      </c>
      <c r="I1084" s="3">
        <v>4</v>
      </c>
      <c r="J1084" s="3">
        <v>27212</v>
      </c>
      <c r="K1084" s="9">
        <v>14848370</v>
      </c>
      <c r="L1084" s="9">
        <f t="shared" si="33"/>
        <v>0.1484837</v>
      </c>
      <c r="M1084" s="10">
        <f t="shared" si="34"/>
        <v>4.45334828311684e-5</v>
      </c>
      <c r="N1084" s="10" t="s">
        <v>1828</v>
      </c>
      <c r="O1084" s="10" t="s">
        <v>1592</v>
      </c>
      <c r="P1084" s="11">
        <f>IFERROR(VLOOKUP(N1084,Sheet3!$B$2:$F$1072,3,FALSE),“-”)</f>
        <v>0</v>
      </c>
    </row>
    <row r="1085" ht="13.5" spans="1:16">
      <c r="A1085" s="3" t="s">
        <v>1346</v>
      </c>
      <c r="B1085" s="3" t="s">
        <v>1590</v>
      </c>
      <c r="C1085" s="3" t="s">
        <v>37</v>
      </c>
      <c r="D1085" s="3" t="s">
        <v>38</v>
      </c>
      <c r="E1085" s="3" t="str">
        <f>VLOOKUP(D1085,Sheet2!$A$2:$B$44,2,FALSE)</f>
        <v>二环内</v>
      </c>
      <c r="F1085" s="3" t="s">
        <v>30</v>
      </c>
      <c r="G1085" s="3" t="s">
        <v>30</v>
      </c>
      <c r="H1085" s="3">
        <v>704</v>
      </c>
      <c r="I1085" s="3">
        <v>21</v>
      </c>
      <c r="J1085" s="3">
        <v>20858</v>
      </c>
      <c r="K1085" s="9">
        <v>14683190</v>
      </c>
      <c r="L1085" s="9">
        <f t="shared" si="33"/>
        <v>0.1468319</v>
      </c>
      <c r="M1085" s="10">
        <f t="shared" si="34"/>
        <v>4.40380721770662e-5</v>
      </c>
      <c r="N1085" s="10" t="s">
        <v>1829</v>
      </c>
      <c r="O1085" s="10" t="s">
        <v>1592</v>
      </c>
      <c r="P1085" s="11">
        <f>IFERROR(VLOOKUP(N1085,Sheet3!$B$2:$F$1072,3,FALSE),“-”)</f>
        <v>0</v>
      </c>
    </row>
    <row r="1086" ht="13.5" spans="1:16">
      <c r="A1086" s="3" t="s">
        <v>664</v>
      </c>
      <c r="B1086" s="3" t="s">
        <v>1590</v>
      </c>
      <c r="C1086" s="3" t="s">
        <v>37</v>
      </c>
      <c r="D1086" s="3" t="s">
        <v>38</v>
      </c>
      <c r="E1086" s="3" t="str">
        <f>VLOOKUP(D1086,Sheet2!$A$2:$B$44,2,FALSE)</f>
        <v>二环内</v>
      </c>
      <c r="F1086" s="3" t="s">
        <v>30</v>
      </c>
      <c r="G1086" s="3" t="s">
        <v>30</v>
      </c>
      <c r="H1086" s="3">
        <v>267</v>
      </c>
      <c r="I1086" s="3">
        <v>3</v>
      </c>
      <c r="J1086" s="3">
        <v>54833</v>
      </c>
      <c r="K1086" s="9">
        <v>14627314</v>
      </c>
      <c r="L1086" s="9">
        <f t="shared" si="33"/>
        <v>0.14627314</v>
      </c>
      <c r="M1086" s="10">
        <f t="shared" si="34"/>
        <v>4.38704879313426e-5</v>
      </c>
      <c r="N1086" s="10" t="s">
        <v>490</v>
      </c>
      <c r="O1086" s="10" t="s">
        <v>1592</v>
      </c>
      <c r="P1086" s="11">
        <f>IFERROR(VLOOKUP(N1086,Sheet3!$B$2:$F$1072,3,FALSE),“-”)</f>
        <v>0</v>
      </c>
    </row>
    <row r="1087" ht="13.5" spans="1:16">
      <c r="A1087" s="3" t="s">
        <v>879</v>
      </c>
      <c r="B1087" s="3" t="s">
        <v>1590</v>
      </c>
      <c r="C1087" s="3" t="s">
        <v>18</v>
      </c>
      <c r="D1087" s="3" t="s">
        <v>45</v>
      </c>
      <c r="E1087" s="3" t="str">
        <f>VLOOKUP(D1087,Sheet2!$A$2:$B$44,2,FALSE)</f>
        <v>五环-六环</v>
      </c>
      <c r="F1087" s="3" t="s">
        <v>30</v>
      </c>
      <c r="G1087" s="3" t="s">
        <v>30</v>
      </c>
      <c r="H1087" s="3">
        <v>688</v>
      </c>
      <c r="I1087" s="3">
        <v>13</v>
      </c>
      <c r="J1087" s="3">
        <v>20933</v>
      </c>
      <c r="K1087" s="9">
        <v>14406904</v>
      </c>
      <c r="L1087" s="9">
        <f t="shared" si="33"/>
        <v>0.14406904</v>
      </c>
      <c r="M1087" s="10">
        <f t="shared" si="34"/>
        <v>4.32094305256598e-5</v>
      </c>
      <c r="N1087" s="10" t="s">
        <v>1830</v>
      </c>
      <c r="O1087" s="10" t="s">
        <v>1592</v>
      </c>
      <c r="P1087" s="11">
        <f>IFERROR(VLOOKUP(N1087,Sheet3!$B$2:$F$1072,3,FALSE),“-”)</f>
        <v>0</v>
      </c>
    </row>
    <row r="1088" ht="13.5" spans="1:16">
      <c r="A1088" s="3" t="s">
        <v>1831</v>
      </c>
      <c r="B1088" s="3" t="s">
        <v>1590</v>
      </c>
      <c r="C1088" s="3" t="s">
        <v>439</v>
      </c>
      <c r="D1088" s="3" t="s">
        <v>440</v>
      </c>
      <c r="E1088" s="3" t="str">
        <f>VLOOKUP(D1088,Sheet2!$A$2:$B$44,2,FALSE)</f>
        <v>四环-六环</v>
      </c>
      <c r="F1088" s="3" t="s">
        <v>30</v>
      </c>
      <c r="G1088" s="3" t="s">
        <v>30</v>
      </c>
      <c r="H1088" s="3">
        <v>820</v>
      </c>
      <c r="I1088" s="3">
        <v>28</v>
      </c>
      <c r="J1088" s="3">
        <v>17404</v>
      </c>
      <c r="K1088" s="9">
        <v>14279477</v>
      </c>
      <c r="L1088" s="9">
        <f t="shared" si="33"/>
        <v>0.14279477</v>
      </c>
      <c r="M1088" s="10">
        <f t="shared" si="34"/>
        <v>4.28272493086827e-5</v>
      </c>
      <c r="N1088" s="10" t="s">
        <v>1832</v>
      </c>
      <c r="O1088" s="10" t="s">
        <v>1592</v>
      </c>
      <c r="P1088" s="11">
        <f>IFERROR(VLOOKUP(N1088,Sheet3!$B$2:$F$1072,3,FALSE),“-”)</f>
        <v>0</v>
      </c>
    </row>
    <row r="1089" ht="13.5" spans="1:16">
      <c r="A1089" s="3" t="s">
        <v>1127</v>
      </c>
      <c r="B1089" s="3" t="s">
        <v>1590</v>
      </c>
      <c r="C1089" s="3" t="s">
        <v>18</v>
      </c>
      <c r="D1089" s="3" t="s">
        <v>210</v>
      </c>
      <c r="E1089" s="3" t="str">
        <f>VLOOKUP(D1089,Sheet2!$A$2:$B$44,2,FALSE)</f>
        <v>四环-五环</v>
      </c>
      <c r="F1089" s="3" t="s">
        <v>30</v>
      </c>
      <c r="G1089" s="3" t="s">
        <v>30</v>
      </c>
      <c r="H1089" s="3">
        <v>1158</v>
      </c>
      <c r="I1089" s="3">
        <v>4</v>
      </c>
      <c r="J1089" s="3">
        <v>12217</v>
      </c>
      <c r="K1089" s="9">
        <v>14141920</v>
      </c>
      <c r="L1089" s="9">
        <f t="shared" si="33"/>
        <v>0.1414192</v>
      </c>
      <c r="M1089" s="10">
        <f t="shared" si="34"/>
        <v>4.24146860241062e-5</v>
      </c>
      <c r="N1089" s="10" t="s">
        <v>1833</v>
      </c>
      <c r="O1089" s="10" t="s">
        <v>1592</v>
      </c>
      <c r="P1089" s="11">
        <f>IFERROR(VLOOKUP(N1089,Sheet3!$B$2:$F$1072,3,FALSE),“-”)</f>
        <v>0</v>
      </c>
    </row>
    <row r="1090" ht="13.5" spans="1:16">
      <c r="A1090" s="3" t="s">
        <v>1470</v>
      </c>
      <c r="B1090" s="3" t="s">
        <v>1590</v>
      </c>
      <c r="C1090" s="3" t="s">
        <v>22</v>
      </c>
      <c r="D1090" s="3" t="s">
        <v>417</v>
      </c>
      <c r="E1090" s="3" t="str">
        <f>VLOOKUP(D1090,Sheet2!$A$2:$B$44,2,FALSE)</f>
        <v>四环-五环</v>
      </c>
      <c r="F1090" s="3" t="s">
        <v>30</v>
      </c>
      <c r="G1090" s="3" t="s">
        <v>30</v>
      </c>
      <c r="H1090" s="3">
        <v>436</v>
      </c>
      <c r="I1090" s="3">
        <v>16</v>
      </c>
      <c r="J1090" s="3">
        <v>31587</v>
      </c>
      <c r="K1090" s="9">
        <v>13766924</v>
      </c>
      <c r="L1090" s="9">
        <f t="shared" si="33"/>
        <v>0.13766924</v>
      </c>
      <c r="M1090" s="10">
        <f t="shared" si="34"/>
        <v>4.12899916685805e-5</v>
      </c>
      <c r="N1090" s="10" t="s">
        <v>1834</v>
      </c>
      <c r="O1090" s="10" t="s">
        <v>1593</v>
      </c>
      <c r="P1090" s="11">
        <f>IFERROR(VLOOKUP(N1090,Sheet3!$B$2:$F$1072,3,FALSE),“-”)</f>
        <v>0</v>
      </c>
    </row>
    <row r="1091" ht="13.5" spans="1:16">
      <c r="A1091" s="3" t="s">
        <v>512</v>
      </c>
      <c r="B1091" s="3" t="s">
        <v>1590</v>
      </c>
      <c r="C1091" s="3" t="s">
        <v>18</v>
      </c>
      <c r="D1091" s="3" t="s">
        <v>29</v>
      </c>
      <c r="E1091" s="3" t="str">
        <f>VLOOKUP(D1091,Sheet2!$A$2:$B$44,2,FALSE)</f>
        <v>四环-五环</v>
      </c>
      <c r="F1091" s="3" t="s">
        <v>30</v>
      </c>
      <c r="G1091" s="3" t="s">
        <v>30</v>
      </c>
      <c r="H1091" s="3">
        <v>1371</v>
      </c>
      <c r="I1091" s="3">
        <v>12</v>
      </c>
      <c r="J1091" s="3">
        <v>10000</v>
      </c>
      <c r="K1091" s="9">
        <v>13705404</v>
      </c>
      <c r="L1091" s="9">
        <f t="shared" si="33"/>
        <v>0.13705404</v>
      </c>
      <c r="M1091" s="10">
        <f t="shared" si="34"/>
        <v>4.11054798424492e-5</v>
      </c>
      <c r="N1091" s="10" t="s">
        <v>1835</v>
      </c>
      <c r="O1091" s="10" t="s">
        <v>1592</v>
      </c>
      <c r="P1091" s="11">
        <f>IFERROR(VLOOKUP(N1091,Sheet3!$B$2:$F$1072,3,FALSE),“-”)</f>
        <v>0</v>
      </c>
    </row>
    <row r="1092" ht="13.5" spans="1:16">
      <c r="A1092" s="3" t="s">
        <v>919</v>
      </c>
      <c r="B1092" s="3" t="s">
        <v>1590</v>
      </c>
      <c r="C1092" s="3" t="s">
        <v>172</v>
      </c>
      <c r="D1092" s="3" t="s">
        <v>173</v>
      </c>
      <c r="E1092" s="3" t="str">
        <f>VLOOKUP(D1092,Sheet2!$A$2:$B$44,2,FALSE)</f>
        <v>六环外</v>
      </c>
      <c r="F1092" s="3" t="s">
        <v>30</v>
      </c>
      <c r="G1092" s="3" t="s">
        <v>30</v>
      </c>
      <c r="H1092" s="3">
        <v>924</v>
      </c>
      <c r="I1092" s="3">
        <v>1</v>
      </c>
      <c r="J1092" s="3">
        <v>14366</v>
      </c>
      <c r="K1092" s="9">
        <v>13280000</v>
      </c>
      <c r="L1092" s="9">
        <f t="shared" ref="L1092:L1155" si="35">IFERROR(K1092/100000000,"-")</f>
        <v>0.1328</v>
      </c>
      <c r="M1092" s="10">
        <f t="shared" ref="M1092:M1155" si="36">IFERROR(L1092/$L$1,"-")</f>
        <v>3.98296009594263e-5</v>
      </c>
      <c r="N1092" s="10" t="s">
        <v>1700</v>
      </c>
      <c r="O1092" s="10" t="s">
        <v>1592</v>
      </c>
      <c r="P1092" s="11" t="str">
        <f>IFERROR(VLOOKUP(N1092,Sheet3!$B$2:$F$1072,3,FALSE),“-”)</f>
        <v>保利</v>
      </c>
    </row>
    <row r="1093" ht="13.5" spans="1:16">
      <c r="A1093" s="3" t="s">
        <v>572</v>
      </c>
      <c r="B1093" s="3" t="s">
        <v>1590</v>
      </c>
      <c r="C1093" s="3" t="s">
        <v>48</v>
      </c>
      <c r="D1093" s="3" t="s">
        <v>49</v>
      </c>
      <c r="E1093" s="3" t="str">
        <f>VLOOKUP(D1093,Sheet2!$A$2:$B$44,2,FALSE)</f>
        <v>四环-五环</v>
      </c>
      <c r="F1093" s="3" t="s">
        <v>30</v>
      </c>
      <c r="G1093" s="3" t="s">
        <v>30</v>
      </c>
      <c r="H1093" s="3">
        <v>466</v>
      </c>
      <c r="I1093" s="3">
        <v>5</v>
      </c>
      <c r="J1093" s="3">
        <v>27918</v>
      </c>
      <c r="K1093" s="9">
        <v>13011106</v>
      </c>
      <c r="L1093" s="9">
        <f t="shared" si="35"/>
        <v>0.13011106</v>
      </c>
      <c r="M1093" s="10">
        <f t="shared" si="36"/>
        <v>3.90231295196384e-5</v>
      </c>
      <c r="N1093" s="10" t="s">
        <v>1836</v>
      </c>
      <c r="O1093" s="10" t="s">
        <v>1601</v>
      </c>
      <c r="P1093" s="11">
        <f>IFERROR(VLOOKUP(N1093,Sheet3!$B$2:$F$1072,3,FALSE),“-”)</f>
        <v>0</v>
      </c>
    </row>
    <row r="1094" ht="13.5" spans="1:16">
      <c r="A1094" s="3" t="s">
        <v>1837</v>
      </c>
      <c r="B1094" s="3" t="s">
        <v>1590</v>
      </c>
      <c r="C1094" s="3" t="s">
        <v>205</v>
      </c>
      <c r="D1094" s="3" t="s">
        <v>206</v>
      </c>
      <c r="E1094" s="3" t="str">
        <f>VLOOKUP(D1094,Sheet2!$A$2:$B$44,2,FALSE)</f>
        <v>二环-三环</v>
      </c>
      <c r="F1094" s="3" t="s">
        <v>30</v>
      </c>
      <c r="G1094" s="3" t="s">
        <v>30</v>
      </c>
      <c r="H1094" s="3">
        <v>1285</v>
      </c>
      <c r="I1094" s="3">
        <v>9</v>
      </c>
      <c r="J1094" s="3">
        <v>9844</v>
      </c>
      <c r="K1094" s="9">
        <v>12646800</v>
      </c>
      <c r="L1094" s="9">
        <f t="shared" si="35"/>
        <v>0.126468</v>
      </c>
      <c r="M1094" s="10">
        <f t="shared" si="36"/>
        <v>3.79304967931982e-5</v>
      </c>
      <c r="N1094" s="10" t="s">
        <v>1838</v>
      </c>
      <c r="O1094" s="10" t="s">
        <v>1592</v>
      </c>
      <c r="P1094" s="11">
        <f>IFERROR(VLOOKUP(N1094,Sheet3!$B$2:$F$1072,3,FALSE),“-”)</f>
        <v>0</v>
      </c>
    </row>
    <row r="1095" ht="13.5" spans="1:16">
      <c r="A1095" s="3" t="s">
        <v>1839</v>
      </c>
      <c r="B1095" s="3" t="s">
        <v>1590</v>
      </c>
      <c r="C1095" s="3" t="s">
        <v>22</v>
      </c>
      <c r="D1095" s="3" t="s">
        <v>87</v>
      </c>
      <c r="E1095" s="3" t="str">
        <f>VLOOKUP(D1095,Sheet2!$A$2:$B$44,2,FALSE)</f>
        <v>五环-六环</v>
      </c>
      <c r="F1095" s="3" t="s">
        <v>30</v>
      </c>
      <c r="G1095" s="3" t="s">
        <v>30</v>
      </c>
      <c r="H1095" s="3">
        <v>655</v>
      </c>
      <c r="I1095" s="3">
        <v>8</v>
      </c>
      <c r="J1095" s="3">
        <v>19227</v>
      </c>
      <c r="K1095" s="9">
        <v>12603169</v>
      </c>
      <c r="L1095" s="9">
        <f t="shared" si="35"/>
        <v>0.12603169</v>
      </c>
      <c r="M1095" s="10">
        <f t="shared" si="36"/>
        <v>3.77996379589015e-5</v>
      </c>
      <c r="N1095" s="10" t="s">
        <v>1840</v>
      </c>
      <c r="O1095" s="10" t="s">
        <v>1592</v>
      </c>
      <c r="P1095" s="11">
        <f>IFERROR(VLOOKUP(N1095,Sheet3!$B$2:$F$1072,3,FALSE),“-”)</f>
        <v>0</v>
      </c>
    </row>
    <row r="1096" ht="13.5" spans="1:16">
      <c r="A1096" s="3" t="s">
        <v>1841</v>
      </c>
      <c r="B1096" s="3" t="s">
        <v>1590</v>
      </c>
      <c r="C1096" s="3" t="s">
        <v>18</v>
      </c>
      <c r="D1096" s="3" t="s">
        <v>19</v>
      </c>
      <c r="E1096" s="3" t="str">
        <f>VLOOKUP(D1096,Sheet2!$A$2:$B$44,2,FALSE)</f>
        <v>三环-四环</v>
      </c>
      <c r="F1096" s="3" t="s">
        <v>30</v>
      </c>
      <c r="G1096" s="3" t="s">
        <v>30</v>
      </c>
      <c r="H1096" s="3">
        <v>316</v>
      </c>
      <c r="I1096" s="3">
        <v>3</v>
      </c>
      <c r="J1096" s="3">
        <v>39625</v>
      </c>
      <c r="K1096" s="9">
        <v>12536656</v>
      </c>
      <c r="L1096" s="9">
        <f t="shared" si="35"/>
        <v>0.12536656</v>
      </c>
      <c r="M1096" s="10">
        <f t="shared" si="36"/>
        <v>3.76001510425902e-5</v>
      </c>
      <c r="N1096" s="10" t="s">
        <v>847</v>
      </c>
      <c r="O1096" s="10" t="s">
        <v>1592</v>
      </c>
      <c r="P1096" s="11" t="str">
        <f>IFERROR(VLOOKUP(N1096,Sheet3!$B$2:$F$1072,3,FALSE),“-”)</f>
        <v>SOHO</v>
      </c>
    </row>
    <row r="1097" ht="13.5" spans="1:16">
      <c r="A1097" s="3" t="s">
        <v>191</v>
      </c>
      <c r="B1097" s="3" t="s">
        <v>1590</v>
      </c>
      <c r="C1097" s="3" t="s">
        <v>18</v>
      </c>
      <c r="D1097" s="3" t="s">
        <v>29</v>
      </c>
      <c r="E1097" s="3" t="str">
        <f>VLOOKUP(D1097,Sheet2!$A$2:$B$44,2,FALSE)</f>
        <v>四环-五环</v>
      </c>
      <c r="F1097" s="3" t="s">
        <v>30</v>
      </c>
      <c r="G1097" s="3" t="s">
        <v>30</v>
      </c>
      <c r="H1097" s="3">
        <v>373</v>
      </c>
      <c r="I1097" s="3">
        <v>2</v>
      </c>
      <c r="J1097" s="3">
        <v>33444</v>
      </c>
      <c r="K1097" s="9">
        <v>12457994</v>
      </c>
      <c r="L1097" s="9">
        <f t="shared" si="35"/>
        <v>0.12457994</v>
      </c>
      <c r="M1097" s="10">
        <f t="shared" si="36"/>
        <v>3.73642266396783e-5</v>
      </c>
      <c r="N1097" s="10" t="s">
        <v>1842</v>
      </c>
      <c r="O1097" s="10" t="s">
        <v>1592</v>
      </c>
      <c r="P1097" s="11">
        <f>IFERROR(VLOOKUP(N1097,Sheet3!$B$2:$F$1072,3,FALSE),“-”)</f>
        <v>0</v>
      </c>
    </row>
    <row r="1098" ht="13.5" spans="1:16">
      <c r="A1098" s="3" t="s">
        <v>1843</v>
      </c>
      <c r="B1098" s="3" t="s">
        <v>1590</v>
      </c>
      <c r="C1098" s="3" t="s">
        <v>41</v>
      </c>
      <c r="D1098" s="3" t="s">
        <v>42</v>
      </c>
      <c r="E1098" s="3" t="str">
        <f>VLOOKUP(D1098,Sheet2!$A$2:$B$44,2,FALSE)</f>
        <v>五环-六环</v>
      </c>
      <c r="F1098" s="3" t="s">
        <v>30</v>
      </c>
      <c r="G1098" s="3" t="s">
        <v>30</v>
      </c>
      <c r="H1098" s="3">
        <v>284</v>
      </c>
      <c r="I1098" s="3">
        <v>2</v>
      </c>
      <c r="J1098" s="3">
        <v>42729</v>
      </c>
      <c r="K1098" s="9">
        <v>12134920</v>
      </c>
      <c r="L1098" s="9">
        <f t="shared" si="35"/>
        <v>0.1213492</v>
      </c>
      <c r="M1098" s="10">
        <f t="shared" si="36"/>
        <v>3.63952576260965e-5</v>
      </c>
      <c r="N1098" s="10" t="s">
        <v>1844</v>
      </c>
      <c r="O1098" s="10" t="s">
        <v>1592</v>
      </c>
      <c r="P1098" s="11">
        <f>IFERROR(VLOOKUP(N1098,Sheet3!$B$2:$F$1072,3,FALSE),“-”)</f>
        <v>0</v>
      </c>
    </row>
    <row r="1099" ht="13.5" spans="1:16">
      <c r="A1099" s="3" t="s">
        <v>597</v>
      </c>
      <c r="B1099" s="3" t="s">
        <v>1590</v>
      </c>
      <c r="C1099" s="3" t="s">
        <v>48</v>
      </c>
      <c r="D1099" s="3" t="s">
        <v>117</v>
      </c>
      <c r="E1099" s="3" t="str">
        <f>VLOOKUP(D1099,Sheet2!$A$2:$B$44,2,FALSE)</f>
        <v>三环-四环</v>
      </c>
      <c r="F1099" s="3" t="s">
        <v>30</v>
      </c>
      <c r="G1099" s="3" t="s">
        <v>30</v>
      </c>
      <c r="H1099" s="3">
        <v>464</v>
      </c>
      <c r="I1099" s="3">
        <v>2</v>
      </c>
      <c r="J1099" s="3">
        <v>25872</v>
      </c>
      <c r="K1099" s="9">
        <v>12000000</v>
      </c>
      <c r="L1099" s="9">
        <f t="shared" si="35"/>
        <v>0.12</v>
      </c>
      <c r="M1099" s="10">
        <f t="shared" si="36"/>
        <v>3.599060327659e-5</v>
      </c>
      <c r="N1099" s="10" t="s">
        <v>1845</v>
      </c>
      <c r="O1099" s="10" t="s">
        <v>1592</v>
      </c>
      <c r="P1099" s="11">
        <f>IFERROR(VLOOKUP(N1099,Sheet3!$B$2:$F$1072,3,FALSE),“-”)</f>
        <v>0</v>
      </c>
    </row>
    <row r="1100" ht="13.5" spans="1:16">
      <c r="A1100" s="3" t="s">
        <v>1846</v>
      </c>
      <c r="B1100" s="3" t="s">
        <v>1590</v>
      </c>
      <c r="C1100" s="3" t="s">
        <v>18</v>
      </c>
      <c r="D1100" s="3" t="s">
        <v>19</v>
      </c>
      <c r="E1100" s="3" t="str">
        <f>VLOOKUP(D1100,Sheet2!$A$2:$B$44,2,FALSE)</f>
        <v>三环-四环</v>
      </c>
      <c r="F1100" s="3" t="s">
        <v>30</v>
      </c>
      <c r="G1100" s="3" t="s">
        <v>30</v>
      </c>
      <c r="H1100" s="3">
        <v>795</v>
      </c>
      <c r="I1100" s="3">
        <v>1</v>
      </c>
      <c r="J1100" s="3">
        <v>15000</v>
      </c>
      <c r="K1100" s="9">
        <v>11926800</v>
      </c>
      <c r="L1100" s="9">
        <f t="shared" si="35"/>
        <v>0.119268</v>
      </c>
      <c r="M1100" s="10">
        <f t="shared" si="36"/>
        <v>3.57710605966028e-5</v>
      </c>
      <c r="N1100" s="10" t="s">
        <v>1847</v>
      </c>
      <c r="O1100" s="10" t="s">
        <v>1592</v>
      </c>
      <c r="P1100" s="11">
        <f>IFERROR(VLOOKUP(N1100,Sheet3!$B$2:$F$1072,3,FALSE),“-”)</f>
        <v>0</v>
      </c>
    </row>
    <row r="1101" ht="13.5" spans="1:16">
      <c r="A1101" s="3" t="s">
        <v>786</v>
      </c>
      <c r="B1101" s="3" t="s">
        <v>1590</v>
      </c>
      <c r="C1101" s="3" t="s">
        <v>64</v>
      </c>
      <c r="D1101" s="3" t="s">
        <v>65</v>
      </c>
      <c r="E1101" s="3" t="str">
        <f>VLOOKUP(D1101,Sheet2!$A$2:$B$44,2,FALSE)</f>
        <v>五环-六环</v>
      </c>
      <c r="F1101" s="3" t="s">
        <v>30</v>
      </c>
      <c r="G1101" s="3" t="s">
        <v>30</v>
      </c>
      <c r="H1101" s="3">
        <v>2073</v>
      </c>
      <c r="I1101" s="3">
        <v>26</v>
      </c>
      <c r="J1101" s="3">
        <v>5639</v>
      </c>
      <c r="K1101" s="9">
        <v>11688601</v>
      </c>
      <c r="L1101" s="9">
        <f t="shared" si="35"/>
        <v>0.11688601</v>
      </c>
      <c r="M1101" s="10">
        <f t="shared" si="36"/>
        <v>3.50566501207795e-5</v>
      </c>
      <c r="N1101" s="10" t="s">
        <v>1848</v>
      </c>
      <c r="O1101" s="10" t="s">
        <v>1592</v>
      </c>
      <c r="P1101" s="11">
        <f>IFERROR(VLOOKUP(N1101,Sheet3!$B$2:$F$1072,3,FALSE),“-”)</f>
        <v>0</v>
      </c>
    </row>
    <row r="1102" ht="13.5" spans="1:16">
      <c r="A1102" s="3" t="s">
        <v>1849</v>
      </c>
      <c r="B1102" s="3" t="s">
        <v>1590</v>
      </c>
      <c r="C1102" s="3" t="s">
        <v>37</v>
      </c>
      <c r="D1102" s="3" t="s">
        <v>38</v>
      </c>
      <c r="E1102" s="3" t="str">
        <f>VLOOKUP(D1102,Sheet2!$A$2:$B$44,2,FALSE)</f>
        <v>二环内</v>
      </c>
      <c r="F1102" s="3" t="s">
        <v>30</v>
      </c>
      <c r="G1102" s="3" t="s">
        <v>30</v>
      </c>
      <c r="H1102" s="3">
        <v>1225</v>
      </c>
      <c r="I1102" s="3">
        <v>5</v>
      </c>
      <c r="J1102" s="3">
        <v>9450</v>
      </c>
      <c r="K1102" s="9">
        <v>11578896</v>
      </c>
      <c r="L1102" s="9">
        <f t="shared" si="35"/>
        <v>0.11578896</v>
      </c>
      <c r="M1102" s="10">
        <f t="shared" si="36"/>
        <v>3.47276210264079e-5</v>
      </c>
      <c r="N1102" s="10" t="s">
        <v>1850</v>
      </c>
      <c r="O1102" s="10" t="s">
        <v>1422</v>
      </c>
      <c r="P1102" s="11">
        <f>IFERROR(VLOOKUP(N1102,Sheet3!$B$2:$F$1072,3,FALSE),“-”)</f>
        <v>0</v>
      </c>
    </row>
    <row r="1103" ht="13.5" spans="1:16">
      <c r="A1103" s="3" t="s">
        <v>375</v>
      </c>
      <c r="B1103" s="3" t="s">
        <v>1590</v>
      </c>
      <c r="C1103" s="3" t="s">
        <v>60</v>
      </c>
      <c r="D1103" s="3" t="s">
        <v>61</v>
      </c>
      <c r="E1103" s="3" t="str">
        <f>VLOOKUP(D1103,Sheet2!$A$2:$B$44,2,FALSE)</f>
        <v>五环-六环</v>
      </c>
      <c r="F1103" s="3">
        <v>3476</v>
      </c>
      <c r="G1103" s="3">
        <v>30</v>
      </c>
      <c r="H1103" s="3">
        <v>423</v>
      </c>
      <c r="I1103" s="3">
        <v>6</v>
      </c>
      <c r="J1103" s="3">
        <v>27209</v>
      </c>
      <c r="K1103" s="9">
        <v>11516607</v>
      </c>
      <c r="L1103" s="9">
        <f t="shared" si="35"/>
        <v>0.11516607</v>
      </c>
      <c r="M1103" s="10">
        <f t="shared" si="36"/>
        <v>3.454080280245e-5</v>
      </c>
      <c r="N1103" s="10" t="s">
        <v>1851</v>
      </c>
      <c r="O1103" s="10" t="s">
        <v>1592</v>
      </c>
      <c r="P1103" s="11">
        <f>IFERROR(VLOOKUP(N1103,Sheet3!$B$2:$F$1072,3,FALSE),“-”)</f>
        <v>0</v>
      </c>
    </row>
    <row r="1104" ht="13.5" spans="1:16">
      <c r="A1104" s="3" t="s">
        <v>871</v>
      </c>
      <c r="B1104" s="3" t="s">
        <v>1590</v>
      </c>
      <c r="C1104" s="3" t="s">
        <v>18</v>
      </c>
      <c r="D1104" s="3" t="s">
        <v>73</v>
      </c>
      <c r="E1104" s="3" t="str">
        <f>VLOOKUP(D1104,Sheet2!$A$2:$B$44,2,FALSE)</f>
        <v>四环-五环</v>
      </c>
      <c r="F1104" s="3" t="s">
        <v>30</v>
      </c>
      <c r="G1104" s="3" t="s">
        <v>30</v>
      </c>
      <c r="H1104" s="3">
        <v>681</v>
      </c>
      <c r="I1104" s="3">
        <v>1</v>
      </c>
      <c r="J1104" s="3">
        <v>16164</v>
      </c>
      <c r="K1104" s="9">
        <v>11000000</v>
      </c>
      <c r="L1104" s="9">
        <f t="shared" si="35"/>
        <v>0.11</v>
      </c>
      <c r="M1104" s="10">
        <f t="shared" si="36"/>
        <v>3.29913863368742e-5</v>
      </c>
      <c r="N1104" s="10" t="s">
        <v>1852</v>
      </c>
      <c r="O1104" s="10" t="s">
        <v>1592</v>
      </c>
      <c r="P1104" s="11" t="str">
        <f>IFERROR(VLOOKUP(N1104,Sheet3!$B$2:$F$1072,3,FALSE),“-”)</f>
        <v>2-R</v>
      </c>
    </row>
    <row r="1105" ht="13.5" spans="1:16">
      <c r="A1105" s="3" t="s">
        <v>1853</v>
      </c>
      <c r="B1105" s="3" t="s">
        <v>1590</v>
      </c>
      <c r="C1105" s="3" t="s">
        <v>439</v>
      </c>
      <c r="D1105" s="3" t="s">
        <v>440</v>
      </c>
      <c r="E1105" s="3" t="str">
        <f>VLOOKUP(D1105,Sheet2!$A$2:$B$44,2,FALSE)</f>
        <v>四环-六环</v>
      </c>
      <c r="F1105" s="3" t="s">
        <v>30</v>
      </c>
      <c r="G1105" s="3" t="s">
        <v>30</v>
      </c>
      <c r="H1105" s="3">
        <v>385</v>
      </c>
      <c r="I1105" s="3">
        <v>2</v>
      </c>
      <c r="J1105" s="3">
        <v>28529</v>
      </c>
      <c r="K1105" s="9">
        <v>10990200</v>
      </c>
      <c r="L1105" s="9">
        <f t="shared" si="35"/>
        <v>0.109902</v>
      </c>
      <c r="M1105" s="10">
        <f t="shared" si="36"/>
        <v>3.2961994010865e-5</v>
      </c>
      <c r="N1105" s="10" t="s">
        <v>1854</v>
      </c>
      <c r="O1105" s="10" t="s">
        <v>1855</v>
      </c>
      <c r="P1105" s="11">
        <f>IFERROR(VLOOKUP(N1105,Sheet3!$B$2:$F$1072,3,FALSE),“-”)</f>
        <v>0</v>
      </c>
    </row>
    <row r="1106" ht="13.5" spans="1:16">
      <c r="A1106" s="3" t="s">
        <v>1246</v>
      </c>
      <c r="B1106" s="3" t="s">
        <v>1590</v>
      </c>
      <c r="C1106" s="3" t="s">
        <v>22</v>
      </c>
      <c r="D1106" s="3" t="s">
        <v>87</v>
      </c>
      <c r="E1106" s="3" t="str">
        <f>VLOOKUP(D1106,Sheet2!$A$2:$B$44,2,FALSE)</f>
        <v>五环-六环</v>
      </c>
      <c r="F1106" s="3" t="s">
        <v>30</v>
      </c>
      <c r="G1106" s="3" t="s">
        <v>30</v>
      </c>
      <c r="H1106" s="3">
        <v>420</v>
      </c>
      <c r="I1106" s="3">
        <v>4</v>
      </c>
      <c r="J1106" s="3">
        <v>26003</v>
      </c>
      <c r="K1106" s="9">
        <v>10930200</v>
      </c>
      <c r="L1106" s="9">
        <f t="shared" si="35"/>
        <v>0.109302</v>
      </c>
      <c r="M1106" s="10">
        <f t="shared" si="36"/>
        <v>3.2782040994482e-5</v>
      </c>
      <c r="N1106" s="10" t="s">
        <v>1856</v>
      </c>
      <c r="O1106" s="10" t="s">
        <v>1592</v>
      </c>
      <c r="P1106" s="11">
        <f>IFERROR(VLOOKUP(N1106,Sheet3!$B$2:$F$1072,3,FALSE),“-”)</f>
        <v>0</v>
      </c>
    </row>
    <row r="1107" ht="13.5" spans="1:16">
      <c r="A1107" s="3" t="s">
        <v>1857</v>
      </c>
      <c r="B1107" s="3" t="s">
        <v>1590</v>
      </c>
      <c r="C1107" s="3" t="s">
        <v>78</v>
      </c>
      <c r="D1107" s="3" t="s">
        <v>79</v>
      </c>
      <c r="E1107" s="3" t="str">
        <f>VLOOKUP(D1107,Sheet2!$A$2:$B$44,2,FALSE)</f>
        <v>五环-六环</v>
      </c>
      <c r="F1107" s="3" t="s">
        <v>30</v>
      </c>
      <c r="G1107" s="3" t="s">
        <v>30</v>
      </c>
      <c r="H1107" s="3">
        <v>1571</v>
      </c>
      <c r="I1107" s="3">
        <v>36</v>
      </c>
      <c r="J1107" s="3">
        <v>6928</v>
      </c>
      <c r="K1107" s="9">
        <v>10882277</v>
      </c>
      <c r="L1107" s="9">
        <f t="shared" si="35"/>
        <v>0.10882277</v>
      </c>
      <c r="M1107" s="10">
        <f t="shared" si="36"/>
        <v>3.263830952108e-5</v>
      </c>
      <c r="N1107" s="10" t="s">
        <v>1858</v>
      </c>
      <c r="O1107" s="10" t="s">
        <v>1592</v>
      </c>
      <c r="P1107" s="11">
        <f>IFERROR(VLOOKUP(N1107,Sheet3!$B$2:$F$1072,3,FALSE),“-”)</f>
        <v>0</v>
      </c>
    </row>
    <row r="1108" ht="13.5" spans="1:16">
      <c r="A1108" s="3" t="s">
        <v>1100</v>
      </c>
      <c r="B1108" s="3" t="s">
        <v>1590</v>
      </c>
      <c r="C1108" s="3" t="s">
        <v>48</v>
      </c>
      <c r="D1108" s="3" t="s">
        <v>214</v>
      </c>
      <c r="E1108" s="3" t="str">
        <f>VLOOKUP(D1108,Sheet2!$A$2:$B$44,2,FALSE)</f>
        <v>三环-四环</v>
      </c>
      <c r="F1108" s="3" t="s">
        <v>30</v>
      </c>
      <c r="G1108" s="3" t="s">
        <v>30</v>
      </c>
      <c r="H1108" s="3">
        <v>342</v>
      </c>
      <c r="I1108" s="3">
        <v>2</v>
      </c>
      <c r="J1108" s="3">
        <v>30115</v>
      </c>
      <c r="K1108" s="9">
        <v>10302160</v>
      </c>
      <c r="L1108" s="9">
        <f t="shared" si="35"/>
        <v>0.1030216</v>
      </c>
      <c r="M1108" s="10">
        <f t="shared" si="36"/>
        <v>3.08984127876629e-5</v>
      </c>
      <c r="N1108" s="10" t="s">
        <v>1859</v>
      </c>
      <c r="O1108" s="10" t="s">
        <v>1592</v>
      </c>
      <c r="P1108" s="11">
        <f>IFERROR(VLOOKUP(N1108,Sheet3!$B$2:$F$1072,3,FALSE),“-”)</f>
        <v>0</v>
      </c>
    </row>
    <row r="1109" ht="13.5" spans="1:16">
      <c r="A1109" s="3" t="s">
        <v>107</v>
      </c>
      <c r="B1109" s="3" t="s">
        <v>1590</v>
      </c>
      <c r="C1109" s="3" t="s">
        <v>41</v>
      </c>
      <c r="D1109" s="3" t="s">
        <v>42</v>
      </c>
      <c r="E1109" s="3" t="str">
        <f>VLOOKUP(D1109,Sheet2!$A$2:$B$44,2,FALSE)</f>
        <v>五环-六环</v>
      </c>
      <c r="F1109" s="3">
        <v>988</v>
      </c>
      <c r="G1109" s="3">
        <v>12</v>
      </c>
      <c r="H1109" s="3">
        <v>379</v>
      </c>
      <c r="I1109" s="3">
        <v>5</v>
      </c>
      <c r="J1109" s="3">
        <v>27145</v>
      </c>
      <c r="K1109" s="9">
        <v>10295191</v>
      </c>
      <c r="L1109" s="9">
        <f t="shared" si="35"/>
        <v>0.10295191</v>
      </c>
      <c r="M1109" s="10">
        <f t="shared" si="36"/>
        <v>3.087751124481e-5</v>
      </c>
      <c r="N1109" s="10" t="s">
        <v>31</v>
      </c>
      <c r="O1109" s="10" t="s">
        <v>1592</v>
      </c>
      <c r="P1109" s="11" t="str">
        <f>IFERROR(VLOOKUP(N1109,Sheet3!$B$2:$F$1072,3,FALSE),“-”)</f>
        <v>保利</v>
      </c>
    </row>
    <row r="1110" ht="13.5" spans="1:16">
      <c r="A1110" s="3" t="s">
        <v>1483</v>
      </c>
      <c r="B1110" s="3" t="s">
        <v>1590</v>
      </c>
      <c r="C1110" s="3" t="s">
        <v>526</v>
      </c>
      <c r="D1110" s="3" t="s">
        <v>527</v>
      </c>
      <c r="E1110" s="3" t="str">
        <f>VLOOKUP(D1110,Sheet2!$A$2:$B$44,2,FALSE)</f>
        <v>六环外</v>
      </c>
      <c r="F1110" s="3" t="s">
        <v>30</v>
      </c>
      <c r="G1110" s="3" t="s">
        <v>30</v>
      </c>
      <c r="H1110" s="3">
        <v>1251</v>
      </c>
      <c r="I1110" s="3">
        <v>1</v>
      </c>
      <c r="J1110" s="3">
        <v>7992</v>
      </c>
      <c r="K1110" s="9">
        <v>10000000</v>
      </c>
      <c r="L1110" s="9">
        <f t="shared" si="35"/>
        <v>0.1</v>
      </c>
      <c r="M1110" s="10">
        <f t="shared" si="36"/>
        <v>2.99921693971584e-5</v>
      </c>
      <c r="N1110" s="10" t="s">
        <v>1860</v>
      </c>
      <c r="O1110" s="10" t="s">
        <v>1861</v>
      </c>
      <c r="P1110" s="11">
        <f>IFERROR(VLOOKUP(N1110,Sheet3!$B$2:$F$1072,3,FALSE),“-”)</f>
        <v>0</v>
      </c>
    </row>
    <row r="1111" ht="13.5" spans="1:16">
      <c r="A1111" s="3" t="s">
        <v>1321</v>
      </c>
      <c r="B1111" s="3" t="s">
        <v>1590</v>
      </c>
      <c r="C1111" s="3" t="s">
        <v>18</v>
      </c>
      <c r="D1111" s="3" t="s">
        <v>73</v>
      </c>
      <c r="E1111" s="3" t="str">
        <f>VLOOKUP(D1111,Sheet2!$A$2:$B$44,2,FALSE)</f>
        <v>四环-五环</v>
      </c>
      <c r="F1111" s="3" t="s">
        <v>30</v>
      </c>
      <c r="G1111" s="3" t="s">
        <v>30</v>
      </c>
      <c r="H1111" s="3">
        <v>978</v>
      </c>
      <c r="I1111" s="3">
        <v>4</v>
      </c>
      <c r="J1111" s="3">
        <v>10200</v>
      </c>
      <c r="K1111" s="9">
        <v>9978150</v>
      </c>
      <c r="L1111" s="9">
        <f t="shared" si="35"/>
        <v>0.0997815</v>
      </c>
      <c r="M1111" s="10">
        <f t="shared" si="36"/>
        <v>2.99266365070256e-5</v>
      </c>
      <c r="N1111" s="10" t="s">
        <v>1862</v>
      </c>
      <c r="O1111" s="10" t="s">
        <v>1863</v>
      </c>
      <c r="P1111" s="11" t="str">
        <f>IFERROR(VLOOKUP(N1111,Sheet3!$B$2:$F$1072,3,FALSE),“-”)</f>
        <v>首开</v>
      </c>
    </row>
    <row r="1112" ht="13.5" spans="1:16">
      <c r="A1112" s="3" t="s">
        <v>1864</v>
      </c>
      <c r="B1112" s="3" t="s">
        <v>1590</v>
      </c>
      <c r="C1112" s="3" t="s">
        <v>18</v>
      </c>
      <c r="D1112" s="3" t="s">
        <v>259</v>
      </c>
      <c r="E1112" s="3" t="str">
        <f>VLOOKUP(D1112,Sheet2!$A$2:$B$44,2,FALSE)</f>
        <v>二环-三环</v>
      </c>
      <c r="F1112" s="3" t="s">
        <v>30</v>
      </c>
      <c r="G1112" s="3" t="s">
        <v>30</v>
      </c>
      <c r="H1112" s="3">
        <v>352</v>
      </c>
      <c r="I1112" s="3">
        <v>1</v>
      </c>
      <c r="J1112" s="3">
        <v>26659</v>
      </c>
      <c r="K1112" s="9">
        <v>9384070</v>
      </c>
      <c r="L1112" s="9">
        <f t="shared" si="35"/>
        <v>0.0938407</v>
      </c>
      <c r="M1112" s="10">
        <f t="shared" si="36"/>
        <v>2.81448617074792e-5</v>
      </c>
      <c r="N1112" s="10" t="s">
        <v>1865</v>
      </c>
      <c r="O1112" s="10" t="s">
        <v>1592</v>
      </c>
      <c r="P1112" s="11">
        <f>IFERROR(VLOOKUP(N1112,Sheet3!$B$2:$F$1072,3,FALSE),“-”)</f>
        <v>0</v>
      </c>
    </row>
    <row r="1113" ht="13.5" spans="1:16">
      <c r="A1113" s="3" t="s">
        <v>1332</v>
      </c>
      <c r="B1113" s="3" t="s">
        <v>1590</v>
      </c>
      <c r="C1113" s="3" t="s">
        <v>18</v>
      </c>
      <c r="D1113" s="3" t="s">
        <v>73</v>
      </c>
      <c r="E1113" s="3" t="str">
        <f>VLOOKUP(D1113,Sheet2!$A$2:$B$44,2,FALSE)</f>
        <v>四环-五环</v>
      </c>
      <c r="F1113" s="3" t="s">
        <v>30</v>
      </c>
      <c r="G1113" s="3" t="s">
        <v>30</v>
      </c>
      <c r="H1113" s="3">
        <v>735</v>
      </c>
      <c r="I1113" s="3">
        <v>4</v>
      </c>
      <c r="J1113" s="3">
        <v>12509</v>
      </c>
      <c r="K1113" s="9">
        <v>9195000</v>
      </c>
      <c r="L1113" s="9">
        <f t="shared" si="35"/>
        <v>0.09195</v>
      </c>
      <c r="M1113" s="10">
        <f t="shared" si="36"/>
        <v>2.75777997606871e-5</v>
      </c>
      <c r="N1113" s="10" t="s">
        <v>1598</v>
      </c>
      <c r="O1113" s="10" t="s">
        <v>1592</v>
      </c>
      <c r="P1113" s="11">
        <f>IFERROR(VLOOKUP(N1113,Sheet3!$B$2:$F$1072,3,FALSE),“-”)</f>
        <v>0</v>
      </c>
    </row>
    <row r="1114" ht="13.5" spans="1:16">
      <c r="A1114" s="3" t="s">
        <v>242</v>
      </c>
      <c r="B1114" s="3" t="s">
        <v>1590</v>
      </c>
      <c r="C1114" s="3" t="s">
        <v>243</v>
      </c>
      <c r="D1114" s="3" t="s">
        <v>244</v>
      </c>
      <c r="E1114" s="3" t="str">
        <f>VLOOKUP(D1114,Sheet2!$A$2:$B$44,2,FALSE)</f>
        <v>六环外</v>
      </c>
      <c r="F1114" s="3" t="s">
        <v>30</v>
      </c>
      <c r="G1114" s="3" t="s">
        <v>30</v>
      </c>
      <c r="H1114" s="3">
        <v>1317</v>
      </c>
      <c r="I1114" s="3">
        <v>12</v>
      </c>
      <c r="J1114" s="3">
        <v>6854</v>
      </c>
      <c r="K1114" s="9">
        <v>9029082</v>
      </c>
      <c r="L1114" s="9">
        <f t="shared" si="35"/>
        <v>0.09029082</v>
      </c>
      <c r="M1114" s="10">
        <f t="shared" si="36"/>
        <v>2.70801756844833e-5</v>
      </c>
      <c r="N1114" s="10" t="s">
        <v>1718</v>
      </c>
      <c r="O1114" s="10" t="s">
        <v>1592</v>
      </c>
      <c r="P1114" s="11">
        <f>IFERROR(VLOOKUP(N1114,Sheet3!$B$2:$F$1072,3,FALSE),“-”)</f>
        <v>0</v>
      </c>
    </row>
    <row r="1115" ht="13.5" spans="1:16">
      <c r="A1115" s="3" t="s">
        <v>1866</v>
      </c>
      <c r="B1115" s="3" t="s">
        <v>1590</v>
      </c>
      <c r="C1115" s="3" t="s">
        <v>18</v>
      </c>
      <c r="D1115" s="3" t="s">
        <v>73</v>
      </c>
      <c r="E1115" s="3" t="str">
        <f>VLOOKUP(D1115,Sheet2!$A$2:$B$44,2,FALSE)</f>
        <v>四环-五环</v>
      </c>
      <c r="F1115" s="3" t="s">
        <v>30</v>
      </c>
      <c r="G1115" s="3" t="s">
        <v>30</v>
      </c>
      <c r="H1115" s="3">
        <v>384</v>
      </c>
      <c r="I1115" s="3">
        <v>13</v>
      </c>
      <c r="J1115" s="3">
        <v>23294</v>
      </c>
      <c r="K1115" s="9">
        <v>8955200</v>
      </c>
      <c r="L1115" s="9">
        <f t="shared" si="35"/>
        <v>0.089552</v>
      </c>
      <c r="M1115" s="10">
        <f t="shared" si="36"/>
        <v>2.68585875385433e-5</v>
      </c>
      <c r="N1115" s="10" t="s">
        <v>1867</v>
      </c>
      <c r="O1115" s="10" t="s">
        <v>1592</v>
      </c>
      <c r="P1115" s="11">
        <f>IFERROR(VLOOKUP(N1115,Sheet3!$B$2:$F$1072,3,FALSE),“-”)</f>
        <v>0</v>
      </c>
    </row>
    <row r="1116" ht="13.5" spans="1:16">
      <c r="A1116" s="3" t="s">
        <v>1224</v>
      </c>
      <c r="B1116" s="3" t="s">
        <v>1590</v>
      </c>
      <c r="C1116" s="3" t="s">
        <v>48</v>
      </c>
      <c r="D1116" s="3" t="s">
        <v>214</v>
      </c>
      <c r="E1116" s="3" t="str">
        <f>VLOOKUP(D1116,Sheet2!$A$2:$B$44,2,FALSE)</f>
        <v>三环-四环</v>
      </c>
      <c r="F1116" s="3" t="s">
        <v>30</v>
      </c>
      <c r="G1116" s="3" t="s">
        <v>30</v>
      </c>
      <c r="H1116" s="3">
        <v>501</v>
      </c>
      <c r="I1116" s="3">
        <v>4</v>
      </c>
      <c r="J1116" s="3">
        <v>17087</v>
      </c>
      <c r="K1116" s="9">
        <v>8563036</v>
      </c>
      <c r="L1116" s="9">
        <f t="shared" si="35"/>
        <v>0.08563036</v>
      </c>
      <c r="M1116" s="10">
        <f t="shared" si="36"/>
        <v>2.56824026265965e-5</v>
      </c>
      <c r="N1116" s="10" t="s">
        <v>1868</v>
      </c>
      <c r="O1116" s="10" t="s">
        <v>1601</v>
      </c>
      <c r="P1116" s="11" t="str">
        <f>IFERROR(VLOOKUP(N1116,Sheet3!$B$2:$F$1072,3,FALSE),“-”)</f>
        <v>首开</v>
      </c>
    </row>
    <row r="1117" ht="13.5" spans="1:16">
      <c r="A1117" s="3" t="s">
        <v>458</v>
      </c>
      <c r="B1117" s="3" t="s">
        <v>1590</v>
      </c>
      <c r="C1117" s="3" t="s">
        <v>22</v>
      </c>
      <c r="D1117" s="3" t="s">
        <v>23</v>
      </c>
      <c r="E1117" s="3" t="str">
        <f>VLOOKUP(D1117,Sheet2!$A$2:$B$44,2,FALSE)</f>
        <v>五环-六环</v>
      </c>
      <c r="F1117" s="3" t="s">
        <v>30</v>
      </c>
      <c r="G1117" s="3" t="s">
        <v>30</v>
      </c>
      <c r="H1117" s="3">
        <v>577</v>
      </c>
      <c r="I1117" s="3">
        <v>2</v>
      </c>
      <c r="J1117" s="3">
        <v>14519</v>
      </c>
      <c r="K1117" s="9">
        <v>8381150</v>
      </c>
      <c r="L1117" s="9">
        <f t="shared" si="35"/>
        <v>0.0838115</v>
      </c>
      <c r="M1117" s="10">
        <f t="shared" si="36"/>
        <v>2.51368870542994e-5</v>
      </c>
      <c r="N1117" s="10" t="s">
        <v>1869</v>
      </c>
      <c r="O1117" s="10" t="s">
        <v>1601</v>
      </c>
      <c r="P1117" s="11">
        <f>IFERROR(VLOOKUP(N1117,Sheet3!$B$2:$F$1072,3,FALSE),“-”)</f>
        <v>0</v>
      </c>
    </row>
    <row r="1118" ht="13.5" spans="1:16">
      <c r="A1118" s="3" t="s">
        <v>1120</v>
      </c>
      <c r="B1118" s="3" t="s">
        <v>1590</v>
      </c>
      <c r="C1118" s="3" t="s">
        <v>22</v>
      </c>
      <c r="D1118" s="3" t="s">
        <v>110</v>
      </c>
      <c r="E1118" s="3" t="str">
        <f>VLOOKUP(D1118,Sheet2!$A$2:$B$44,2,FALSE)</f>
        <v>四环-五环</v>
      </c>
      <c r="F1118" s="3" t="s">
        <v>30</v>
      </c>
      <c r="G1118" s="3" t="s">
        <v>30</v>
      </c>
      <c r="H1118" s="3">
        <v>154</v>
      </c>
      <c r="I1118" s="3">
        <v>1</v>
      </c>
      <c r="J1118" s="3">
        <v>53003</v>
      </c>
      <c r="K1118" s="9">
        <v>8138630</v>
      </c>
      <c r="L1118" s="9">
        <f t="shared" si="35"/>
        <v>0.0813863</v>
      </c>
      <c r="M1118" s="10">
        <f t="shared" si="36"/>
        <v>2.44095169620795e-5</v>
      </c>
      <c r="N1118" s="10" t="s">
        <v>1870</v>
      </c>
      <c r="O1118" s="10" t="s">
        <v>1592</v>
      </c>
      <c r="P1118" s="11" t="str">
        <f>IFERROR(VLOOKUP(N1118,Sheet3!$B$2:$F$1072,3,FALSE),“-”)</f>
        <v>首创</v>
      </c>
    </row>
    <row r="1119" ht="13.5" spans="1:16">
      <c r="A1119" s="3" t="s">
        <v>273</v>
      </c>
      <c r="B1119" s="3" t="s">
        <v>1590</v>
      </c>
      <c r="C1119" s="3" t="s">
        <v>18</v>
      </c>
      <c r="D1119" s="3" t="s">
        <v>45</v>
      </c>
      <c r="E1119" s="3" t="str">
        <f>VLOOKUP(D1119,Sheet2!$A$2:$B$44,2,FALSE)</f>
        <v>五环-六环</v>
      </c>
      <c r="F1119" s="3" t="s">
        <v>30</v>
      </c>
      <c r="G1119" s="3" t="s">
        <v>30</v>
      </c>
      <c r="H1119" s="3">
        <v>267</v>
      </c>
      <c r="I1119" s="3">
        <v>1</v>
      </c>
      <c r="J1119" s="3">
        <v>30325</v>
      </c>
      <c r="K1119" s="9">
        <v>8091317</v>
      </c>
      <c r="L1119" s="9">
        <f t="shared" si="35"/>
        <v>0.08091317</v>
      </c>
      <c r="M1119" s="10">
        <f t="shared" si="36"/>
        <v>2.42676150110107e-5</v>
      </c>
      <c r="N1119" s="10" t="s">
        <v>1871</v>
      </c>
      <c r="O1119" s="10" t="s">
        <v>1592</v>
      </c>
      <c r="P1119" s="11" t="str">
        <f>IFERROR(VLOOKUP(N1119,Sheet3!$B$2:$F$1072,3,FALSE),“-”)</f>
        <v>远洋</v>
      </c>
    </row>
    <row r="1120" ht="13.5" spans="1:16">
      <c r="A1120" s="3" t="s">
        <v>1532</v>
      </c>
      <c r="B1120" s="3" t="s">
        <v>1590</v>
      </c>
      <c r="C1120" s="3" t="s">
        <v>48</v>
      </c>
      <c r="D1120" s="3" t="s">
        <v>360</v>
      </c>
      <c r="E1120" s="3" t="str">
        <f>VLOOKUP(D1120,Sheet2!$A$2:$B$44,2,FALSE)</f>
        <v>三环-四环</v>
      </c>
      <c r="F1120" s="3" t="s">
        <v>30</v>
      </c>
      <c r="G1120" s="3" t="s">
        <v>30</v>
      </c>
      <c r="H1120" s="3">
        <v>435</v>
      </c>
      <c r="I1120" s="3">
        <v>24</v>
      </c>
      <c r="J1120" s="3">
        <v>18453</v>
      </c>
      <c r="K1120" s="9">
        <v>8035360</v>
      </c>
      <c r="L1120" s="9">
        <f t="shared" si="35"/>
        <v>0.0803536</v>
      </c>
      <c r="M1120" s="10">
        <f t="shared" si="36"/>
        <v>2.4099787828715e-5</v>
      </c>
      <c r="N1120" s="10" t="s">
        <v>1872</v>
      </c>
      <c r="O1120" s="10" t="s">
        <v>1592</v>
      </c>
      <c r="P1120" s="11">
        <f>IFERROR(VLOOKUP(N1120,Sheet3!$B$2:$F$1072,3,FALSE),“-”)</f>
        <v>0</v>
      </c>
    </row>
    <row r="1121" ht="13.5" spans="1:16">
      <c r="A1121" s="3" t="s">
        <v>741</v>
      </c>
      <c r="B1121" s="3" t="s">
        <v>1590</v>
      </c>
      <c r="C1121" s="3" t="s">
        <v>22</v>
      </c>
      <c r="D1121" s="3" t="s">
        <v>23</v>
      </c>
      <c r="E1121" s="3" t="str">
        <f>VLOOKUP(D1121,Sheet2!$A$2:$B$44,2,FALSE)</f>
        <v>五环-六环</v>
      </c>
      <c r="F1121" s="3" t="s">
        <v>30</v>
      </c>
      <c r="G1121" s="3" t="s">
        <v>30</v>
      </c>
      <c r="H1121" s="3">
        <v>298</v>
      </c>
      <c r="I1121" s="3">
        <v>2</v>
      </c>
      <c r="J1121" s="3">
        <v>26877</v>
      </c>
      <c r="K1121" s="9">
        <v>8008165</v>
      </c>
      <c r="L1121" s="9">
        <f t="shared" si="35"/>
        <v>0.08008165</v>
      </c>
      <c r="M1121" s="10">
        <f t="shared" si="36"/>
        <v>2.40182241240395e-5</v>
      </c>
      <c r="N1121" s="10" t="s">
        <v>1873</v>
      </c>
      <c r="O1121" s="10" t="s">
        <v>1592</v>
      </c>
      <c r="P1121" s="11">
        <f>IFERROR(VLOOKUP(N1121,Sheet3!$B$2:$F$1072,3,FALSE),“-”)</f>
        <v>0</v>
      </c>
    </row>
    <row r="1122" ht="13.5" spans="1:16">
      <c r="A1122" s="3" t="s">
        <v>1874</v>
      </c>
      <c r="B1122" s="3" t="s">
        <v>1590</v>
      </c>
      <c r="C1122" s="3" t="s">
        <v>18</v>
      </c>
      <c r="D1122" s="3" t="s">
        <v>52</v>
      </c>
      <c r="E1122" s="3" t="str">
        <f>VLOOKUP(D1122,Sheet2!$A$2:$B$44,2,FALSE)</f>
        <v>三环-五环</v>
      </c>
      <c r="F1122" s="3" t="s">
        <v>30</v>
      </c>
      <c r="G1122" s="3" t="s">
        <v>30</v>
      </c>
      <c r="H1122" s="3">
        <v>893</v>
      </c>
      <c r="I1122" s="3">
        <v>2</v>
      </c>
      <c r="J1122" s="3">
        <v>7903</v>
      </c>
      <c r="K1122" s="9">
        <v>7054826</v>
      </c>
      <c r="L1122" s="9">
        <f t="shared" si="35"/>
        <v>0.07054826</v>
      </c>
      <c r="M1122" s="10">
        <f t="shared" si="36"/>
        <v>2.11589536459477e-5</v>
      </c>
      <c r="N1122" s="10" t="s">
        <v>1875</v>
      </c>
      <c r="O1122" s="10" t="s">
        <v>1592</v>
      </c>
      <c r="P1122" s="11">
        <f>IFERROR(VLOOKUP(N1122,Sheet3!$B$2:$F$1072,3,FALSE),“-”)</f>
        <v>0</v>
      </c>
    </row>
    <row r="1123" ht="13.5" spans="1:16">
      <c r="A1123" s="3" t="s">
        <v>1119</v>
      </c>
      <c r="B1123" s="3" t="s">
        <v>1590</v>
      </c>
      <c r="C1123" s="3" t="s">
        <v>18</v>
      </c>
      <c r="D1123" s="3" t="s">
        <v>252</v>
      </c>
      <c r="E1123" s="3" t="str">
        <f>VLOOKUP(D1123,Sheet2!$A$2:$B$44,2,FALSE)</f>
        <v>三环-四环</v>
      </c>
      <c r="F1123" s="3" t="s">
        <v>30</v>
      </c>
      <c r="G1123" s="3" t="s">
        <v>30</v>
      </c>
      <c r="H1123" s="3">
        <v>179</v>
      </c>
      <c r="I1123" s="3">
        <v>1</v>
      </c>
      <c r="J1123" s="3">
        <v>39104</v>
      </c>
      <c r="K1123" s="9">
        <v>7000000</v>
      </c>
      <c r="L1123" s="9">
        <f t="shared" si="35"/>
        <v>0.07</v>
      </c>
      <c r="M1123" s="10">
        <f t="shared" si="36"/>
        <v>2.09945185780109e-5</v>
      </c>
      <c r="N1123" s="10" t="s">
        <v>1876</v>
      </c>
      <c r="O1123" s="10" t="s">
        <v>1601</v>
      </c>
      <c r="P1123" s="11">
        <f>IFERROR(VLOOKUP(N1123,Sheet3!$B$2:$F$1072,3,FALSE),“-”)</f>
        <v>0</v>
      </c>
    </row>
    <row r="1124" ht="13.5" spans="1:16">
      <c r="A1124" s="3" t="s">
        <v>1877</v>
      </c>
      <c r="B1124" s="3" t="s">
        <v>1590</v>
      </c>
      <c r="C1124" s="3" t="s">
        <v>22</v>
      </c>
      <c r="D1124" s="3" t="s">
        <v>745</v>
      </c>
      <c r="E1124" s="3" t="str">
        <f>VLOOKUP(D1124,Sheet2!$A$2:$B$44,2,FALSE)</f>
        <v>二环-三环</v>
      </c>
      <c r="F1124" s="3" t="s">
        <v>30</v>
      </c>
      <c r="G1124" s="3" t="s">
        <v>30</v>
      </c>
      <c r="H1124" s="3">
        <v>700</v>
      </c>
      <c r="I1124" s="3">
        <v>3</v>
      </c>
      <c r="J1124" s="3">
        <v>9810</v>
      </c>
      <c r="K1124" s="9">
        <v>6863370</v>
      </c>
      <c r="L1124" s="9">
        <f t="shared" si="35"/>
        <v>0.0686337</v>
      </c>
      <c r="M1124" s="10">
        <f t="shared" si="36"/>
        <v>2.05847355675375e-5</v>
      </c>
      <c r="N1124" s="10" t="s">
        <v>1878</v>
      </c>
      <c r="O1124" s="10" t="s">
        <v>1592</v>
      </c>
      <c r="P1124" s="11">
        <f>IFERROR(VLOOKUP(N1124,Sheet3!$B$2:$F$1072,3,FALSE),“-”)</f>
        <v>0</v>
      </c>
    </row>
    <row r="1125" ht="13.5" spans="1:16">
      <c r="A1125" s="3" t="s">
        <v>1879</v>
      </c>
      <c r="B1125" s="3" t="s">
        <v>1590</v>
      </c>
      <c r="C1125" s="3" t="s">
        <v>22</v>
      </c>
      <c r="D1125" s="3" t="s">
        <v>110</v>
      </c>
      <c r="E1125" s="3" t="str">
        <f>VLOOKUP(D1125,Sheet2!$A$2:$B$44,2,FALSE)</f>
        <v>四环-五环</v>
      </c>
      <c r="F1125" s="3" t="s">
        <v>30</v>
      </c>
      <c r="G1125" s="3" t="s">
        <v>30</v>
      </c>
      <c r="H1125" s="3">
        <v>147</v>
      </c>
      <c r="I1125" s="3">
        <v>1</v>
      </c>
      <c r="J1125" s="3">
        <v>46602</v>
      </c>
      <c r="K1125" s="9">
        <v>6845825</v>
      </c>
      <c r="L1125" s="9">
        <f t="shared" si="35"/>
        <v>0.06845825</v>
      </c>
      <c r="M1125" s="10">
        <f t="shared" si="36"/>
        <v>2.05321143063302e-5</v>
      </c>
      <c r="N1125" s="10" t="s">
        <v>1880</v>
      </c>
      <c r="O1125" s="10" t="s">
        <v>1422</v>
      </c>
      <c r="P1125" s="11">
        <f>IFERROR(VLOOKUP(N1125,Sheet3!$B$2:$F$1072,3,FALSE),“-”)</f>
        <v>0</v>
      </c>
    </row>
    <row r="1126" ht="13.5" spans="1:16">
      <c r="A1126" s="3" t="s">
        <v>1881</v>
      </c>
      <c r="B1126" s="3" t="s">
        <v>1590</v>
      </c>
      <c r="C1126" s="3" t="s">
        <v>22</v>
      </c>
      <c r="D1126" s="3" t="s">
        <v>417</v>
      </c>
      <c r="E1126" s="3" t="str">
        <f>VLOOKUP(D1126,Sheet2!$A$2:$B$44,2,FALSE)</f>
        <v>四环-五环</v>
      </c>
      <c r="F1126" s="3" t="s">
        <v>30</v>
      </c>
      <c r="G1126" s="3" t="s">
        <v>30</v>
      </c>
      <c r="H1126" s="3">
        <v>645</v>
      </c>
      <c r="I1126" s="3">
        <v>1</v>
      </c>
      <c r="J1126" s="3">
        <v>10609</v>
      </c>
      <c r="K1126" s="9">
        <v>6837700</v>
      </c>
      <c r="L1126" s="9">
        <f t="shared" si="35"/>
        <v>0.068377</v>
      </c>
      <c r="M1126" s="10">
        <f t="shared" si="36"/>
        <v>2.0507745668695e-5</v>
      </c>
      <c r="N1126" s="10" t="s">
        <v>1786</v>
      </c>
      <c r="O1126" s="10" t="s">
        <v>1592</v>
      </c>
      <c r="P1126" s="11" t="str">
        <f>IFERROR(VLOOKUP(N1126,Sheet3!$B$2:$F$1072,3,FALSE),“-”)</f>
        <v>华润</v>
      </c>
    </row>
    <row r="1127" ht="13.5" spans="1:16">
      <c r="A1127" s="3" t="s">
        <v>1882</v>
      </c>
      <c r="B1127" s="3" t="s">
        <v>1590</v>
      </c>
      <c r="C1127" s="3" t="s">
        <v>282</v>
      </c>
      <c r="D1127" s="3" t="s">
        <v>283</v>
      </c>
      <c r="E1127" s="3" t="str">
        <f>VLOOKUP(D1127,Sheet2!$A$2:$B$44,2,FALSE)</f>
        <v>二环内</v>
      </c>
      <c r="F1127" s="3" t="s">
        <v>30</v>
      </c>
      <c r="G1127" s="3" t="s">
        <v>30</v>
      </c>
      <c r="H1127" s="3">
        <v>181</v>
      </c>
      <c r="I1127" s="3">
        <v>1</v>
      </c>
      <c r="J1127" s="3">
        <v>37500</v>
      </c>
      <c r="K1127" s="9">
        <v>6776250</v>
      </c>
      <c r="L1127" s="9">
        <f t="shared" si="35"/>
        <v>0.0677625</v>
      </c>
      <c r="M1127" s="10">
        <f t="shared" si="36"/>
        <v>2.03234437877494e-5</v>
      </c>
      <c r="N1127" s="10" t="s">
        <v>1883</v>
      </c>
      <c r="O1127" s="10" t="s">
        <v>1592</v>
      </c>
      <c r="P1127" s="11">
        <f>IFERROR(VLOOKUP(N1127,Sheet3!$B$2:$F$1072,3,FALSE),“-”)</f>
        <v>0</v>
      </c>
    </row>
    <row r="1128" ht="13.5" spans="1:16">
      <c r="A1128" s="3" t="s">
        <v>428</v>
      </c>
      <c r="B1128" s="3" t="s">
        <v>1590</v>
      </c>
      <c r="C1128" s="3" t="s">
        <v>64</v>
      </c>
      <c r="D1128" s="3" t="s">
        <v>65</v>
      </c>
      <c r="E1128" s="3" t="str">
        <f>VLOOKUP(D1128,Sheet2!$A$2:$B$44,2,FALSE)</f>
        <v>五环-六环</v>
      </c>
      <c r="F1128" s="3" t="s">
        <v>30</v>
      </c>
      <c r="G1128" s="3" t="s">
        <v>30</v>
      </c>
      <c r="H1128" s="3">
        <v>236</v>
      </c>
      <c r="I1128" s="3">
        <v>2</v>
      </c>
      <c r="J1128" s="3">
        <v>28177</v>
      </c>
      <c r="K1128" s="9">
        <v>6656790</v>
      </c>
      <c r="L1128" s="9">
        <f t="shared" si="35"/>
        <v>0.0665679</v>
      </c>
      <c r="M1128" s="10">
        <f t="shared" si="36"/>
        <v>1.9965157332131e-5</v>
      </c>
      <c r="N1128" s="10" t="s">
        <v>1884</v>
      </c>
      <c r="O1128" s="10" t="s">
        <v>1592</v>
      </c>
      <c r="P1128" s="11">
        <f>IFERROR(VLOOKUP(N1128,Sheet3!$B$2:$F$1072,3,FALSE),“-”)</f>
        <v>0</v>
      </c>
    </row>
    <row r="1129" ht="13.5" spans="1:16">
      <c r="A1129" s="3" t="s">
        <v>1885</v>
      </c>
      <c r="B1129" s="3" t="s">
        <v>1590</v>
      </c>
      <c r="C1129" s="3" t="s">
        <v>18</v>
      </c>
      <c r="D1129" s="3" t="s">
        <v>26</v>
      </c>
      <c r="E1129" s="3" t="str">
        <f>VLOOKUP(D1129,Sheet2!$A$2:$B$44,2,FALSE)</f>
        <v>五环-六环</v>
      </c>
      <c r="F1129" s="3" t="s">
        <v>30</v>
      </c>
      <c r="G1129" s="3" t="s">
        <v>30</v>
      </c>
      <c r="H1129" s="3">
        <v>301</v>
      </c>
      <c r="I1129" s="3">
        <v>1</v>
      </c>
      <c r="J1129" s="3">
        <v>22000</v>
      </c>
      <c r="K1129" s="9">
        <v>6627280</v>
      </c>
      <c r="L1129" s="9">
        <f t="shared" si="35"/>
        <v>0.0662728</v>
      </c>
      <c r="M1129" s="10">
        <f t="shared" si="36"/>
        <v>1.987665044024e-5</v>
      </c>
      <c r="N1129" s="10" t="s">
        <v>1886</v>
      </c>
      <c r="O1129" s="10" t="s">
        <v>1592</v>
      </c>
      <c r="P1129" s="11">
        <f>IFERROR(VLOOKUP(N1129,Sheet3!$B$2:$F$1072,3,FALSE),“-”)</f>
        <v>0</v>
      </c>
    </row>
    <row r="1130" ht="13.5" spans="1:16">
      <c r="A1130" s="3" t="s">
        <v>1887</v>
      </c>
      <c r="B1130" s="3" t="s">
        <v>1590</v>
      </c>
      <c r="C1130" s="3" t="s">
        <v>18</v>
      </c>
      <c r="D1130" s="3" t="s">
        <v>19</v>
      </c>
      <c r="E1130" s="3" t="str">
        <f>VLOOKUP(D1130,Sheet2!$A$2:$B$44,2,FALSE)</f>
        <v>三环-四环</v>
      </c>
      <c r="F1130" s="3" t="s">
        <v>30</v>
      </c>
      <c r="G1130" s="3" t="s">
        <v>30</v>
      </c>
      <c r="H1130" s="3">
        <v>212</v>
      </c>
      <c r="I1130" s="3">
        <v>1</v>
      </c>
      <c r="J1130" s="3">
        <v>30598</v>
      </c>
      <c r="K1130" s="9">
        <v>6500000</v>
      </c>
      <c r="L1130" s="9">
        <f t="shared" si="35"/>
        <v>0.065</v>
      </c>
      <c r="M1130" s="10">
        <f t="shared" si="36"/>
        <v>1.94949101081529e-5</v>
      </c>
      <c r="N1130" s="10" t="s">
        <v>1888</v>
      </c>
      <c r="O1130" s="10" t="s">
        <v>1592</v>
      </c>
      <c r="P1130" s="11" t="str">
        <f>IFERROR(VLOOKUP(N1130,Sheet3!$B$2:$F$1072,3,FALSE),“-”)</f>
        <v>2-R</v>
      </c>
    </row>
    <row r="1131" ht="13.5" spans="1:16">
      <c r="A1131" s="3" t="s">
        <v>1431</v>
      </c>
      <c r="B1131" s="3" t="s">
        <v>1590</v>
      </c>
      <c r="C1131" s="3" t="s">
        <v>64</v>
      </c>
      <c r="D1131" s="3" t="s">
        <v>65</v>
      </c>
      <c r="E1131" s="3" t="str">
        <f>VLOOKUP(D1131,Sheet2!$A$2:$B$44,2,FALSE)</f>
        <v>五环-六环</v>
      </c>
      <c r="F1131" s="3">
        <v>2809</v>
      </c>
      <c r="G1131" s="3">
        <v>32</v>
      </c>
      <c r="H1131" s="3">
        <v>88</v>
      </c>
      <c r="I1131" s="3">
        <v>1</v>
      </c>
      <c r="J1131" s="3">
        <v>72000</v>
      </c>
      <c r="K1131" s="9">
        <v>6340319</v>
      </c>
      <c r="L1131" s="9">
        <f t="shared" si="35"/>
        <v>0.06340319</v>
      </c>
      <c r="M1131" s="10">
        <f t="shared" si="36"/>
        <v>1.90159921480022e-5</v>
      </c>
      <c r="N1131" s="10" t="s">
        <v>1889</v>
      </c>
      <c r="O1131" s="10" t="s">
        <v>1890</v>
      </c>
      <c r="P1131" s="11">
        <f>IFERROR(VLOOKUP(N1131,Sheet3!$B$2:$F$1072,3,FALSE),“-”)</f>
        <v>0</v>
      </c>
    </row>
    <row r="1132" ht="13.5" spans="1:16">
      <c r="A1132" s="3" t="s">
        <v>829</v>
      </c>
      <c r="B1132" s="3" t="s">
        <v>1590</v>
      </c>
      <c r="C1132" s="3" t="s">
        <v>526</v>
      </c>
      <c r="D1132" s="3" t="s">
        <v>527</v>
      </c>
      <c r="E1132" s="3" t="str">
        <f>VLOOKUP(D1132,Sheet2!$A$2:$B$44,2,FALSE)</f>
        <v>六环外</v>
      </c>
      <c r="F1132" s="3" t="s">
        <v>30</v>
      </c>
      <c r="G1132" s="3" t="s">
        <v>30</v>
      </c>
      <c r="H1132" s="3">
        <v>834</v>
      </c>
      <c r="I1132" s="3">
        <v>5</v>
      </c>
      <c r="J1132" s="3">
        <v>7335</v>
      </c>
      <c r="K1132" s="9">
        <v>6115094</v>
      </c>
      <c r="L1132" s="9">
        <f t="shared" si="35"/>
        <v>0.06115094</v>
      </c>
      <c r="M1132" s="10">
        <f t="shared" si="36"/>
        <v>1.83404935127547e-5</v>
      </c>
      <c r="N1132" s="10" t="s">
        <v>1891</v>
      </c>
      <c r="O1132" s="10" t="s">
        <v>1592</v>
      </c>
      <c r="P1132" s="11">
        <f>IFERROR(VLOOKUP(N1132,Sheet3!$B$2:$F$1072,3,FALSE),“-”)</f>
        <v>0</v>
      </c>
    </row>
    <row r="1133" ht="13.5" spans="1:16">
      <c r="A1133" s="3" t="s">
        <v>1104</v>
      </c>
      <c r="B1133" s="3" t="s">
        <v>1590</v>
      </c>
      <c r="C1133" s="3" t="s">
        <v>48</v>
      </c>
      <c r="D1133" s="3" t="s">
        <v>214</v>
      </c>
      <c r="E1133" s="3" t="str">
        <f>VLOOKUP(D1133,Sheet2!$A$2:$B$44,2,FALSE)</f>
        <v>三环-四环</v>
      </c>
      <c r="F1133" s="3" t="s">
        <v>30</v>
      </c>
      <c r="G1133" s="3" t="s">
        <v>30</v>
      </c>
      <c r="H1133" s="3">
        <v>336</v>
      </c>
      <c r="I1133" s="3">
        <v>2</v>
      </c>
      <c r="J1133" s="3">
        <v>18000</v>
      </c>
      <c r="K1133" s="9">
        <v>6047280</v>
      </c>
      <c r="L1133" s="9">
        <f t="shared" si="35"/>
        <v>0.0604728</v>
      </c>
      <c r="M1133" s="10">
        <f t="shared" si="36"/>
        <v>1.81371046152048e-5</v>
      </c>
      <c r="N1133" s="10" t="s">
        <v>1892</v>
      </c>
      <c r="O1133" s="10" t="s">
        <v>1592</v>
      </c>
      <c r="P1133" s="11">
        <f>IFERROR(VLOOKUP(N1133,Sheet3!$B$2:$F$1072,3,FALSE),“-”)</f>
        <v>0</v>
      </c>
    </row>
    <row r="1134" ht="13.5" spans="1:16">
      <c r="A1134" s="3" t="s">
        <v>1893</v>
      </c>
      <c r="B1134" s="3" t="s">
        <v>1590</v>
      </c>
      <c r="C1134" s="3" t="s">
        <v>18</v>
      </c>
      <c r="D1134" s="3" t="s">
        <v>73</v>
      </c>
      <c r="E1134" s="3" t="str">
        <f>VLOOKUP(D1134,Sheet2!$A$2:$B$44,2,FALSE)</f>
        <v>四环-五环</v>
      </c>
      <c r="F1134" s="3" t="s">
        <v>30</v>
      </c>
      <c r="G1134" s="3" t="s">
        <v>30</v>
      </c>
      <c r="H1134" s="3">
        <v>222</v>
      </c>
      <c r="I1134" s="3">
        <v>1</v>
      </c>
      <c r="J1134" s="3">
        <v>26800</v>
      </c>
      <c r="K1134" s="9">
        <v>5945312</v>
      </c>
      <c r="L1134" s="9">
        <f t="shared" si="35"/>
        <v>0.05945312</v>
      </c>
      <c r="M1134" s="10">
        <f t="shared" si="36"/>
        <v>1.78312804622958e-5</v>
      </c>
      <c r="N1134" s="10" t="s">
        <v>1894</v>
      </c>
      <c r="O1134" s="10" t="s">
        <v>1592</v>
      </c>
      <c r="P1134" s="11">
        <f>IFERROR(VLOOKUP(N1134,Sheet3!$B$2:$F$1072,3,FALSE),“-”)</f>
        <v>0</v>
      </c>
    </row>
    <row r="1135" ht="13.5" spans="1:16">
      <c r="A1135" s="3" t="s">
        <v>1550</v>
      </c>
      <c r="B1135" s="3" t="s">
        <v>1590</v>
      </c>
      <c r="C1135" s="3" t="s">
        <v>64</v>
      </c>
      <c r="D1135" s="3" t="s">
        <v>65</v>
      </c>
      <c r="E1135" s="3" t="str">
        <f>VLOOKUP(D1135,Sheet2!$A$2:$B$44,2,FALSE)</f>
        <v>五环-六环</v>
      </c>
      <c r="F1135" s="3" t="s">
        <v>30</v>
      </c>
      <c r="G1135" s="3" t="s">
        <v>30</v>
      </c>
      <c r="H1135" s="3">
        <v>185</v>
      </c>
      <c r="I1135" s="3">
        <v>1</v>
      </c>
      <c r="J1135" s="3">
        <v>32000</v>
      </c>
      <c r="K1135" s="9">
        <v>5935040</v>
      </c>
      <c r="L1135" s="9">
        <f t="shared" si="35"/>
        <v>0.0593504</v>
      </c>
      <c r="M1135" s="10">
        <f t="shared" si="36"/>
        <v>1.78004725058911e-5</v>
      </c>
      <c r="N1135" s="10" t="s">
        <v>1895</v>
      </c>
      <c r="O1135" s="10" t="s">
        <v>1592</v>
      </c>
      <c r="P1135" s="11" t="str">
        <f>IFERROR(VLOOKUP(N1135,Sheet3!$B$2:$F$1072,3,FALSE),“-”)</f>
        <v>住总</v>
      </c>
    </row>
    <row r="1136" ht="13.5" spans="1:16">
      <c r="A1136" s="3" t="s">
        <v>1896</v>
      </c>
      <c r="B1136" s="3" t="s">
        <v>1590</v>
      </c>
      <c r="C1136" s="3" t="s">
        <v>41</v>
      </c>
      <c r="D1136" s="3" t="s">
        <v>42</v>
      </c>
      <c r="E1136" s="3" t="str">
        <f>VLOOKUP(D1136,Sheet2!$A$2:$B$44,2,FALSE)</f>
        <v>五环-六环</v>
      </c>
      <c r="F1136" s="3" t="s">
        <v>30</v>
      </c>
      <c r="G1136" s="3" t="s">
        <v>30</v>
      </c>
      <c r="H1136" s="3">
        <v>2218</v>
      </c>
      <c r="I1136" s="3">
        <v>4</v>
      </c>
      <c r="J1136" s="3">
        <v>2650</v>
      </c>
      <c r="K1136" s="9">
        <v>5878124</v>
      </c>
      <c r="L1136" s="9">
        <f t="shared" si="35"/>
        <v>0.05878124</v>
      </c>
      <c r="M1136" s="10">
        <f t="shared" si="36"/>
        <v>1.76297690745502e-5</v>
      </c>
      <c r="N1136" s="10" t="s">
        <v>1897</v>
      </c>
      <c r="O1136" s="10" t="s">
        <v>1592</v>
      </c>
      <c r="P1136" s="11">
        <f>IFERROR(VLOOKUP(N1136,Sheet3!$B$2:$F$1072,3,FALSE),“-”)</f>
        <v>0</v>
      </c>
    </row>
    <row r="1137" ht="13.5" spans="1:16">
      <c r="A1137" s="3" t="s">
        <v>1898</v>
      </c>
      <c r="B1137" s="3" t="s">
        <v>1590</v>
      </c>
      <c r="C1137" s="3" t="s">
        <v>526</v>
      </c>
      <c r="D1137" s="3" t="s">
        <v>527</v>
      </c>
      <c r="E1137" s="3" t="str">
        <f>VLOOKUP(D1137,Sheet2!$A$2:$B$44,2,FALSE)</f>
        <v>六环外</v>
      </c>
      <c r="F1137" s="3" t="s">
        <v>30</v>
      </c>
      <c r="G1137" s="3" t="s">
        <v>30</v>
      </c>
      <c r="H1137" s="3">
        <v>508</v>
      </c>
      <c r="I1137" s="3">
        <v>2</v>
      </c>
      <c r="J1137" s="3">
        <v>11413</v>
      </c>
      <c r="K1137" s="9">
        <v>5800810</v>
      </c>
      <c r="L1137" s="9">
        <f t="shared" si="35"/>
        <v>0.0580081</v>
      </c>
      <c r="M1137" s="10">
        <f t="shared" si="36"/>
        <v>1.7397887616073e-5</v>
      </c>
      <c r="N1137" s="10" t="s">
        <v>1899</v>
      </c>
      <c r="O1137" s="10" t="s">
        <v>1592</v>
      </c>
      <c r="P1137" s="11">
        <f>IFERROR(VLOOKUP(N1137,Sheet3!$B$2:$F$1072,3,FALSE),“-”)</f>
        <v>0</v>
      </c>
    </row>
    <row r="1138" ht="13.5" spans="1:16">
      <c r="A1138" s="3" t="s">
        <v>897</v>
      </c>
      <c r="B1138" s="3" t="s">
        <v>1590</v>
      </c>
      <c r="C1138" s="3" t="s">
        <v>291</v>
      </c>
      <c r="D1138" s="3" t="s">
        <v>292</v>
      </c>
      <c r="E1138" s="3" t="str">
        <f>VLOOKUP(D1138,Sheet2!$A$2:$B$44,2,FALSE)</f>
        <v>六环外</v>
      </c>
      <c r="F1138" s="3" t="s">
        <v>30</v>
      </c>
      <c r="G1138" s="3" t="s">
        <v>30</v>
      </c>
      <c r="H1138" s="3">
        <v>335</v>
      </c>
      <c r="I1138" s="3">
        <v>3</v>
      </c>
      <c r="J1138" s="3">
        <v>17039</v>
      </c>
      <c r="K1138" s="9">
        <v>5700500</v>
      </c>
      <c r="L1138" s="9">
        <f t="shared" si="35"/>
        <v>0.057005</v>
      </c>
      <c r="M1138" s="10">
        <f t="shared" si="36"/>
        <v>1.70970361648501e-5</v>
      </c>
      <c r="N1138" s="10" t="s">
        <v>1900</v>
      </c>
      <c r="O1138" s="10" t="s">
        <v>1592</v>
      </c>
      <c r="P1138" s="11">
        <f>IFERROR(VLOOKUP(N1138,Sheet3!$B$2:$F$1072,3,FALSE),“-”)</f>
        <v>0</v>
      </c>
    </row>
    <row r="1139" ht="13.5" spans="1:16">
      <c r="A1139" s="3" t="s">
        <v>1901</v>
      </c>
      <c r="B1139" s="3" t="s">
        <v>1590</v>
      </c>
      <c r="C1139" s="3" t="s">
        <v>41</v>
      </c>
      <c r="D1139" s="3" t="s">
        <v>42</v>
      </c>
      <c r="E1139" s="3" t="str">
        <f>VLOOKUP(D1139,Sheet2!$A$2:$B$44,2,FALSE)</f>
        <v>五环-六环</v>
      </c>
      <c r="F1139" s="3" t="s">
        <v>30</v>
      </c>
      <c r="G1139" s="3" t="s">
        <v>30</v>
      </c>
      <c r="H1139" s="3">
        <v>408</v>
      </c>
      <c r="I1139" s="3">
        <v>1</v>
      </c>
      <c r="J1139" s="3">
        <v>13118</v>
      </c>
      <c r="K1139" s="9">
        <v>5350700</v>
      </c>
      <c r="L1139" s="9">
        <f t="shared" si="35"/>
        <v>0.053507</v>
      </c>
      <c r="M1139" s="10">
        <f t="shared" si="36"/>
        <v>1.60479100793375e-5</v>
      </c>
      <c r="N1139" s="10" t="s">
        <v>1902</v>
      </c>
      <c r="O1139" s="10" t="s">
        <v>1592</v>
      </c>
      <c r="P1139" s="11">
        <f>IFERROR(VLOOKUP(N1139,Sheet3!$B$2:$F$1072,3,FALSE),“-”)</f>
        <v>0</v>
      </c>
    </row>
    <row r="1140" ht="13.5" spans="1:16">
      <c r="A1140" s="3" t="s">
        <v>780</v>
      </c>
      <c r="B1140" s="3" t="s">
        <v>1590</v>
      </c>
      <c r="C1140" s="3" t="s">
        <v>172</v>
      </c>
      <c r="D1140" s="3" t="s">
        <v>173</v>
      </c>
      <c r="E1140" s="3" t="str">
        <f>VLOOKUP(D1140,Sheet2!$A$2:$B$44,2,FALSE)</f>
        <v>六环外</v>
      </c>
      <c r="F1140" s="3" t="s">
        <v>30</v>
      </c>
      <c r="G1140" s="3" t="s">
        <v>30</v>
      </c>
      <c r="H1140" s="3">
        <v>618</v>
      </c>
      <c r="I1140" s="3">
        <v>11</v>
      </c>
      <c r="J1140" s="3">
        <v>8565</v>
      </c>
      <c r="K1140" s="9">
        <v>5290220</v>
      </c>
      <c r="L1140" s="9">
        <f t="shared" si="35"/>
        <v>0.0529022</v>
      </c>
      <c r="M1140" s="10">
        <f t="shared" si="36"/>
        <v>1.58665174388235e-5</v>
      </c>
      <c r="N1140" s="10" t="s">
        <v>1903</v>
      </c>
      <c r="O1140" s="10" t="s">
        <v>1592</v>
      </c>
      <c r="P1140" s="11">
        <f>IFERROR(VLOOKUP(N1140,Sheet3!$B$2:$F$1072,3,FALSE),“-”)</f>
        <v>0</v>
      </c>
    </row>
    <row r="1141" ht="13.5" spans="1:16">
      <c r="A1141" s="3" t="s">
        <v>1904</v>
      </c>
      <c r="B1141" s="3" t="s">
        <v>1590</v>
      </c>
      <c r="C1141" s="3" t="s">
        <v>18</v>
      </c>
      <c r="D1141" s="3" t="s">
        <v>541</v>
      </c>
      <c r="E1141" s="3" t="str">
        <f>VLOOKUP(D1141,Sheet2!$A$2:$B$44,2,FALSE)</f>
        <v>三环-四环</v>
      </c>
      <c r="F1141" s="3" t="s">
        <v>30</v>
      </c>
      <c r="G1141" s="3" t="s">
        <v>30</v>
      </c>
      <c r="H1141" s="3">
        <v>238</v>
      </c>
      <c r="I1141" s="3">
        <v>1</v>
      </c>
      <c r="J1141" s="3">
        <v>22000</v>
      </c>
      <c r="K1141" s="9">
        <v>5243480</v>
      </c>
      <c r="L1141" s="9">
        <f t="shared" si="35"/>
        <v>0.0524348</v>
      </c>
      <c r="M1141" s="10">
        <f t="shared" si="36"/>
        <v>1.57263340390612e-5</v>
      </c>
      <c r="N1141" s="10" t="s">
        <v>1905</v>
      </c>
      <c r="O1141" s="10" t="s">
        <v>1592</v>
      </c>
      <c r="P1141" s="11">
        <f>IFERROR(VLOOKUP(N1141,Sheet3!$B$2:$F$1072,3,FALSE),“-”)</f>
        <v>0</v>
      </c>
    </row>
    <row r="1142" ht="13.5" spans="1:16">
      <c r="A1142" s="3" t="s">
        <v>1360</v>
      </c>
      <c r="B1142" s="3" t="s">
        <v>1590</v>
      </c>
      <c r="C1142" s="3" t="s">
        <v>22</v>
      </c>
      <c r="D1142" s="3" t="s">
        <v>745</v>
      </c>
      <c r="E1142" s="3" t="str">
        <f>VLOOKUP(D1142,Sheet2!$A$2:$B$44,2,FALSE)</f>
        <v>二环-三环</v>
      </c>
      <c r="F1142" s="3" t="s">
        <v>30</v>
      </c>
      <c r="G1142" s="3" t="s">
        <v>30</v>
      </c>
      <c r="H1142" s="3">
        <v>148</v>
      </c>
      <c r="I1142" s="3">
        <v>14</v>
      </c>
      <c r="J1142" s="3">
        <v>35345</v>
      </c>
      <c r="K1142" s="9">
        <v>5227559</v>
      </c>
      <c r="L1142" s="9">
        <f t="shared" si="35"/>
        <v>0.05227559</v>
      </c>
      <c r="M1142" s="10">
        <f t="shared" si="36"/>
        <v>1.5678583506164e-5</v>
      </c>
      <c r="N1142" s="10" t="s">
        <v>1906</v>
      </c>
      <c r="O1142" s="10" t="s">
        <v>1592</v>
      </c>
      <c r="P1142" s="11">
        <f>IFERROR(VLOOKUP(N1142,Sheet3!$B$2:$F$1072,3,FALSE),“-”)</f>
        <v>0</v>
      </c>
    </row>
    <row r="1143" ht="13.5" spans="1:16">
      <c r="A1143" s="3" t="s">
        <v>1907</v>
      </c>
      <c r="B1143" s="3" t="s">
        <v>1590</v>
      </c>
      <c r="C1143" s="3" t="s">
        <v>282</v>
      </c>
      <c r="D1143" s="3" t="s">
        <v>283</v>
      </c>
      <c r="E1143" s="3" t="str">
        <f>VLOOKUP(D1143,Sheet2!$A$2:$B$44,2,FALSE)</f>
        <v>二环内</v>
      </c>
      <c r="F1143" s="3" t="s">
        <v>30</v>
      </c>
      <c r="G1143" s="3" t="s">
        <v>30</v>
      </c>
      <c r="H1143" s="3">
        <v>229</v>
      </c>
      <c r="I1143" s="3">
        <v>9</v>
      </c>
      <c r="J1143" s="3">
        <v>22457</v>
      </c>
      <c r="K1143" s="9">
        <v>5153219</v>
      </c>
      <c r="L1143" s="9">
        <f t="shared" si="35"/>
        <v>0.05153219</v>
      </c>
      <c r="M1143" s="10">
        <f t="shared" si="36"/>
        <v>1.54556217188655e-5</v>
      </c>
      <c r="N1143" s="10" t="s">
        <v>1908</v>
      </c>
      <c r="O1143" s="10" t="s">
        <v>1592</v>
      </c>
      <c r="P1143" s="11" t="str">
        <f>IFERROR(VLOOKUP(N1143,Sheet3!$B$2:$F$1072,3,FALSE),“-”)</f>
        <v>2-R</v>
      </c>
    </row>
    <row r="1144" ht="13.5" spans="1:16">
      <c r="A1144" s="3" t="s">
        <v>814</v>
      </c>
      <c r="B1144" s="3" t="s">
        <v>1590</v>
      </c>
      <c r="C1144" s="3" t="s">
        <v>18</v>
      </c>
      <c r="D1144" s="3" t="s">
        <v>426</v>
      </c>
      <c r="E1144" s="3" t="str">
        <f>VLOOKUP(D1144,Sheet2!$A$2:$B$44,2,FALSE)</f>
        <v>五环-六环</v>
      </c>
      <c r="F1144" s="3" t="s">
        <v>30</v>
      </c>
      <c r="G1144" s="3" t="s">
        <v>30</v>
      </c>
      <c r="H1144" s="3">
        <v>331</v>
      </c>
      <c r="I1144" s="3">
        <v>5</v>
      </c>
      <c r="J1144" s="3">
        <v>15506</v>
      </c>
      <c r="K1144" s="9">
        <v>5131182</v>
      </c>
      <c r="L1144" s="9">
        <f t="shared" si="35"/>
        <v>0.05131182</v>
      </c>
      <c r="M1144" s="10">
        <f t="shared" si="36"/>
        <v>1.5389527975165e-5</v>
      </c>
      <c r="N1144" s="10" t="s">
        <v>1909</v>
      </c>
      <c r="O1144" s="10" t="s">
        <v>1592</v>
      </c>
      <c r="P1144" s="11" t="str">
        <f>IFERROR(VLOOKUP(N1144,Sheet3!$B$2:$F$1072,3,FALSE),“-”)</f>
        <v>2-R</v>
      </c>
    </row>
    <row r="1145" ht="13.5" spans="1:16">
      <c r="A1145" s="3" t="s">
        <v>1910</v>
      </c>
      <c r="B1145" s="3" t="s">
        <v>1590</v>
      </c>
      <c r="C1145" s="3" t="s">
        <v>18</v>
      </c>
      <c r="D1145" s="3" t="s">
        <v>210</v>
      </c>
      <c r="E1145" s="3" t="str">
        <f>VLOOKUP(D1145,Sheet2!$A$2:$B$44,2,FALSE)</f>
        <v>四环-五环</v>
      </c>
      <c r="F1145" s="3" t="s">
        <v>30</v>
      </c>
      <c r="G1145" s="3" t="s">
        <v>30</v>
      </c>
      <c r="H1145" s="3">
        <v>472</v>
      </c>
      <c r="I1145" s="3">
        <v>11</v>
      </c>
      <c r="J1145" s="3">
        <v>10760</v>
      </c>
      <c r="K1145" s="9">
        <v>5075363</v>
      </c>
      <c r="L1145" s="9">
        <f t="shared" si="35"/>
        <v>0.05075363</v>
      </c>
      <c r="M1145" s="10">
        <f t="shared" si="36"/>
        <v>1.5222114684807e-5</v>
      </c>
      <c r="N1145" s="10" t="s">
        <v>1911</v>
      </c>
      <c r="O1145" s="10" t="s">
        <v>1592</v>
      </c>
      <c r="P1145" s="11">
        <f>IFERROR(VLOOKUP(N1145,Sheet3!$B$2:$F$1072,3,FALSE),“-”)</f>
        <v>0</v>
      </c>
    </row>
    <row r="1146" ht="13.5" spans="1:16">
      <c r="A1146" s="3" t="s">
        <v>1338</v>
      </c>
      <c r="B1146" s="3" t="s">
        <v>1590</v>
      </c>
      <c r="C1146" s="3" t="s">
        <v>64</v>
      </c>
      <c r="D1146" s="3" t="s">
        <v>65</v>
      </c>
      <c r="E1146" s="3" t="str">
        <f>VLOOKUP(D1146,Sheet2!$A$2:$B$44,2,FALSE)</f>
        <v>五环-六环</v>
      </c>
      <c r="F1146" s="3" t="s">
        <v>30</v>
      </c>
      <c r="G1146" s="3" t="s">
        <v>30</v>
      </c>
      <c r="H1146" s="3">
        <v>380</v>
      </c>
      <c r="I1146" s="3">
        <v>1</v>
      </c>
      <c r="J1146" s="3">
        <v>13000</v>
      </c>
      <c r="K1146" s="9">
        <v>4944550</v>
      </c>
      <c r="L1146" s="9">
        <f t="shared" si="35"/>
        <v>0.0494455</v>
      </c>
      <c r="M1146" s="10">
        <f t="shared" si="36"/>
        <v>1.48297781192719e-5</v>
      </c>
      <c r="N1146" s="10" t="s">
        <v>1912</v>
      </c>
      <c r="O1146" s="10" t="s">
        <v>1592</v>
      </c>
      <c r="P1146" s="11">
        <f>IFERROR(VLOOKUP(N1146,Sheet3!$B$2:$F$1072,3,FALSE),“-”)</f>
        <v>0</v>
      </c>
    </row>
    <row r="1147" ht="13.5" spans="1:16">
      <c r="A1147" s="3" t="s">
        <v>1913</v>
      </c>
      <c r="B1147" s="3" t="s">
        <v>1590</v>
      </c>
      <c r="C1147" s="3" t="s">
        <v>90</v>
      </c>
      <c r="D1147" s="3" t="s">
        <v>103</v>
      </c>
      <c r="E1147" s="3" t="str">
        <f>VLOOKUP(D1147,Sheet2!$A$2:$B$44,2,FALSE)</f>
        <v>五环-六环</v>
      </c>
      <c r="F1147" s="3" t="s">
        <v>30</v>
      </c>
      <c r="G1147" s="3" t="s">
        <v>30</v>
      </c>
      <c r="H1147" s="3">
        <v>329</v>
      </c>
      <c r="I1147" s="3">
        <v>2</v>
      </c>
      <c r="J1147" s="3">
        <v>15000</v>
      </c>
      <c r="K1147" s="9">
        <v>4937850</v>
      </c>
      <c r="L1147" s="9">
        <f t="shared" si="35"/>
        <v>0.0493785</v>
      </c>
      <c r="M1147" s="10">
        <f t="shared" si="36"/>
        <v>1.48096833657758e-5</v>
      </c>
      <c r="N1147" s="10" t="s">
        <v>1914</v>
      </c>
      <c r="O1147" s="10" t="s">
        <v>1592</v>
      </c>
      <c r="P1147" s="11">
        <f>IFERROR(VLOOKUP(N1147,Sheet3!$B$2:$F$1072,3,FALSE),“-”)</f>
        <v>0</v>
      </c>
    </row>
    <row r="1148" ht="13.5" spans="1:16">
      <c r="A1148" s="3" t="s">
        <v>1915</v>
      </c>
      <c r="B1148" s="3" t="s">
        <v>1590</v>
      </c>
      <c r="C1148" s="3" t="s">
        <v>22</v>
      </c>
      <c r="D1148" s="3" t="s">
        <v>417</v>
      </c>
      <c r="E1148" s="3" t="str">
        <f>VLOOKUP(D1148,Sheet2!$A$2:$B$44,2,FALSE)</f>
        <v>四环-五环</v>
      </c>
      <c r="F1148" s="3" t="s">
        <v>30</v>
      </c>
      <c r="G1148" s="3" t="s">
        <v>30</v>
      </c>
      <c r="H1148" s="3">
        <v>269</v>
      </c>
      <c r="I1148" s="3">
        <v>2</v>
      </c>
      <c r="J1148" s="3">
        <v>18000</v>
      </c>
      <c r="K1148" s="9">
        <v>4846320</v>
      </c>
      <c r="L1148" s="9">
        <f t="shared" si="35"/>
        <v>0.0484632</v>
      </c>
      <c r="M1148" s="10">
        <f t="shared" si="36"/>
        <v>1.45351650392837e-5</v>
      </c>
      <c r="N1148" s="10" t="s">
        <v>1916</v>
      </c>
      <c r="O1148" s="10" t="s">
        <v>1601</v>
      </c>
      <c r="P1148" s="11">
        <f>IFERROR(VLOOKUP(N1148,Sheet3!$B$2:$F$1072,3,FALSE),“-”)</f>
        <v>0</v>
      </c>
    </row>
    <row r="1149" ht="13.5" spans="1:16">
      <c r="A1149" s="3" t="s">
        <v>127</v>
      </c>
      <c r="B1149" s="3" t="s">
        <v>1590</v>
      </c>
      <c r="C1149" s="3" t="s">
        <v>64</v>
      </c>
      <c r="D1149" s="3" t="s">
        <v>65</v>
      </c>
      <c r="E1149" s="3" t="str">
        <f>VLOOKUP(D1149,Sheet2!$A$2:$B$44,2,FALSE)</f>
        <v>五环-六环</v>
      </c>
      <c r="F1149" s="3" t="s">
        <v>30</v>
      </c>
      <c r="G1149" s="3" t="s">
        <v>30</v>
      </c>
      <c r="H1149" s="3">
        <v>122</v>
      </c>
      <c r="I1149" s="3">
        <v>1</v>
      </c>
      <c r="J1149" s="3">
        <v>39419</v>
      </c>
      <c r="K1149" s="9">
        <v>4800000</v>
      </c>
      <c r="L1149" s="9">
        <f t="shared" si="35"/>
        <v>0.048</v>
      </c>
      <c r="M1149" s="10">
        <f t="shared" si="36"/>
        <v>1.4396241310636e-5</v>
      </c>
      <c r="N1149" s="10" t="s">
        <v>1917</v>
      </c>
      <c r="O1149" s="10" t="s">
        <v>1592</v>
      </c>
      <c r="P1149" s="11">
        <f>IFERROR(VLOOKUP(N1149,Sheet3!$B$2:$F$1072,3,FALSE),“-”)</f>
        <v>0</v>
      </c>
    </row>
    <row r="1150" ht="13.5" spans="1:16">
      <c r="A1150" s="3" t="s">
        <v>1918</v>
      </c>
      <c r="B1150" s="3" t="s">
        <v>1590</v>
      </c>
      <c r="C1150" s="3" t="s">
        <v>78</v>
      </c>
      <c r="D1150" s="3" t="s">
        <v>79</v>
      </c>
      <c r="E1150" s="3" t="str">
        <f>VLOOKUP(D1150,Sheet2!$A$2:$B$44,2,FALSE)</f>
        <v>五环-六环</v>
      </c>
      <c r="F1150" s="3" t="s">
        <v>30</v>
      </c>
      <c r="G1150" s="3" t="s">
        <v>30</v>
      </c>
      <c r="H1150" s="3">
        <v>543</v>
      </c>
      <c r="I1150" s="3">
        <v>2</v>
      </c>
      <c r="J1150" s="3">
        <v>8800</v>
      </c>
      <c r="K1150" s="9">
        <v>4775232</v>
      </c>
      <c r="L1150" s="9">
        <f t="shared" si="35"/>
        <v>0.04775232</v>
      </c>
      <c r="M1150" s="10">
        <f t="shared" si="36"/>
        <v>1.43219567054731e-5</v>
      </c>
      <c r="N1150" s="10" t="s">
        <v>1919</v>
      </c>
      <c r="O1150" s="10" t="s">
        <v>1601</v>
      </c>
      <c r="P1150" s="11">
        <f>IFERROR(VLOOKUP(N1150,Sheet3!$B$2:$F$1072,3,FALSE),“-”)</f>
        <v>0</v>
      </c>
    </row>
    <row r="1151" ht="13.5" spans="1:16">
      <c r="A1151" s="3" t="s">
        <v>1374</v>
      </c>
      <c r="B1151" s="3" t="s">
        <v>1590</v>
      </c>
      <c r="C1151" s="3" t="s">
        <v>60</v>
      </c>
      <c r="D1151" s="3" t="s">
        <v>61</v>
      </c>
      <c r="E1151" s="3" t="str">
        <f>VLOOKUP(D1151,Sheet2!$A$2:$B$44,2,FALSE)</f>
        <v>五环-六环</v>
      </c>
      <c r="F1151" s="3" t="s">
        <v>30</v>
      </c>
      <c r="G1151" s="3" t="s">
        <v>30</v>
      </c>
      <c r="H1151" s="3">
        <v>429</v>
      </c>
      <c r="I1151" s="3">
        <v>5</v>
      </c>
      <c r="J1151" s="3">
        <v>11036</v>
      </c>
      <c r="K1151" s="9">
        <v>4734557</v>
      </c>
      <c r="L1151" s="9">
        <f t="shared" si="35"/>
        <v>0.04734557</v>
      </c>
      <c r="M1151" s="10">
        <f t="shared" si="36"/>
        <v>1.41999635564502e-5</v>
      </c>
      <c r="N1151" s="10" t="s">
        <v>1920</v>
      </c>
      <c r="O1151" s="10" t="s">
        <v>1592</v>
      </c>
      <c r="P1151" s="11">
        <f>IFERROR(VLOOKUP(N1151,Sheet3!$B$2:$F$1072,3,FALSE),“-”)</f>
        <v>0</v>
      </c>
    </row>
    <row r="1152" ht="13.5" spans="1:16">
      <c r="A1152" s="3" t="s">
        <v>1155</v>
      </c>
      <c r="B1152" s="3" t="s">
        <v>1590</v>
      </c>
      <c r="C1152" s="3" t="s">
        <v>144</v>
      </c>
      <c r="D1152" s="3" t="s">
        <v>145</v>
      </c>
      <c r="E1152" s="3" t="str">
        <f>VLOOKUP(D1152,Sheet2!$A$2:$B$44,2,FALSE)</f>
        <v>二环内</v>
      </c>
      <c r="F1152" s="3" t="s">
        <v>30</v>
      </c>
      <c r="G1152" s="3" t="s">
        <v>30</v>
      </c>
      <c r="H1152" s="3">
        <v>123</v>
      </c>
      <c r="I1152" s="3">
        <v>1</v>
      </c>
      <c r="J1152" s="3">
        <v>38000</v>
      </c>
      <c r="K1152" s="9">
        <v>4677800</v>
      </c>
      <c r="L1152" s="9">
        <f t="shared" si="35"/>
        <v>0.046778</v>
      </c>
      <c r="M1152" s="10">
        <f t="shared" si="36"/>
        <v>1.40297370006027e-5</v>
      </c>
      <c r="N1152" s="10" t="s">
        <v>1921</v>
      </c>
      <c r="O1152" s="10" t="s">
        <v>1592</v>
      </c>
      <c r="P1152" s="11">
        <f>IFERROR(VLOOKUP(N1152,Sheet3!$B$2:$F$1072,3,FALSE),“-”)</f>
        <v>0</v>
      </c>
    </row>
    <row r="1153" ht="13.5" spans="1:16">
      <c r="A1153" s="3" t="s">
        <v>1023</v>
      </c>
      <c r="B1153" s="3" t="s">
        <v>1590</v>
      </c>
      <c r="C1153" s="3" t="s">
        <v>78</v>
      </c>
      <c r="D1153" s="3" t="s">
        <v>79</v>
      </c>
      <c r="E1153" s="3" t="str">
        <f>VLOOKUP(D1153,Sheet2!$A$2:$B$44,2,FALSE)</f>
        <v>五环-六环</v>
      </c>
      <c r="F1153" s="3" t="s">
        <v>30</v>
      </c>
      <c r="G1153" s="3" t="s">
        <v>30</v>
      </c>
      <c r="H1153" s="3">
        <v>434</v>
      </c>
      <c r="I1153" s="3">
        <v>3</v>
      </c>
      <c r="J1153" s="3">
        <v>10754</v>
      </c>
      <c r="K1153" s="9">
        <v>4666370</v>
      </c>
      <c r="L1153" s="9">
        <f t="shared" si="35"/>
        <v>0.0466637</v>
      </c>
      <c r="M1153" s="10">
        <f t="shared" si="36"/>
        <v>1.39954559509818e-5</v>
      </c>
      <c r="N1153" s="10" t="s">
        <v>1922</v>
      </c>
      <c r="O1153" s="10" t="s">
        <v>1422</v>
      </c>
      <c r="P1153" s="11">
        <f>IFERROR(VLOOKUP(N1153,Sheet3!$B$2:$F$1072,3,FALSE),“-”)</f>
        <v>0</v>
      </c>
    </row>
    <row r="1154" ht="13.5" spans="1:16">
      <c r="A1154" s="3" t="s">
        <v>1923</v>
      </c>
      <c r="B1154" s="3" t="s">
        <v>1590</v>
      </c>
      <c r="C1154" s="3" t="s">
        <v>18</v>
      </c>
      <c r="D1154" s="3" t="s">
        <v>19</v>
      </c>
      <c r="E1154" s="3" t="str">
        <f>VLOOKUP(D1154,Sheet2!$A$2:$B$44,2,FALSE)</f>
        <v>三环-四环</v>
      </c>
      <c r="F1154" s="3" t="s">
        <v>30</v>
      </c>
      <c r="G1154" s="3" t="s">
        <v>30</v>
      </c>
      <c r="H1154" s="3">
        <v>107</v>
      </c>
      <c r="I1154" s="3">
        <v>1</v>
      </c>
      <c r="J1154" s="3">
        <v>42365</v>
      </c>
      <c r="K1154" s="9">
        <v>4536456</v>
      </c>
      <c r="L1154" s="9">
        <f t="shared" si="35"/>
        <v>0.04536456</v>
      </c>
      <c r="M1154" s="10">
        <f t="shared" si="36"/>
        <v>1.36058156814755e-5</v>
      </c>
      <c r="N1154" s="10" t="s">
        <v>1924</v>
      </c>
      <c r="O1154" s="10" t="s">
        <v>1592</v>
      </c>
      <c r="P1154" s="11">
        <f>IFERROR(VLOOKUP(N1154,Sheet3!$B$2:$F$1072,3,FALSE),“-”)</f>
        <v>0</v>
      </c>
    </row>
    <row r="1155" ht="13.5" spans="1:16">
      <c r="A1155" s="3" t="s">
        <v>1145</v>
      </c>
      <c r="B1155" s="3" t="s">
        <v>1590</v>
      </c>
      <c r="C1155" s="3" t="s">
        <v>18</v>
      </c>
      <c r="D1155" s="3" t="s">
        <v>73</v>
      </c>
      <c r="E1155" s="3" t="str">
        <f>VLOOKUP(D1155,Sheet2!$A$2:$B$44,2,FALSE)</f>
        <v>四环-五环</v>
      </c>
      <c r="F1155" s="3" t="s">
        <v>30</v>
      </c>
      <c r="G1155" s="3" t="s">
        <v>30</v>
      </c>
      <c r="H1155" s="3">
        <v>1526</v>
      </c>
      <c r="I1155" s="3">
        <v>22</v>
      </c>
      <c r="J1155" s="3">
        <v>2950</v>
      </c>
      <c r="K1155" s="9">
        <v>4500004</v>
      </c>
      <c r="L1155" s="9">
        <f t="shared" si="35"/>
        <v>0.04500004</v>
      </c>
      <c r="M1155" s="10">
        <f t="shared" si="36"/>
        <v>1.3496488225589e-5</v>
      </c>
      <c r="N1155" s="10" t="s">
        <v>1925</v>
      </c>
      <c r="O1155" s="10" t="s">
        <v>1592</v>
      </c>
      <c r="P1155" s="11">
        <f>IFERROR(VLOOKUP(N1155,Sheet3!$B$2:$F$1072,3,FALSE),“-”)</f>
        <v>0</v>
      </c>
    </row>
    <row r="1156" ht="13.5" spans="1:16">
      <c r="A1156" s="3" t="s">
        <v>1005</v>
      </c>
      <c r="B1156" s="3" t="s">
        <v>1590</v>
      </c>
      <c r="C1156" s="3" t="s">
        <v>90</v>
      </c>
      <c r="D1156" s="3" t="s">
        <v>311</v>
      </c>
      <c r="E1156" s="3" t="str">
        <f>VLOOKUP(D1156,Sheet2!$A$2:$B$44,2,FALSE)</f>
        <v>五环-六环</v>
      </c>
      <c r="F1156" s="3" t="s">
        <v>30</v>
      </c>
      <c r="G1156" s="3" t="s">
        <v>30</v>
      </c>
      <c r="H1156" s="3">
        <v>290</v>
      </c>
      <c r="I1156" s="3">
        <v>1</v>
      </c>
      <c r="J1156" s="3">
        <v>15500</v>
      </c>
      <c r="K1156" s="9">
        <v>4491435</v>
      </c>
      <c r="L1156" s="9">
        <f t="shared" ref="L1156:L1219" si="37">IFERROR(K1156/100000000,"-")</f>
        <v>0.04491435</v>
      </c>
      <c r="M1156" s="10">
        <f t="shared" ref="M1156:M1219" si="38">IFERROR(L1156/$L$1,"-")</f>
        <v>1.34707879356326e-5</v>
      </c>
      <c r="N1156" s="10" t="s">
        <v>1926</v>
      </c>
      <c r="O1156" s="10" t="s">
        <v>1592</v>
      </c>
      <c r="P1156" s="11">
        <f>IFERROR(VLOOKUP(N1156,Sheet3!$B$2:$F$1072,3,FALSE),“-”)</f>
        <v>0</v>
      </c>
    </row>
    <row r="1157" ht="13.5" spans="1:16">
      <c r="A1157" s="3" t="s">
        <v>1927</v>
      </c>
      <c r="B1157" s="3" t="s">
        <v>1590</v>
      </c>
      <c r="C1157" s="3" t="s">
        <v>172</v>
      </c>
      <c r="D1157" s="3" t="s">
        <v>173</v>
      </c>
      <c r="E1157" s="3" t="str">
        <f>VLOOKUP(D1157,Sheet2!$A$2:$B$44,2,FALSE)</f>
        <v>六环外</v>
      </c>
      <c r="F1157" s="3" t="s">
        <v>30</v>
      </c>
      <c r="G1157" s="3" t="s">
        <v>30</v>
      </c>
      <c r="H1157" s="3">
        <v>1108</v>
      </c>
      <c r="I1157" s="3">
        <v>3</v>
      </c>
      <c r="J1157" s="3">
        <v>3999</v>
      </c>
      <c r="K1157" s="9">
        <v>4431382</v>
      </c>
      <c r="L1157" s="9">
        <f t="shared" si="37"/>
        <v>0.04431382</v>
      </c>
      <c r="M1157" s="10">
        <f t="shared" si="38"/>
        <v>1.32906759607518e-5</v>
      </c>
      <c r="N1157" s="10" t="s">
        <v>1928</v>
      </c>
      <c r="O1157" s="10" t="s">
        <v>1592</v>
      </c>
      <c r="P1157" s="11">
        <f>IFERROR(VLOOKUP(N1157,Sheet3!$B$2:$F$1072,3,FALSE),“-”)</f>
        <v>0</v>
      </c>
    </row>
    <row r="1158" ht="13.5" spans="1:16">
      <c r="A1158" s="3" t="s">
        <v>1172</v>
      </c>
      <c r="B1158" s="3" t="s">
        <v>1590</v>
      </c>
      <c r="C1158" s="3" t="s">
        <v>22</v>
      </c>
      <c r="D1158" s="3" t="s">
        <v>110</v>
      </c>
      <c r="E1158" s="3" t="str">
        <f>VLOOKUP(D1158,Sheet2!$A$2:$B$44,2,FALSE)</f>
        <v>四环-五环</v>
      </c>
      <c r="F1158" s="3" t="s">
        <v>30</v>
      </c>
      <c r="G1158" s="3" t="s">
        <v>30</v>
      </c>
      <c r="H1158" s="3">
        <v>105</v>
      </c>
      <c r="I1158" s="3">
        <v>1</v>
      </c>
      <c r="J1158" s="3">
        <v>41721</v>
      </c>
      <c r="K1158" s="9">
        <v>4391101</v>
      </c>
      <c r="L1158" s="9">
        <f t="shared" si="37"/>
        <v>0.04391101</v>
      </c>
      <c r="M1158" s="10">
        <f t="shared" si="38"/>
        <v>1.31698645032031e-5</v>
      </c>
      <c r="N1158" s="10" t="s">
        <v>1788</v>
      </c>
      <c r="O1158" s="10" t="s">
        <v>1592</v>
      </c>
      <c r="P1158" s="11">
        <f>IFERROR(VLOOKUP(N1158,Sheet3!$B$2:$F$1072,3,FALSE),“-”)</f>
        <v>0</v>
      </c>
    </row>
    <row r="1159" ht="13.5" spans="1:16">
      <c r="A1159" s="3" t="s">
        <v>294</v>
      </c>
      <c r="B1159" s="3" t="s">
        <v>1590</v>
      </c>
      <c r="C1159" s="3" t="s">
        <v>60</v>
      </c>
      <c r="D1159" s="3" t="s">
        <v>61</v>
      </c>
      <c r="E1159" s="3" t="str">
        <f>VLOOKUP(D1159,Sheet2!$A$2:$B$44,2,FALSE)</f>
        <v>五环-六环</v>
      </c>
      <c r="F1159" s="3" t="s">
        <v>30</v>
      </c>
      <c r="G1159" s="3" t="s">
        <v>30</v>
      </c>
      <c r="H1159" s="3">
        <v>331</v>
      </c>
      <c r="I1159" s="3">
        <v>5</v>
      </c>
      <c r="J1159" s="3">
        <v>13112</v>
      </c>
      <c r="K1159" s="9">
        <v>4343212</v>
      </c>
      <c r="L1159" s="9">
        <f t="shared" si="37"/>
        <v>0.04343212</v>
      </c>
      <c r="M1159" s="10">
        <f t="shared" si="38"/>
        <v>1.30262350031771e-5</v>
      </c>
      <c r="N1159" s="10" t="s">
        <v>1929</v>
      </c>
      <c r="O1159" s="10" t="s">
        <v>1592</v>
      </c>
      <c r="P1159" s="11">
        <f>IFERROR(VLOOKUP(N1159,Sheet3!$B$2:$F$1072,3,FALSE),“-”)</f>
        <v>0</v>
      </c>
    </row>
    <row r="1160" ht="13.5" spans="1:16">
      <c r="A1160" s="3" t="s">
        <v>840</v>
      </c>
      <c r="B1160" s="3" t="s">
        <v>1590</v>
      </c>
      <c r="C1160" s="3" t="s">
        <v>78</v>
      </c>
      <c r="D1160" s="3" t="s">
        <v>79</v>
      </c>
      <c r="E1160" s="3" t="str">
        <f>VLOOKUP(D1160,Sheet2!$A$2:$B$44,2,FALSE)</f>
        <v>五环-六环</v>
      </c>
      <c r="F1160" s="3" t="s">
        <v>30</v>
      </c>
      <c r="G1160" s="3" t="s">
        <v>30</v>
      </c>
      <c r="H1160" s="3">
        <v>382</v>
      </c>
      <c r="I1160" s="3">
        <v>4</v>
      </c>
      <c r="J1160" s="3">
        <v>11000</v>
      </c>
      <c r="K1160" s="9">
        <v>4199470</v>
      </c>
      <c r="L1160" s="9">
        <f t="shared" si="37"/>
        <v>0.0419947</v>
      </c>
      <c r="M1160" s="10">
        <f t="shared" si="38"/>
        <v>1.25951215618285e-5</v>
      </c>
      <c r="N1160" s="10" t="s">
        <v>1930</v>
      </c>
      <c r="O1160" s="10" t="s">
        <v>1592</v>
      </c>
      <c r="P1160" s="11">
        <f>IFERROR(VLOOKUP(N1160,Sheet3!$B$2:$F$1072,3,FALSE),“-”)</f>
        <v>0</v>
      </c>
    </row>
    <row r="1161" ht="13.5" spans="1:16">
      <c r="A1161" s="3" t="s">
        <v>1268</v>
      </c>
      <c r="B1161" s="3" t="s">
        <v>1590</v>
      </c>
      <c r="C1161" s="3" t="s">
        <v>18</v>
      </c>
      <c r="D1161" s="3" t="s">
        <v>29</v>
      </c>
      <c r="E1161" s="3" t="str">
        <f>VLOOKUP(D1161,Sheet2!$A$2:$B$44,2,FALSE)</f>
        <v>四环-五环</v>
      </c>
      <c r="F1161" s="3" t="s">
        <v>30</v>
      </c>
      <c r="G1161" s="3" t="s">
        <v>30</v>
      </c>
      <c r="H1161" s="3">
        <v>137</v>
      </c>
      <c r="I1161" s="3">
        <v>1</v>
      </c>
      <c r="J1161" s="3">
        <v>28653</v>
      </c>
      <c r="K1161" s="9">
        <v>3930000</v>
      </c>
      <c r="L1161" s="9">
        <f t="shared" si="37"/>
        <v>0.0393</v>
      </c>
      <c r="M1161" s="10">
        <f t="shared" si="38"/>
        <v>1.17869225730832e-5</v>
      </c>
      <c r="N1161" s="10" t="s">
        <v>1931</v>
      </c>
      <c r="O1161" s="10" t="s">
        <v>1601</v>
      </c>
      <c r="P1161" s="11" t="str">
        <f>IFERROR(VLOOKUP(N1161,Sheet3!$B$2:$F$1072,3,FALSE),“-”)</f>
        <v>新华联</v>
      </c>
    </row>
    <row r="1162" ht="13.5" spans="1:16">
      <c r="A1162" s="3" t="s">
        <v>482</v>
      </c>
      <c r="B1162" s="3" t="s">
        <v>1590</v>
      </c>
      <c r="C1162" s="3" t="s">
        <v>18</v>
      </c>
      <c r="D1162" s="3" t="s">
        <v>73</v>
      </c>
      <c r="E1162" s="3" t="str">
        <f>VLOOKUP(D1162,Sheet2!$A$2:$B$44,2,FALSE)</f>
        <v>四环-五环</v>
      </c>
      <c r="F1162" s="3" t="s">
        <v>30</v>
      </c>
      <c r="G1162" s="3" t="s">
        <v>30</v>
      </c>
      <c r="H1162" s="3">
        <v>104</v>
      </c>
      <c r="I1162" s="3">
        <v>1</v>
      </c>
      <c r="J1162" s="3">
        <v>34966</v>
      </c>
      <c r="K1162" s="9">
        <v>3645247</v>
      </c>
      <c r="L1162" s="9">
        <f t="shared" si="37"/>
        <v>0.03645247</v>
      </c>
      <c r="M1162" s="10">
        <f t="shared" si="38"/>
        <v>1.09328865518483e-5</v>
      </c>
      <c r="N1162" s="10" t="s">
        <v>1932</v>
      </c>
      <c r="O1162" s="10" t="s">
        <v>1592</v>
      </c>
      <c r="P1162" s="11">
        <f>IFERROR(VLOOKUP(N1162,Sheet3!$B$2:$F$1072,3,FALSE),“-”)</f>
        <v>0</v>
      </c>
    </row>
    <row r="1163" ht="13.5" spans="1:16">
      <c r="A1163" s="3" t="s">
        <v>643</v>
      </c>
      <c r="B1163" s="3" t="s">
        <v>1590</v>
      </c>
      <c r="C1163" s="3" t="s">
        <v>60</v>
      </c>
      <c r="D1163" s="3" t="s">
        <v>61</v>
      </c>
      <c r="E1163" s="3" t="str">
        <f>VLOOKUP(D1163,Sheet2!$A$2:$B$44,2,FALSE)</f>
        <v>五环-六环</v>
      </c>
      <c r="F1163" s="3" t="s">
        <v>30</v>
      </c>
      <c r="G1163" s="3" t="s">
        <v>30</v>
      </c>
      <c r="H1163" s="3">
        <v>894</v>
      </c>
      <c r="I1163" s="3">
        <v>1</v>
      </c>
      <c r="J1163" s="3">
        <v>4000</v>
      </c>
      <c r="K1163" s="9">
        <v>3575840</v>
      </c>
      <c r="L1163" s="9">
        <f t="shared" si="37"/>
        <v>0.0357584</v>
      </c>
      <c r="M1163" s="10">
        <f t="shared" si="38"/>
        <v>1.07247199017135e-5</v>
      </c>
      <c r="N1163" s="10" t="s">
        <v>1933</v>
      </c>
      <c r="O1163" s="10" t="s">
        <v>1592</v>
      </c>
      <c r="P1163" s="11">
        <f>IFERROR(VLOOKUP(N1163,Sheet3!$B$2:$F$1072,3,FALSE),“-”)</f>
        <v>0</v>
      </c>
    </row>
    <row r="1164" ht="13.5" spans="1:16">
      <c r="A1164" s="3" t="s">
        <v>1169</v>
      </c>
      <c r="B1164" s="3" t="s">
        <v>1590</v>
      </c>
      <c r="C1164" s="3" t="s">
        <v>18</v>
      </c>
      <c r="D1164" s="3" t="s">
        <v>45</v>
      </c>
      <c r="E1164" s="3" t="str">
        <f>VLOOKUP(D1164,Sheet2!$A$2:$B$44,2,FALSE)</f>
        <v>五环-六环</v>
      </c>
      <c r="F1164" s="3" t="s">
        <v>30</v>
      </c>
      <c r="G1164" s="3" t="s">
        <v>30</v>
      </c>
      <c r="H1164" s="3">
        <v>228</v>
      </c>
      <c r="I1164" s="3">
        <v>6</v>
      </c>
      <c r="J1164" s="3">
        <v>15642</v>
      </c>
      <c r="K1164" s="9">
        <v>3558825</v>
      </c>
      <c r="L1164" s="9">
        <f t="shared" si="37"/>
        <v>0.03558825</v>
      </c>
      <c r="M1164" s="10">
        <f t="shared" si="38"/>
        <v>1.06736882254842e-5</v>
      </c>
      <c r="N1164" s="10" t="s">
        <v>1934</v>
      </c>
      <c r="O1164" s="10" t="s">
        <v>1592</v>
      </c>
      <c r="P1164" s="11">
        <f>IFERROR(VLOOKUP(N1164,Sheet3!$B$2:$F$1072,3,FALSE),“-”)</f>
        <v>0</v>
      </c>
    </row>
    <row r="1165" ht="13.5" spans="1:16">
      <c r="A1165" s="3" t="s">
        <v>1935</v>
      </c>
      <c r="B1165" s="3" t="s">
        <v>1590</v>
      </c>
      <c r="C1165" s="3" t="s">
        <v>48</v>
      </c>
      <c r="D1165" s="3" t="s">
        <v>214</v>
      </c>
      <c r="E1165" s="3" t="str">
        <f>VLOOKUP(D1165,Sheet2!$A$2:$B$44,2,FALSE)</f>
        <v>三环-四环</v>
      </c>
      <c r="F1165" s="3" t="s">
        <v>30</v>
      </c>
      <c r="G1165" s="3" t="s">
        <v>30</v>
      </c>
      <c r="H1165" s="3">
        <v>141</v>
      </c>
      <c r="I1165" s="3">
        <v>5</v>
      </c>
      <c r="J1165" s="3">
        <v>24689</v>
      </c>
      <c r="K1165" s="9">
        <v>3487771</v>
      </c>
      <c r="L1165" s="9">
        <f t="shared" si="37"/>
        <v>0.03487771</v>
      </c>
      <c r="M1165" s="10">
        <f t="shared" si="38"/>
        <v>1.04605818650496e-5</v>
      </c>
      <c r="N1165" s="10" t="s">
        <v>1936</v>
      </c>
      <c r="O1165" s="10" t="s">
        <v>1592</v>
      </c>
      <c r="P1165" s="11">
        <f>IFERROR(VLOOKUP(N1165,Sheet3!$B$2:$F$1072,3,FALSE),“-”)</f>
        <v>0</v>
      </c>
    </row>
    <row r="1166" ht="13.5" spans="1:16">
      <c r="A1166" s="3" t="s">
        <v>1352</v>
      </c>
      <c r="B1166" s="3" t="s">
        <v>1590</v>
      </c>
      <c r="C1166" s="3" t="s">
        <v>144</v>
      </c>
      <c r="D1166" s="3" t="s">
        <v>145</v>
      </c>
      <c r="E1166" s="3" t="str">
        <f>VLOOKUP(D1166,Sheet2!$A$2:$B$44,2,FALSE)</f>
        <v>二环内</v>
      </c>
      <c r="F1166" s="3" t="s">
        <v>30</v>
      </c>
      <c r="G1166" s="3" t="s">
        <v>30</v>
      </c>
      <c r="H1166" s="3">
        <v>82</v>
      </c>
      <c r="I1166" s="3">
        <v>1</v>
      </c>
      <c r="J1166" s="3">
        <v>40500</v>
      </c>
      <c r="K1166" s="9">
        <v>3323430</v>
      </c>
      <c r="L1166" s="9">
        <f t="shared" si="37"/>
        <v>0.0332343</v>
      </c>
      <c r="M1166" s="10">
        <f t="shared" si="38"/>
        <v>9.9676875539598e-6</v>
      </c>
      <c r="N1166" s="10" t="s">
        <v>982</v>
      </c>
      <c r="O1166" s="10" t="s">
        <v>1592</v>
      </c>
      <c r="P1166" s="11" t="str">
        <f>IFERROR(VLOOKUP(N1166,Sheet3!$B$2:$F$1072,3,FALSE),“-”)</f>
        <v>住总</v>
      </c>
    </row>
    <row r="1167" ht="13.5" spans="1:16">
      <c r="A1167" s="3" t="s">
        <v>1044</v>
      </c>
      <c r="B1167" s="3" t="s">
        <v>1590</v>
      </c>
      <c r="C1167" s="3" t="s">
        <v>41</v>
      </c>
      <c r="D1167" s="3" t="s">
        <v>42</v>
      </c>
      <c r="E1167" s="3" t="str">
        <f>VLOOKUP(D1167,Sheet2!$A$2:$B$44,2,FALSE)</f>
        <v>五环-六环</v>
      </c>
      <c r="F1167" s="3" t="s">
        <v>30</v>
      </c>
      <c r="G1167" s="3" t="s">
        <v>30</v>
      </c>
      <c r="H1167" s="3">
        <v>441</v>
      </c>
      <c r="I1167" s="3">
        <v>6</v>
      </c>
      <c r="J1167" s="3">
        <v>7450</v>
      </c>
      <c r="K1167" s="9">
        <v>3285534</v>
      </c>
      <c r="L1167" s="9">
        <f t="shared" si="37"/>
        <v>0.03285534</v>
      </c>
      <c r="M1167" s="10">
        <f t="shared" si="38"/>
        <v>9.85402922881233e-6</v>
      </c>
      <c r="N1167" s="10" t="s">
        <v>1937</v>
      </c>
      <c r="O1167" s="10" t="s">
        <v>1592</v>
      </c>
      <c r="P1167" s="11">
        <f>IFERROR(VLOOKUP(N1167,Sheet3!$B$2:$F$1072,3,FALSE),“-”)</f>
        <v>0</v>
      </c>
    </row>
    <row r="1168" ht="13.5" spans="1:16">
      <c r="A1168" s="3" t="s">
        <v>1938</v>
      </c>
      <c r="B1168" s="3" t="s">
        <v>1590</v>
      </c>
      <c r="C1168" s="3" t="s">
        <v>291</v>
      </c>
      <c r="D1168" s="3" t="s">
        <v>292</v>
      </c>
      <c r="E1168" s="3" t="str">
        <f>VLOOKUP(D1168,Sheet2!$A$2:$B$44,2,FALSE)</f>
        <v>六环外</v>
      </c>
      <c r="F1168" s="3" t="s">
        <v>30</v>
      </c>
      <c r="G1168" s="3" t="s">
        <v>30</v>
      </c>
      <c r="H1168" s="3">
        <v>359</v>
      </c>
      <c r="I1168" s="3">
        <v>1</v>
      </c>
      <c r="J1168" s="3">
        <v>9000</v>
      </c>
      <c r="K1168" s="9">
        <v>3232800</v>
      </c>
      <c r="L1168" s="9">
        <f t="shared" si="37"/>
        <v>0.032328</v>
      </c>
      <c r="M1168" s="10">
        <f t="shared" si="38"/>
        <v>9.69586852271336e-6</v>
      </c>
      <c r="N1168" s="10" t="s">
        <v>1939</v>
      </c>
      <c r="O1168" s="10" t="s">
        <v>1592</v>
      </c>
      <c r="P1168" s="11">
        <f>IFERROR(VLOOKUP(N1168,Sheet3!$B$2:$F$1072,3,FALSE),“-”)</f>
        <v>0</v>
      </c>
    </row>
    <row r="1169" ht="13.5" spans="1:16">
      <c r="A1169" s="3" t="s">
        <v>952</v>
      </c>
      <c r="B1169" s="3" t="s">
        <v>1590</v>
      </c>
      <c r="C1169" s="3" t="s">
        <v>41</v>
      </c>
      <c r="D1169" s="3" t="s">
        <v>42</v>
      </c>
      <c r="E1169" s="3" t="str">
        <f>VLOOKUP(D1169,Sheet2!$A$2:$B$44,2,FALSE)</f>
        <v>五环-六环</v>
      </c>
      <c r="F1169" s="3" t="s">
        <v>30</v>
      </c>
      <c r="G1169" s="3" t="s">
        <v>30</v>
      </c>
      <c r="H1169" s="3">
        <v>161</v>
      </c>
      <c r="I1169" s="3">
        <v>2</v>
      </c>
      <c r="J1169" s="3">
        <v>20000</v>
      </c>
      <c r="K1169" s="9">
        <v>3219200</v>
      </c>
      <c r="L1169" s="9">
        <f t="shared" si="37"/>
        <v>0.032192</v>
      </c>
      <c r="M1169" s="10">
        <f t="shared" si="38"/>
        <v>9.65507917233322e-6</v>
      </c>
      <c r="N1169" s="10" t="s">
        <v>1940</v>
      </c>
      <c r="O1169" s="10" t="s">
        <v>1592</v>
      </c>
      <c r="P1169" s="11">
        <f>IFERROR(VLOOKUP(N1169,Sheet3!$B$2:$F$1072,3,FALSE),“-”)</f>
        <v>0</v>
      </c>
    </row>
    <row r="1170" ht="13.5" spans="1:16">
      <c r="A1170" s="3" t="s">
        <v>1941</v>
      </c>
      <c r="B1170" s="3" t="s">
        <v>1590</v>
      </c>
      <c r="C1170" s="3" t="s">
        <v>291</v>
      </c>
      <c r="D1170" s="3" t="s">
        <v>292</v>
      </c>
      <c r="E1170" s="3" t="str">
        <f>VLOOKUP(D1170,Sheet2!$A$2:$B$44,2,FALSE)</f>
        <v>六环外</v>
      </c>
      <c r="F1170" s="3" t="s">
        <v>30</v>
      </c>
      <c r="G1170" s="3" t="s">
        <v>30</v>
      </c>
      <c r="H1170" s="3">
        <v>477</v>
      </c>
      <c r="I1170" s="3">
        <v>4</v>
      </c>
      <c r="J1170" s="3">
        <v>6700</v>
      </c>
      <c r="K1170" s="9">
        <v>3198245</v>
      </c>
      <c r="L1170" s="9">
        <f t="shared" si="37"/>
        <v>0.03198245</v>
      </c>
      <c r="M1170" s="10">
        <f t="shared" si="38"/>
        <v>9.59223058136148e-6</v>
      </c>
      <c r="N1170" s="10" t="s">
        <v>1942</v>
      </c>
      <c r="O1170" s="10" t="s">
        <v>1592</v>
      </c>
      <c r="P1170" s="11">
        <f>IFERROR(VLOOKUP(N1170,Sheet3!$B$2:$F$1072,3,FALSE),“-”)</f>
        <v>0</v>
      </c>
    </row>
    <row r="1171" ht="13.5" spans="1:16">
      <c r="A1171" s="3" t="s">
        <v>556</v>
      </c>
      <c r="B1171" s="3" t="s">
        <v>1590</v>
      </c>
      <c r="C1171" s="3" t="s">
        <v>243</v>
      </c>
      <c r="D1171" s="3" t="s">
        <v>244</v>
      </c>
      <c r="E1171" s="3" t="str">
        <f>VLOOKUP(D1171,Sheet2!$A$2:$B$44,2,FALSE)</f>
        <v>六环外</v>
      </c>
      <c r="F1171" s="3" t="s">
        <v>30</v>
      </c>
      <c r="G1171" s="3" t="s">
        <v>30</v>
      </c>
      <c r="H1171" s="3">
        <v>947</v>
      </c>
      <c r="I1171" s="3">
        <v>13</v>
      </c>
      <c r="J1171" s="3">
        <v>3346</v>
      </c>
      <c r="K1171" s="9">
        <v>3169316</v>
      </c>
      <c r="L1171" s="9">
        <f t="shared" si="37"/>
        <v>0.03169316</v>
      </c>
      <c r="M1171" s="10">
        <f t="shared" si="38"/>
        <v>9.50546623451243e-6</v>
      </c>
      <c r="N1171" s="10" t="s">
        <v>1943</v>
      </c>
      <c r="O1171" s="10" t="s">
        <v>1592</v>
      </c>
      <c r="P1171" s="11">
        <f>IFERROR(VLOOKUP(N1171,Sheet3!$B$2:$F$1072,3,FALSE),“-”)</f>
        <v>0</v>
      </c>
    </row>
    <row r="1172" ht="13.5" spans="1:16">
      <c r="A1172" s="3" t="s">
        <v>1354</v>
      </c>
      <c r="B1172" s="3" t="s">
        <v>1590</v>
      </c>
      <c r="C1172" s="3" t="s">
        <v>291</v>
      </c>
      <c r="D1172" s="3" t="s">
        <v>292</v>
      </c>
      <c r="E1172" s="3" t="str">
        <f>VLOOKUP(D1172,Sheet2!$A$2:$B$44,2,FALSE)</f>
        <v>六环外</v>
      </c>
      <c r="F1172" s="3" t="s">
        <v>30</v>
      </c>
      <c r="G1172" s="3" t="s">
        <v>30</v>
      </c>
      <c r="H1172" s="3">
        <v>295</v>
      </c>
      <c r="I1172" s="3">
        <v>2</v>
      </c>
      <c r="J1172" s="3">
        <v>10536</v>
      </c>
      <c r="K1172" s="9">
        <v>3112247</v>
      </c>
      <c r="L1172" s="9">
        <f t="shared" si="37"/>
        <v>0.03112247</v>
      </c>
      <c r="M1172" s="10">
        <f t="shared" si="38"/>
        <v>9.33430392297979e-6</v>
      </c>
      <c r="N1172" s="10" t="s">
        <v>1944</v>
      </c>
      <c r="O1172" s="10" t="s">
        <v>1592</v>
      </c>
      <c r="P1172" s="11" t="str">
        <f>IFERROR(VLOOKUP(N1172,Sheet3!$B$2:$F$1072,3,FALSE),“-”)</f>
        <v>2-R</v>
      </c>
    </row>
    <row r="1173" ht="13.5" spans="1:16">
      <c r="A1173" s="3" t="s">
        <v>1945</v>
      </c>
      <c r="B1173" s="3" t="s">
        <v>1590</v>
      </c>
      <c r="C1173" s="3" t="s">
        <v>291</v>
      </c>
      <c r="D1173" s="3" t="s">
        <v>292</v>
      </c>
      <c r="E1173" s="3" t="str">
        <f>VLOOKUP(D1173,Sheet2!$A$2:$B$44,2,FALSE)</f>
        <v>六环外</v>
      </c>
      <c r="F1173" s="3" t="s">
        <v>30</v>
      </c>
      <c r="G1173" s="3" t="s">
        <v>30</v>
      </c>
      <c r="H1173" s="3">
        <v>721</v>
      </c>
      <c r="I1173" s="3">
        <v>15</v>
      </c>
      <c r="J1173" s="3">
        <v>4280</v>
      </c>
      <c r="K1173" s="9">
        <v>3087078</v>
      </c>
      <c r="L1173" s="9">
        <f t="shared" si="37"/>
        <v>0.03087078</v>
      </c>
      <c r="M1173" s="10">
        <f t="shared" si="38"/>
        <v>9.25881663182409e-6</v>
      </c>
      <c r="N1173" s="10" t="s">
        <v>1946</v>
      </c>
      <c r="O1173" s="10" t="s">
        <v>1592</v>
      </c>
      <c r="P1173" s="11">
        <f>IFERROR(VLOOKUP(N1173,Sheet3!$B$2:$F$1072,3,FALSE),“-”)</f>
        <v>0</v>
      </c>
    </row>
    <row r="1174" ht="13.5" spans="1:16">
      <c r="A1174" s="3" t="s">
        <v>623</v>
      </c>
      <c r="B1174" s="3" t="s">
        <v>1590</v>
      </c>
      <c r="C1174" s="3" t="s">
        <v>90</v>
      </c>
      <c r="D1174" s="3" t="s">
        <v>103</v>
      </c>
      <c r="E1174" s="3" t="str">
        <f>VLOOKUP(D1174,Sheet2!$A$2:$B$44,2,FALSE)</f>
        <v>五环-六环</v>
      </c>
      <c r="F1174" s="3" t="s">
        <v>30</v>
      </c>
      <c r="G1174" s="3" t="s">
        <v>30</v>
      </c>
      <c r="H1174" s="3">
        <v>440</v>
      </c>
      <c r="I1174" s="3">
        <v>1</v>
      </c>
      <c r="J1174" s="3">
        <v>7000</v>
      </c>
      <c r="K1174" s="9">
        <v>3078042</v>
      </c>
      <c r="L1174" s="9">
        <f t="shared" si="37"/>
        <v>0.03078042</v>
      </c>
      <c r="M1174" s="10">
        <f t="shared" si="38"/>
        <v>9.23171570755681e-6</v>
      </c>
      <c r="N1174" s="10" t="s">
        <v>1532</v>
      </c>
      <c r="O1174" s="10" t="s">
        <v>1592</v>
      </c>
      <c r="P1174" s="11">
        <f>IFERROR(VLOOKUP(N1174,Sheet3!$B$2:$F$1072,3,FALSE),“-”)</f>
        <v>0</v>
      </c>
    </row>
    <row r="1175" ht="13.5" spans="1:16">
      <c r="A1175" s="3" t="s">
        <v>471</v>
      </c>
      <c r="B1175" s="3" t="s">
        <v>1590</v>
      </c>
      <c r="C1175" s="3" t="s">
        <v>78</v>
      </c>
      <c r="D1175" s="3" t="s">
        <v>79</v>
      </c>
      <c r="E1175" s="3" t="str">
        <f>VLOOKUP(D1175,Sheet2!$A$2:$B$44,2,FALSE)</f>
        <v>五环-六环</v>
      </c>
      <c r="F1175" s="3" t="s">
        <v>30</v>
      </c>
      <c r="G1175" s="3" t="s">
        <v>30</v>
      </c>
      <c r="H1175" s="3">
        <v>152</v>
      </c>
      <c r="I1175" s="3">
        <v>3</v>
      </c>
      <c r="J1175" s="3">
        <v>20069</v>
      </c>
      <c r="K1175" s="9">
        <v>3058954</v>
      </c>
      <c r="L1175" s="9">
        <f t="shared" si="37"/>
        <v>0.03058954</v>
      </c>
      <c r="M1175" s="10">
        <f t="shared" si="38"/>
        <v>9.17446665461152e-6</v>
      </c>
      <c r="N1175" s="10" t="s">
        <v>1947</v>
      </c>
      <c r="O1175" s="10" t="s">
        <v>1592</v>
      </c>
      <c r="P1175" s="11" t="str">
        <f>IFERROR(VLOOKUP(N1175,Sheet3!$B$2:$F$1072,3,FALSE),“-”)</f>
        <v>2-R</v>
      </c>
    </row>
    <row r="1176" ht="13.5" spans="1:16">
      <c r="A1176" s="3" t="s">
        <v>1948</v>
      </c>
      <c r="B1176" s="3" t="s">
        <v>1590</v>
      </c>
      <c r="C1176" s="3" t="s">
        <v>18</v>
      </c>
      <c r="D1176" s="3" t="s">
        <v>19</v>
      </c>
      <c r="E1176" s="3" t="str">
        <f>VLOOKUP(D1176,Sheet2!$A$2:$B$44,2,FALSE)</f>
        <v>三环-四环</v>
      </c>
      <c r="F1176" s="3" t="s">
        <v>30</v>
      </c>
      <c r="G1176" s="3" t="s">
        <v>30</v>
      </c>
      <c r="H1176" s="3">
        <v>87</v>
      </c>
      <c r="I1176" s="3">
        <v>1</v>
      </c>
      <c r="J1176" s="3">
        <v>35078</v>
      </c>
      <c r="K1176" s="9">
        <v>3037734</v>
      </c>
      <c r="L1176" s="9">
        <f t="shared" si="37"/>
        <v>0.03037734</v>
      </c>
      <c r="M1176" s="10">
        <f t="shared" si="38"/>
        <v>9.11082327115075e-6</v>
      </c>
      <c r="N1176" s="10" t="s">
        <v>1949</v>
      </c>
      <c r="O1176" s="10" t="s">
        <v>1422</v>
      </c>
      <c r="P1176" s="11">
        <f>IFERROR(VLOOKUP(N1176,Sheet3!$B$2:$F$1072,3,FALSE),“-”)</f>
        <v>0</v>
      </c>
    </row>
    <row r="1177" ht="13.5" spans="1:16">
      <c r="A1177" s="3" t="s">
        <v>1000</v>
      </c>
      <c r="B1177" s="3" t="s">
        <v>1590</v>
      </c>
      <c r="C1177" s="3" t="s">
        <v>243</v>
      </c>
      <c r="D1177" s="3" t="s">
        <v>244</v>
      </c>
      <c r="E1177" s="3" t="str">
        <f>VLOOKUP(D1177,Sheet2!$A$2:$B$44,2,FALSE)</f>
        <v>六环外</v>
      </c>
      <c r="F1177" s="3" t="s">
        <v>30</v>
      </c>
      <c r="G1177" s="3" t="s">
        <v>30</v>
      </c>
      <c r="H1177" s="3">
        <v>374</v>
      </c>
      <c r="I1177" s="3">
        <v>3</v>
      </c>
      <c r="J1177" s="3">
        <v>8088</v>
      </c>
      <c r="K1177" s="9">
        <v>3028011</v>
      </c>
      <c r="L1177" s="9">
        <f t="shared" si="37"/>
        <v>0.03028011</v>
      </c>
      <c r="M1177" s="10">
        <f t="shared" si="38"/>
        <v>9.08166188484589e-6</v>
      </c>
      <c r="N1177" s="10" t="s">
        <v>1950</v>
      </c>
      <c r="O1177" s="10" t="s">
        <v>1592</v>
      </c>
      <c r="P1177" s="11">
        <f>IFERROR(VLOOKUP(N1177,Sheet3!$B$2:$F$1072,3,FALSE),“-”)</f>
        <v>0</v>
      </c>
    </row>
    <row r="1178" ht="13.5" spans="1:16">
      <c r="A1178" s="3" t="s">
        <v>1951</v>
      </c>
      <c r="B1178" s="3" t="s">
        <v>1590</v>
      </c>
      <c r="C1178" s="3" t="s">
        <v>64</v>
      </c>
      <c r="D1178" s="3" t="s">
        <v>65</v>
      </c>
      <c r="E1178" s="3" t="str">
        <f>VLOOKUP(D1178,Sheet2!$A$2:$B$44,2,FALSE)</f>
        <v>五环-六环</v>
      </c>
      <c r="F1178" s="3" t="s">
        <v>30</v>
      </c>
      <c r="G1178" s="3" t="s">
        <v>30</v>
      </c>
      <c r="H1178" s="3">
        <v>255</v>
      </c>
      <c r="I1178" s="3">
        <v>2</v>
      </c>
      <c r="J1178" s="3">
        <v>11781</v>
      </c>
      <c r="K1178" s="9">
        <v>3007000</v>
      </c>
      <c r="L1178" s="9">
        <f t="shared" si="37"/>
        <v>0.03007</v>
      </c>
      <c r="M1178" s="10">
        <f t="shared" si="38"/>
        <v>9.01864533772552e-6</v>
      </c>
      <c r="N1178" s="10" t="s">
        <v>1952</v>
      </c>
      <c r="O1178" s="10" t="s">
        <v>1592</v>
      </c>
      <c r="P1178" s="11" t="str">
        <f>IFERROR(VLOOKUP(N1178,Sheet3!$B$2:$F$1072,3,FALSE),“-”)</f>
        <v>首开</v>
      </c>
    </row>
    <row r="1179" ht="13.5" spans="1:16">
      <c r="A1179" s="3" t="s">
        <v>1953</v>
      </c>
      <c r="B1179" s="3" t="s">
        <v>1590</v>
      </c>
      <c r="C1179" s="3" t="s">
        <v>60</v>
      </c>
      <c r="D1179" s="3" t="s">
        <v>61</v>
      </c>
      <c r="E1179" s="3" t="str">
        <f>VLOOKUP(D1179,Sheet2!$A$2:$B$44,2,FALSE)</f>
        <v>五环-六环</v>
      </c>
      <c r="F1179" s="3" t="s">
        <v>30</v>
      </c>
      <c r="G1179" s="3" t="s">
        <v>30</v>
      </c>
      <c r="H1179" s="3">
        <v>1577</v>
      </c>
      <c r="I1179" s="3">
        <v>1</v>
      </c>
      <c r="J1179" s="3">
        <v>1902</v>
      </c>
      <c r="K1179" s="9">
        <v>3000000</v>
      </c>
      <c r="L1179" s="9">
        <f t="shared" si="37"/>
        <v>0.03</v>
      </c>
      <c r="M1179" s="10">
        <f t="shared" si="38"/>
        <v>8.99765081914751e-6</v>
      </c>
      <c r="N1179" s="10" t="s">
        <v>1954</v>
      </c>
      <c r="O1179" s="10" t="s">
        <v>1592</v>
      </c>
      <c r="P1179" s="11">
        <f>IFERROR(VLOOKUP(N1179,Sheet3!$B$2:$F$1072,3,FALSE),“-”)</f>
        <v>0</v>
      </c>
    </row>
    <row r="1180" ht="13.5" spans="1:16">
      <c r="A1180" s="3" t="s">
        <v>1955</v>
      </c>
      <c r="B1180" s="3" t="s">
        <v>1590</v>
      </c>
      <c r="C1180" s="3" t="s">
        <v>18</v>
      </c>
      <c r="D1180" s="3" t="s">
        <v>252</v>
      </c>
      <c r="E1180" s="3" t="str">
        <f>VLOOKUP(D1180,Sheet2!$A$2:$B$44,2,FALSE)</f>
        <v>三环-四环</v>
      </c>
      <c r="F1180" s="3" t="s">
        <v>30</v>
      </c>
      <c r="G1180" s="3" t="s">
        <v>30</v>
      </c>
      <c r="H1180" s="3">
        <v>324</v>
      </c>
      <c r="I1180" s="3">
        <v>1</v>
      </c>
      <c r="J1180" s="3">
        <v>9258</v>
      </c>
      <c r="K1180" s="9">
        <v>3000000</v>
      </c>
      <c r="L1180" s="9">
        <f t="shared" si="37"/>
        <v>0.03</v>
      </c>
      <c r="M1180" s="10">
        <f t="shared" si="38"/>
        <v>8.99765081914751e-6</v>
      </c>
      <c r="N1180" s="10" t="s">
        <v>490</v>
      </c>
      <c r="O1180" s="10" t="s">
        <v>1592</v>
      </c>
      <c r="P1180" s="11">
        <f>IFERROR(VLOOKUP(N1180,Sheet3!$B$2:$F$1072,3,FALSE),“-”)</f>
        <v>0</v>
      </c>
    </row>
    <row r="1181" ht="13.5" spans="1:16">
      <c r="A1181" s="3" t="s">
        <v>1956</v>
      </c>
      <c r="B1181" s="3" t="s">
        <v>1590</v>
      </c>
      <c r="C1181" s="3" t="s">
        <v>439</v>
      </c>
      <c r="D1181" s="3" t="s">
        <v>440</v>
      </c>
      <c r="E1181" s="3" t="str">
        <f>VLOOKUP(D1181,Sheet2!$A$2:$B$44,2,FALSE)</f>
        <v>四环-六环</v>
      </c>
      <c r="F1181" s="3" t="s">
        <v>30</v>
      </c>
      <c r="G1181" s="3" t="s">
        <v>30</v>
      </c>
      <c r="H1181" s="3">
        <v>90</v>
      </c>
      <c r="I1181" s="3">
        <v>1</v>
      </c>
      <c r="J1181" s="3">
        <v>33341</v>
      </c>
      <c r="K1181" s="9">
        <v>3000000</v>
      </c>
      <c r="L1181" s="9">
        <f t="shared" si="37"/>
        <v>0.03</v>
      </c>
      <c r="M1181" s="10">
        <f t="shared" si="38"/>
        <v>8.99765081914751e-6</v>
      </c>
      <c r="N1181" s="10" t="s">
        <v>1957</v>
      </c>
      <c r="O1181" s="10" t="s">
        <v>1592</v>
      </c>
      <c r="P1181" s="11">
        <f>IFERROR(VLOOKUP(N1181,Sheet3!$B$2:$F$1072,3,FALSE),“-”)</f>
        <v>0</v>
      </c>
    </row>
    <row r="1182" ht="13.5" spans="1:16">
      <c r="A1182" s="3" t="s">
        <v>1527</v>
      </c>
      <c r="B1182" s="3" t="s">
        <v>1590</v>
      </c>
      <c r="C1182" s="3" t="s">
        <v>18</v>
      </c>
      <c r="D1182" s="3" t="s">
        <v>19</v>
      </c>
      <c r="E1182" s="3" t="str">
        <f>VLOOKUP(D1182,Sheet2!$A$2:$B$44,2,FALSE)</f>
        <v>三环-四环</v>
      </c>
      <c r="F1182" s="3" t="s">
        <v>30</v>
      </c>
      <c r="G1182" s="3" t="s">
        <v>30</v>
      </c>
      <c r="H1182" s="3">
        <v>31</v>
      </c>
      <c r="I1182" s="3">
        <v>1</v>
      </c>
      <c r="J1182" s="3">
        <v>95318</v>
      </c>
      <c r="K1182" s="9">
        <v>2986321</v>
      </c>
      <c r="L1182" s="9">
        <f t="shared" si="37"/>
        <v>0.02986321</v>
      </c>
      <c r="M1182" s="10">
        <f t="shared" si="38"/>
        <v>8.95662453062914e-6</v>
      </c>
      <c r="N1182" s="10" t="s">
        <v>847</v>
      </c>
      <c r="O1182" s="10" t="s">
        <v>1422</v>
      </c>
      <c r="P1182" s="11" t="str">
        <f>IFERROR(VLOOKUP(N1182,Sheet3!$B$2:$F$1072,3,FALSE),“-”)</f>
        <v>SOHO</v>
      </c>
    </row>
    <row r="1183" ht="13.5" spans="1:16">
      <c r="A1183" s="3" t="s">
        <v>604</v>
      </c>
      <c r="B1183" s="3" t="s">
        <v>1590</v>
      </c>
      <c r="C1183" s="3" t="s">
        <v>22</v>
      </c>
      <c r="D1183" s="3" t="s">
        <v>23</v>
      </c>
      <c r="E1183" s="3" t="str">
        <f>VLOOKUP(D1183,Sheet2!$A$2:$B$44,2,FALSE)</f>
        <v>五环-六环</v>
      </c>
      <c r="F1183" s="3" t="s">
        <v>30</v>
      </c>
      <c r="G1183" s="3" t="s">
        <v>30</v>
      </c>
      <c r="H1183" s="3">
        <v>198</v>
      </c>
      <c r="I1183" s="3">
        <v>2</v>
      </c>
      <c r="J1183" s="3">
        <v>14851</v>
      </c>
      <c r="K1183" s="9">
        <v>2938486</v>
      </c>
      <c r="L1183" s="9">
        <f t="shared" si="37"/>
        <v>0.02938486</v>
      </c>
      <c r="M1183" s="10">
        <f t="shared" si="38"/>
        <v>8.81315698831783e-6</v>
      </c>
      <c r="N1183" s="10" t="s">
        <v>1958</v>
      </c>
      <c r="O1183" s="10" t="s">
        <v>1592</v>
      </c>
      <c r="P1183" s="11">
        <f>IFERROR(VLOOKUP(N1183,Sheet3!$B$2:$F$1072,3,FALSE),“-”)</f>
        <v>0</v>
      </c>
    </row>
    <row r="1184" ht="13.5" spans="1:16">
      <c r="A1184" s="3" t="s">
        <v>1959</v>
      </c>
      <c r="B1184" s="3" t="s">
        <v>1590</v>
      </c>
      <c r="C1184" s="3" t="s">
        <v>526</v>
      </c>
      <c r="D1184" s="3" t="s">
        <v>527</v>
      </c>
      <c r="E1184" s="3" t="str">
        <f>VLOOKUP(D1184,Sheet2!$A$2:$B$44,2,FALSE)</f>
        <v>六环外</v>
      </c>
      <c r="F1184" s="3" t="s">
        <v>30</v>
      </c>
      <c r="G1184" s="3" t="s">
        <v>30</v>
      </c>
      <c r="H1184" s="3">
        <v>158</v>
      </c>
      <c r="I1184" s="3">
        <v>2</v>
      </c>
      <c r="J1184" s="3">
        <v>18003</v>
      </c>
      <c r="K1184" s="9">
        <v>2849000</v>
      </c>
      <c r="L1184" s="9">
        <f t="shared" si="37"/>
        <v>0.02849</v>
      </c>
      <c r="M1184" s="10">
        <f t="shared" si="38"/>
        <v>8.54476906125042e-6</v>
      </c>
      <c r="N1184" s="10" t="s">
        <v>490</v>
      </c>
      <c r="O1184" s="10" t="s">
        <v>1592</v>
      </c>
      <c r="P1184" s="11">
        <f>IFERROR(VLOOKUP(N1184,Sheet3!$B$2:$F$1072,3,FALSE),“-”)</f>
        <v>0</v>
      </c>
    </row>
    <row r="1185" ht="13.5" spans="1:16">
      <c r="A1185" s="3" t="s">
        <v>1960</v>
      </c>
      <c r="B1185" s="3" t="s">
        <v>1590</v>
      </c>
      <c r="C1185" s="3" t="s">
        <v>243</v>
      </c>
      <c r="D1185" s="3" t="s">
        <v>244</v>
      </c>
      <c r="E1185" s="3" t="str">
        <f>VLOOKUP(D1185,Sheet2!$A$2:$B$44,2,FALSE)</f>
        <v>六环外</v>
      </c>
      <c r="F1185" s="3" t="s">
        <v>30</v>
      </c>
      <c r="G1185" s="3" t="s">
        <v>30</v>
      </c>
      <c r="H1185" s="3">
        <v>534</v>
      </c>
      <c r="I1185" s="3">
        <v>4</v>
      </c>
      <c r="J1185" s="3">
        <v>4926</v>
      </c>
      <c r="K1185" s="9">
        <v>2628932</v>
      </c>
      <c r="L1185" s="9">
        <f t="shared" si="37"/>
        <v>0.02628932</v>
      </c>
      <c r="M1185" s="10">
        <f t="shared" si="38"/>
        <v>7.88473738776103e-6</v>
      </c>
      <c r="N1185" s="10" t="s">
        <v>490</v>
      </c>
      <c r="O1185" s="10" t="s">
        <v>1592</v>
      </c>
      <c r="P1185" s="11">
        <f>IFERROR(VLOOKUP(N1185,Sheet3!$B$2:$F$1072,3,FALSE),“-”)</f>
        <v>0</v>
      </c>
    </row>
    <row r="1186" ht="13.5" spans="1:16">
      <c r="A1186" s="3" t="s">
        <v>1961</v>
      </c>
      <c r="B1186" s="3" t="s">
        <v>1590</v>
      </c>
      <c r="C1186" s="3" t="s">
        <v>18</v>
      </c>
      <c r="D1186" s="3" t="s">
        <v>73</v>
      </c>
      <c r="E1186" s="3" t="str">
        <f>VLOOKUP(D1186,Sheet2!$A$2:$B$44,2,FALSE)</f>
        <v>四环-五环</v>
      </c>
      <c r="F1186" s="3" t="s">
        <v>30</v>
      </c>
      <c r="G1186" s="3" t="s">
        <v>30</v>
      </c>
      <c r="H1186" s="3">
        <v>223</v>
      </c>
      <c r="I1186" s="3">
        <v>1</v>
      </c>
      <c r="J1186" s="3">
        <v>11685</v>
      </c>
      <c r="K1186" s="9">
        <v>2602103</v>
      </c>
      <c r="L1186" s="9">
        <f t="shared" si="37"/>
        <v>0.02602103</v>
      </c>
      <c r="M1186" s="10">
        <f t="shared" si="38"/>
        <v>7.8042713964854e-6</v>
      </c>
      <c r="N1186" s="10" t="s">
        <v>1617</v>
      </c>
      <c r="O1186" s="10" t="s">
        <v>1592</v>
      </c>
      <c r="P1186" s="11">
        <f>IFERROR(VLOOKUP(N1186,Sheet3!$B$2:$F$1072,3,FALSE),“-”)</f>
        <v>0</v>
      </c>
    </row>
    <row r="1187" ht="13.5" spans="1:16">
      <c r="A1187" s="3" t="s">
        <v>1962</v>
      </c>
      <c r="B1187" s="3" t="s">
        <v>1590</v>
      </c>
      <c r="C1187" s="3" t="s">
        <v>526</v>
      </c>
      <c r="D1187" s="3" t="s">
        <v>527</v>
      </c>
      <c r="E1187" s="3" t="str">
        <f>VLOOKUP(D1187,Sheet2!$A$2:$B$44,2,FALSE)</f>
        <v>六环外</v>
      </c>
      <c r="F1187" s="3" t="s">
        <v>30</v>
      </c>
      <c r="G1187" s="3" t="s">
        <v>30</v>
      </c>
      <c r="H1187" s="3">
        <v>212</v>
      </c>
      <c r="I1187" s="3">
        <v>1</v>
      </c>
      <c r="J1187" s="3">
        <v>12060</v>
      </c>
      <c r="K1187" s="9">
        <v>2555000</v>
      </c>
      <c r="L1187" s="9">
        <f t="shared" si="37"/>
        <v>0.02555</v>
      </c>
      <c r="M1187" s="10">
        <f t="shared" si="38"/>
        <v>7.66299928097396e-6</v>
      </c>
      <c r="N1187" s="10" t="s">
        <v>1963</v>
      </c>
      <c r="O1187" s="10" t="s">
        <v>1592</v>
      </c>
      <c r="P1187" s="11">
        <f>IFERROR(VLOOKUP(N1187,Sheet3!$B$2:$F$1072,3,FALSE),“-”)</f>
        <v>0</v>
      </c>
    </row>
    <row r="1188" ht="13.5" spans="1:16">
      <c r="A1188" s="3" t="s">
        <v>822</v>
      </c>
      <c r="B1188" s="3" t="s">
        <v>1590</v>
      </c>
      <c r="C1188" s="3" t="s">
        <v>439</v>
      </c>
      <c r="D1188" s="3" t="s">
        <v>440</v>
      </c>
      <c r="E1188" s="3" t="str">
        <f>VLOOKUP(D1188,Sheet2!$A$2:$B$44,2,FALSE)</f>
        <v>四环-六环</v>
      </c>
      <c r="F1188" s="3">
        <v>21098</v>
      </c>
      <c r="G1188" s="3">
        <v>3</v>
      </c>
      <c r="H1188" s="3">
        <v>156</v>
      </c>
      <c r="I1188" s="3">
        <v>1</v>
      </c>
      <c r="J1188" s="3">
        <v>15960</v>
      </c>
      <c r="K1188" s="9">
        <v>2486408</v>
      </c>
      <c r="L1188" s="9">
        <f t="shared" si="37"/>
        <v>0.02486408</v>
      </c>
      <c r="M1188" s="10">
        <f t="shared" si="38"/>
        <v>7.45727699264497e-6</v>
      </c>
      <c r="N1188" s="10" t="s">
        <v>1964</v>
      </c>
      <c r="O1188" s="10" t="s">
        <v>1592</v>
      </c>
      <c r="P1188" s="11">
        <f>IFERROR(VLOOKUP(N1188,Sheet3!$B$2:$F$1072,3,FALSE),“-”)</f>
        <v>0</v>
      </c>
    </row>
    <row r="1189" ht="13.5" spans="1:16">
      <c r="A1189" s="3" t="s">
        <v>1965</v>
      </c>
      <c r="B1189" s="3" t="s">
        <v>1590</v>
      </c>
      <c r="C1189" s="3" t="s">
        <v>18</v>
      </c>
      <c r="D1189" s="3" t="s">
        <v>19</v>
      </c>
      <c r="E1189" s="3" t="str">
        <f>VLOOKUP(D1189,Sheet2!$A$2:$B$44,2,FALSE)</f>
        <v>三环-四环</v>
      </c>
      <c r="F1189" s="3" t="s">
        <v>30</v>
      </c>
      <c r="G1189" s="3" t="s">
        <v>30</v>
      </c>
      <c r="H1189" s="3">
        <v>493</v>
      </c>
      <c r="I1189" s="3">
        <v>1</v>
      </c>
      <c r="J1189" s="3">
        <v>5000</v>
      </c>
      <c r="K1189" s="9">
        <v>2463600</v>
      </c>
      <c r="L1189" s="9">
        <f t="shared" si="37"/>
        <v>0.024636</v>
      </c>
      <c r="M1189" s="10">
        <f t="shared" si="38"/>
        <v>7.38887085268394e-6</v>
      </c>
      <c r="N1189" s="10" t="s">
        <v>1966</v>
      </c>
      <c r="O1189" s="10" t="s">
        <v>1592</v>
      </c>
      <c r="P1189" s="11">
        <f>IFERROR(VLOOKUP(N1189,Sheet3!$B$2:$F$1072,3,FALSE),“-”)</f>
        <v>0</v>
      </c>
    </row>
    <row r="1190" ht="13.5" spans="1:16">
      <c r="A1190" s="3" t="s">
        <v>694</v>
      </c>
      <c r="B1190" s="3" t="s">
        <v>1590</v>
      </c>
      <c r="C1190" s="3" t="s">
        <v>90</v>
      </c>
      <c r="D1190" s="3" t="s">
        <v>265</v>
      </c>
      <c r="E1190" s="3" t="str">
        <f>VLOOKUP(D1190,Sheet2!$A$2:$B$44,2,FALSE)</f>
        <v>六环外</v>
      </c>
      <c r="F1190" s="3" t="s">
        <v>30</v>
      </c>
      <c r="G1190" s="3" t="s">
        <v>30</v>
      </c>
      <c r="H1190" s="3">
        <v>99</v>
      </c>
      <c r="I1190" s="3">
        <v>1</v>
      </c>
      <c r="J1190" s="3">
        <v>24300</v>
      </c>
      <c r="K1190" s="9">
        <v>2395008</v>
      </c>
      <c r="L1190" s="9">
        <f t="shared" si="37"/>
        <v>0.02395008</v>
      </c>
      <c r="M1190" s="10">
        <f t="shared" si="38"/>
        <v>7.18314856435495e-6</v>
      </c>
      <c r="N1190" s="10" t="s">
        <v>1967</v>
      </c>
      <c r="O1190" s="10" t="s">
        <v>1592</v>
      </c>
      <c r="P1190" s="11">
        <f>IFERROR(VLOOKUP(N1190,Sheet3!$B$2:$F$1072,3,FALSE),“-”)</f>
        <v>0</v>
      </c>
    </row>
    <row r="1191" ht="13.5" spans="1:16">
      <c r="A1191" s="3" t="s">
        <v>649</v>
      </c>
      <c r="B1191" s="3" t="s">
        <v>1590</v>
      </c>
      <c r="C1191" s="3" t="s">
        <v>78</v>
      </c>
      <c r="D1191" s="3" t="s">
        <v>79</v>
      </c>
      <c r="E1191" s="3" t="str">
        <f>VLOOKUP(D1191,Sheet2!$A$2:$B$44,2,FALSE)</f>
        <v>五环-六环</v>
      </c>
      <c r="F1191" s="3" t="s">
        <v>30</v>
      </c>
      <c r="G1191" s="3" t="s">
        <v>30</v>
      </c>
      <c r="H1191" s="3">
        <v>368</v>
      </c>
      <c r="I1191" s="3">
        <v>11</v>
      </c>
      <c r="J1191" s="3">
        <v>6501</v>
      </c>
      <c r="K1191" s="9">
        <v>2392138</v>
      </c>
      <c r="L1191" s="9">
        <f t="shared" si="37"/>
        <v>0.02392138</v>
      </c>
      <c r="M1191" s="10">
        <f t="shared" si="38"/>
        <v>7.17454081173796e-6</v>
      </c>
      <c r="N1191" s="10" t="s">
        <v>1968</v>
      </c>
      <c r="O1191" s="10" t="s">
        <v>1592</v>
      </c>
      <c r="P1191" s="11">
        <f>IFERROR(VLOOKUP(N1191,Sheet3!$B$2:$F$1072,3,FALSE),“-”)</f>
        <v>0</v>
      </c>
    </row>
    <row r="1192" ht="13.5" spans="1:16">
      <c r="A1192" s="3" t="s">
        <v>1969</v>
      </c>
      <c r="B1192" s="3" t="s">
        <v>1590</v>
      </c>
      <c r="C1192" s="3" t="s">
        <v>90</v>
      </c>
      <c r="D1192" s="3" t="s">
        <v>103</v>
      </c>
      <c r="E1192" s="3" t="str">
        <f>VLOOKUP(D1192,Sheet2!$A$2:$B$44,2,FALSE)</f>
        <v>五环-六环</v>
      </c>
      <c r="F1192" s="3" t="s">
        <v>30</v>
      </c>
      <c r="G1192" s="3" t="s">
        <v>30</v>
      </c>
      <c r="H1192" s="3">
        <v>192</v>
      </c>
      <c r="I1192" s="3">
        <v>2</v>
      </c>
      <c r="J1192" s="3">
        <v>12053</v>
      </c>
      <c r="K1192" s="9">
        <v>2310000</v>
      </c>
      <c r="L1192" s="9">
        <f t="shared" si="37"/>
        <v>0.0231</v>
      </c>
      <c r="M1192" s="10">
        <f t="shared" si="38"/>
        <v>6.92819113074358e-6</v>
      </c>
      <c r="N1192" s="10" t="s">
        <v>1970</v>
      </c>
      <c r="O1192" s="10" t="s">
        <v>1592</v>
      </c>
      <c r="P1192" s="11">
        <f>IFERROR(VLOOKUP(N1192,Sheet3!$B$2:$F$1072,3,FALSE),“-”)</f>
        <v>0</v>
      </c>
    </row>
    <row r="1193" ht="13.5" spans="1:16">
      <c r="A1193" s="3" t="s">
        <v>1971</v>
      </c>
      <c r="B1193" s="3" t="s">
        <v>1590</v>
      </c>
      <c r="C1193" s="3" t="s">
        <v>18</v>
      </c>
      <c r="D1193" s="3" t="s">
        <v>29</v>
      </c>
      <c r="E1193" s="3" t="str">
        <f>VLOOKUP(D1193,Sheet2!$A$2:$B$44,2,FALSE)</f>
        <v>四环-五环</v>
      </c>
      <c r="F1193" s="3" t="s">
        <v>30</v>
      </c>
      <c r="G1193" s="3" t="s">
        <v>30</v>
      </c>
      <c r="H1193" s="3">
        <v>139</v>
      </c>
      <c r="I1193" s="3">
        <v>1</v>
      </c>
      <c r="J1193" s="3">
        <v>16500</v>
      </c>
      <c r="K1193" s="9">
        <v>2292345</v>
      </c>
      <c r="L1193" s="9">
        <f t="shared" si="37"/>
        <v>0.02292345</v>
      </c>
      <c r="M1193" s="10">
        <f t="shared" si="38"/>
        <v>6.8752399556729e-6</v>
      </c>
      <c r="N1193" s="10" t="s">
        <v>1972</v>
      </c>
      <c r="O1193" s="10" t="s">
        <v>1592</v>
      </c>
      <c r="P1193" s="11">
        <f>IFERROR(VLOOKUP(N1193,Sheet3!$B$2:$F$1072,3,FALSE),“-”)</f>
        <v>0</v>
      </c>
    </row>
    <row r="1194" ht="13.5" spans="1:16">
      <c r="A1194" s="3" t="s">
        <v>1386</v>
      </c>
      <c r="B1194" s="3" t="s">
        <v>1590</v>
      </c>
      <c r="C1194" s="3" t="s">
        <v>18</v>
      </c>
      <c r="D1194" s="3" t="s">
        <v>45</v>
      </c>
      <c r="E1194" s="3" t="str">
        <f>VLOOKUP(D1194,Sheet2!$A$2:$B$44,2,FALSE)</f>
        <v>五环-六环</v>
      </c>
      <c r="F1194" s="3" t="s">
        <v>30</v>
      </c>
      <c r="G1194" s="3" t="s">
        <v>30</v>
      </c>
      <c r="H1194" s="3">
        <v>194</v>
      </c>
      <c r="I1194" s="3">
        <v>2</v>
      </c>
      <c r="J1194" s="3">
        <v>11655</v>
      </c>
      <c r="K1194" s="9">
        <v>2266400</v>
      </c>
      <c r="L1194" s="9">
        <f t="shared" si="37"/>
        <v>0.022664</v>
      </c>
      <c r="M1194" s="10">
        <f t="shared" si="38"/>
        <v>6.79742527217197e-6</v>
      </c>
      <c r="N1194" s="10" t="s">
        <v>1973</v>
      </c>
      <c r="O1194" s="10" t="s">
        <v>1592</v>
      </c>
      <c r="P1194" s="11">
        <f>IFERROR(VLOOKUP(N1194,Sheet3!$B$2:$F$1072,3,FALSE),“-”)</f>
        <v>0</v>
      </c>
    </row>
    <row r="1195" ht="13.5" spans="1:16">
      <c r="A1195" s="3" t="s">
        <v>1974</v>
      </c>
      <c r="B1195" s="3" t="s">
        <v>1590</v>
      </c>
      <c r="C1195" s="3" t="s">
        <v>439</v>
      </c>
      <c r="D1195" s="3" t="s">
        <v>440</v>
      </c>
      <c r="E1195" s="3" t="str">
        <f>VLOOKUP(D1195,Sheet2!$A$2:$B$44,2,FALSE)</f>
        <v>四环-六环</v>
      </c>
      <c r="F1195" s="3" t="s">
        <v>30</v>
      </c>
      <c r="G1195" s="3" t="s">
        <v>30</v>
      </c>
      <c r="H1195" s="3">
        <v>90</v>
      </c>
      <c r="I1195" s="3">
        <v>1</v>
      </c>
      <c r="J1195" s="3">
        <v>25000</v>
      </c>
      <c r="K1195" s="9">
        <v>2240500</v>
      </c>
      <c r="L1195" s="9">
        <f t="shared" si="37"/>
        <v>0.022405</v>
      </c>
      <c r="M1195" s="10">
        <f t="shared" si="38"/>
        <v>6.71974555343333e-6</v>
      </c>
      <c r="N1195" s="10" t="s">
        <v>1975</v>
      </c>
      <c r="O1195" s="10" t="s">
        <v>1592</v>
      </c>
      <c r="P1195" s="11">
        <f>IFERROR(VLOOKUP(N1195,Sheet3!$B$2:$F$1072,3,FALSE),“-”)</f>
        <v>0</v>
      </c>
    </row>
    <row r="1196" ht="13.5" spans="1:16">
      <c r="A1196" s="3" t="s">
        <v>1976</v>
      </c>
      <c r="B1196" s="3" t="s">
        <v>1590</v>
      </c>
      <c r="C1196" s="3" t="s">
        <v>144</v>
      </c>
      <c r="D1196" s="3" t="s">
        <v>145</v>
      </c>
      <c r="E1196" s="3" t="str">
        <f>VLOOKUP(D1196,Sheet2!$A$2:$B$44,2,FALSE)</f>
        <v>二环内</v>
      </c>
      <c r="F1196" s="3" t="s">
        <v>30</v>
      </c>
      <c r="G1196" s="3" t="s">
        <v>30</v>
      </c>
      <c r="H1196" s="3">
        <v>36</v>
      </c>
      <c r="I1196" s="3">
        <v>1</v>
      </c>
      <c r="J1196" s="3">
        <v>60126</v>
      </c>
      <c r="K1196" s="9">
        <v>2154306</v>
      </c>
      <c r="L1196" s="9">
        <f t="shared" si="37"/>
        <v>0.02154306</v>
      </c>
      <c r="M1196" s="10">
        <f t="shared" si="38"/>
        <v>6.46123104853146e-6</v>
      </c>
      <c r="N1196" s="10" t="s">
        <v>847</v>
      </c>
      <c r="O1196" s="10" t="s">
        <v>1422</v>
      </c>
      <c r="P1196" s="11" t="str">
        <f>IFERROR(VLOOKUP(N1196,Sheet3!$B$2:$F$1072,3,FALSE),“-”)</f>
        <v>SOHO</v>
      </c>
    </row>
    <row r="1197" ht="13.5" spans="1:16">
      <c r="A1197" s="3" t="s">
        <v>1977</v>
      </c>
      <c r="B1197" s="3" t="s">
        <v>1590</v>
      </c>
      <c r="C1197" s="3" t="s">
        <v>48</v>
      </c>
      <c r="D1197" s="3" t="s">
        <v>360</v>
      </c>
      <c r="E1197" s="3" t="str">
        <f>VLOOKUP(D1197,Sheet2!$A$2:$B$44,2,FALSE)</f>
        <v>三环-四环</v>
      </c>
      <c r="F1197" s="3" t="s">
        <v>30</v>
      </c>
      <c r="G1197" s="3" t="s">
        <v>30</v>
      </c>
      <c r="H1197" s="3">
        <v>251</v>
      </c>
      <c r="I1197" s="3">
        <v>5</v>
      </c>
      <c r="J1197" s="3">
        <v>8500</v>
      </c>
      <c r="K1197" s="9">
        <v>2130270</v>
      </c>
      <c r="L1197" s="9">
        <f t="shared" si="37"/>
        <v>0.0213027</v>
      </c>
      <c r="M1197" s="10">
        <f t="shared" si="38"/>
        <v>6.38914187016846e-6</v>
      </c>
      <c r="N1197" s="10" t="s">
        <v>1978</v>
      </c>
      <c r="O1197" s="10" t="s">
        <v>1592</v>
      </c>
      <c r="P1197" s="11">
        <f>IFERROR(VLOOKUP(N1197,Sheet3!$B$2:$F$1072,3,FALSE),“-”)</f>
        <v>0</v>
      </c>
    </row>
    <row r="1198" ht="13.5" spans="1:16">
      <c r="A1198" s="3" t="s">
        <v>1979</v>
      </c>
      <c r="B1198" s="3" t="s">
        <v>1590</v>
      </c>
      <c r="C1198" s="3" t="s">
        <v>18</v>
      </c>
      <c r="D1198" s="3" t="s">
        <v>45</v>
      </c>
      <c r="E1198" s="3" t="str">
        <f>VLOOKUP(D1198,Sheet2!$A$2:$B$44,2,FALSE)</f>
        <v>五环-六环</v>
      </c>
      <c r="F1198" s="3" t="s">
        <v>30</v>
      </c>
      <c r="G1198" s="3" t="s">
        <v>30</v>
      </c>
      <c r="H1198" s="3">
        <v>86</v>
      </c>
      <c r="I1198" s="3">
        <v>1</v>
      </c>
      <c r="J1198" s="3">
        <v>24557</v>
      </c>
      <c r="K1198" s="9">
        <v>2116813</v>
      </c>
      <c r="L1198" s="9">
        <f t="shared" si="37"/>
        <v>0.02116813</v>
      </c>
      <c r="M1198" s="10">
        <f t="shared" si="38"/>
        <v>6.3487814078107e-6</v>
      </c>
      <c r="N1198" s="10" t="s">
        <v>31</v>
      </c>
      <c r="O1198" s="10" t="s">
        <v>1592</v>
      </c>
      <c r="P1198" s="11" t="str">
        <f>IFERROR(VLOOKUP(N1198,Sheet3!$B$2:$F$1072,3,FALSE),“-”)</f>
        <v>保利</v>
      </c>
    </row>
    <row r="1199" ht="13.5" spans="1:16">
      <c r="A1199" s="3" t="s">
        <v>942</v>
      </c>
      <c r="B1199" s="3" t="s">
        <v>1590</v>
      </c>
      <c r="C1199" s="3" t="s">
        <v>48</v>
      </c>
      <c r="D1199" s="3" t="s">
        <v>214</v>
      </c>
      <c r="E1199" s="3" t="str">
        <f>VLOOKUP(D1199,Sheet2!$A$2:$B$44,2,FALSE)</f>
        <v>三环-四环</v>
      </c>
      <c r="F1199" s="3" t="s">
        <v>30</v>
      </c>
      <c r="G1199" s="3" t="s">
        <v>30</v>
      </c>
      <c r="H1199" s="3">
        <v>96</v>
      </c>
      <c r="I1199" s="3">
        <v>1</v>
      </c>
      <c r="J1199" s="3">
        <v>20728</v>
      </c>
      <c r="K1199" s="9">
        <v>2000000</v>
      </c>
      <c r="L1199" s="9">
        <f t="shared" si="37"/>
        <v>0.02</v>
      </c>
      <c r="M1199" s="10">
        <f t="shared" si="38"/>
        <v>5.99843387943167e-6</v>
      </c>
      <c r="N1199" s="10" t="s">
        <v>1980</v>
      </c>
      <c r="O1199" s="10" t="s">
        <v>1592</v>
      </c>
      <c r="P1199" s="11">
        <f>IFERROR(VLOOKUP(N1199,Sheet3!$B$2:$F$1072,3,FALSE),“-”)</f>
        <v>0</v>
      </c>
    </row>
    <row r="1200" ht="13.5" spans="1:16">
      <c r="A1200" s="3" t="s">
        <v>1981</v>
      </c>
      <c r="B1200" s="3" t="s">
        <v>1590</v>
      </c>
      <c r="C1200" s="3" t="s">
        <v>64</v>
      </c>
      <c r="D1200" s="3" t="s">
        <v>137</v>
      </c>
      <c r="E1200" s="3" t="str">
        <f>VLOOKUP(D1200,Sheet2!$A$2:$B$44,2,FALSE)</f>
        <v>四环-五环</v>
      </c>
      <c r="F1200" s="3" t="s">
        <v>30</v>
      </c>
      <c r="G1200" s="3" t="s">
        <v>30</v>
      </c>
      <c r="H1200" s="3">
        <v>228</v>
      </c>
      <c r="I1200" s="3">
        <v>4</v>
      </c>
      <c r="J1200" s="3">
        <v>8670</v>
      </c>
      <c r="K1200" s="9">
        <v>1974724</v>
      </c>
      <c r="L1200" s="9">
        <f t="shared" si="37"/>
        <v>0.01974724</v>
      </c>
      <c r="M1200" s="10">
        <f t="shared" si="38"/>
        <v>5.92262567206341e-6</v>
      </c>
      <c r="N1200" s="10" t="s">
        <v>1982</v>
      </c>
      <c r="O1200" s="10" t="s">
        <v>1592</v>
      </c>
      <c r="P1200" s="11">
        <f>IFERROR(VLOOKUP(N1200,Sheet3!$B$2:$F$1072,3,FALSE),“-”)</f>
        <v>0</v>
      </c>
    </row>
    <row r="1201" ht="13.5" spans="1:16">
      <c r="A1201" s="3" t="s">
        <v>1983</v>
      </c>
      <c r="B1201" s="3" t="s">
        <v>1590</v>
      </c>
      <c r="C1201" s="3" t="s">
        <v>18</v>
      </c>
      <c r="D1201" s="3" t="s">
        <v>52</v>
      </c>
      <c r="E1201" s="3" t="str">
        <f>VLOOKUP(D1201,Sheet2!$A$2:$B$44,2,FALSE)</f>
        <v>三环-五环</v>
      </c>
      <c r="F1201" s="3" t="s">
        <v>30</v>
      </c>
      <c r="G1201" s="3" t="s">
        <v>30</v>
      </c>
      <c r="H1201" s="3">
        <v>658</v>
      </c>
      <c r="I1201" s="3">
        <v>5</v>
      </c>
      <c r="J1201" s="3">
        <v>2973</v>
      </c>
      <c r="K1201" s="9">
        <v>1956394</v>
      </c>
      <c r="L1201" s="9">
        <f t="shared" si="37"/>
        <v>0.01956394</v>
      </c>
      <c r="M1201" s="10">
        <f t="shared" si="38"/>
        <v>5.86765002555842e-6</v>
      </c>
      <c r="N1201" s="10" t="s">
        <v>1984</v>
      </c>
      <c r="O1201" s="10" t="s">
        <v>1592</v>
      </c>
      <c r="P1201" s="11">
        <f>IFERROR(VLOOKUP(N1201,Sheet3!$B$2:$F$1072,3,FALSE),“-”)</f>
        <v>0</v>
      </c>
    </row>
    <row r="1202" ht="13.5" spans="1:16">
      <c r="A1202" s="3" t="s">
        <v>1985</v>
      </c>
      <c r="B1202" s="3" t="s">
        <v>1590</v>
      </c>
      <c r="C1202" s="3" t="s">
        <v>18</v>
      </c>
      <c r="D1202" s="3" t="s">
        <v>73</v>
      </c>
      <c r="E1202" s="3" t="str">
        <f>VLOOKUP(D1202,Sheet2!$A$2:$B$44,2,FALSE)</f>
        <v>四环-五环</v>
      </c>
      <c r="F1202" s="3" t="s">
        <v>30</v>
      </c>
      <c r="G1202" s="3" t="s">
        <v>30</v>
      </c>
      <c r="H1202" s="3">
        <v>94</v>
      </c>
      <c r="I1202" s="3">
        <v>1</v>
      </c>
      <c r="J1202" s="3">
        <v>20200</v>
      </c>
      <c r="K1202" s="9">
        <v>1907486</v>
      </c>
      <c r="L1202" s="9">
        <f t="shared" si="37"/>
        <v>0.01907486</v>
      </c>
      <c r="M1202" s="10">
        <f t="shared" si="38"/>
        <v>5.7209643234708e-6</v>
      </c>
      <c r="N1202" s="10" t="s">
        <v>490</v>
      </c>
      <c r="O1202" s="10" t="s">
        <v>1592</v>
      </c>
      <c r="P1202" s="11">
        <f>IFERROR(VLOOKUP(N1202,Sheet3!$B$2:$F$1072,3,FALSE),“-”)</f>
        <v>0</v>
      </c>
    </row>
    <row r="1203" ht="13.5" spans="1:16">
      <c r="A1203" s="3" t="s">
        <v>671</v>
      </c>
      <c r="B1203" s="3" t="s">
        <v>1590</v>
      </c>
      <c r="C1203" s="3" t="s">
        <v>64</v>
      </c>
      <c r="D1203" s="3" t="s">
        <v>112</v>
      </c>
      <c r="E1203" s="3" t="str">
        <f>VLOOKUP(D1203,Sheet2!$A$2:$B$44,2,FALSE)</f>
        <v>五环-六环</v>
      </c>
      <c r="F1203" s="3" t="s">
        <v>30</v>
      </c>
      <c r="G1203" s="3" t="s">
        <v>30</v>
      </c>
      <c r="H1203" s="3">
        <v>115</v>
      </c>
      <c r="I1203" s="3">
        <v>2</v>
      </c>
      <c r="J1203" s="3">
        <v>15977</v>
      </c>
      <c r="K1203" s="9">
        <v>1843927</v>
      </c>
      <c r="L1203" s="9">
        <f t="shared" si="37"/>
        <v>0.01843927</v>
      </c>
      <c r="M1203" s="10">
        <f t="shared" si="38"/>
        <v>5.5303370939994e-6</v>
      </c>
      <c r="N1203" s="10" t="s">
        <v>1986</v>
      </c>
      <c r="O1203" s="10" t="s">
        <v>1592</v>
      </c>
      <c r="P1203" s="11">
        <f>IFERROR(VLOOKUP(N1203,Sheet3!$B$2:$F$1072,3,FALSE),“-”)</f>
        <v>0</v>
      </c>
    </row>
    <row r="1204" ht="13.5" spans="1:16">
      <c r="A1204" s="3" t="s">
        <v>1121</v>
      </c>
      <c r="B1204" s="3" t="s">
        <v>1590</v>
      </c>
      <c r="C1204" s="3" t="s">
        <v>18</v>
      </c>
      <c r="D1204" s="3" t="s">
        <v>73</v>
      </c>
      <c r="E1204" s="3" t="str">
        <f>VLOOKUP(D1204,Sheet2!$A$2:$B$44,2,FALSE)</f>
        <v>四环-五环</v>
      </c>
      <c r="F1204" s="3" t="s">
        <v>30</v>
      </c>
      <c r="G1204" s="3" t="s">
        <v>30</v>
      </c>
      <c r="H1204" s="3">
        <v>71</v>
      </c>
      <c r="I1204" s="3">
        <v>1</v>
      </c>
      <c r="J1204" s="3">
        <v>25760</v>
      </c>
      <c r="K1204" s="9">
        <v>1829218</v>
      </c>
      <c r="L1204" s="9">
        <f t="shared" si="37"/>
        <v>0.01829218</v>
      </c>
      <c r="M1204" s="10">
        <f t="shared" si="38"/>
        <v>5.48622161203312e-6</v>
      </c>
      <c r="N1204" s="10" t="s">
        <v>1987</v>
      </c>
      <c r="O1204" s="10" t="s">
        <v>1592</v>
      </c>
      <c r="P1204" s="11" t="str">
        <f>IFERROR(VLOOKUP(N1204,Sheet3!$B$2:$F$1072,3,FALSE),“-”)</f>
        <v>金地</v>
      </c>
    </row>
    <row r="1205" ht="13.5" spans="1:16">
      <c r="A1205" s="3" t="s">
        <v>1142</v>
      </c>
      <c r="B1205" s="3" t="s">
        <v>1590</v>
      </c>
      <c r="C1205" s="3" t="s">
        <v>18</v>
      </c>
      <c r="D1205" s="3" t="s">
        <v>29</v>
      </c>
      <c r="E1205" s="3" t="str">
        <f>VLOOKUP(D1205,Sheet2!$A$2:$B$44,2,FALSE)</f>
        <v>四环-五环</v>
      </c>
      <c r="F1205" s="3" t="s">
        <v>30</v>
      </c>
      <c r="G1205" s="3" t="s">
        <v>30</v>
      </c>
      <c r="H1205" s="3">
        <v>349</v>
      </c>
      <c r="I1205" s="3">
        <v>1</v>
      </c>
      <c r="J1205" s="3">
        <v>5000</v>
      </c>
      <c r="K1205" s="9">
        <v>1743200</v>
      </c>
      <c r="L1205" s="9">
        <f t="shared" si="37"/>
        <v>0.017432</v>
      </c>
      <c r="M1205" s="10">
        <f t="shared" si="38"/>
        <v>5.22823496931265e-6</v>
      </c>
      <c r="N1205" s="10" t="s">
        <v>1988</v>
      </c>
      <c r="O1205" s="10" t="s">
        <v>1592</v>
      </c>
      <c r="P1205" s="11" t="str">
        <f>IFERROR(VLOOKUP(N1205,Sheet3!$B$2:$F$1072,3,FALSE),“-”)</f>
        <v>金隅</v>
      </c>
    </row>
    <row r="1206" ht="13.5" spans="1:16">
      <c r="A1206" s="3" t="s">
        <v>1075</v>
      </c>
      <c r="B1206" s="3" t="s">
        <v>1590</v>
      </c>
      <c r="C1206" s="3" t="s">
        <v>22</v>
      </c>
      <c r="D1206" s="3" t="s">
        <v>87</v>
      </c>
      <c r="E1206" s="3" t="str">
        <f>VLOOKUP(D1206,Sheet2!$A$2:$B$44,2,FALSE)</f>
        <v>五环-六环</v>
      </c>
      <c r="F1206" s="3" t="s">
        <v>30</v>
      </c>
      <c r="G1206" s="3" t="s">
        <v>30</v>
      </c>
      <c r="H1206" s="3">
        <v>172</v>
      </c>
      <c r="I1206" s="3">
        <v>1</v>
      </c>
      <c r="J1206" s="3">
        <v>10003</v>
      </c>
      <c r="K1206" s="9">
        <v>1724700</v>
      </c>
      <c r="L1206" s="9">
        <f t="shared" si="37"/>
        <v>0.017247</v>
      </c>
      <c r="M1206" s="10">
        <f t="shared" si="38"/>
        <v>5.1727494559279e-6</v>
      </c>
      <c r="N1206" s="10" t="s">
        <v>1989</v>
      </c>
      <c r="O1206" s="10" t="s">
        <v>1592</v>
      </c>
      <c r="P1206" s="11">
        <f>IFERROR(VLOOKUP(N1206,Sheet3!$B$2:$F$1072,3,FALSE),“-”)</f>
        <v>0</v>
      </c>
    </row>
    <row r="1207" ht="13.5" spans="1:16">
      <c r="A1207" s="3" t="s">
        <v>98</v>
      </c>
      <c r="B1207" s="3" t="s">
        <v>1590</v>
      </c>
      <c r="C1207" s="3" t="s">
        <v>37</v>
      </c>
      <c r="D1207" s="3" t="s">
        <v>38</v>
      </c>
      <c r="E1207" s="3" t="str">
        <f>VLOOKUP(D1207,Sheet2!$A$2:$B$44,2,FALSE)</f>
        <v>二环内</v>
      </c>
      <c r="F1207" s="3">
        <v>2397</v>
      </c>
      <c r="G1207" s="3">
        <v>15</v>
      </c>
      <c r="H1207" s="3">
        <v>59</v>
      </c>
      <c r="I1207" s="3">
        <v>4</v>
      </c>
      <c r="J1207" s="3">
        <v>28339</v>
      </c>
      <c r="K1207" s="9">
        <v>1658407</v>
      </c>
      <c r="L1207" s="9">
        <f t="shared" si="37"/>
        <v>0.01658407</v>
      </c>
      <c r="M1207" s="10">
        <f t="shared" si="38"/>
        <v>4.97392236734332e-6</v>
      </c>
      <c r="N1207" s="10" t="s">
        <v>99</v>
      </c>
      <c r="O1207" s="10" t="s">
        <v>1592</v>
      </c>
      <c r="P1207" s="11" t="str">
        <f>IFERROR(VLOOKUP(N1207,Sheet3!$B$2:$F$1072,3,FALSE),“-”)</f>
        <v>华润</v>
      </c>
    </row>
    <row r="1208" ht="13.5" spans="1:16">
      <c r="A1208" s="3" t="s">
        <v>408</v>
      </c>
      <c r="B1208" s="3" t="s">
        <v>1590</v>
      </c>
      <c r="C1208" s="3" t="s">
        <v>22</v>
      </c>
      <c r="D1208" s="3" t="s">
        <v>409</v>
      </c>
      <c r="E1208" s="3" t="str">
        <f>VLOOKUP(D1208,Sheet2!$A$2:$B$44,2,FALSE)</f>
        <v>三环-四环</v>
      </c>
      <c r="F1208" s="3" t="s">
        <v>30</v>
      </c>
      <c r="G1208" s="3" t="s">
        <v>30</v>
      </c>
      <c r="H1208" s="3">
        <v>54</v>
      </c>
      <c r="I1208" s="3">
        <v>1</v>
      </c>
      <c r="J1208" s="3">
        <v>30367</v>
      </c>
      <c r="K1208" s="9">
        <v>1653490</v>
      </c>
      <c r="L1208" s="9">
        <f t="shared" si="37"/>
        <v>0.0165349</v>
      </c>
      <c r="M1208" s="10">
        <f t="shared" si="38"/>
        <v>4.95917521765074e-6</v>
      </c>
      <c r="N1208" s="10" t="s">
        <v>1990</v>
      </c>
      <c r="O1208" s="10" t="s">
        <v>1592</v>
      </c>
      <c r="P1208" s="11">
        <f>IFERROR(VLOOKUP(N1208,Sheet3!$B$2:$F$1072,3,FALSE),“-”)</f>
        <v>0</v>
      </c>
    </row>
    <row r="1209" ht="13.5" spans="1:16">
      <c r="A1209" s="3" t="s">
        <v>1327</v>
      </c>
      <c r="B1209" s="3" t="s">
        <v>1590</v>
      </c>
      <c r="C1209" s="3" t="s">
        <v>526</v>
      </c>
      <c r="D1209" s="3" t="s">
        <v>527</v>
      </c>
      <c r="E1209" s="3" t="str">
        <f>VLOOKUP(D1209,Sheet2!$A$2:$B$44,2,FALSE)</f>
        <v>六环外</v>
      </c>
      <c r="F1209" s="3" t="s">
        <v>30</v>
      </c>
      <c r="G1209" s="3" t="s">
        <v>30</v>
      </c>
      <c r="H1209" s="3">
        <v>294</v>
      </c>
      <c r="I1209" s="3">
        <v>1</v>
      </c>
      <c r="J1209" s="3">
        <v>5476</v>
      </c>
      <c r="K1209" s="9">
        <v>1607730</v>
      </c>
      <c r="L1209" s="9">
        <f t="shared" si="37"/>
        <v>0.0160773</v>
      </c>
      <c r="M1209" s="10">
        <f t="shared" si="38"/>
        <v>4.82193105048934e-6</v>
      </c>
      <c r="N1209" s="10" t="s">
        <v>1991</v>
      </c>
      <c r="O1209" s="10" t="s">
        <v>1592</v>
      </c>
      <c r="P1209" s="11">
        <f>IFERROR(VLOOKUP(N1209,Sheet3!$B$2:$F$1072,3,FALSE),“-”)</f>
        <v>0</v>
      </c>
    </row>
    <row r="1210" ht="13.5" spans="1:16">
      <c r="A1210" s="3" t="s">
        <v>501</v>
      </c>
      <c r="B1210" s="3" t="s">
        <v>1590</v>
      </c>
      <c r="C1210" s="3" t="s">
        <v>22</v>
      </c>
      <c r="D1210" s="3" t="s">
        <v>110</v>
      </c>
      <c r="E1210" s="3" t="str">
        <f>VLOOKUP(D1210,Sheet2!$A$2:$B$44,2,FALSE)</f>
        <v>四环-五环</v>
      </c>
      <c r="F1210" s="3" t="s">
        <v>30</v>
      </c>
      <c r="G1210" s="3" t="s">
        <v>30</v>
      </c>
      <c r="H1210" s="3">
        <v>371</v>
      </c>
      <c r="I1210" s="3">
        <v>5</v>
      </c>
      <c r="J1210" s="3">
        <v>4254</v>
      </c>
      <c r="K1210" s="9">
        <v>1576279</v>
      </c>
      <c r="L1210" s="9">
        <f t="shared" si="37"/>
        <v>0.01576279</v>
      </c>
      <c r="M1210" s="10">
        <f t="shared" si="38"/>
        <v>4.72760267851834e-6</v>
      </c>
      <c r="N1210" s="10" t="s">
        <v>1992</v>
      </c>
      <c r="O1210" s="10" t="s">
        <v>1592</v>
      </c>
      <c r="P1210" s="11" t="str">
        <f>IFERROR(VLOOKUP(N1210,Sheet3!$B$2:$F$1072,3,FALSE),“-”)</f>
        <v>金隅</v>
      </c>
    </row>
    <row r="1211" ht="13.5" spans="1:16">
      <c r="A1211" s="3" t="s">
        <v>147</v>
      </c>
      <c r="B1211" s="3" t="s">
        <v>1590</v>
      </c>
      <c r="C1211" s="3" t="s">
        <v>60</v>
      </c>
      <c r="D1211" s="3" t="s">
        <v>61</v>
      </c>
      <c r="E1211" s="3" t="str">
        <f>VLOOKUP(D1211,Sheet2!$A$2:$B$44,2,FALSE)</f>
        <v>五环-六环</v>
      </c>
      <c r="F1211" s="3" t="s">
        <v>30</v>
      </c>
      <c r="G1211" s="3" t="s">
        <v>30</v>
      </c>
      <c r="H1211" s="3">
        <v>154</v>
      </c>
      <c r="I1211" s="3">
        <v>3</v>
      </c>
      <c r="J1211" s="3">
        <v>10121</v>
      </c>
      <c r="K1211" s="9">
        <v>1558386</v>
      </c>
      <c r="L1211" s="9">
        <f t="shared" si="37"/>
        <v>0.01558386</v>
      </c>
      <c r="M1211" s="10">
        <f t="shared" si="38"/>
        <v>4.673937689816e-6</v>
      </c>
      <c r="N1211" s="10" t="s">
        <v>1993</v>
      </c>
      <c r="O1211" s="10" t="s">
        <v>1592</v>
      </c>
      <c r="P1211" s="11">
        <f>IFERROR(VLOOKUP(N1211,Sheet3!$B$2:$F$1072,3,FALSE),“-”)</f>
        <v>0</v>
      </c>
    </row>
    <row r="1212" ht="13.5" spans="1:16">
      <c r="A1212" s="3" t="s">
        <v>1994</v>
      </c>
      <c r="B1212" s="3" t="s">
        <v>1590</v>
      </c>
      <c r="C1212" s="3" t="s">
        <v>48</v>
      </c>
      <c r="D1212" s="3" t="s">
        <v>360</v>
      </c>
      <c r="E1212" s="3" t="str">
        <f>VLOOKUP(D1212,Sheet2!$A$2:$B$44,2,FALSE)</f>
        <v>三环-四环</v>
      </c>
      <c r="F1212" s="3" t="s">
        <v>30</v>
      </c>
      <c r="G1212" s="3" t="s">
        <v>30</v>
      </c>
      <c r="H1212" s="3">
        <v>91</v>
      </c>
      <c r="I1212" s="3">
        <v>1</v>
      </c>
      <c r="J1212" s="3">
        <v>16894</v>
      </c>
      <c r="K1212" s="9">
        <v>1540900</v>
      </c>
      <c r="L1212" s="9">
        <f t="shared" si="37"/>
        <v>0.015409</v>
      </c>
      <c r="M1212" s="10">
        <f t="shared" si="38"/>
        <v>4.62149338240813e-6</v>
      </c>
      <c r="N1212" s="10" t="s">
        <v>1995</v>
      </c>
      <c r="O1212" s="10" t="s">
        <v>1592</v>
      </c>
      <c r="P1212" s="11">
        <f>IFERROR(VLOOKUP(N1212,Sheet3!$B$2:$F$1072,3,FALSE),“-”)</f>
        <v>0</v>
      </c>
    </row>
    <row r="1213" ht="13.5" spans="1:16">
      <c r="A1213" s="3" t="s">
        <v>448</v>
      </c>
      <c r="B1213" s="3" t="s">
        <v>1590</v>
      </c>
      <c r="C1213" s="3" t="s">
        <v>41</v>
      </c>
      <c r="D1213" s="3" t="s">
        <v>42</v>
      </c>
      <c r="E1213" s="3" t="str">
        <f>VLOOKUP(D1213,Sheet2!$A$2:$B$44,2,FALSE)</f>
        <v>五环-六环</v>
      </c>
      <c r="F1213" s="3" t="s">
        <v>30</v>
      </c>
      <c r="G1213" s="3" t="s">
        <v>30</v>
      </c>
      <c r="H1213" s="3">
        <v>47</v>
      </c>
      <c r="I1213" s="3">
        <v>1</v>
      </c>
      <c r="J1213" s="3">
        <v>32000</v>
      </c>
      <c r="K1213" s="9">
        <v>1510080</v>
      </c>
      <c r="L1213" s="9">
        <f t="shared" si="37"/>
        <v>0.0151008</v>
      </c>
      <c r="M1213" s="10">
        <f t="shared" si="38"/>
        <v>4.52905751632609e-6</v>
      </c>
      <c r="N1213" s="10" t="s">
        <v>1996</v>
      </c>
      <c r="O1213" s="10" t="s">
        <v>1592</v>
      </c>
      <c r="P1213" s="11">
        <f>IFERROR(VLOOKUP(N1213,Sheet3!$B$2:$F$1072,3,FALSE),“-”)</f>
        <v>0</v>
      </c>
    </row>
    <row r="1214" ht="13.5" spans="1:16">
      <c r="A1214" s="3" t="s">
        <v>1997</v>
      </c>
      <c r="B1214" s="3" t="s">
        <v>1590</v>
      </c>
      <c r="C1214" s="3" t="s">
        <v>48</v>
      </c>
      <c r="D1214" s="3" t="s">
        <v>360</v>
      </c>
      <c r="E1214" s="3" t="str">
        <f>VLOOKUP(D1214,Sheet2!$A$2:$B$44,2,FALSE)</f>
        <v>三环-四环</v>
      </c>
      <c r="F1214" s="3" t="s">
        <v>30</v>
      </c>
      <c r="G1214" s="3" t="s">
        <v>30</v>
      </c>
      <c r="H1214" s="3">
        <v>396</v>
      </c>
      <c r="I1214" s="3">
        <v>3</v>
      </c>
      <c r="J1214" s="3">
        <v>3536</v>
      </c>
      <c r="K1214" s="9">
        <v>1400000</v>
      </c>
      <c r="L1214" s="9">
        <f t="shared" si="37"/>
        <v>0.014</v>
      </c>
      <c r="M1214" s="10">
        <f t="shared" si="38"/>
        <v>4.19890371560217e-6</v>
      </c>
      <c r="N1214" s="10" t="s">
        <v>31</v>
      </c>
      <c r="O1214" s="10" t="s">
        <v>1592</v>
      </c>
      <c r="P1214" s="11" t="str">
        <f>IFERROR(VLOOKUP(N1214,Sheet3!$B$2:$F$1072,3,FALSE),“-”)</f>
        <v>保利</v>
      </c>
    </row>
    <row r="1215" ht="13.5" spans="1:16">
      <c r="A1215" s="3" t="s">
        <v>1998</v>
      </c>
      <c r="B1215" s="3" t="s">
        <v>1590</v>
      </c>
      <c r="C1215" s="3" t="s">
        <v>64</v>
      </c>
      <c r="D1215" s="3" t="s">
        <v>65</v>
      </c>
      <c r="E1215" s="3" t="str">
        <f>VLOOKUP(D1215,Sheet2!$A$2:$B$44,2,FALSE)</f>
        <v>五环-六环</v>
      </c>
      <c r="F1215" s="3" t="s">
        <v>30</v>
      </c>
      <c r="G1215" s="3" t="s">
        <v>30</v>
      </c>
      <c r="H1215" s="3">
        <v>455</v>
      </c>
      <c r="I1215" s="3">
        <v>1</v>
      </c>
      <c r="J1215" s="3">
        <v>3000</v>
      </c>
      <c r="K1215" s="9">
        <v>1364490</v>
      </c>
      <c r="L1215" s="9">
        <f t="shared" si="37"/>
        <v>0.0136449</v>
      </c>
      <c r="M1215" s="10">
        <f t="shared" si="38"/>
        <v>4.09240152207286e-6</v>
      </c>
      <c r="N1215" s="10" t="s">
        <v>1999</v>
      </c>
      <c r="O1215" s="10" t="s">
        <v>1592</v>
      </c>
      <c r="P1215" s="11">
        <f>IFERROR(VLOOKUP(N1215,Sheet3!$B$2:$F$1072,3,FALSE),“-”)</f>
        <v>0</v>
      </c>
    </row>
    <row r="1216" ht="13.5" spans="1:16">
      <c r="A1216" s="3" t="s">
        <v>2000</v>
      </c>
      <c r="B1216" s="3" t="s">
        <v>1590</v>
      </c>
      <c r="C1216" s="3" t="s">
        <v>48</v>
      </c>
      <c r="D1216" s="3" t="s">
        <v>49</v>
      </c>
      <c r="E1216" s="3" t="str">
        <f>VLOOKUP(D1216,Sheet2!$A$2:$B$44,2,FALSE)</f>
        <v>四环-五环</v>
      </c>
      <c r="F1216" s="3" t="s">
        <v>30</v>
      </c>
      <c r="G1216" s="3" t="s">
        <v>30</v>
      </c>
      <c r="H1216" s="3">
        <v>165</v>
      </c>
      <c r="I1216" s="3">
        <v>2</v>
      </c>
      <c r="J1216" s="3">
        <v>8149</v>
      </c>
      <c r="K1216" s="9">
        <v>1345544</v>
      </c>
      <c r="L1216" s="9">
        <f t="shared" si="37"/>
        <v>0.01345544</v>
      </c>
      <c r="M1216" s="10">
        <f t="shared" si="38"/>
        <v>4.03557835793301e-6</v>
      </c>
      <c r="N1216" s="10" t="s">
        <v>2001</v>
      </c>
      <c r="O1216" s="10" t="s">
        <v>1592</v>
      </c>
      <c r="P1216" s="11">
        <f>IFERROR(VLOOKUP(N1216,Sheet3!$B$2:$F$1072,3,FALSE),“-”)</f>
        <v>0</v>
      </c>
    </row>
    <row r="1217" ht="13.5" spans="1:16">
      <c r="A1217" s="3" t="s">
        <v>742</v>
      </c>
      <c r="B1217" s="3" t="s">
        <v>1590</v>
      </c>
      <c r="C1217" s="3" t="s">
        <v>37</v>
      </c>
      <c r="D1217" s="3" t="s">
        <v>38</v>
      </c>
      <c r="E1217" s="3" t="str">
        <f>VLOOKUP(D1217,Sheet2!$A$2:$B$44,2,FALSE)</f>
        <v>二环内</v>
      </c>
      <c r="F1217" s="3" t="s">
        <v>30</v>
      </c>
      <c r="G1217" s="3" t="s">
        <v>30</v>
      </c>
      <c r="H1217" s="3">
        <v>390</v>
      </c>
      <c r="I1217" s="3">
        <v>2</v>
      </c>
      <c r="J1217" s="3">
        <v>3409</v>
      </c>
      <c r="K1217" s="9">
        <v>1328035</v>
      </c>
      <c r="L1217" s="9">
        <f t="shared" si="37"/>
        <v>0.01328035</v>
      </c>
      <c r="M1217" s="10">
        <f t="shared" si="38"/>
        <v>3.98306506853552e-6</v>
      </c>
      <c r="N1217" s="10" t="s">
        <v>2002</v>
      </c>
      <c r="O1217" s="10" t="s">
        <v>1592</v>
      </c>
      <c r="P1217" s="11">
        <f>IFERROR(VLOOKUP(N1217,Sheet3!$B$2:$F$1072,3,FALSE),“-”)</f>
        <v>0</v>
      </c>
    </row>
    <row r="1218" ht="13.5" spans="1:16">
      <c r="A1218" s="3" t="s">
        <v>1348</v>
      </c>
      <c r="B1218" s="3" t="s">
        <v>1590</v>
      </c>
      <c r="C1218" s="3" t="s">
        <v>60</v>
      </c>
      <c r="D1218" s="3" t="s">
        <v>61</v>
      </c>
      <c r="E1218" s="3" t="str">
        <f>VLOOKUP(D1218,Sheet2!$A$2:$B$44,2,FALSE)</f>
        <v>五环-六环</v>
      </c>
      <c r="F1218" s="3" t="s">
        <v>30</v>
      </c>
      <c r="G1218" s="3" t="s">
        <v>30</v>
      </c>
      <c r="H1218" s="3">
        <v>132</v>
      </c>
      <c r="I1218" s="3">
        <v>1</v>
      </c>
      <c r="J1218" s="3">
        <v>9677</v>
      </c>
      <c r="K1218" s="9">
        <v>1273080</v>
      </c>
      <c r="L1218" s="9">
        <f t="shared" si="37"/>
        <v>0.0127308</v>
      </c>
      <c r="M1218" s="10">
        <f t="shared" si="38"/>
        <v>3.81824310161344e-6</v>
      </c>
      <c r="N1218" s="10" t="s">
        <v>68</v>
      </c>
      <c r="O1218" s="10" t="s">
        <v>1592</v>
      </c>
      <c r="P1218" s="11" t="str">
        <f>IFERROR(VLOOKUP(N1218,Sheet3!$B$2:$F$1072,3,FALSE),“-”)</f>
        <v>龙湖</v>
      </c>
    </row>
    <row r="1219" ht="13.5" spans="1:16">
      <c r="A1219" s="3" t="s">
        <v>1340</v>
      </c>
      <c r="B1219" s="3" t="s">
        <v>1590</v>
      </c>
      <c r="C1219" s="3" t="s">
        <v>18</v>
      </c>
      <c r="D1219" s="3" t="s">
        <v>73</v>
      </c>
      <c r="E1219" s="3" t="str">
        <f>VLOOKUP(D1219,Sheet2!$A$2:$B$44,2,FALSE)</f>
        <v>四环-五环</v>
      </c>
      <c r="F1219" s="3" t="s">
        <v>30</v>
      </c>
      <c r="G1219" s="3" t="s">
        <v>30</v>
      </c>
      <c r="H1219" s="3">
        <v>184</v>
      </c>
      <c r="I1219" s="3">
        <v>1</v>
      </c>
      <c r="J1219" s="3">
        <v>6623</v>
      </c>
      <c r="K1219" s="9">
        <v>1221630</v>
      </c>
      <c r="L1219" s="9">
        <f t="shared" si="37"/>
        <v>0.0122163</v>
      </c>
      <c r="M1219" s="10">
        <f t="shared" si="38"/>
        <v>3.66393339006506e-6</v>
      </c>
      <c r="N1219" s="10" t="s">
        <v>201</v>
      </c>
      <c r="O1219" s="10" t="s">
        <v>1592</v>
      </c>
      <c r="P1219" s="11" t="str">
        <f>IFERROR(VLOOKUP(N1219,Sheet3!$B$2:$F$1072,3,FALSE),“-”)</f>
        <v>金隅</v>
      </c>
    </row>
    <row r="1220" ht="13.5" spans="1:16">
      <c r="A1220" s="3" t="s">
        <v>1367</v>
      </c>
      <c r="B1220" s="3" t="s">
        <v>1590</v>
      </c>
      <c r="C1220" s="3" t="s">
        <v>48</v>
      </c>
      <c r="D1220" s="3" t="s">
        <v>49</v>
      </c>
      <c r="E1220" s="3" t="str">
        <f>VLOOKUP(D1220,Sheet2!$A$2:$B$44,2,FALSE)</f>
        <v>四环-五环</v>
      </c>
      <c r="F1220" s="3" t="s">
        <v>30</v>
      </c>
      <c r="G1220" s="3" t="s">
        <v>30</v>
      </c>
      <c r="H1220" s="3">
        <v>281</v>
      </c>
      <c r="I1220" s="3">
        <v>2</v>
      </c>
      <c r="J1220" s="3">
        <v>4080</v>
      </c>
      <c r="K1220" s="9">
        <v>1147011</v>
      </c>
      <c r="L1220" s="9">
        <f t="shared" ref="L1220:L1272" si="39">IFERROR(K1220/100000000,"-")</f>
        <v>0.01147011</v>
      </c>
      <c r="M1220" s="10">
        <f t="shared" ref="M1220:M1272" si="40">IFERROR(L1220/$L$1,"-")</f>
        <v>3.4401348212404e-6</v>
      </c>
      <c r="N1220" s="10" t="s">
        <v>2003</v>
      </c>
      <c r="O1220" s="10" t="s">
        <v>1592</v>
      </c>
      <c r="P1220" s="11">
        <f>IFERROR(VLOOKUP(N1220,Sheet3!$B$2:$F$1072,3,FALSE),“-”)</f>
        <v>0</v>
      </c>
    </row>
    <row r="1221" ht="13.5" spans="1:16">
      <c r="A1221" s="3" t="s">
        <v>2004</v>
      </c>
      <c r="B1221" s="3" t="s">
        <v>1590</v>
      </c>
      <c r="C1221" s="3" t="s">
        <v>243</v>
      </c>
      <c r="D1221" s="3" t="s">
        <v>244</v>
      </c>
      <c r="E1221" s="3" t="str">
        <f>VLOOKUP(D1221,Sheet2!$A$2:$B$44,2,FALSE)</f>
        <v>六环外</v>
      </c>
      <c r="F1221" s="3" t="s">
        <v>30</v>
      </c>
      <c r="G1221" s="3" t="s">
        <v>30</v>
      </c>
      <c r="H1221" s="3">
        <v>285</v>
      </c>
      <c r="I1221" s="3">
        <v>3</v>
      </c>
      <c r="J1221" s="3">
        <v>3856</v>
      </c>
      <c r="K1221" s="9">
        <v>1097588</v>
      </c>
      <c r="L1221" s="9">
        <f t="shared" si="39"/>
        <v>0.01097588</v>
      </c>
      <c r="M1221" s="10">
        <f t="shared" si="40"/>
        <v>3.29190452242883e-6</v>
      </c>
      <c r="N1221" s="10" t="s">
        <v>2005</v>
      </c>
      <c r="O1221" s="10" t="s">
        <v>1592</v>
      </c>
      <c r="P1221" s="11">
        <f>IFERROR(VLOOKUP(N1221,Sheet3!$B$2:$F$1072,3,FALSE),“-”)</f>
        <v>0</v>
      </c>
    </row>
    <row r="1222" ht="13.5" spans="1:16">
      <c r="A1222" s="3" t="s">
        <v>616</v>
      </c>
      <c r="B1222" s="3" t="s">
        <v>1590</v>
      </c>
      <c r="C1222" s="3" t="s">
        <v>60</v>
      </c>
      <c r="D1222" s="3" t="s">
        <v>61</v>
      </c>
      <c r="E1222" s="3" t="str">
        <f>VLOOKUP(D1222,Sheet2!$A$2:$B$44,2,FALSE)</f>
        <v>五环-六环</v>
      </c>
      <c r="F1222" s="3" t="s">
        <v>30</v>
      </c>
      <c r="G1222" s="3" t="s">
        <v>30</v>
      </c>
      <c r="H1222" s="3">
        <v>188</v>
      </c>
      <c r="I1222" s="3">
        <v>1</v>
      </c>
      <c r="J1222" s="3">
        <v>5640</v>
      </c>
      <c r="K1222" s="9">
        <v>1058660</v>
      </c>
      <c r="L1222" s="9">
        <f t="shared" si="39"/>
        <v>0.0105866</v>
      </c>
      <c r="M1222" s="10">
        <f t="shared" si="40"/>
        <v>3.17515100539957e-6</v>
      </c>
      <c r="N1222" s="10" t="s">
        <v>490</v>
      </c>
      <c r="O1222" s="10" t="s">
        <v>1592</v>
      </c>
      <c r="P1222" s="11">
        <f>IFERROR(VLOOKUP(N1222,Sheet3!$B$2:$F$1072,3,FALSE),“-”)</f>
        <v>0</v>
      </c>
    </row>
    <row r="1223" ht="13.5" spans="1:16">
      <c r="A1223" s="3" t="s">
        <v>2006</v>
      </c>
      <c r="B1223" s="3" t="s">
        <v>1590</v>
      </c>
      <c r="C1223" s="3" t="s">
        <v>22</v>
      </c>
      <c r="D1223" s="3" t="s">
        <v>745</v>
      </c>
      <c r="E1223" s="3" t="str">
        <f>VLOOKUP(D1223,Sheet2!$A$2:$B$44,2,FALSE)</f>
        <v>二环-三环</v>
      </c>
      <c r="F1223" s="3" t="s">
        <v>30</v>
      </c>
      <c r="G1223" s="3" t="s">
        <v>30</v>
      </c>
      <c r="H1223" s="3">
        <v>49</v>
      </c>
      <c r="I1223" s="3">
        <v>1</v>
      </c>
      <c r="J1223" s="3">
        <v>21685</v>
      </c>
      <c r="K1223" s="9">
        <v>1054768</v>
      </c>
      <c r="L1223" s="9">
        <f t="shared" si="39"/>
        <v>0.01054768</v>
      </c>
      <c r="M1223" s="10">
        <f t="shared" si="40"/>
        <v>3.16347805307019e-6</v>
      </c>
      <c r="N1223" s="10" t="s">
        <v>2007</v>
      </c>
      <c r="O1223" s="10" t="s">
        <v>1592</v>
      </c>
      <c r="P1223" s="11">
        <f>IFERROR(VLOOKUP(N1223,Sheet3!$B$2:$F$1072,3,FALSE),“-”)</f>
        <v>0</v>
      </c>
    </row>
    <row r="1224" ht="13.5" spans="1:16">
      <c r="A1224" s="3" t="s">
        <v>1373</v>
      </c>
      <c r="B1224" s="3" t="s">
        <v>1590</v>
      </c>
      <c r="C1224" s="3" t="s">
        <v>18</v>
      </c>
      <c r="D1224" s="3" t="s">
        <v>45</v>
      </c>
      <c r="E1224" s="3" t="str">
        <f>VLOOKUP(D1224,Sheet2!$A$2:$B$44,2,FALSE)</f>
        <v>五环-六环</v>
      </c>
      <c r="F1224" s="3" t="s">
        <v>30</v>
      </c>
      <c r="G1224" s="3" t="s">
        <v>30</v>
      </c>
      <c r="H1224" s="3">
        <v>35</v>
      </c>
      <c r="I1224" s="3">
        <v>1</v>
      </c>
      <c r="J1224" s="3">
        <v>30000</v>
      </c>
      <c r="K1224" s="9">
        <v>1049700</v>
      </c>
      <c r="L1224" s="9">
        <f t="shared" si="39"/>
        <v>0.010497</v>
      </c>
      <c r="M1224" s="10">
        <f t="shared" si="40"/>
        <v>3.14827802161971e-6</v>
      </c>
      <c r="N1224" s="10" t="s">
        <v>2008</v>
      </c>
      <c r="O1224" s="10" t="s">
        <v>1592</v>
      </c>
      <c r="P1224" s="11">
        <f>IFERROR(VLOOKUP(N1224,Sheet3!$B$2:$F$1072,3,FALSE),“-”)</f>
        <v>0</v>
      </c>
    </row>
    <row r="1225" ht="13.5" spans="1:16">
      <c r="A1225" s="3" t="s">
        <v>2009</v>
      </c>
      <c r="B1225" s="3" t="s">
        <v>1590</v>
      </c>
      <c r="C1225" s="3" t="s">
        <v>90</v>
      </c>
      <c r="D1225" s="3" t="s">
        <v>265</v>
      </c>
      <c r="E1225" s="3" t="str">
        <f>VLOOKUP(D1225,Sheet2!$A$2:$B$44,2,FALSE)</f>
        <v>六环外</v>
      </c>
      <c r="F1225" s="3" t="s">
        <v>30</v>
      </c>
      <c r="G1225" s="3" t="s">
        <v>30</v>
      </c>
      <c r="H1225" s="3">
        <v>67</v>
      </c>
      <c r="I1225" s="3">
        <v>1</v>
      </c>
      <c r="J1225" s="3">
        <v>15055</v>
      </c>
      <c r="K1225" s="9">
        <v>1003279</v>
      </c>
      <c r="L1225" s="9">
        <f t="shared" si="39"/>
        <v>0.01003279</v>
      </c>
      <c r="M1225" s="10">
        <f t="shared" si="40"/>
        <v>3.00905137206116e-6</v>
      </c>
      <c r="N1225" s="10" t="s">
        <v>429</v>
      </c>
      <c r="O1225" s="10" t="s">
        <v>1592</v>
      </c>
      <c r="P1225" s="11">
        <f>IFERROR(VLOOKUP(N1225,Sheet3!$B$2:$F$1072,3,FALSE),“-”)</f>
        <v>0</v>
      </c>
    </row>
    <row r="1226" ht="13.5" spans="1:16">
      <c r="A1226" s="3" t="s">
        <v>1300</v>
      </c>
      <c r="B1226" s="3" t="s">
        <v>1590</v>
      </c>
      <c r="C1226" s="3" t="s">
        <v>243</v>
      </c>
      <c r="D1226" s="3" t="s">
        <v>244</v>
      </c>
      <c r="E1226" s="3" t="str">
        <f>VLOOKUP(D1226,Sheet2!$A$2:$B$44,2,FALSE)</f>
        <v>六环外</v>
      </c>
      <c r="F1226" s="3" t="s">
        <v>30</v>
      </c>
      <c r="G1226" s="3" t="s">
        <v>30</v>
      </c>
      <c r="H1226" s="3">
        <v>137</v>
      </c>
      <c r="I1226" s="3">
        <v>2</v>
      </c>
      <c r="J1226" s="3">
        <v>6900</v>
      </c>
      <c r="K1226" s="9">
        <v>946473</v>
      </c>
      <c r="L1226" s="9">
        <f t="shared" si="39"/>
        <v>0.00946473</v>
      </c>
      <c r="M1226" s="10">
        <f t="shared" si="40"/>
        <v>2.83867785458367e-6</v>
      </c>
      <c r="N1226" s="10" t="s">
        <v>1943</v>
      </c>
      <c r="O1226" s="10" t="s">
        <v>1592</v>
      </c>
      <c r="P1226" s="11">
        <f>IFERROR(VLOOKUP(N1226,Sheet3!$B$2:$F$1072,3,FALSE),“-”)</f>
        <v>0</v>
      </c>
    </row>
    <row r="1227" ht="13.5" spans="1:16">
      <c r="A1227" s="3" t="s">
        <v>1298</v>
      </c>
      <c r="B1227" s="3" t="s">
        <v>1590</v>
      </c>
      <c r="C1227" s="3" t="s">
        <v>22</v>
      </c>
      <c r="D1227" s="3" t="s">
        <v>23</v>
      </c>
      <c r="E1227" s="3" t="str">
        <f>VLOOKUP(D1227,Sheet2!$A$2:$B$44,2,FALSE)</f>
        <v>五环-六环</v>
      </c>
      <c r="F1227" s="3" t="s">
        <v>30</v>
      </c>
      <c r="G1227" s="3" t="s">
        <v>30</v>
      </c>
      <c r="H1227" s="3">
        <v>209</v>
      </c>
      <c r="I1227" s="3">
        <v>2</v>
      </c>
      <c r="J1227" s="3">
        <v>4500</v>
      </c>
      <c r="K1227" s="9">
        <v>938925</v>
      </c>
      <c r="L1227" s="9">
        <f t="shared" si="39"/>
        <v>0.00938925</v>
      </c>
      <c r="M1227" s="10">
        <f t="shared" si="40"/>
        <v>2.81603976512269e-6</v>
      </c>
      <c r="N1227" s="10" t="s">
        <v>2010</v>
      </c>
      <c r="O1227" s="10" t="s">
        <v>1592</v>
      </c>
      <c r="P1227" s="11">
        <f>IFERROR(VLOOKUP(N1227,Sheet3!$B$2:$F$1072,3,FALSE),“-”)</f>
        <v>0</v>
      </c>
    </row>
    <row r="1228" ht="13.5" spans="1:16">
      <c r="A1228" s="3" t="s">
        <v>221</v>
      </c>
      <c r="B1228" s="3" t="s">
        <v>1590</v>
      </c>
      <c r="C1228" s="3" t="s">
        <v>78</v>
      </c>
      <c r="D1228" s="3" t="s">
        <v>79</v>
      </c>
      <c r="E1228" s="3" t="str">
        <f>VLOOKUP(D1228,Sheet2!$A$2:$B$44,2,FALSE)</f>
        <v>五环-六环</v>
      </c>
      <c r="F1228" s="3" t="s">
        <v>30</v>
      </c>
      <c r="G1228" s="3" t="s">
        <v>30</v>
      </c>
      <c r="H1228" s="3">
        <v>82</v>
      </c>
      <c r="I1228" s="3">
        <v>1</v>
      </c>
      <c r="J1228" s="3">
        <v>11385</v>
      </c>
      <c r="K1228" s="9">
        <v>933001</v>
      </c>
      <c r="L1228" s="9">
        <f t="shared" si="39"/>
        <v>0.00933001</v>
      </c>
      <c r="M1228" s="10">
        <f t="shared" si="40"/>
        <v>2.79827240397181e-6</v>
      </c>
      <c r="N1228" s="10" t="s">
        <v>2011</v>
      </c>
      <c r="O1228" s="10" t="s">
        <v>1592</v>
      </c>
      <c r="P1228" s="11">
        <f>IFERROR(VLOOKUP(N1228,Sheet3!$B$2:$F$1072,3,FALSE),“-”)</f>
        <v>0</v>
      </c>
    </row>
    <row r="1229" ht="13.5" spans="1:16">
      <c r="A1229" s="3" t="s">
        <v>2012</v>
      </c>
      <c r="B1229" s="3" t="s">
        <v>1590</v>
      </c>
      <c r="C1229" s="3" t="s">
        <v>18</v>
      </c>
      <c r="D1229" s="3" t="s">
        <v>73</v>
      </c>
      <c r="E1229" s="3" t="str">
        <f>VLOOKUP(D1229,Sheet2!$A$2:$B$44,2,FALSE)</f>
        <v>四环-五环</v>
      </c>
      <c r="F1229" s="3" t="s">
        <v>30</v>
      </c>
      <c r="G1229" s="3" t="s">
        <v>30</v>
      </c>
      <c r="H1229" s="3">
        <v>91</v>
      </c>
      <c r="I1229" s="3">
        <v>1</v>
      </c>
      <c r="J1229" s="3">
        <v>10200</v>
      </c>
      <c r="K1229" s="9">
        <v>925140</v>
      </c>
      <c r="L1229" s="9">
        <f t="shared" si="39"/>
        <v>0.0092514</v>
      </c>
      <c r="M1229" s="10">
        <f t="shared" si="40"/>
        <v>2.77469555960871e-6</v>
      </c>
      <c r="N1229" s="10" t="s">
        <v>46</v>
      </c>
      <c r="O1229" s="10" t="s">
        <v>1592</v>
      </c>
      <c r="P1229" s="11">
        <f>IFERROR(VLOOKUP(N1229,Sheet3!$B$2:$F$1072,3,FALSE),“-”)</f>
        <v>0</v>
      </c>
    </row>
    <row r="1230" ht="13.5" spans="1:16">
      <c r="A1230" s="3" t="s">
        <v>2013</v>
      </c>
      <c r="B1230" s="3" t="s">
        <v>1590</v>
      </c>
      <c r="C1230" s="3" t="s">
        <v>18</v>
      </c>
      <c r="D1230" s="3" t="s">
        <v>19</v>
      </c>
      <c r="E1230" s="3" t="str">
        <f>VLOOKUP(D1230,Sheet2!$A$2:$B$44,2,FALSE)</f>
        <v>三环-四环</v>
      </c>
      <c r="F1230" s="3" t="s">
        <v>30</v>
      </c>
      <c r="G1230" s="3" t="s">
        <v>30</v>
      </c>
      <c r="H1230" s="3">
        <v>56</v>
      </c>
      <c r="I1230" s="3">
        <v>1</v>
      </c>
      <c r="J1230" s="3">
        <v>15932</v>
      </c>
      <c r="K1230" s="9">
        <v>900000</v>
      </c>
      <c r="L1230" s="9">
        <f t="shared" si="39"/>
        <v>0.009</v>
      </c>
      <c r="M1230" s="10">
        <f t="shared" si="40"/>
        <v>2.69929524574425e-6</v>
      </c>
      <c r="N1230" s="10" t="s">
        <v>2014</v>
      </c>
      <c r="O1230" s="10" t="s">
        <v>1592</v>
      </c>
      <c r="P1230" s="11">
        <f>IFERROR(VLOOKUP(N1230,Sheet3!$B$2:$F$1072,3,FALSE),“-”)</f>
        <v>0</v>
      </c>
    </row>
    <row r="1231" ht="13.5" spans="1:16">
      <c r="A1231" s="3" t="s">
        <v>264</v>
      </c>
      <c r="B1231" s="3" t="s">
        <v>1590</v>
      </c>
      <c r="C1231" s="3" t="s">
        <v>90</v>
      </c>
      <c r="D1231" s="3" t="s">
        <v>265</v>
      </c>
      <c r="E1231" s="3" t="str">
        <f>VLOOKUP(D1231,Sheet2!$A$2:$B$44,2,FALSE)</f>
        <v>六环外</v>
      </c>
      <c r="F1231" s="3" t="s">
        <v>30</v>
      </c>
      <c r="G1231" s="3" t="s">
        <v>30</v>
      </c>
      <c r="H1231" s="3">
        <v>23</v>
      </c>
      <c r="I1231" s="3">
        <v>1</v>
      </c>
      <c r="J1231" s="3">
        <v>36796</v>
      </c>
      <c r="K1231" s="9">
        <v>849991</v>
      </c>
      <c r="L1231" s="9">
        <f t="shared" si="39"/>
        <v>0.00849991</v>
      </c>
      <c r="M1231" s="10">
        <f t="shared" si="40"/>
        <v>2.549307405806e-6</v>
      </c>
      <c r="N1231" s="10" t="s">
        <v>2015</v>
      </c>
      <c r="O1231" s="10" t="s">
        <v>1592</v>
      </c>
      <c r="P1231" s="11">
        <f>IFERROR(VLOOKUP(N1231,Sheet3!$B$2:$F$1072,3,FALSE),“-”)</f>
        <v>0</v>
      </c>
    </row>
    <row r="1232" ht="13.5" spans="1:16">
      <c r="A1232" s="3" t="s">
        <v>1296</v>
      </c>
      <c r="B1232" s="3" t="s">
        <v>1590</v>
      </c>
      <c r="C1232" s="3" t="s">
        <v>291</v>
      </c>
      <c r="D1232" s="3" t="s">
        <v>292</v>
      </c>
      <c r="E1232" s="3" t="str">
        <f>VLOOKUP(D1232,Sheet2!$A$2:$B$44,2,FALSE)</f>
        <v>六环外</v>
      </c>
      <c r="F1232" s="3" t="s">
        <v>30</v>
      </c>
      <c r="G1232" s="3" t="s">
        <v>30</v>
      </c>
      <c r="H1232" s="3">
        <v>92</v>
      </c>
      <c r="I1232" s="3">
        <v>1</v>
      </c>
      <c r="J1232" s="3">
        <v>9200</v>
      </c>
      <c r="K1232" s="9">
        <v>846768</v>
      </c>
      <c r="L1232" s="9">
        <f t="shared" si="39"/>
        <v>0.00846768</v>
      </c>
      <c r="M1232" s="10">
        <f t="shared" si="40"/>
        <v>2.5396409296093e-6</v>
      </c>
      <c r="N1232" s="10" t="s">
        <v>2016</v>
      </c>
      <c r="O1232" s="10" t="s">
        <v>1592</v>
      </c>
      <c r="P1232" s="11">
        <f>IFERROR(VLOOKUP(N1232,Sheet3!$B$2:$F$1072,3,FALSE),“-”)</f>
        <v>0</v>
      </c>
    </row>
    <row r="1233" ht="13.5" spans="1:16">
      <c r="A1233" s="3" t="s">
        <v>1174</v>
      </c>
      <c r="B1233" s="3" t="s">
        <v>1590</v>
      </c>
      <c r="C1233" s="3" t="s">
        <v>291</v>
      </c>
      <c r="D1233" s="3" t="s">
        <v>292</v>
      </c>
      <c r="E1233" s="3" t="str">
        <f>VLOOKUP(D1233,Sheet2!$A$2:$B$44,2,FALSE)</f>
        <v>六环外</v>
      </c>
      <c r="F1233" s="3" t="s">
        <v>30</v>
      </c>
      <c r="G1233" s="3" t="s">
        <v>30</v>
      </c>
      <c r="H1233" s="3">
        <v>112</v>
      </c>
      <c r="I1233" s="3">
        <v>2</v>
      </c>
      <c r="J1233" s="3">
        <v>6541</v>
      </c>
      <c r="K1233" s="9">
        <v>735118</v>
      </c>
      <c r="L1233" s="9">
        <f t="shared" si="39"/>
        <v>0.00735118</v>
      </c>
      <c r="M1233" s="10">
        <f t="shared" si="40"/>
        <v>2.20477835829003e-6</v>
      </c>
      <c r="N1233" s="10" t="s">
        <v>2017</v>
      </c>
      <c r="O1233" s="10" t="s">
        <v>1592</v>
      </c>
      <c r="P1233" s="11">
        <f>IFERROR(VLOOKUP(N1233,Sheet3!$B$2:$F$1072,3,FALSE),“-”)</f>
        <v>0</v>
      </c>
    </row>
    <row r="1234" ht="13.5" spans="1:16">
      <c r="A1234" s="3" t="s">
        <v>2018</v>
      </c>
      <c r="B1234" s="3" t="s">
        <v>1590</v>
      </c>
      <c r="C1234" s="3" t="s">
        <v>18</v>
      </c>
      <c r="D1234" s="3" t="s">
        <v>26</v>
      </c>
      <c r="E1234" s="3" t="str">
        <f>VLOOKUP(D1234,Sheet2!$A$2:$B$44,2,FALSE)</f>
        <v>五环-六环</v>
      </c>
      <c r="F1234" s="3" t="s">
        <v>30</v>
      </c>
      <c r="G1234" s="3" t="s">
        <v>30</v>
      </c>
      <c r="H1234" s="3">
        <v>79</v>
      </c>
      <c r="I1234" s="3">
        <v>1</v>
      </c>
      <c r="J1234" s="3">
        <v>8825</v>
      </c>
      <c r="K1234" s="9">
        <v>700000</v>
      </c>
      <c r="L1234" s="9">
        <f t="shared" si="39"/>
        <v>0.007</v>
      </c>
      <c r="M1234" s="10">
        <f t="shared" si="40"/>
        <v>2.09945185780109e-6</v>
      </c>
      <c r="N1234" s="10" t="s">
        <v>490</v>
      </c>
      <c r="O1234" s="10" t="s">
        <v>1592</v>
      </c>
      <c r="P1234" s="11">
        <f>IFERROR(VLOOKUP(N1234,Sheet3!$B$2:$F$1072,3,FALSE),“-”)</f>
        <v>0</v>
      </c>
    </row>
    <row r="1235" ht="13.5" spans="1:16">
      <c r="A1235" s="3" t="s">
        <v>1291</v>
      </c>
      <c r="B1235" s="3" t="s">
        <v>1590</v>
      </c>
      <c r="C1235" s="3" t="s">
        <v>78</v>
      </c>
      <c r="D1235" s="3" t="s">
        <v>79</v>
      </c>
      <c r="E1235" s="3" t="str">
        <f>VLOOKUP(D1235,Sheet2!$A$2:$B$44,2,FALSE)</f>
        <v>五环-六环</v>
      </c>
      <c r="F1235" s="3" t="s">
        <v>30</v>
      </c>
      <c r="G1235" s="3" t="s">
        <v>30</v>
      </c>
      <c r="H1235" s="3">
        <v>87</v>
      </c>
      <c r="I1235" s="3">
        <v>1</v>
      </c>
      <c r="J1235" s="3">
        <v>8000</v>
      </c>
      <c r="K1235" s="9">
        <v>695440</v>
      </c>
      <c r="L1235" s="9">
        <f t="shared" si="39"/>
        <v>0.0069544</v>
      </c>
      <c r="M1235" s="10">
        <f t="shared" si="40"/>
        <v>2.08577542855598e-6</v>
      </c>
      <c r="N1235" s="10" t="s">
        <v>2019</v>
      </c>
      <c r="O1235" s="10" t="s">
        <v>1592</v>
      </c>
      <c r="P1235" s="11">
        <f>IFERROR(VLOOKUP(N1235,Sheet3!$B$2:$F$1072,3,FALSE),“-”)</f>
        <v>0</v>
      </c>
    </row>
    <row r="1236" ht="13.5" spans="1:16">
      <c r="A1236" s="3" t="s">
        <v>2020</v>
      </c>
      <c r="B1236" s="3" t="s">
        <v>1590</v>
      </c>
      <c r="C1236" s="3" t="s">
        <v>64</v>
      </c>
      <c r="D1236" s="3" t="s">
        <v>112</v>
      </c>
      <c r="E1236" s="3" t="str">
        <f>VLOOKUP(D1236,Sheet2!$A$2:$B$44,2,FALSE)</f>
        <v>五环-六环</v>
      </c>
      <c r="F1236" s="3" t="s">
        <v>30</v>
      </c>
      <c r="G1236" s="3" t="s">
        <v>30</v>
      </c>
      <c r="H1236" s="3">
        <v>66</v>
      </c>
      <c r="I1236" s="3">
        <v>1</v>
      </c>
      <c r="J1236" s="3">
        <v>9775</v>
      </c>
      <c r="K1236" s="9">
        <v>646053</v>
      </c>
      <c r="L1236" s="9">
        <f t="shared" si="39"/>
        <v>0.00646053</v>
      </c>
      <c r="M1236" s="10">
        <f t="shared" si="40"/>
        <v>1.93765310155424e-6</v>
      </c>
      <c r="N1236" s="10" t="s">
        <v>2021</v>
      </c>
      <c r="O1236" s="10" t="s">
        <v>1601</v>
      </c>
      <c r="P1236" s="11">
        <f>IFERROR(VLOOKUP(N1236,Sheet3!$B$2:$F$1072,3,FALSE),“-”)</f>
        <v>0</v>
      </c>
    </row>
    <row r="1237" ht="13.5" spans="1:16">
      <c r="A1237" s="3" t="s">
        <v>653</v>
      </c>
      <c r="B1237" s="3" t="s">
        <v>1590</v>
      </c>
      <c r="C1237" s="3" t="s">
        <v>144</v>
      </c>
      <c r="D1237" s="3" t="s">
        <v>145</v>
      </c>
      <c r="E1237" s="3" t="str">
        <f>VLOOKUP(D1237,Sheet2!$A$2:$B$44,2,FALSE)</f>
        <v>二环内</v>
      </c>
      <c r="F1237" s="3" t="s">
        <v>30</v>
      </c>
      <c r="G1237" s="3" t="s">
        <v>30</v>
      </c>
      <c r="H1237" s="3">
        <v>15</v>
      </c>
      <c r="I1237" s="3">
        <v>1</v>
      </c>
      <c r="J1237" s="3">
        <v>33526</v>
      </c>
      <c r="K1237" s="9">
        <v>509600</v>
      </c>
      <c r="L1237" s="9">
        <f t="shared" si="39"/>
        <v>0.005096</v>
      </c>
      <c r="M1237" s="10">
        <f t="shared" si="40"/>
        <v>1.52840095247919e-6</v>
      </c>
      <c r="N1237" s="10" t="s">
        <v>2022</v>
      </c>
      <c r="O1237" s="10" t="s">
        <v>1592</v>
      </c>
      <c r="P1237" s="11" t="str">
        <f>IFERROR(VLOOKUP(N1237,Sheet3!$B$2:$F$1072,3,FALSE),“-”)</f>
        <v>2-R</v>
      </c>
    </row>
    <row r="1238" ht="13.5" spans="1:16">
      <c r="A1238" s="3" t="s">
        <v>1334</v>
      </c>
      <c r="B1238" s="3" t="s">
        <v>1590</v>
      </c>
      <c r="C1238" s="3" t="s">
        <v>41</v>
      </c>
      <c r="D1238" s="3" t="s">
        <v>42</v>
      </c>
      <c r="E1238" s="3" t="str">
        <f>VLOOKUP(D1238,Sheet2!$A$2:$B$44,2,FALSE)</f>
        <v>五环-六环</v>
      </c>
      <c r="F1238" s="3" t="s">
        <v>30</v>
      </c>
      <c r="G1238" s="3" t="s">
        <v>30</v>
      </c>
      <c r="H1238" s="3">
        <v>37</v>
      </c>
      <c r="I1238" s="3">
        <v>1</v>
      </c>
      <c r="J1238" s="3">
        <v>12288</v>
      </c>
      <c r="K1238" s="9">
        <v>450000</v>
      </c>
      <c r="L1238" s="9">
        <f t="shared" si="39"/>
        <v>0.0045</v>
      </c>
      <c r="M1238" s="10">
        <f t="shared" si="40"/>
        <v>1.34964762287213e-6</v>
      </c>
      <c r="N1238" s="10" t="s">
        <v>2023</v>
      </c>
      <c r="O1238" s="10" t="s">
        <v>1601</v>
      </c>
      <c r="P1238" s="11">
        <f>IFERROR(VLOOKUP(N1238,Sheet3!$B$2:$F$1072,3,FALSE),“-”)</f>
        <v>0</v>
      </c>
    </row>
    <row r="1239" ht="13.5" spans="1:16">
      <c r="A1239" s="3" t="s">
        <v>899</v>
      </c>
      <c r="B1239" s="3" t="s">
        <v>1590</v>
      </c>
      <c r="C1239" s="3" t="s">
        <v>18</v>
      </c>
      <c r="D1239" s="3" t="s">
        <v>19</v>
      </c>
      <c r="E1239" s="3" t="str">
        <f>VLOOKUP(D1239,Sheet2!$A$2:$B$44,2,FALSE)</f>
        <v>三环-四环</v>
      </c>
      <c r="F1239" s="3" t="s">
        <v>30</v>
      </c>
      <c r="G1239" s="3" t="s">
        <v>30</v>
      </c>
      <c r="H1239" s="3">
        <v>59</v>
      </c>
      <c r="I1239" s="3">
        <v>1</v>
      </c>
      <c r="J1239" s="3">
        <v>7000</v>
      </c>
      <c r="K1239" s="9">
        <v>416290</v>
      </c>
      <c r="L1239" s="9">
        <f t="shared" si="39"/>
        <v>0.0041629</v>
      </c>
      <c r="M1239" s="10">
        <f t="shared" si="40"/>
        <v>1.24854401983431e-6</v>
      </c>
      <c r="N1239" s="10" t="s">
        <v>2024</v>
      </c>
      <c r="O1239" s="10" t="s">
        <v>1422</v>
      </c>
      <c r="P1239" s="11">
        <f>IFERROR(VLOOKUP(N1239,Sheet3!$B$2:$F$1072,3,FALSE),“-”)</f>
        <v>0</v>
      </c>
    </row>
    <row r="1240" ht="13.5" spans="1:16">
      <c r="A1240" s="3" t="s">
        <v>2025</v>
      </c>
      <c r="B1240" s="3" t="s">
        <v>1590</v>
      </c>
      <c r="C1240" s="3" t="s">
        <v>172</v>
      </c>
      <c r="D1240" s="3" t="s">
        <v>173</v>
      </c>
      <c r="E1240" s="3" t="str">
        <f>VLOOKUP(D1240,Sheet2!$A$2:$B$44,2,FALSE)</f>
        <v>六环外</v>
      </c>
      <c r="F1240" s="3" t="s">
        <v>30</v>
      </c>
      <c r="G1240" s="3" t="s">
        <v>30</v>
      </c>
      <c r="H1240" s="3">
        <v>87</v>
      </c>
      <c r="I1240" s="3">
        <v>1</v>
      </c>
      <c r="J1240" s="3">
        <v>3470</v>
      </c>
      <c r="K1240" s="9">
        <v>303136</v>
      </c>
      <c r="L1240" s="9">
        <f t="shared" si="39"/>
        <v>0.00303136</v>
      </c>
      <c r="M1240" s="10">
        <f t="shared" si="40"/>
        <v>9.091706262377e-7</v>
      </c>
      <c r="N1240" s="10" t="s">
        <v>2026</v>
      </c>
      <c r="O1240" s="10" t="s">
        <v>1592</v>
      </c>
      <c r="P1240" s="11">
        <f>IFERROR(VLOOKUP(N1240,Sheet3!$B$2:$F$1072,3,FALSE),“-”)</f>
        <v>0</v>
      </c>
    </row>
    <row r="1241" ht="13.5" spans="1:16">
      <c r="A1241" s="3" t="s">
        <v>2027</v>
      </c>
      <c r="B1241" s="3" t="s">
        <v>1590</v>
      </c>
      <c r="C1241" s="3" t="s">
        <v>18</v>
      </c>
      <c r="D1241" s="3" t="s">
        <v>73</v>
      </c>
      <c r="E1241" s="3" t="str">
        <f>VLOOKUP(D1241,Sheet2!$A$2:$B$44,2,FALSE)</f>
        <v>四环-五环</v>
      </c>
      <c r="F1241" s="3" t="s">
        <v>30</v>
      </c>
      <c r="G1241" s="3" t="s">
        <v>30</v>
      </c>
      <c r="H1241" s="3">
        <v>32</v>
      </c>
      <c r="I1241" s="3">
        <v>1</v>
      </c>
      <c r="J1241" s="3">
        <v>8990</v>
      </c>
      <c r="K1241" s="9">
        <v>291920</v>
      </c>
      <c r="L1241" s="9">
        <f t="shared" si="39"/>
        <v>0.0029192</v>
      </c>
      <c r="M1241" s="10">
        <f t="shared" si="40"/>
        <v>8.75531409041847e-7</v>
      </c>
      <c r="N1241" s="10" t="s">
        <v>2028</v>
      </c>
      <c r="O1241" s="10" t="s">
        <v>1855</v>
      </c>
      <c r="P1241" s="11">
        <f>IFERROR(VLOOKUP(N1241,Sheet3!$B$2:$F$1072,3,FALSE),“-”)</f>
        <v>0</v>
      </c>
    </row>
    <row r="1242" ht="13.5" spans="1:16">
      <c r="A1242" s="3" t="s">
        <v>1576</v>
      </c>
      <c r="B1242" s="3" t="s">
        <v>1590</v>
      </c>
      <c r="C1242" s="3" t="s">
        <v>243</v>
      </c>
      <c r="D1242" s="3" t="s">
        <v>244</v>
      </c>
      <c r="E1242" s="3" t="str">
        <f>VLOOKUP(D1242,Sheet2!$A$2:$B$44,2,FALSE)</f>
        <v>六环外</v>
      </c>
      <c r="F1242" s="3" t="s">
        <v>30</v>
      </c>
      <c r="G1242" s="3" t="s">
        <v>30</v>
      </c>
      <c r="H1242" s="3">
        <v>155</v>
      </c>
      <c r="I1242" s="3">
        <v>2</v>
      </c>
      <c r="J1242" s="3">
        <v>1533</v>
      </c>
      <c r="K1242" s="9">
        <v>237295</v>
      </c>
      <c r="L1242" s="9">
        <f t="shared" si="39"/>
        <v>0.00237295</v>
      </c>
      <c r="M1242" s="10">
        <f t="shared" si="40"/>
        <v>7.11699183709869e-7</v>
      </c>
      <c r="N1242" s="10" t="s">
        <v>2029</v>
      </c>
      <c r="O1242" s="10" t="s">
        <v>1592</v>
      </c>
      <c r="P1242" s="11">
        <f>IFERROR(VLOOKUP(N1242,Sheet3!$B$2:$F$1072,3,FALSE),“-”)</f>
        <v>0</v>
      </c>
    </row>
    <row r="1243" ht="13.5" spans="1:16">
      <c r="A1243" s="3" t="s">
        <v>2030</v>
      </c>
      <c r="B1243" s="3" t="s">
        <v>1590</v>
      </c>
      <c r="C1243" s="3" t="s">
        <v>18</v>
      </c>
      <c r="D1243" s="3" t="s">
        <v>73</v>
      </c>
      <c r="E1243" s="3" t="str">
        <f>VLOOKUP(D1243,Sheet2!$A$2:$B$44,2,FALSE)</f>
        <v>四环-五环</v>
      </c>
      <c r="F1243" s="3" t="s">
        <v>30</v>
      </c>
      <c r="G1243" s="3" t="s">
        <v>30</v>
      </c>
      <c r="H1243" s="3">
        <v>24</v>
      </c>
      <c r="I1243" s="3">
        <v>1</v>
      </c>
      <c r="J1243" s="3">
        <v>8800</v>
      </c>
      <c r="K1243" s="9">
        <v>211816</v>
      </c>
      <c r="L1243" s="9">
        <f t="shared" si="39"/>
        <v>0.00211816</v>
      </c>
      <c r="M1243" s="10">
        <f t="shared" si="40"/>
        <v>6.3528213530285e-7</v>
      </c>
      <c r="N1243" s="10" t="s">
        <v>2031</v>
      </c>
      <c r="O1243" s="10" t="s">
        <v>1592</v>
      </c>
      <c r="P1243" s="11">
        <f>IFERROR(VLOOKUP(N1243,Sheet3!$B$2:$F$1072,3,FALSE),“-”)</f>
        <v>0</v>
      </c>
    </row>
    <row r="1244" ht="13.5" spans="1:16">
      <c r="A1244" s="3" t="s">
        <v>2032</v>
      </c>
      <c r="B1244" s="3" t="s">
        <v>1590</v>
      </c>
      <c r="C1244" s="3" t="s">
        <v>144</v>
      </c>
      <c r="D1244" s="3" t="s">
        <v>145</v>
      </c>
      <c r="E1244" s="3" t="str">
        <f>VLOOKUP(D1244,Sheet2!$A$2:$B$44,2,FALSE)</f>
        <v>二环内</v>
      </c>
      <c r="F1244" s="3" t="s">
        <v>30</v>
      </c>
      <c r="G1244" s="3" t="s">
        <v>30</v>
      </c>
      <c r="H1244" s="3">
        <v>76</v>
      </c>
      <c r="I1244" s="3">
        <v>1</v>
      </c>
      <c r="J1244" s="3">
        <v>2626</v>
      </c>
      <c r="K1244" s="9">
        <v>200000</v>
      </c>
      <c r="L1244" s="9">
        <f t="shared" si="39"/>
        <v>0.002</v>
      </c>
      <c r="M1244" s="10">
        <f t="shared" si="40"/>
        <v>5.99843387943167e-7</v>
      </c>
      <c r="N1244" s="10" t="s">
        <v>2033</v>
      </c>
      <c r="O1244" s="10" t="s">
        <v>1592</v>
      </c>
      <c r="P1244" s="11">
        <f>IFERROR(VLOOKUP(N1244,Sheet3!$B$2:$F$1072,3,FALSE),“-”)</f>
        <v>0</v>
      </c>
    </row>
    <row r="1245" ht="13.5" spans="1:16">
      <c r="A1245" s="3" t="s">
        <v>960</v>
      </c>
      <c r="B1245" s="3" t="s">
        <v>1590</v>
      </c>
      <c r="C1245" s="3" t="s">
        <v>144</v>
      </c>
      <c r="D1245" s="3" t="s">
        <v>145</v>
      </c>
      <c r="E1245" s="3" t="str">
        <f>VLOOKUP(D1245,Sheet2!$A$2:$B$44,2,FALSE)</f>
        <v>二环内</v>
      </c>
      <c r="F1245" s="3" t="s">
        <v>30</v>
      </c>
      <c r="G1245" s="3" t="s">
        <v>30</v>
      </c>
      <c r="H1245" s="3">
        <v>3</v>
      </c>
      <c r="I1245" s="3">
        <v>1</v>
      </c>
      <c r="J1245" s="3">
        <v>47138</v>
      </c>
      <c r="K1245" s="9">
        <v>140000</v>
      </c>
      <c r="L1245" s="9">
        <f t="shared" si="39"/>
        <v>0.0014</v>
      </c>
      <c r="M1245" s="10">
        <f t="shared" si="40"/>
        <v>4.19890371560217e-7</v>
      </c>
      <c r="N1245" s="10" t="s">
        <v>2022</v>
      </c>
      <c r="O1245" s="10" t="s">
        <v>1592</v>
      </c>
      <c r="P1245" s="11" t="str">
        <f>IFERROR(VLOOKUP(N1245,Sheet3!$B$2:$F$1072,3,FALSE),“-”)</f>
        <v>2-R</v>
      </c>
    </row>
    <row r="1246" ht="13.5" spans="1:16">
      <c r="A1246" s="3" t="s">
        <v>1514</v>
      </c>
      <c r="B1246" s="3" t="s">
        <v>1590</v>
      </c>
      <c r="C1246" s="3" t="s">
        <v>282</v>
      </c>
      <c r="D1246" s="3" t="s">
        <v>283</v>
      </c>
      <c r="E1246" s="3" t="str">
        <f>VLOOKUP(D1246,Sheet2!$A$2:$B$44,2,FALSE)</f>
        <v>二环内</v>
      </c>
      <c r="F1246" s="3" t="s">
        <v>30</v>
      </c>
      <c r="G1246" s="3" t="s">
        <v>30</v>
      </c>
      <c r="H1246" s="3">
        <v>776</v>
      </c>
      <c r="I1246" s="3">
        <v>1</v>
      </c>
      <c r="J1246" s="3">
        <v>64</v>
      </c>
      <c r="K1246" s="9">
        <v>50000</v>
      </c>
      <c r="L1246" s="9">
        <f t="shared" si="39"/>
        <v>0.0005</v>
      </c>
      <c r="M1246" s="10">
        <f t="shared" si="40"/>
        <v>1.49960846985792e-7</v>
      </c>
      <c r="N1246" s="10" t="s">
        <v>2034</v>
      </c>
      <c r="O1246" s="10" t="s">
        <v>1601</v>
      </c>
      <c r="P1246" s="11" t="str">
        <f>IFERROR(VLOOKUP(N1246,Sheet3!$B$2:$F$1072,3,FALSE),“-”)</f>
        <v>首创</v>
      </c>
    </row>
    <row r="1247" ht="13.5" spans="1:16">
      <c r="A1247" s="3" t="s">
        <v>69</v>
      </c>
      <c r="B1247" s="3" t="s">
        <v>1590</v>
      </c>
      <c r="C1247" s="3" t="s">
        <v>18</v>
      </c>
      <c r="D1247" s="3" t="s">
        <v>26</v>
      </c>
      <c r="E1247" s="3" t="str">
        <f>VLOOKUP(D1247,Sheet2!$A$2:$B$44,2,FALSE)</f>
        <v>五环-六环</v>
      </c>
      <c r="F1247" s="3">
        <v>4467</v>
      </c>
      <c r="G1247" s="3">
        <v>18</v>
      </c>
      <c r="H1247" s="3" t="s">
        <v>30</v>
      </c>
      <c r="I1247" s="3" t="s">
        <v>30</v>
      </c>
      <c r="J1247" s="3" t="s">
        <v>30</v>
      </c>
      <c r="K1247" s="9" t="s">
        <v>30</v>
      </c>
      <c r="L1247" s="9" t="str">
        <f t="shared" si="39"/>
        <v>-</v>
      </c>
      <c r="M1247" s="10" t="str">
        <f t="shared" si="40"/>
        <v>-</v>
      </c>
      <c r="N1247" s="10" t="s">
        <v>2035</v>
      </c>
      <c r="O1247" s="10" t="s">
        <v>1592</v>
      </c>
      <c r="P1247" s="11">
        <f>IFERROR(VLOOKUP(N1247,Sheet3!$B$2:$F$1072,3,FALSE),“-”)</f>
        <v>0</v>
      </c>
    </row>
    <row r="1248" ht="13.5" spans="1:16">
      <c r="A1248" s="3" t="s">
        <v>1418</v>
      </c>
      <c r="B1248" s="3" t="s">
        <v>1590</v>
      </c>
      <c r="C1248" s="3" t="s">
        <v>64</v>
      </c>
      <c r="D1248" s="3" t="s">
        <v>112</v>
      </c>
      <c r="E1248" s="3" t="str">
        <f>VLOOKUP(D1248,Sheet2!$A$2:$B$44,2,FALSE)</f>
        <v>五环-六环</v>
      </c>
      <c r="F1248" s="3">
        <v>12719</v>
      </c>
      <c r="G1248" s="3">
        <v>49</v>
      </c>
      <c r="H1248" s="3" t="s">
        <v>30</v>
      </c>
      <c r="I1248" s="3" t="s">
        <v>30</v>
      </c>
      <c r="J1248" s="3" t="s">
        <v>30</v>
      </c>
      <c r="K1248" s="9" t="s">
        <v>30</v>
      </c>
      <c r="L1248" s="9" t="str">
        <f t="shared" si="39"/>
        <v>-</v>
      </c>
      <c r="M1248" s="10" t="str">
        <f t="shared" si="40"/>
        <v>-</v>
      </c>
      <c r="N1248" s="10" t="s">
        <v>2036</v>
      </c>
      <c r="O1248" s="10" t="s">
        <v>1592</v>
      </c>
      <c r="P1248" s="11">
        <f>IFERROR(VLOOKUP(N1248,Sheet3!$B$2:$F$1072,3,FALSE),“-”)</f>
        <v>0</v>
      </c>
    </row>
    <row r="1249" ht="13.5" spans="1:16">
      <c r="A1249" s="3" t="s">
        <v>186</v>
      </c>
      <c r="B1249" s="3" t="s">
        <v>1590</v>
      </c>
      <c r="C1249" s="3" t="s">
        <v>48</v>
      </c>
      <c r="D1249" s="3" t="s">
        <v>49</v>
      </c>
      <c r="E1249" s="3" t="str">
        <f>VLOOKUP(D1249,Sheet2!$A$2:$B$44,2,FALSE)</f>
        <v>四环-五环</v>
      </c>
      <c r="F1249" s="3">
        <v>104</v>
      </c>
      <c r="G1249" s="3">
        <v>4</v>
      </c>
      <c r="H1249" s="3" t="s">
        <v>30</v>
      </c>
      <c r="I1249" s="3" t="s">
        <v>30</v>
      </c>
      <c r="J1249" s="3" t="s">
        <v>30</v>
      </c>
      <c r="K1249" s="9" t="s">
        <v>30</v>
      </c>
      <c r="L1249" s="9" t="str">
        <f t="shared" si="39"/>
        <v>-</v>
      </c>
      <c r="M1249" s="10" t="str">
        <f t="shared" si="40"/>
        <v>-</v>
      </c>
      <c r="N1249" s="10" t="s">
        <v>2037</v>
      </c>
      <c r="O1249" s="10" t="s">
        <v>1592</v>
      </c>
      <c r="P1249" s="11">
        <f>IFERROR(VLOOKUP(N1249,Sheet3!$B$2:$F$1072,3,FALSE),“-”)</f>
        <v>0</v>
      </c>
    </row>
    <row r="1250" ht="13.5" spans="1:16">
      <c r="A1250" s="3" t="s">
        <v>327</v>
      </c>
      <c r="B1250" s="3" t="s">
        <v>1590</v>
      </c>
      <c r="C1250" s="3" t="s">
        <v>90</v>
      </c>
      <c r="D1250" s="3" t="s">
        <v>103</v>
      </c>
      <c r="E1250" s="3" t="str">
        <f>VLOOKUP(D1250,Sheet2!$A$2:$B$44,2,FALSE)</f>
        <v>五环-六环</v>
      </c>
      <c r="F1250" s="3">
        <v>2934</v>
      </c>
      <c r="G1250" s="3">
        <v>55</v>
      </c>
      <c r="H1250" s="3" t="s">
        <v>30</v>
      </c>
      <c r="I1250" s="3" t="s">
        <v>30</v>
      </c>
      <c r="J1250" s="3" t="s">
        <v>30</v>
      </c>
      <c r="K1250" s="9" t="s">
        <v>30</v>
      </c>
      <c r="L1250" s="9" t="str">
        <f t="shared" si="39"/>
        <v>-</v>
      </c>
      <c r="M1250" s="10" t="str">
        <f t="shared" si="40"/>
        <v>-</v>
      </c>
      <c r="N1250" s="10" t="s">
        <v>1644</v>
      </c>
      <c r="O1250" s="10" t="s">
        <v>1592</v>
      </c>
      <c r="P1250" s="11" t="str">
        <f>IFERROR(VLOOKUP(N1250,Sheet3!$B$2:$F$1072,3,FALSE),“-”)</f>
        <v>金隅</v>
      </c>
    </row>
    <row r="1251" ht="13.5" spans="1:16">
      <c r="A1251" s="3" t="s">
        <v>1443</v>
      </c>
      <c r="B1251" s="3" t="s">
        <v>1590</v>
      </c>
      <c r="C1251" s="3" t="s">
        <v>90</v>
      </c>
      <c r="D1251" s="3" t="s">
        <v>103</v>
      </c>
      <c r="E1251" s="3" t="str">
        <f>VLOOKUP(D1251,Sheet2!$A$2:$B$44,2,FALSE)</f>
        <v>五环-六环</v>
      </c>
      <c r="F1251" s="3">
        <v>18797</v>
      </c>
      <c r="G1251" s="3">
        <v>72</v>
      </c>
      <c r="H1251" s="3" t="s">
        <v>30</v>
      </c>
      <c r="I1251" s="3" t="s">
        <v>30</v>
      </c>
      <c r="J1251" s="3" t="s">
        <v>30</v>
      </c>
      <c r="K1251" s="9" t="s">
        <v>30</v>
      </c>
      <c r="L1251" s="9" t="str">
        <f t="shared" si="39"/>
        <v>-</v>
      </c>
      <c r="M1251" s="10" t="str">
        <f t="shared" si="40"/>
        <v>-</v>
      </c>
      <c r="N1251" s="10" t="s">
        <v>2038</v>
      </c>
      <c r="O1251" s="10" t="s">
        <v>1592</v>
      </c>
      <c r="P1251" s="11" t="str">
        <f>IFERROR(VLOOKUP(N1251,Sheet3!$B$2:$F$1072,3,FALSE),“-”)</f>
        <v>金隅</v>
      </c>
    </row>
    <row r="1252" ht="13.5" spans="1:16">
      <c r="A1252" s="3" t="s">
        <v>325</v>
      </c>
      <c r="B1252" s="3" t="s">
        <v>1590</v>
      </c>
      <c r="C1252" s="3" t="s">
        <v>60</v>
      </c>
      <c r="D1252" s="3" t="s">
        <v>61</v>
      </c>
      <c r="E1252" s="3" t="str">
        <f>VLOOKUP(D1252,Sheet2!$A$2:$B$44,2,FALSE)</f>
        <v>五环-六环</v>
      </c>
      <c r="F1252" s="3">
        <v>8652</v>
      </c>
      <c r="G1252" s="3">
        <v>52</v>
      </c>
      <c r="H1252" s="3" t="s">
        <v>30</v>
      </c>
      <c r="I1252" s="3" t="s">
        <v>30</v>
      </c>
      <c r="J1252" s="3" t="s">
        <v>30</v>
      </c>
      <c r="K1252" s="9" t="s">
        <v>30</v>
      </c>
      <c r="L1252" s="9" t="str">
        <f t="shared" si="39"/>
        <v>-</v>
      </c>
      <c r="M1252" s="10" t="str">
        <f t="shared" si="40"/>
        <v>-</v>
      </c>
      <c r="N1252" s="10" t="s">
        <v>2039</v>
      </c>
      <c r="O1252" s="10" t="s">
        <v>1592</v>
      </c>
      <c r="P1252" s="11">
        <f>IFERROR(VLOOKUP(N1252,Sheet3!$B$2:$F$1072,3,FALSE),“-”)</f>
        <v>0</v>
      </c>
    </row>
    <row r="1253" ht="13.5" spans="1:16">
      <c r="A1253" s="3" t="s">
        <v>506</v>
      </c>
      <c r="B1253" s="3" t="s">
        <v>1590</v>
      </c>
      <c r="C1253" s="3" t="s">
        <v>64</v>
      </c>
      <c r="D1253" s="3" t="s">
        <v>65</v>
      </c>
      <c r="E1253" s="3" t="str">
        <f>VLOOKUP(D1253,Sheet2!$A$2:$B$44,2,FALSE)</f>
        <v>五环-六环</v>
      </c>
      <c r="F1253" s="3">
        <v>6192</v>
      </c>
      <c r="G1253" s="3">
        <v>45</v>
      </c>
      <c r="H1253" s="3" t="s">
        <v>30</v>
      </c>
      <c r="I1253" s="3" t="s">
        <v>30</v>
      </c>
      <c r="J1253" s="3" t="s">
        <v>30</v>
      </c>
      <c r="K1253" s="9" t="s">
        <v>30</v>
      </c>
      <c r="L1253" s="9" t="str">
        <f t="shared" si="39"/>
        <v>-</v>
      </c>
      <c r="M1253" s="10" t="str">
        <f t="shared" si="40"/>
        <v>-</v>
      </c>
      <c r="N1253" s="10" t="s">
        <v>2040</v>
      </c>
      <c r="O1253" s="10" t="s">
        <v>1592</v>
      </c>
      <c r="P1253" s="11">
        <f>IFERROR(VLOOKUP(N1253,Sheet3!$B$2:$F$1072,3,FALSE),“-”)</f>
        <v>0</v>
      </c>
    </row>
    <row r="1254" ht="13.5" spans="1:16">
      <c r="A1254" s="3" t="s">
        <v>269</v>
      </c>
      <c r="B1254" s="3" t="s">
        <v>1590</v>
      </c>
      <c r="C1254" s="3" t="s">
        <v>60</v>
      </c>
      <c r="D1254" s="3" t="s">
        <v>61</v>
      </c>
      <c r="E1254" s="3" t="str">
        <f>VLOOKUP(D1254,Sheet2!$A$2:$B$44,2,FALSE)</f>
        <v>五环-六环</v>
      </c>
      <c r="F1254" s="3">
        <v>1465</v>
      </c>
      <c r="G1254" s="3">
        <v>4</v>
      </c>
      <c r="H1254" s="3" t="s">
        <v>30</v>
      </c>
      <c r="I1254" s="3" t="s">
        <v>30</v>
      </c>
      <c r="J1254" s="3" t="s">
        <v>30</v>
      </c>
      <c r="K1254" s="9" t="s">
        <v>30</v>
      </c>
      <c r="L1254" s="9" t="str">
        <f t="shared" si="39"/>
        <v>-</v>
      </c>
      <c r="M1254" s="10" t="str">
        <f t="shared" si="40"/>
        <v>-</v>
      </c>
      <c r="N1254" s="10" t="s">
        <v>429</v>
      </c>
      <c r="O1254" s="10" t="s">
        <v>1592</v>
      </c>
      <c r="P1254" s="11">
        <f>IFERROR(VLOOKUP(N1254,Sheet3!$B$2:$F$1072,3,FALSE),“-”)</f>
        <v>0</v>
      </c>
    </row>
    <row r="1255" ht="13.5" spans="1:16">
      <c r="A1255" s="3" t="s">
        <v>562</v>
      </c>
      <c r="B1255" s="3" t="s">
        <v>1590</v>
      </c>
      <c r="C1255" s="3" t="s">
        <v>64</v>
      </c>
      <c r="D1255" s="3" t="s">
        <v>65</v>
      </c>
      <c r="E1255" s="3" t="str">
        <f>VLOOKUP(D1255,Sheet2!$A$2:$B$44,2,FALSE)</f>
        <v>五环-六环</v>
      </c>
      <c r="F1255" s="3">
        <v>15862</v>
      </c>
      <c r="G1255" s="3">
        <v>48</v>
      </c>
      <c r="H1255" s="3" t="s">
        <v>30</v>
      </c>
      <c r="I1255" s="3" t="s">
        <v>30</v>
      </c>
      <c r="J1255" s="3" t="s">
        <v>30</v>
      </c>
      <c r="K1255" s="9" t="s">
        <v>30</v>
      </c>
      <c r="L1255" s="9" t="str">
        <f t="shared" si="39"/>
        <v>-</v>
      </c>
      <c r="M1255" s="10" t="str">
        <f t="shared" si="40"/>
        <v>-</v>
      </c>
      <c r="N1255" s="10" t="s">
        <v>563</v>
      </c>
      <c r="O1255" s="10" t="s">
        <v>1592</v>
      </c>
      <c r="P1255" s="11" t="str">
        <f>IFERROR(VLOOKUP(N1255,Sheet3!$B$2:$F$1072,3,FALSE),“-”)</f>
        <v>1-v</v>
      </c>
    </row>
    <row r="1256" ht="13.5" spans="1:16">
      <c r="A1256" s="3" t="s">
        <v>76</v>
      </c>
      <c r="B1256" s="3" t="s">
        <v>1590</v>
      </c>
      <c r="C1256" s="3" t="s">
        <v>41</v>
      </c>
      <c r="D1256" s="3" t="s">
        <v>42</v>
      </c>
      <c r="E1256" s="3" t="str">
        <f>VLOOKUP(D1256,Sheet2!$A$2:$B$44,2,FALSE)</f>
        <v>五环-六环</v>
      </c>
      <c r="F1256" s="3">
        <v>1177</v>
      </c>
      <c r="G1256" s="3">
        <v>6</v>
      </c>
      <c r="H1256" s="3" t="s">
        <v>30</v>
      </c>
      <c r="I1256" s="3" t="s">
        <v>30</v>
      </c>
      <c r="J1256" s="3" t="s">
        <v>30</v>
      </c>
      <c r="K1256" s="9" t="s">
        <v>30</v>
      </c>
      <c r="L1256" s="9" t="str">
        <f t="shared" si="39"/>
        <v>-</v>
      </c>
      <c r="M1256" s="10" t="str">
        <f t="shared" si="40"/>
        <v>-</v>
      </c>
      <c r="N1256" s="10" t="s">
        <v>46</v>
      </c>
      <c r="O1256" s="10" t="s">
        <v>1592</v>
      </c>
      <c r="P1256" s="11">
        <f>IFERROR(VLOOKUP(N1256,Sheet3!$B$2:$F$1072,3,FALSE),“-”)</f>
        <v>0</v>
      </c>
    </row>
    <row r="1257" ht="13.5" spans="1:16">
      <c r="A1257" s="3" t="s">
        <v>220</v>
      </c>
      <c r="B1257" s="3" t="s">
        <v>1590</v>
      </c>
      <c r="C1257" s="3" t="s">
        <v>64</v>
      </c>
      <c r="D1257" s="3" t="s">
        <v>65</v>
      </c>
      <c r="E1257" s="3" t="str">
        <f>VLOOKUP(D1257,Sheet2!$A$2:$B$44,2,FALSE)</f>
        <v>五环-六环</v>
      </c>
      <c r="F1257" s="3">
        <v>4938</v>
      </c>
      <c r="G1257" s="3">
        <v>21</v>
      </c>
      <c r="H1257" s="3" t="s">
        <v>30</v>
      </c>
      <c r="I1257" s="3" t="s">
        <v>30</v>
      </c>
      <c r="J1257" s="3" t="s">
        <v>30</v>
      </c>
      <c r="K1257" s="9" t="s">
        <v>30</v>
      </c>
      <c r="L1257" s="9" t="str">
        <f t="shared" si="39"/>
        <v>-</v>
      </c>
      <c r="M1257" s="10" t="str">
        <f t="shared" si="40"/>
        <v>-</v>
      </c>
      <c r="N1257" s="10" t="s">
        <v>2041</v>
      </c>
      <c r="O1257" s="10" t="s">
        <v>1592</v>
      </c>
      <c r="P1257" s="11">
        <f>IFERROR(VLOOKUP(N1257,Sheet3!$B$2:$F$1072,3,FALSE),“-”)</f>
        <v>0</v>
      </c>
    </row>
    <row r="1258" ht="13.5" spans="1:16">
      <c r="A1258" s="3" t="s">
        <v>84</v>
      </c>
      <c r="B1258" s="3" t="s">
        <v>1590</v>
      </c>
      <c r="C1258" s="3" t="s">
        <v>18</v>
      </c>
      <c r="D1258" s="3" t="s">
        <v>29</v>
      </c>
      <c r="E1258" s="3" t="str">
        <f>VLOOKUP(D1258,Sheet2!$A$2:$B$44,2,FALSE)</f>
        <v>四环-五环</v>
      </c>
      <c r="F1258" s="3">
        <v>1007</v>
      </c>
      <c r="G1258" s="3">
        <v>2</v>
      </c>
      <c r="H1258" s="3" t="s">
        <v>30</v>
      </c>
      <c r="I1258" s="3" t="s">
        <v>30</v>
      </c>
      <c r="J1258" s="3" t="s">
        <v>30</v>
      </c>
      <c r="K1258" s="9" t="s">
        <v>30</v>
      </c>
      <c r="L1258" s="9" t="str">
        <f t="shared" si="39"/>
        <v>-</v>
      </c>
      <c r="M1258" s="10" t="str">
        <f t="shared" si="40"/>
        <v>-</v>
      </c>
      <c r="N1258" s="10" t="s">
        <v>75</v>
      </c>
      <c r="O1258" s="10" t="s">
        <v>1592</v>
      </c>
      <c r="P1258" s="11" t="str">
        <f>IFERROR(VLOOKUP(N1258,Sheet3!$B$2:$F$1072,3,FALSE),“-”)</f>
        <v>远洋</v>
      </c>
    </row>
    <row r="1259" ht="13.5" spans="1:16">
      <c r="A1259" s="3" t="s">
        <v>301</v>
      </c>
      <c r="B1259" s="3" t="s">
        <v>1590</v>
      </c>
      <c r="C1259" s="3" t="s">
        <v>64</v>
      </c>
      <c r="D1259" s="3" t="s">
        <v>137</v>
      </c>
      <c r="E1259" s="3" t="str">
        <f>VLOOKUP(D1259,Sheet2!$A$2:$B$44,2,FALSE)</f>
        <v>四环-五环</v>
      </c>
      <c r="F1259" s="3">
        <v>14768</v>
      </c>
      <c r="G1259" s="3">
        <v>97</v>
      </c>
      <c r="H1259" s="3" t="s">
        <v>30</v>
      </c>
      <c r="I1259" s="3" t="s">
        <v>30</v>
      </c>
      <c r="J1259" s="3" t="s">
        <v>30</v>
      </c>
      <c r="K1259" s="9" t="s">
        <v>30</v>
      </c>
      <c r="L1259" s="9" t="str">
        <f t="shared" si="39"/>
        <v>-</v>
      </c>
      <c r="M1259" s="10" t="str">
        <f t="shared" si="40"/>
        <v>-</v>
      </c>
      <c r="N1259" s="10" t="s">
        <v>429</v>
      </c>
      <c r="O1259" s="10" t="s">
        <v>1592</v>
      </c>
      <c r="P1259" s="11">
        <f>IFERROR(VLOOKUP(N1259,Sheet3!$B$2:$F$1072,3,FALSE),“-”)</f>
        <v>0</v>
      </c>
    </row>
    <row r="1260" ht="13.5" spans="1:16">
      <c r="A1260" s="3" t="s">
        <v>1412</v>
      </c>
      <c r="B1260" s="3" t="s">
        <v>1590</v>
      </c>
      <c r="C1260" s="3" t="s">
        <v>78</v>
      </c>
      <c r="D1260" s="3" t="s">
        <v>79</v>
      </c>
      <c r="E1260" s="3" t="str">
        <f>VLOOKUP(D1260,Sheet2!$A$2:$B$44,2,FALSE)</f>
        <v>五环-六环</v>
      </c>
      <c r="F1260" s="3">
        <v>998</v>
      </c>
      <c r="G1260" s="3">
        <v>4</v>
      </c>
      <c r="H1260" s="3" t="s">
        <v>30</v>
      </c>
      <c r="I1260" s="3" t="s">
        <v>30</v>
      </c>
      <c r="J1260" s="3" t="s">
        <v>30</v>
      </c>
      <c r="K1260" s="9" t="s">
        <v>30</v>
      </c>
      <c r="L1260" s="9" t="str">
        <f t="shared" si="39"/>
        <v>-</v>
      </c>
      <c r="M1260" s="10" t="str">
        <f t="shared" si="40"/>
        <v>-</v>
      </c>
      <c r="N1260" s="10" t="s">
        <v>46</v>
      </c>
      <c r="O1260" s="10" t="s">
        <v>1592</v>
      </c>
      <c r="P1260" s="11">
        <f>IFERROR(VLOOKUP(N1260,Sheet3!$B$2:$F$1072,3,FALSE),“-”)</f>
        <v>0</v>
      </c>
    </row>
    <row r="1261" ht="13.5" spans="1:16">
      <c r="A1261" s="3" t="s">
        <v>2042</v>
      </c>
      <c r="B1261" s="3" t="s">
        <v>1590</v>
      </c>
      <c r="C1261" s="3" t="s">
        <v>48</v>
      </c>
      <c r="D1261" s="3" t="s">
        <v>49</v>
      </c>
      <c r="E1261" s="3" t="str">
        <f>VLOOKUP(D1261,Sheet2!$A$2:$B$44,2,FALSE)</f>
        <v>四环-五环</v>
      </c>
      <c r="F1261" s="3">
        <v>1916</v>
      </c>
      <c r="G1261" s="3">
        <v>14</v>
      </c>
      <c r="H1261" s="3" t="s">
        <v>30</v>
      </c>
      <c r="I1261" s="3" t="s">
        <v>30</v>
      </c>
      <c r="J1261" s="3" t="s">
        <v>30</v>
      </c>
      <c r="K1261" s="9" t="s">
        <v>30</v>
      </c>
      <c r="L1261" s="9" t="str">
        <f t="shared" si="39"/>
        <v>-</v>
      </c>
      <c r="M1261" s="10" t="str">
        <f t="shared" si="40"/>
        <v>-</v>
      </c>
      <c r="N1261" s="10" t="s">
        <v>2043</v>
      </c>
      <c r="O1261" s="10" t="s">
        <v>1592</v>
      </c>
      <c r="P1261" s="11">
        <f>IFERROR(VLOOKUP(N1261,Sheet3!$B$2:$F$1072,3,FALSE),“-”)</f>
        <v>0</v>
      </c>
    </row>
    <row r="1262" ht="13.5" spans="1:16">
      <c r="A1262" s="3" t="s">
        <v>1474</v>
      </c>
      <c r="B1262" s="3" t="s">
        <v>1590</v>
      </c>
      <c r="C1262" s="3" t="s">
        <v>60</v>
      </c>
      <c r="D1262" s="3" t="s">
        <v>61</v>
      </c>
      <c r="E1262" s="3" t="str">
        <f>VLOOKUP(D1262,Sheet2!$A$2:$B$44,2,FALSE)</f>
        <v>五环-六环</v>
      </c>
      <c r="F1262" s="3">
        <v>9410</v>
      </c>
      <c r="G1262" s="3">
        <v>52</v>
      </c>
      <c r="H1262" s="3" t="s">
        <v>30</v>
      </c>
      <c r="I1262" s="3" t="s">
        <v>30</v>
      </c>
      <c r="J1262" s="3" t="s">
        <v>30</v>
      </c>
      <c r="K1262" s="9" t="s">
        <v>30</v>
      </c>
      <c r="L1262" s="9" t="str">
        <f t="shared" si="39"/>
        <v>-</v>
      </c>
      <c r="M1262" s="10" t="str">
        <f t="shared" si="40"/>
        <v>-</v>
      </c>
      <c r="N1262" s="10" t="s">
        <v>2044</v>
      </c>
      <c r="O1262" s="10" t="s">
        <v>1592</v>
      </c>
      <c r="P1262" s="11">
        <f>IFERROR(VLOOKUP(N1262,Sheet3!$B$2:$F$1072,3,FALSE),“-”)</f>
        <v>0</v>
      </c>
    </row>
    <row r="1263" ht="13.5" spans="1:16">
      <c r="A1263" s="3" t="s">
        <v>442</v>
      </c>
      <c r="B1263" s="3" t="s">
        <v>1590</v>
      </c>
      <c r="C1263" s="3" t="s">
        <v>22</v>
      </c>
      <c r="D1263" s="3" t="s">
        <v>87</v>
      </c>
      <c r="E1263" s="3" t="str">
        <f>VLOOKUP(D1263,Sheet2!$A$2:$B$44,2,FALSE)</f>
        <v>五环-六环</v>
      </c>
      <c r="F1263" s="3">
        <v>3179</v>
      </c>
      <c r="G1263" s="3">
        <v>4</v>
      </c>
      <c r="H1263" s="3" t="s">
        <v>30</v>
      </c>
      <c r="I1263" s="3" t="s">
        <v>30</v>
      </c>
      <c r="J1263" s="3" t="s">
        <v>30</v>
      </c>
      <c r="K1263" s="9" t="s">
        <v>30</v>
      </c>
      <c r="L1263" s="9" t="str">
        <f t="shared" si="39"/>
        <v>-</v>
      </c>
      <c r="M1263" s="10" t="str">
        <f t="shared" si="40"/>
        <v>-</v>
      </c>
      <c r="N1263" s="10" t="s">
        <v>443</v>
      </c>
      <c r="O1263" s="10" t="s">
        <v>1592</v>
      </c>
      <c r="P1263" s="11">
        <f>IFERROR(VLOOKUP(N1263,Sheet3!$B$2:$F$1072,3,FALSE),“-”)</f>
        <v>0</v>
      </c>
    </row>
    <row r="1264" ht="13.5" spans="1:16">
      <c r="A1264" s="3" t="s">
        <v>2045</v>
      </c>
      <c r="B1264" s="3" t="s">
        <v>1590</v>
      </c>
      <c r="C1264" s="3" t="s">
        <v>48</v>
      </c>
      <c r="D1264" s="3" t="s">
        <v>117</v>
      </c>
      <c r="E1264" s="3" t="str">
        <f>VLOOKUP(D1264,Sheet2!$A$2:$B$44,2,FALSE)</f>
        <v>三环-四环</v>
      </c>
      <c r="F1264" s="3">
        <v>5718</v>
      </c>
      <c r="G1264" s="3">
        <v>4</v>
      </c>
      <c r="H1264" s="3" t="s">
        <v>30</v>
      </c>
      <c r="I1264" s="3" t="s">
        <v>30</v>
      </c>
      <c r="J1264" s="3" t="s">
        <v>30</v>
      </c>
      <c r="K1264" s="9" t="s">
        <v>30</v>
      </c>
      <c r="L1264" s="9" t="str">
        <f t="shared" si="39"/>
        <v>-</v>
      </c>
      <c r="M1264" s="10" t="str">
        <f t="shared" si="40"/>
        <v>-</v>
      </c>
      <c r="N1264" s="10" t="s">
        <v>490</v>
      </c>
      <c r="O1264" s="10" t="s">
        <v>1592</v>
      </c>
      <c r="P1264" s="11">
        <f>IFERROR(VLOOKUP(N1264,Sheet3!$B$2:$F$1072,3,FALSE),“-”)</f>
        <v>0</v>
      </c>
    </row>
    <row r="1265" ht="13.5" spans="1:16">
      <c r="A1265" s="3" t="s">
        <v>97</v>
      </c>
      <c r="B1265" s="3" t="s">
        <v>1590</v>
      </c>
      <c r="C1265" s="3" t="s">
        <v>64</v>
      </c>
      <c r="D1265" s="3" t="s">
        <v>65</v>
      </c>
      <c r="E1265" s="3" t="str">
        <f>VLOOKUP(D1265,Sheet2!$A$2:$B$44,2,FALSE)</f>
        <v>五环-六环</v>
      </c>
      <c r="F1265" s="3">
        <v>736</v>
      </c>
      <c r="G1265" s="3">
        <v>16</v>
      </c>
      <c r="H1265" s="3" t="s">
        <v>30</v>
      </c>
      <c r="I1265" s="3" t="s">
        <v>30</v>
      </c>
      <c r="J1265" s="3" t="s">
        <v>30</v>
      </c>
      <c r="K1265" s="9" t="s">
        <v>30</v>
      </c>
      <c r="L1265" s="9" t="str">
        <f t="shared" si="39"/>
        <v>-</v>
      </c>
      <c r="M1265" s="10" t="str">
        <f t="shared" si="40"/>
        <v>-</v>
      </c>
      <c r="N1265" s="10" t="s">
        <v>31</v>
      </c>
      <c r="O1265" s="10" t="s">
        <v>1592</v>
      </c>
      <c r="P1265" s="11" t="str">
        <f>IFERROR(VLOOKUP(N1265,Sheet3!$B$2:$F$1072,3,FALSE),“-”)</f>
        <v>保利</v>
      </c>
    </row>
    <row r="1266" ht="13.5" spans="1:16">
      <c r="A1266" s="3" t="s">
        <v>425</v>
      </c>
      <c r="B1266" s="3" t="s">
        <v>1590</v>
      </c>
      <c r="C1266" s="3" t="s">
        <v>18</v>
      </c>
      <c r="D1266" s="3" t="s">
        <v>426</v>
      </c>
      <c r="E1266" s="3" t="str">
        <f>VLOOKUP(D1266,Sheet2!$A$2:$B$44,2,FALSE)</f>
        <v>五环-六环</v>
      </c>
      <c r="F1266" s="3">
        <v>40534</v>
      </c>
      <c r="G1266" s="3">
        <v>169</v>
      </c>
      <c r="H1266" s="3" t="s">
        <v>30</v>
      </c>
      <c r="I1266" s="3" t="s">
        <v>30</v>
      </c>
      <c r="J1266" s="3" t="s">
        <v>30</v>
      </c>
      <c r="K1266" s="9" t="s">
        <v>30</v>
      </c>
      <c r="L1266" s="9" t="str">
        <f t="shared" si="39"/>
        <v>-</v>
      </c>
      <c r="M1266" s="10" t="str">
        <f t="shared" si="40"/>
        <v>-</v>
      </c>
      <c r="N1266" s="10" t="s">
        <v>2046</v>
      </c>
      <c r="O1266" s="10" t="s">
        <v>1592</v>
      </c>
      <c r="P1266" s="11">
        <f>IFERROR(VLOOKUP(N1266,Sheet3!$B$2:$F$1072,3,FALSE),“-”)</f>
        <v>0</v>
      </c>
    </row>
    <row r="1267" ht="13.5" spans="1:16">
      <c r="A1267" s="3" t="s">
        <v>113</v>
      </c>
      <c r="B1267" s="3" t="s">
        <v>1590</v>
      </c>
      <c r="C1267" s="3" t="s">
        <v>78</v>
      </c>
      <c r="D1267" s="3" t="s">
        <v>79</v>
      </c>
      <c r="E1267" s="3" t="str">
        <f>VLOOKUP(D1267,Sheet2!$A$2:$B$44,2,FALSE)</f>
        <v>五环-六环</v>
      </c>
      <c r="F1267" s="3">
        <v>1594</v>
      </c>
      <c r="G1267" s="3">
        <v>10</v>
      </c>
      <c r="H1267" s="3" t="s">
        <v>30</v>
      </c>
      <c r="I1267" s="3" t="s">
        <v>30</v>
      </c>
      <c r="J1267" s="3" t="s">
        <v>30</v>
      </c>
      <c r="K1267" s="9" t="s">
        <v>30</v>
      </c>
      <c r="L1267" s="9" t="str">
        <f t="shared" si="39"/>
        <v>-</v>
      </c>
      <c r="M1267" s="10" t="str">
        <f t="shared" si="40"/>
        <v>-</v>
      </c>
      <c r="N1267" s="10" t="s">
        <v>2047</v>
      </c>
      <c r="O1267" s="10" t="s">
        <v>1592</v>
      </c>
      <c r="P1267" s="11">
        <f>IFERROR(VLOOKUP(N1267,Sheet3!$B$2:$F$1072,3,FALSE),“-”)</f>
        <v>0</v>
      </c>
    </row>
    <row r="1268" ht="13.5" spans="1:16">
      <c r="A1268" s="3" t="s">
        <v>396</v>
      </c>
      <c r="B1268" s="3" t="s">
        <v>1590</v>
      </c>
      <c r="C1268" s="3" t="s">
        <v>172</v>
      </c>
      <c r="D1268" s="3" t="s">
        <v>173</v>
      </c>
      <c r="E1268" s="3" t="str">
        <f>VLOOKUP(D1268,Sheet2!$A$2:$B$44,2,FALSE)</f>
        <v>六环外</v>
      </c>
      <c r="F1268" s="3">
        <v>1046</v>
      </c>
      <c r="G1268" s="3">
        <v>10</v>
      </c>
      <c r="H1268" s="3" t="s">
        <v>30</v>
      </c>
      <c r="I1268" s="3" t="s">
        <v>30</v>
      </c>
      <c r="J1268" s="3" t="s">
        <v>30</v>
      </c>
      <c r="K1268" s="9" t="s">
        <v>30</v>
      </c>
      <c r="L1268" s="9" t="str">
        <f t="shared" si="39"/>
        <v>-</v>
      </c>
      <c r="M1268" s="10" t="str">
        <f t="shared" si="40"/>
        <v>-</v>
      </c>
      <c r="N1268" s="10" t="s">
        <v>2048</v>
      </c>
      <c r="O1268" s="10" t="s">
        <v>1592</v>
      </c>
      <c r="P1268" s="11">
        <f>IFERROR(VLOOKUP(N1268,Sheet3!$B$2:$F$1072,3,FALSE),“-”)</f>
        <v>0</v>
      </c>
    </row>
    <row r="1269" ht="13.5" spans="1:16">
      <c r="A1269" s="3" t="s">
        <v>1586</v>
      </c>
      <c r="B1269" s="3" t="s">
        <v>1590</v>
      </c>
      <c r="C1269" s="3" t="s">
        <v>48</v>
      </c>
      <c r="D1269" s="3" t="s">
        <v>214</v>
      </c>
      <c r="E1269" s="3" t="str">
        <f>VLOOKUP(D1269,Sheet2!$A$2:$B$44,2,FALSE)</f>
        <v>三环-四环</v>
      </c>
      <c r="F1269" s="3">
        <v>2152</v>
      </c>
      <c r="G1269" s="3">
        <v>2</v>
      </c>
      <c r="H1269" s="3" t="s">
        <v>30</v>
      </c>
      <c r="I1269" s="3" t="s">
        <v>30</v>
      </c>
      <c r="J1269" s="3" t="s">
        <v>30</v>
      </c>
      <c r="K1269" s="9" t="s">
        <v>30</v>
      </c>
      <c r="L1269" s="9" t="str">
        <f t="shared" si="39"/>
        <v>-</v>
      </c>
      <c r="M1269" s="10" t="str">
        <f t="shared" si="40"/>
        <v>-</v>
      </c>
      <c r="N1269" s="10" t="s">
        <v>2049</v>
      </c>
      <c r="O1269" s="10" t="s">
        <v>1592</v>
      </c>
      <c r="P1269" s="11">
        <f>IFERROR(VLOOKUP(N1269,Sheet3!$B$2:$F$1072,3,FALSE),“-”)</f>
        <v>0</v>
      </c>
    </row>
    <row r="1270" ht="13.5" spans="1:16">
      <c r="A1270" s="3" t="s">
        <v>277</v>
      </c>
      <c r="B1270" s="3" t="s">
        <v>1590</v>
      </c>
      <c r="C1270" s="3" t="s">
        <v>41</v>
      </c>
      <c r="D1270" s="3" t="s">
        <v>42</v>
      </c>
      <c r="E1270" s="3" t="str">
        <f>VLOOKUP(D1270,Sheet2!$A$2:$B$44,2,FALSE)</f>
        <v>五环-六环</v>
      </c>
      <c r="F1270" s="3">
        <v>3430</v>
      </c>
      <c r="G1270" s="3">
        <v>22</v>
      </c>
      <c r="H1270" s="3" t="s">
        <v>30</v>
      </c>
      <c r="I1270" s="3" t="s">
        <v>30</v>
      </c>
      <c r="J1270" s="3" t="s">
        <v>30</v>
      </c>
      <c r="K1270" s="9" t="s">
        <v>30</v>
      </c>
      <c r="L1270" s="9" t="str">
        <f t="shared" si="39"/>
        <v>-</v>
      </c>
      <c r="M1270" s="10" t="str">
        <f t="shared" si="40"/>
        <v>-</v>
      </c>
      <c r="N1270" s="10" t="s">
        <v>2050</v>
      </c>
      <c r="O1270" s="10" t="s">
        <v>1592</v>
      </c>
      <c r="P1270" s="11">
        <f>IFERROR(VLOOKUP(N1270,Sheet3!$B$2:$F$1072,3,FALSE),“-”)</f>
        <v>0</v>
      </c>
    </row>
    <row r="1271" ht="13.5" spans="1:16">
      <c r="A1271" s="3" t="s">
        <v>209</v>
      </c>
      <c r="B1271" s="3" t="s">
        <v>1590</v>
      </c>
      <c r="C1271" s="3" t="s">
        <v>18</v>
      </c>
      <c r="D1271" s="3" t="s">
        <v>210</v>
      </c>
      <c r="E1271" s="3" t="str">
        <f>VLOOKUP(D1271,Sheet2!$A$2:$B$44,2,FALSE)</f>
        <v>四环-五环</v>
      </c>
      <c r="F1271" s="3">
        <v>13410</v>
      </c>
      <c r="G1271" s="3">
        <v>248</v>
      </c>
      <c r="H1271" s="3" t="s">
        <v>30</v>
      </c>
      <c r="I1271" s="3" t="s">
        <v>30</v>
      </c>
      <c r="J1271" s="3" t="s">
        <v>30</v>
      </c>
      <c r="K1271" s="9" t="s">
        <v>30</v>
      </c>
      <c r="L1271" s="9" t="str">
        <f t="shared" si="39"/>
        <v>-</v>
      </c>
      <c r="M1271" s="10" t="str">
        <f t="shared" si="40"/>
        <v>-</v>
      </c>
      <c r="N1271" s="10" t="s">
        <v>2051</v>
      </c>
      <c r="O1271" s="10" t="s">
        <v>1592</v>
      </c>
      <c r="P1271" s="11">
        <f>IFERROR(VLOOKUP(N1271,Sheet3!$B$2:$F$1072,3,FALSE),“-”)</f>
        <v>0</v>
      </c>
    </row>
    <row r="1272" ht="13.5" spans="1:16">
      <c r="A1272" s="3" t="s">
        <v>1589</v>
      </c>
      <c r="B1272" s="3" t="s">
        <v>1590</v>
      </c>
      <c r="C1272" s="3" t="s">
        <v>60</v>
      </c>
      <c r="D1272" s="3" t="s">
        <v>61</v>
      </c>
      <c r="E1272" s="3" t="str">
        <f>VLOOKUP(D1272,Sheet2!$A$2:$B$44,2,FALSE)</f>
        <v>五环-六环</v>
      </c>
      <c r="F1272" s="3">
        <v>2137</v>
      </c>
      <c r="G1272" s="3">
        <v>10</v>
      </c>
      <c r="H1272" s="3" t="s">
        <v>30</v>
      </c>
      <c r="I1272" s="3" t="s">
        <v>30</v>
      </c>
      <c r="J1272" s="3" t="s">
        <v>30</v>
      </c>
      <c r="K1272" s="9" t="s">
        <v>30</v>
      </c>
      <c r="L1272" s="9" t="str">
        <f t="shared" si="39"/>
        <v>-</v>
      </c>
      <c r="M1272" s="10" t="str">
        <f t="shared" si="40"/>
        <v>-</v>
      </c>
      <c r="N1272" s="10" t="s">
        <v>490</v>
      </c>
      <c r="O1272" s="10" t="s">
        <v>1592</v>
      </c>
      <c r="P1272" s="11">
        <f>IFERROR(VLOOKUP(N1272,Sheet3!$B$2:$F$1072,3,FALSE),“-”)</f>
        <v>0</v>
      </c>
    </row>
  </sheetData>
  <autoFilter ref="A3:O1272">
    <sortState ref="A3:O1272">
      <sortCondition ref="B3" descending="1"/>
    </sortState>
    <extLst/>
  </autoFilter>
  <hyperlinks>
    <hyperlink ref="N756" r:id="rId1" display="SOHO中国"/>
    <hyperlink ref="N786" r:id="rId2" display="北京联东投资（集团）有限公司"/>
    <hyperlink ref="N757" r:id="rId3" display="北京盘古氏投资有限公司"/>
    <hyperlink ref="N802" r:id="rId4" display="中弘地产 "/>
    <hyperlink ref="N814" r:id="rId5" display="东方银座广场有限公司"/>
    <hyperlink ref="N827" r:id="rId6" display="北京和裕房地产开发有限公司"/>
    <hyperlink ref="N832" r:id="rId7" display="北京北辰实业股份有限公司"/>
    <hyperlink ref="N840" r:id="rId8" display="北京万维润地房地产开发有限公司"/>
    <hyperlink ref="N878" r:id="rId9" display="凤凰东方(北京)置业有限公司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topLeftCell="A10" workbookViewId="0">
      <selection activeCell="B1" sqref="B1"/>
    </sheetView>
  </sheetViews>
  <sheetFormatPr defaultColWidth="9" defaultRowHeight="13.5" outlineLevelCol="1"/>
  <cols>
    <col min="1" max="1" width="13" customWidth="1"/>
    <col min="2" max="2" width="10" customWidth="1"/>
  </cols>
  <sheetData>
    <row r="1" spans="1:1">
      <c r="A1" t="s">
        <v>2052</v>
      </c>
    </row>
    <row r="2" spans="1:2">
      <c r="A2" s="15" t="s">
        <v>2053</v>
      </c>
      <c r="B2" t="s">
        <v>2054</v>
      </c>
    </row>
    <row r="3" spans="1:2">
      <c r="A3" s="15" t="s">
        <v>2055</v>
      </c>
      <c r="B3" t="s">
        <v>2056</v>
      </c>
    </row>
    <row r="4" spans="1:2">
      <c r="A4" s="15" t="s">
        <v>2057</v>
      </c>
      <c r="B4" t="s">
        <v>2058</v>
      </c>
    </row>
    <row r="5" spans="1:2">
      <c r="A5" s="15" t="s">
        <v>2059</v>
      </c>
      <c r="B5" t="s">
        <v>2060</v>
      </c>
    </row>
    <row r="6" spans="1:2">
      <c r="A6" s="15" t="s">
        <v>2061</v>
      </c>
      <c r="B6" t="s">
        <v>2060</v>
      </c>
    </row>
    <row r="7" spans="1:2">
      <c r="A7" s="15" t="s">
        <v>2062</v>
      </c>
      <c r="B7" t="s">
        <v>2060</v>
      </c>
    </row>
    <row r="8" spans="1:2">
      <c r="A8" s="15" t="s">
        <v>2063</v>
      </c>
      <c r="B8" t="s">
        <v>2056</v>
      </c>
    </row>
    <row r="9" spans="1:2">
      <c r="A9" s="15" t="s">
        <v>2064</v>
      </c>
      <c r="B9" t="s">
        <v>2065</v>
      </c>
    </row>
    <row r="10" spans="1:2">
      <c r="A10" s="15" t="s">
        <v>2066</v>
      </c>
      <c r="B10" t="s">
        <v>2067</v>
      </c>
    </row>
    <row r="11" spans="1:2">
      <c r="A11" s="15" t="s">
        <v>2068</v>
      </c>
      <c r="B11" t="s">
        <v>2069</v>
      </c>
    </row>
    <row r="12" spans="1:2">
      <c r="A12" s="15" t="s">
        <v>2070</v>
      </c>
      <c r="B12" t="s">
        <v>2056</v>
      </c>
    </row>
    <row r="13" spans="1:2">
      <c r="A13" s="15" t="s">
        <v>2071</v>
      </c>
      <c r="B13" t="s">
        <v>2056</v>
      </c>
    </row>
    <row r="14" spans="1:2">
      <c r="A14" s="15" t="s">
        <v>2072</v>
      </c>
      <c r="B14" t="s">
        <v>2060</v>
      </c>
    </row>
    <row r="15" spans="1:2">
      <c r="A15" s="15" t="s">
        <v>2073</v>
      </c>
      <c r="B15" t="s">
        <v>2069</v>
      </c>
    </row>
    <row r="16" spans="1:2">
      <c r="A16" s="15" t="s">
        <v>2074</v>
      </c>
      <c r="B16" t="s">
        <v>2060</v>
      </c>
    </row>
    <row r="17" spans="1:2">
      <c r="A17" s="15" t="s">
        <v>2075</v>
      </c>
      <c r="B17" t="s">
        <v>2060</v>
      </c>
    </row>
    <row r="18" spans="1:2">
      <c r="A18" s="15" t="s">
        <v>2076</v>
      </c>
      <c r="B18" t="s">
        <v>2060</v>
      </c>
    </row>
    <row r="19" spans="1:2">
      <c r="A19" s="15" t="s">
        <v>2077</v>
      </c>
      <c r="B19" t="s">
        <v>2054</v>
      </c>
    </row>
    <row r="20" spans="1:2">
      <c r="A20" s="15" t="s">
        <v>2078</v>
      </c>
      <c r="B20" t="s">
        <v>2054</v>
      </c>
    </row>
    <row r="21" spans="1:2">
      <c r="A21" s="15" t="s">
        <v>2079</v>
      </c>
      <c r="B21" t="s">
        <v>2056</v>
      </c>
    </row>
    <row r="22" spans="1:2">
      <c r="A22" s="15" t="s">
        <v>2080</v>
      </c>
      <c r="B22" t="s">
        <v>2069</v>
      </c>
    </row>
    <row r="23" spans="1:2">
      <c r="A23" s="15" t="s">
        <v>2081</v>
      </c>
      <c r="B23" t="s">
        <v>2069</v>
      </c>
    </row>
    <row r="24" spans="1:2">
      <c r="A24" s="15" t="s">
        <v>2082</v>
      </c>
      <c r="B24" t="s">
        <v>2060</v>
      </c>
    </row>
    <row r="25" spans="1:2">
      <c r="A25" s="15" t="s">
        <v>2083</v>
      </c>
      <c r="B25" t="s">
        <v>2069</v>
      </c>
    </row>
    <row r="26" spans="1:2">
      <c r="A26" s="15" t="s">
        <v>2084</v>
      </c>
      <c r="B26" t="s">
        <v>2060</v>
      </c>
    </row>
    <row r="27" spans="1:2">
      <c r="A27" s="15" t="s">
        <v>2085</v>
      </c>
      <c r="B27" t="s">
        <v>2086</v>
      </c>
    </row>
    <row r="28" spans="1:2">
      <c r="A28" s="15" t="s">
        <v>2087</v>
      </c>
      <c r="B28" t="s">
        <v>2065</v>
      </c>
    </row>
    <row r="29" spans="1:2">
      <c r="A29" s="15" t="s">
        <v>2088</v>
      </c>
      <c r="B29" t="s">
        <v>2060</v>
      </c>
    </row>
    <row r="30" spans="1:2">
      <c r="A30" s="15" t="s">
        <v>2089</v>
      </c>
      <c r="B30" t="s">
        <v>2056</v>
      </c>
    </row>
    <row r="31" spans="1:2">
      <c r="A31" s="15" t="s">
        <v>2090</v>
      </c>
      <c r="B31" t="s">
        <v>2054</v>
      </c>
    </row>
    <row r="32" spans="1:2">
      <c r="A32" s="15" t="s">
        <v>2091</v>
      </c>
      <c r="B32" t="s">
        <v>2054</v>
      </c>
    </row>
    <row r="33" spans="1:2">
      <c r="A33" s="15" t="s">
        <v>2092</v>
      </c>
      <c r="B33" t="s">
        <v>2067</v>
      </c>
    </row>
    <row r="34" spans="1:2">
      <c r="A34" s="15" t="s">
        <v>2093</v>
      </c>
      <c r="B34" t="s">
        <v>2060</v>
      </c>
    </row>
    <row r="35" spans="1:2">
      <c r="A35" s="15" t="s">
        <v>2094</v>
      </c>
      <c r="B35" t="s">
        <v>2065</v>
      </c>
    </row>
    <row r="36" spans="1:2">
      <c r="A36" s="15" t="s">
        <v>2095</v>
      </c>
      <c r="B36" t="s">
        <v>2060</v>
      </c>
    </row>
    <row r="37" spans="1:2">
      <c r="A37" s="15" t="s">
        <v>2096</v>
      </c>
      <c r="B37" t="s">
        <v>2067</v>
      </c>
    </row>
    <row r="38" spans="1:2">
      <c r="A38" s="15" t="s">
        <v>2097</v>
      </c>
      <c r="B38" t="s">
        <v>2056</v>
      </c>
    </row>
    <row r="39" spans="1:2">
      <c r="A39" s="15" t="s">
        <v>2098</v>
      </c>
      <c r="B39" t="s">
        <v>2054</v>
      </c>
    </row>
    <row r="40" spans="1:2">
      <c r="A40" s="15" t="s">
        <v>2099</v>
      </c>
      <c r="B40" t="s">
        <v>2069</v>
      </c>
    </row>
    <row r="41" spans="1:2">
      <c r="A41" s="15" t="s">
        <v>2100</v>
      </c>
      <c r="B41" t="s">
        <v>2056</v>
      </c>
    </row>
    <row r="42" spans="1:2">
      <c r="A42" s="15" t="s">
        <v>2101</v>
      </c>
      <c r="B42" t="s">
        <v>2060</v>
      </c>
    </row>
    <row r="43" spans="1:2">
      <c r="A43" s="15" t="s">
        <v>2102</v>
      </c>
      <c r="B43" t="s">
        <v>2060</v>
      </c>
    </row>
    <row r="44" spans="1:2">
      <c r="A44" s="15" t="s">
        <v>2103</v>
      </c>
      <c r="B44" t="s">
        <v>2054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2"/>
  <sheetViews>
    <sheetView topLeftCell="A136" workbookViewId="0">
      <selection activeCell="D87" sqref="D87"/>
    </sheetView>
  </sheetViews>
  <sheetFormatPr defaultColWidth="9" defaultRowHeight="13.5" outlineLevelCol="5"/>
  <cols>
    <col min="1" max="1" width="5" customWidth="1"/>
    <col min="2" max="2" width="65" customWidth="1"/>
    <col min="3" max="3" width="13.425" customWidth="1"/>
    <col min="4" max="4" width="12.2833333333333" customWidth="1"/>
  </cols>
  <sheetData>
    <row r="1" spans="1:6">
      <c r="A1" s="28" t="s">
        <v>2104</v>
      </c>
      <c r="B1" s="28" t="s">
        <v>2105</v>
      </c>
      <c r="C1" s="28" t="s">
        <v>2106</v>
      </c>
      <c r="D1" s="29" t="s">
        <v>2107</v>
      </c>
      <c r="E1" s="28" t="s">
        <v>2108</v>
      </c>
      <c r="F1" s="28" t="s">
        <v>2109</v>
      </c>
    </row>
    <row r="2" ht="16.5" spans="1:6">
      <c r="A2" s="30">
        <v>1</v>
      </c>
      <c r="B2" s="30" t="s">
        <v>2110</v>
      </c>
      <c r="C2" s="30" t="s">
        <v>2111</v>
      </c>
      <c r="D2" s="30" t="s">
        <v>2112</v>
      </c>
      <c r="E2" s="30" t="s">
        <v>2113</v>
      </c>
      <c r="F2" s="30" t="s">
        <v>2114</v>
      </c>
    </row>
    <row r="3" ht="16.5" spans="1:6">
      <c r="A3" s="30">
        <v>2</v>
      </c>
      <c r="B3" s="30" t="s">
        <v>2115</v>
      </c>
      <c r="C3" s="30" t="s">
        <v>2111</v>
      </c>
      <c r="D3" s="30" t="s">
        <v>2116</v>
      </c>
      <c r="E3" s="30" t="s">
        <v>2113</v>
      </c>
      <c r="F3" s="30" t="s">
        <v>2114</v>
      </c>
    </row>
    <row r="4" ht="16.5" spans="1:6">
      <c r="A4" s="30">
        <v>3</v>
      </c>
      <c r="B4" s="30" t="s">
        <v>2117</v>
      </c>
      <c r="C4" s="30" t="s">
        <v>2111</v>
      </c>
      <c r="D4" s="30" t="s">
        <v>2116</v>
      </c>
      <c r="E4" s="30" t="s">
        <v>2113</v>
      </c>
      <c r="F4" s="30" t="s">
        <v>2114</v>
      </c>
    </row>
    <row r="5" ht="16.5" spans="1:6">
      <c r="A5" s="30">
        <v>4</v>
      </c>
      <c r="B5" s="30" t="s">
        <v>2118</v>
      </c>
      <c r="C5" s="30" t="s">
        <v>2111</v>
      </c>
      <c r="D5" s="30" t="s">
        <v>2116</v>
      </c>
      <c r="E5" s="30" t="s">
        <v>2113</v>
      </c>
      <c r="F5" s="30" t="s">
        <v>2114</v>
      </c>
    </row>
    <row r="6" ht="16.5" spans="1:6">
      <c r="A6" s="30">
        <v>5</v>
      </c>
      <c r="B6" s="30" t="s">
        <v>2119</v>
      </c>
      <c r="C6" s="30" t="s">
        <v>2111</v>
      </c>
      <c r="D6" s="30" t="s">
        <v>2116</v>
      </c>
      <c r="E6" s="30" t="s">
        <v>2113</v>
      </c>
      <c r="F6" s="30" t="s">
        <v>2114</v>
      </c>
    </row>
    <row r="7" spans="1:6">
      <c r="A7" s="31">
        <v>6</v>
      </c>
      <c r="B7" s="31" t="s">
        <v>2120</v>
      </c>
      <c r="C7" s="31" t="s">
        <v>2121</v>
      </c>
      <c r="D7" s="31" t="s">
        <v>2122</v>
      </c>
      <c r="E7" s="31" t="s">
        <v>2113</v>
      </c>
      <c r="F7" s="31" t="s">
        <v>2114</v>
      </c>
    </row>
    <row r="8" ht="16.5" spans="1:6">
      <c r="A8" s="30">
        <v>7</v>
      </c>
      <c r="B8" s="30" t="s">
        <v>2123</v>
      </c>
      <c r="C8" s="30" t="s">
        <v>2111</v>
      </c>
      <c r="D8" s="30" t="s">
        <v>2116</v>
      </c>
      <c r="E8" s="30" t="s">
        <v>2113</v>
      </c>
      <c r="F8" s="30" t="s">
        <v>2114</v>
      </c>
    </row>
    <row r="9" ht="16.5" spans="1:6">
      <c r="A9" s="30">
        <v>8</v>
      </c>
      <c r="B9" s="30" t="s">
        <v>2124</v>
      </c>
      <c r="C9" s="30" t="s">
        <v>2111</v>
      </c>
      <c r="D9" s="30" t="s">
        <v>2116</v>
      </c>
      <c r="E9" s="30" t="s">
        <v>2113</v>
      </c>
      <c r="F9" s="30" t="s">
        <v>2114</v>
      </c>
    </row>
    <row r="10" spans="1:6">
      <c r="A10" s="31">
        <v>9</v>
      </c>
      <c r="B10" s="31" t="s">
        <v>2125</v>
      </c>
      <c r="C10" s="31" t="s">
        <v>2121</v>
      </c>
      <c r="D10" s="31" t="s">
        <v>2116</v>
      </c>
      <c r="E10" s="31" t="s">
        <v>2113</v>
      </c>
      <c r="F10" s="31" t="s">
        <v>2114</v>
      </c>
    </row>
    <row r="11" ht="16.5" spans="1:6">
      <c r="A11" s="30">
        <v>10</v>
      </c>
      <c r="B11" s="30" t="s">
        <v>2126</v>
      </c>
      <c r="C11" s="30" t="s">
        <v>2111</v>
      </c>
      <c r="D11" s="30" t="s">
        <v>2116</v>
      </c>
      <c r="E11" s="30" t="s">
        <v>2113</v>
      </c>
      <c r="F11" s="30" t="s">
        <v>2114</v>
      </c>
    </row>
    <row r="12" ht="16.5" spans="1:6">
      <c r="A12" s="30">
        <v>11</v>
      </c>
      <c r="B12" s="30" t="s">
        <v>2127</v>
      </c>
      <c r="C12" s="30" t="s">
        <v>2111</v>
      </c>
      <c r="D12" s="30" t="s">
        <v>2116</v>
      </c>
      <c r="E12" s="30" t="s">
        <v>2113</v>
      </c>
      <c r="F12" s="30" t="s">
        <v>2114</v>
      </c>
    </row>
    <row r="13" ht="16.5" spans="1:6">
      <c r="A13" s="30">
        <v>12</v>
      </c>
      <c r="B13" s="30" t="s">
        <v>2128</v>
      </c>
      <c r="C13" s="30" t="s">
        <v>2111</v>
      </c>
      <c r="D13" s="30" t="s">
        <v>2116</v>
      </c>
      <c r="E13" s="30" t="s">
        <v>2113</v>
      </c>
      <c r="F13" s="30" t="s">
        <v>2114</v>
      </c>
    </row>
    <row r="14" ht="16.5" spans="1:6">
      <c r="A14" s="30">
        <v>13</v>
      </c>
      <c r="B14" s="30" t="s">
        <v>2129</v>
      </c>
      <c r="C14" s="30" t="s">
        <v>2111</v>
      </c>
      <c r="D14" s="30" t="s">
        <v>2130</v>
      </c>
      <c r="E14" s="30" t="s">
        <v>2113</v>
      </c>
      <c r="F14" s="30" t="s">
        <v>2114</v>
      </c>
    </row>
    <row r="15" ht="16.5" spans="1:6">
      <c r="A15" s="30">
        <v>14</v>
      </c>
      <c r="B15" s="30" t="s">
        <v>2131</v>
      </c>
      <c r="C15" s="30" t="s">
        <v>2111</v>
      </c>
      <c r="D15" s="30" t="s">
        <v>2116</v>
      </c>
      <c r="E15" s="30" t="s">
        <v>2113</v>
      </c>
      <c r="F15" s="30" t="s">
        <v>2114</v>
      </c>
    </row>
    <row r="16" ht="16.5" spans="1:6">
      <c r="A16" s="30">
        <v>15</v>
      </c>
      <c r="B16" s="30" t="s">
        <v>2132</v>
      </c>
      <c r="C16" s="30" t="s">
        <v>2111</v>
      </c>
      <c r="D16" s="30" t="s">
        <v>2133</v>
      </c>
      <c r="E16" s="30" t="s">
        <v>2113</v>
      </c>
      <c r="F16" s="30" t="s">
        <v>2114</v>
      </c>
    </row>
    <row r="17" ht="16.5" spans="1:6">
      <c r="A17" s="30">
        <v>16</v>
      </c>
      <c r="B17" s="30" t="s">
        <v>2134</v>
      </c>
      <c r="C17" s="30" t="s">
        <v>2111</v>
      </c>
      <c r="D17" s="30" t="s">
        <v>2135</v>
      </c>
      <c r="E17" s="30" t="s">
        <v>2113</v>
      </c>
      <c r="F17" s="30" t="s">
        <v>2114</v>
      </c>
    </row>
    <row r="18" ht="16.5" spans="1:6">
      <c r="A18" s="30">
        <v>17</v>
      </c>
      <c r="B18" s="30" t="s">
        <v>2136</v>
      </c>
      <c r="C18" s="30" t="s">
        <v>2111</v>
      </c>
      <c r="D18" s="30" t="s">
        <v>2116</v>
      </c>
      <c r="E18" s="30" t="s">
        <v>2113</v>
      </c>
      <c r="F18" s="30" t="s">
        <v>2114</v>
      </c>
    </row>
    <row r="19" ht="16.5" spans="1:6">
      <c r="A19" s="30">
        <v>18</v>
      </c>
      <c r="B19" s="30" t="s">
        <v>2137</v>
      </c>
      <c r="C19" s="30" t="s">
        <v>2111</v>
      </c>
      <c r="D19" s="30" t="s">
        <v>2116</v>
      </c>
      <c r="E19" s="30" t="s">
        <v>2113</v>
      </c>
      <c r="F19" s="30" t="s">
        <v>2114</v>
      </c>
    </row>
    <row r="20" ht="16.5" spans="1:6">
      <c r="A20" s="30">
        <v>19</v>
      </c>
      <c r="B20" s="30" t="s">
        <v>2138</v>
      </c>
      <c r="C20" s="30" t="s">
        <v>2111</v>
      </c>
      <c r="D20" s="30" t="s">
        <v>2116</v>
      </c>
      <c r="E20" s="30" t="s">
        <v>2113</v>
      </c>
      <c r="F20" s="30" t="s">
        <v>2114</v>
      </c>
    </row>
    <row r="21" ht="16.5" spans="1:6">
      <c r="A21" s="30">
        <v>20</v>
      </c>
      <c r="B21" s="30" t="s">
        <v>2139</v>
      </c>
      <c r="C21" s="30" t="s">
        <v>2111</v>
      </c>
      <c r="D21" s="30" t="s">
        <v>2116</v>
      </c>
      <c r="E21" s="30" t="s">
        <v>2113</v>
      </c>
      <c r="F21" s="30" t="s">
        <v>2114</v>
      </c>
    </row>
    <row r="22" ht="16.5" spans="1:6">
      <c r="A22" s="30">
        <v>21</v>
      </c>
      <c r="B22" s="30" t="s">
        <v>2140</v>
      </c>
      <c r="C22" s="30" t="s">
        <v>2111</v>
      </c>
      <c r="D22" s="30" t="s">
        <v>2116</v>
      </c>
      <c r="E22" s="30" t="s">
        <v>2113</v>
      </c>
      <c r="F22" s="30" t="s">
        <v>2114</v>
      </c>
    </row>
    <row r="23" ht="16.5" spans="1:6">
      <c r="A23" s="30">
        <v>22</v>
      </c>
      <c r="B23" s="30" t="s">
        <v>2141</v>
      </c>
      <c r="C23" s="30" t="s">
        <v>2111</v>
      </c>
      <c r="D23" s="30" t="s">
        <v>2116</v>
      </c>
      <c r="E23" s="30" t="s">
        <v>2113</v>
      </c>
      <c r="F23" s="30" t="s">
        <v>2114</v>
      </c>
    </row>
    <row r="24" ht="16.5" spans="1:6">
      <c r="A24" s="30">
        <v>23</v>
      </c>
      <c r="B24" s="30" t="s">
        <v>2142</v>
      </c>
      <c r="C24" s="30" t="s">
        <v>2111</v>
      </c>
      <c r="D24" s="30" t="s">
        <v>2116</v>
      </c>
      <c r="E24" s="30" t="s">
        <v>2113</v>
      </c>
      <c r="F24" s="30" t="s">
        <v>2114</v>
      </c>
    </row>
    <row r="25" ht="16.5" spans="1:6">
      <c r="A25" s="30">
        <v>24</v>
      </c>
      <c r="B25" s="30" t="s">
        <v>2143</v>
      </c>
      <c r="C25" s="30" t="s">
        <v>2111</v>
      </c>
      <c r="D25" s="30" t="s">
        <v>2116</v>
      </c>
      <c r="E25" s="30" t="s">
        <v>2113</v>
      </c>
      <c r="F25" s="30" t="s">
        <v>2114</v>
      </c>
    </row>
    <row r="26" ht="16.5" spans="1:6">
      <c r="A26" s="30">
        <v>25</v>
      </c>
      <c r="B26" s="30" t="s">
        <v>2144</v>
      </c>
      <c r="C26" s="30" t="s">
        <v>2111</v>
      </c>
      <c r="D26" s="30" t="s">
        <v>2116</v>
      </c>
      <c r="E26" s="30" t="s">
        <v>2113</v>
      </c>
      <c r="F26" s="30" t="s">
        <v>2114</v>
      </c>
    </row>
    <row r="27" ht="16.5" spans="1:6">
      <c r="A27" s="30">
        <v>26</v>
      </c>
      <c r="B27" s="30" t="s">
        <v>2145</v>
      </c>
      <c r="C27" s="30" t="s">
        <v>2111</v>
      </c>
      <c r="D27" s="30" t="s">
        <v>2116</v>
      </c>
      <c r="E27" s="30" t="s">
        <v>2113</v>
      </c>
      <c r="F27" s="30" t="s">
        <v>2114</v>
      </c>
    </row>
    <row r="28" ht="16.5" spans="1:6">
      <c r="A28" s="30">
        <v>27</v>
      </c>
      <c r="B28" s="30" t="s">
        <v>2146</v>
      </c>
      <c r="C28" s="30" t="s">
        <v>2111</v>
      </c>
      <c r="D28" s="30" t="s">
        <v>2116</v>
      </c>
      <c r="E28" s="30" t="s">
        <v>2113</v>
      </c>
      <c r="F28" s="30" t="s">
        <v>2114</v>
      </c>
    </row>
    <row r="29" ht="16.5" spans="1:6">
      <c r="A29" s="30">
        <v>28</v>
      </c>
      <c r="B29" s="30" t="s">
        <v>2147</v>
      </c>
      <c r="C29" s="30" t="s">
        <v>2111</v>
      </c>
      <c r="D29" s="30" t="s">
        <v>2116</v>
      </c>
      <c r="E29" s="30" t="s">
        <v>2113</v>
      </c>
      <c r="F29" s="30" t="s">
        <v>2114</v>
      </c>
    </row>
    <row r="30" ht="16.5" spans="1:6">
      <c r="A30" s="30">
        <v>29</v>
      </c>
      <c r="B30" s="30" t="s">
        <v>2148</v>
      </c>
      <c r="C30" s="30" t="s">
        <v>2111</v>
      </c>
      <c r="D30" s="30" t="s">
        <v>2116</v>
      </c>
      <c r="E30" s="30" t="s">
        <v>2113</v>
      </c>
      <c r="F30" s="30" t="s">
        <v>2114</v>
      </c>
    </row>
    <row r="31" ht="16.5" spans="1:6">
      <c r="A31" s="30">
        <v>30</v>
      </c>
      <c r="B31" s="30" t="s">
        <v>2149</v>
      </c>
      <c r="C31" s="30" t="s">
        <v>2111</v>
      </c>
      <c r="D31" s="30" t="s">
        <v>2150</v>
      </c>
      <c r="E31" s="30" t="s">
        <v>2113</v>
      </c>
      <c r="F31" s="30" t="s">
        <v>2114</v>
      </c>
    </row>
    <row r="32" ht="16.5" spans="1:6">
      <c r="A32" s="30">
        <v>31</v>
      </c>
      <c r="B32" s="30" t="s">
        <v>2151</v>
      </c>
      <c r="C32" s="30" t="s">
        <v>2111</v>
      </c>
      <c r="D32" s="30" t="s">
        <v>2116</v>
      </c>
      <c r="E32" s="30" t="s">
        <v>2113</v>
      </c>
      <c r="F32" s="30" t="s">
        <v>2114</v>
      </c>
    </row>
    <row r="33" ht="16.5" spans="1:6">
      <c r="A33" s="30">
        <v>32</v>
      </c>
      <c r="B33" s="30" t="s">
        <v>2152</v>
      </c>
      <c r="C33" s="30" t="s">
        <v>2111</v>
      </c>
      <c r="D33" s="30" t="s">
        <v>2153</v>
      </c>
      <c r="E33" s="30" t="s">
        <v>2113</v>
      </c>
      <c r="F33" s="30" t="s">
        <v>2114</v>
      </c>
    </row>
    <row r="34" ht="16.5" spans="1:6">
      <c r="A34" s="30">
        <v>33</v>
      </c>
      <c r="B34" s="30" t="s">
        <v>2154</v>
      </c>
      <c r="C34" s="30" t="s">
        <v>2111</v>
      </c>
      <c r="D34" s="30" t="s">
        <v>2116</v>
      </c>
      <c r="E34" s="30" t="s">
        <v>2113</v>
      </c>
      <c r="F34" s="30" t="s">
        <v>2114</v>
      </c>
    </row>
    <row r="35" ht="16.5" spans="1:6">
      <c r="A35" s="30">
        <v>34</v>
      </c>
      <c r="B35" s="30" t="s">
        <v>2155</v>
      </c>
      <c r="C35" s="30" t="s">
        <v>2111</v>
      </c>
      <c r="D35" s="30" t="s">
        <v>2116</v>
      </c>
      <c r="E35" s="30" t="s">
        <v>2113</v>
      </c>
      <c r="F35" s="30" t="s">
        <v>2114</v>
      </c>
    </row>
    <row r="36" ht="16.5" spans="1:6">
      <c r="A36" s="30">
        <v>35</v>
      </c>
      <c r="B36" s="30" t="s">
        <v>2156</v>
      </c>
      <c r="C36" s="30" t="s">
        <v>2111</v>
      </c>
      <c r="D36" s="30"/>
      <c r="E36" s="30" t="s">
        <v>2113</v>
      </c>
      <c r="F36" s="30" t="s">
        <v>2114</v>
      </c>
    </row>
    <row r="37" ht="16.5" spans="1:6">
      <c r="A37" s="30">
        <v>36</v>
      </c>
      <c r="B37" s="30" t="s">
        <v>2157</v>
      </c>
      <c r="C37" s="30" t="s">
        <v>2111</v>
      </c>
      <c r="D37" s="30"/>
      <c r="E37" s="30" t="s">
        <v>2113</v>
      </c>
      <c r="F37" s="30" t="s">
        <v>2114</v>
      </c>
    </row>
    <row r="38" ht="16.5" spans="1:6">
      <c r="A38" s="30">
        <v>37</v>
      </c>
      <c r="B38" s="30" t="s">
        <v>2158</v>
      </c>
      <c r="C38" s="30" t="s">
        <v>2111</v>
      </c>
      <c r="D38" s="30"/>
      <c r="E38" s="30" t="s">
        <v>2113</v>
      </c>
      <c r="F38" s="30" t="s">
        <v>2114</v>
      </c>
    </row>
    <row r="39" ht="16.5" spans="1:6">
      <c r="A39" s="30">
        <v>38</v>
      </c>
      <c r="B39" s="30" t="s">
        <v>2159</v>
      </c>
      <c r="C39" s="30" t="s">
        <v>2111</v>
      </c>
      <c r="D39" s="30"/>
      <c r="E39" s="30" t="s">
        <v>2113</v>
      </c>
      <c r="F39" s="30" t="s">
        <v>2114</v>
      </c>
    </row>
    <row r="40" ht="16.5" spans="1:6">
      <c r="A40" s="30">
        <v>39</v>
      </c>
      <c r="B40" s="30" t="s">
        <v>2160</v>
      </c>
      <c r="C40" s="30" t="s">
        <v>2111</v>
      </c>
      <c r="D40" s="30"/>
      <c r="E40" s="30" t="s">
        <v>2113</v>
      </c>
      <c r="F40" s="30" t="s">
        <v>2114</v>
      </c>
    </row>
    <row r="41" ht="16.5" spans="1:6">
      <c r="A41" s="30">
        <v>40</v>
      </c>
      <c r="B41" s="30" t="s">
        <v>2161</v>
      </c>
      <c r="C41" s="30" t="s">
        <v>2111</v>
      </c>
      <c r="D41" s="30"/>
      <c r="E41" s="30" t="s">
        <v>2113</v>
      </c>
      <c r="F41" s="30" t="s">
        <v>2114</v>
      </c>
    </row>
    <row r="42" ht="16.5" spans="1:6">
      <c r="A42" s="30">
        <v>41</v>
      </c>
      <c r="B42" s="30" t="s">
        <v>2162</v>
      </c>
      <c r="C42" s="30" t="s">
        <v>2111</v>
      </c>
      <c r="D42" s="30" t="s">
        <v>2163</v>
      </c>
      <c r="E42" s="30" t="s">
        <v>2113</v>
      </c>
      <c r="F42" s="30" t="s">
        <v>2114</v>
      </c>
    </row>
    <row r="43" ht="16.5" spans="1:6">
      <c r="A43" s="30">
        <v>42</v>
      </c>
      <c r="B43" s="30" t="s">
        <v>2164</v>
      </c>
      <c r="C43" s="30" t="s">
        <v>2111</v>
      </c>
      <c r="D43" s="30"/>
      <c r="E43" s="30" t="s">
        <v>2113</v>
      </c>
      <c r="F43" s="30" t="s">
        <v>2114</v>
      </c>
    </row>
    <row r="44" ht="16.5" spans="1:6">
      <c r="A44" s="30">
        <v>43</v>
      </c>
      <c r="B44" s="30" t="s">
        <v>2165</v>
      </c>
      <c r="C44" s="30" t="s">
        <v>2111</v>
      </c>
      <c r="D44" s="30" t="s">
        <v>2166</v>
      </c>
      <c r="E44" s="30" t="s">
        <v>2113</v>
      </c>
      <c r="F44" s="30" t="s">
        <v>2114</v>
      </c>
    </row>
    <row r="45" ht="16.5" spans="1:6">
      <c r="A45" s="30">
        <v>44</v>
      </c>
      <c r="B45" s="30" t="s">
        <v>2167</v>
      </c>
      <c r="C45" s="30" t="s">
        <v>2111</v>
      </c>
      <c r="D45" s="30"/>
      <c r="E45" s="30" t="s">
        <v>2113</v>
      </c>
      <c r="F45" s="30" t="s">
        <v>2114</v>
      </c>
    </row>
    <row r="46" ht="16.5" spans="1:6">
      <c r="A46" s="30">
        <v>45</v>
      </c>
      <c r="B46" s="30" t="s">
        <v>2168</v>
      </c>
      <c r="C46" s="30" t="s">
        <v>2111</v>
      </c>
      <c r="D46" s="30"/>
      <c r="E46" s="30" t="s">
        <v>2113</v>
      </c>
      <c r="F46" s="30" t="s">
        <v>2114</v>
      </c>
    </row>
    <row r="47" ht="16.5" spans="1:6">
      <c r="A47" s="30">
        <v>46</v>
      </c>
      <c r="B47" s="30" t="s">
        <v>2169</v>
      </c>
      <c r="C47" s="30" t="s">
        <v>2111</v>
      </c>
      <c r="D47" s="30"/>
      <c r="E47" s="30" t="s">
        <v>2113</v>
      </c>
      <c r="F47" s="30" t="s">
        <v>2114</v>
      </c>
    </row>
    <row r="48" ht="16.5" spans="1:6">
      <c r="A48" s="30">
        <v>47</v>
      </c>
      <c r="B48" s="30" t="s">
        <v>2170</v>
      </c>
      <c r="C48" s="30" t="s">
        <v>2111</v>
      </c>
      <c r="D48" s="30"/>
      <c r="E48" s="30" t="s">
        <v>2113</v>
      </c>
      <c r="F48" s="30" t="s">
        <v>2114</v>
      </c>
    </row>
    <row r="49" ht="16.5" spans="1:6">
      <c r="A49" s="30">
        <v>48</v>
      </c>
      <c r="B49" s="30" t="s">
        <v>2171</v>
      </c>
      <c r="C49" s="30" t="s">
        <v>2111</v>
      </c>
      <c r="D49" s="30"/>
      <c r="E49" s="30" t="s">
        <v>2113</v>
      </c>
      <c r="F49" s="30" t="s">
        <v>2114</v>
      </c>
    </row>
    <row r="50" ht="16.5" spans="1:6">
      <c r="A50" s="30">
        <v>49</v>
      </c>
      <c r="B50" s="30" t="s">
        <v>2172</v>
      </c>
      <c r="C50" s="30" t="s">
        <v>2111</v>
      </c>
      <c r="D50" s="30"/>
      <c r="E50" s="30" t="s">
        <v>2113</v>
      </c>
      <c r="F50" s="30" t="s">
        <v>2114</v>
      </c>
    </row>
    <row r="51" ht="16.5" spans="1:6">
      <c r="A51" s="30">
        <v>50</v>
      </c>
      <c r="B51" s="30" t="s">
        <v>2173</v>
      </c>
      <c r="C51" s="30" t="s">
        <v>2111</v>
      </c>
      <c r="D51" s="30"/>
      <c r="E51" s="30" t="s">
        <v>2113</v>
      </c>
      <c r="F51" s="30" t="s">
        <v>2114</v>
      </c>
    </row>
    <row r="52" ht="16.5" spans="1:6">
      <c r="A52" s="30">
        <v>51</v>
      </c>
      <c r="B52" s="30" t="s">
        <v>2174</v>
      </c>
      <c r="C52" s="30" t="s">
        <v>2111</v>
      </c>
      <c r="D52" s="30"/>
      <c r="E52" s="30" t="s">
        <v>2113</v>
      </c>
      <c r="F52" s="30" t="s">
        <v>2114</v>
      </c>
    </row>
    <row r="53" ht="16.5" spans="1:6">
      <c r="A53" s="30">
        <v>52</v>
      </c>
      <c r="B53" s="30" t="s">
        <v>2175</v>
      </c>
      <c r="C53" s="30" t="s">
        <v>2111</v>
      </c>
      <c r="D53" s="30" t="s">
        <v>2176</v>
      </c>
      <c r="E53" s="30" t="s">
        <v>2113</v>
      </c>
      <c r="F53" s="30" t="s">
        <v>2114</v>
      </c>
    </row>
    <row r="54" ht="16.5" spans="1:6">
      <c r="A54" s="30">
        <v>53</v>
      </c>
      <c r="B54" s="30" t="s">
        <v>2177</v>
      </c>
      <c r="C54" s="30" t="s">
        <v>2111</v>
      </c>
      <c r="D54" s="30"/>
      <c r="E54" s="30" t="s">
        <v>2113</v>
      </c>
      <c r="F54" s="30" t="s">
        <v>2114</v>
      </c>
    </row>
    <row r="55" ht="16.5" spans="1:6">
      <c r="A55" s="30">
        <v>54</v>
      </c>
      <c r="B55" s="30" t="s">
        <v>2178</v>
      </c>
      <c r="C55" s="30" t="s">
        <v>2111</v>
      </c>
      <c r="D55" s="30"/>
      <c r="E55" s="30" t="s">
        <v>2113</v>
      </c>
      <c r="F55" s="30" t="s">
        <v>2114</v>
      </c>
    </row>
    <row r="56" ht="16.5" spans="1:6">
      <c r="A56" s="30">
        <v>55</v>
      </c>
      <c r="B56" s="30" t="s">
        <v>2179</v>
      </c>
      <c r="C56" s="30" t="s">
        <v>2111</v>
      </c>
      <c r="D56" s="30"/>
      <c r="E56" s="30" t="s">
        <v>2113</v>
      </c>
      <c r="F56" s="30" t="s">
        <v>2114</v>
      </c>
    </row>
    <row r="57" ht="16.5" spans="1:6">
      <c r="A57" s="30">
        <v>56</v>
      </c>
      <c r="B57" s="30" t="s">
        <v>2180</v>
      </c>
      <c r="C57" s="30" t="s">
        <v>2111</v>
      </c>
      <c r="D57" s="30"/>
      <c r="E57" s="30" t="s">
        <v>2113</v>
      </c>
      <c r="F57" s="30" t="s">
        <v>2114</v>
      </c>
    </row>
    <row r="58" ht="16.5" spans="1:6">
      <c r="A58" s="30">
        <v>57</v>
      </c>
      <c r="B58" s="30" t="s">
        <v>2181</v>
      </c>
      <c r="C58" s="30" t="s">
        <v>2111</v>
      </c>
      <c r="D58" s="30"/>
      <c r="E58" s="30" t="s">
        <v>2113</v>
      </c>
      <c r="F58" s="30" t="s">
        <v>2114</v>
      </c>
    </row>
    <row r="59" ht="16.5" spans="1:6">
      <c r="A59" s="30">
        <v>58</v>
      </c>
      <c r="B59" s="30" t="s">
        <v>2182</v>
      </c>
      <c r="C59" s="30" t="s">
        <v>2111</v>
      </c>
      <c r="D59" s="30"/>
      <c r="E59" s="30" t="s">
        <v>2113</v>
      </c>
      <c r="F59" s="30" t="s">
        <v>2114</v>
      </c>
    </row>
    <row r="60" ht="16.5" spans="1:6">
      <c r="A60" s="30">
        <v>59</v>
      </c>
      <c r="B60" s="30" t="s">
        <v>2183</v>
      </c>
      <c r="C60" s="30" t="s">
        <v>2111</v>
      </c>
      <c r="D60" s="30"/>
      <c r="E60" s="30" t="s">
        <v>2113</v>
      </c>
      <c r="F60" s="30" t="s">
        <v>2114</v>
      </c>
    </row>
    <row r="61" ht="16.5" spans="1:6">
      <c r="A61" s="30">
        <v>60</v>
      </c>
      <c r="B61" s="30" t="s">
        <v>2184</v>
      </c>
      <c r="C61" s="30" t="s">
        <v>2111</v>
      </c>
      <c r="D61" s="30"/>
      <c r="E61" s="30" t="s">
        <v>2113</v>
      </c>
      <c r="F61" s="30" t="s">
        <v>2114</v>
      </c>
    </row>
    <row r="62" ht="16.5" spans="1:6">
      <c r="A62" s="30">
        <v>61</v>
      </c>
      <c r="B62" s="30" t="s">
        <v>2185</v>
      </c>
      <c r="C62" s="30" t="s">
        <v>2111</v>
      </c>
      <c r="D62" s="30"/>
      <c r="E62" s="30" t="s">
        <v>2113</v>
      </c>
      <c r="F62" s="30" t="s">
        <v>2114</v>
      </c>
    </row>
    <row r="63" ht="16.5" spans="1:6">
      <c r="A63" s="30">
        <v>62</v>
      </c>
      <c r="B63" s="30" t="s">
        <v>2186</v>
      </c>
      <c r="C63" s="30" t="s">
        <v>2111</v>
      </c>
      <c r="D63" s="30"/>
      <c r="E63" s="30" t="s">
        <v>2113</v>
      </c>
      <c r="F63" s="30" t="s">
        <v>2114</v>
      </c>
    </row>
    <row r="64" ht="16.5" spans="1:6">
      <c r="A64" s="30">
        <v>63</v>
      </c>
      <c r="B64" s="30" t="s">
        <v>2187</v>
      </c>
      <c r="C64" s="30" t="s">
        <v>2111</v>
      </c>
      <c r="D64" s="30" t="s">
        <v>2188</v>
      </c>
      <c r="E64" s="30" t="s">
        <v>2113</v>
      </c>
      <c r="F64" s="30" t="s">
        <v>2114</v>
      </c>
    </row>
    <row r="65" ht="16.5" spans="1:6">
      <c r="A65" s="30">
        <v>64</v>
      </c>
      <c r="B65" s="30" t="s">
        <v>2189</v>
      </c>
      <c r="C65" s="30" t="s">
        <v>2111</v>
      </c>
      <c r="D65" s="30"/>
      <c r="E65" s="30" t="s">
        <v>2113</v>
      </c>
      <c r="F65" s="30" t="s">
        <v>2114</v>
      </c>
    </row>
    <row r="66" ht="16.5" spans="1:6">
      <c r="A66" s="30">
        <v>65</v>
      </c>
      <c r="B66" s="30" t="s">
        <v>2190</v>
      </c>
      <c r="C66" s="30" t="s">
        <v>2111</v>
      </c>
      <c r="D66" s="30"/>
      <c r="E66" s="30" t="s">
        <v>2113</v>
      </c>
      <c r="F66" s="30" t="s">
        <v>2114</v>
      </c>
    </row>
    <row r="67" ht="16.5" spans="1:6">
      <c r="A67" s="30">
        <v>66</v>
      </c>
      <c r="B67" s="30" t="s">
        <v>2191</v>
      </c>
      <c r="C67" s="30" t="s">
        <v>2111</v>
      </c>
      <c r="D67" s="30"/>
      <c r="E67" s="30" t="s">
        <v>2113</v>
      </c>
      <c r="F67" s="30" t="s">
        <v>2114</v>
      </c>
    </row>
    <row r="68" ht="16.5" spans="1:6">
      <c r="A68" s="30">
        <v>67</v>
      </c>
      <c r="B68" s="30" t="s">
        <v>2192</v>
      </c>
      <c r="C68" s="30" t="s">
        <v>2111</v>
      </c>
      <c r="D68" s="30"/>
      <c r="E68" s="30" t="s">
        <v>2113</v>
      </c>
      <c r="F68" s="30" t="s">
        <v>2114</v>
      </c>
    </row>
    <row r="69" ht="16.5" spans="1:6">
      <c r="A69" s="30">
        <v>68</v>
      </c>
      <c r="B69" s="30" t="s">
        <v>2193</v>
      </c>
      <c r="C69" s="30" t="s">
        <v>2111</v>
      </c>
      <c r="D69" s="30"/>
      <c r="E69" s="30" t="s">
        <v>2113</v>
      </c>
      <c r="F69" s="30" t="s">
        <v>2114</v>
      </c>
    </row>
    <row r="70" ht="16.5" spans="1:6">
      <c r="A70" s="30">
        <v>69</v>
      </c>
      <c r="B70" s="30" t="s">
        <v>2194</v>
      </c>
      <c r="C70" s="30" t="s">
        <v>2111</v>
      </c>
      <c r="D70" s="30"/>
      <c r="E70" s="30" t="s">
        <v>2113</v>
      </c>
      <c r="F70" s="30" t="s">
        <v>2114</v>
      </c>
    </row>
    <row r="71" ht="16.5" spans="1:6">
      <c r="A71" s="30">
        <v>70</v>
      </c>
      <c r="B71" s="30" t="s">
        <v>2195</v>
      </c>
      <c r="C71" s="30" t="s">
        <v>2111</v>
      </c>
      <c r="D71" s="30"/>
      <c r="E71" s="30" t="s">
        <v>2113</v>
      </c>
      <c r="F71" s="30" t="s">
        <v>2114</v>
      </c>
    </row>
    <row r="72" ht="16.5" spans="1:6">
      <c r="A72" s="30">
        <v>71</v>
      </c>
      <c r="B72" s="30" t="s">
        <v>2196</v>
      </c>
      <c r="C72" s="30" t="s">
        <v>2111</v>
      </c>
      <c r="D72" s="30"/>
      <c r="E72" s="30" t="s">
        <v>2113</v>
      </c>
      <c r="F72" s="30" t="s">
        <v>2114</v>
      </c>
    </row>
    <row r="73" ht="16.5" spans="1:6">
      <c r="A73" s="30">
        <v>72</v>
      </c>
      <c r="B73" s="30" t="s">
        <v>2197</v>
      </c>
      <c r="C73" s="30" t="s">
        <v>2111</v>
      </c>
      <c r="D73" s="30"/>
      <c r="E73" s="30" t="s">
        <v>2113</v>
      </c>
      <c r="F73" s="30" t="s">
        <v>2114</v>
      </c>
    </row>
    <row r="74" ht="16.5" spans="1:6">
      <c r="A74" s="30">
        <v>73</v>
      </c>
      <c r="B74" s="30" t="s">
        <v>2198</v>
      </c>
      <c r="C74" s="30" t="s">
        <v>2111</v>
      </c>
      <c r="D74" s="30" t="s">
        <v>2199</v>
      </c>
      <c r="E74" s="30" t="s">
        <v>2113</v>
      </c>
      <c r="F74" s="30" t="s">
        <v>2114</v>
      </c>
    </row>
    <row r="75" ht="16.5" spans="1:6">
      <c r="A75" s="30">
        <v>74</v>
      </c>
      <c r="B75" s="30" t="s">
        <v>2200</v>
      </c>
      <c r="C75" s="30" t="s">
        <v>2111</v>
      </c>
      <c r="D75" s="30"/>
      <c r="E75" s="30" t="s">
        <v>2113</v>
      </c>
      <c r="F75" s="30" t="s">
        <v>2114</v>
      </c>
    </row>
    <row r="76" ht="16.5" spans="1:6">
      <c r="A76" s="30">
        <v>75</v>
      </c>
      <c r="B76" s="30" t="s">
        <v>2201</v>
      </c>
      <c r="C76" s="30" t="s">
        <v>2111</v>
      </c>
      <c r="D76" s="30"/>
      <c r="E76" s="30" t="s">
        <v>2113</v>
      </c>
      <c r="F76" s="30" t="s">
        <v>2114</v>
      </c>
    </row>
    <row r="77" ht="16.5" spans="1:6">
      <c r="A77" s="30">
        <v>76</v>
      </c>
      <c r="B77" s="30" t="s">
        <v>2202</v>
      </c>
      <c r="C77" s="30" t="s">
        <v>2111</v>
      </c>
      <c r="D77" s="30"/>
      <c r="E77" s="30" t="s">
        <v>2113</v>
      </c>
      <c r="F77" s="30" t="s">
        <v>2114</v>
      </c>
    </row>
    <row r="78" ht="16.5" spans="1:6">
      <c r="A78" s="30">
        <v>77</v>
      </c>
      <c r="B78" s="30" t="s">
        <v>2203</v>
      </c>
      <c r="C78" s="30" t="s">
        <v>2111</v>
      </c>
      <c r="D78" s="30"/>
      <c r="E78" s="30" t="s">
        <v>2113</v>
      </c>
      <c r="F78" s="30" t="s">
        <v>2114</v>
      </c>
    </row>
    <row r="79" ht="16.5" spans="1:6">
      <c r="A79" s="30">
        <v>78</v>
      </c>
      <c r="B79" s="30" t="s">
        <v>2204</v>
      </c>
      <c r="C79" s="30" t="s">
        <v>2111</v>
      </c>
      <c r="D79" s="30"/>
      <c r="E79" s="30" t="s">
        <v>2113</v>
      </c>
      <c r="F79" s="30" t="s">
        <v>2114</v>
      </c>
    </row>
    <row r="80" ht="16.5" spans="1:6">
      <c r="A80" s="30">
        <v>79</v>
      </c>
      <c r="B80" s="30" t="s">
        <v>2205</v>
      </c>
      <c r="C80" s="30" t="s">
        <v>2111</v>
      </c>
      <c r="D80" s="30" t="s">
        <v>2199</v>
      </c>
      <c r="E80" s="30" t="s">
        <v>2113</v>
      </c>
      <c r="F80" s="30" t="s">
        <v>2114</v>
      </c>
    </row>
    <row r="81" ht="16.5" spans="1:6">
      <c r="A81" s="30">
        <v>80</v>
      </c>
      <c r="B81" s="30" t="s">
        <v>2206</v>
      </c>
      <c r="C81" s="30" t="s">
        <v>2111</v>
      </c>
      <c r="D81" s="30"/>
      <c r="E81" s="30" t="s">
        <v>2113</v>
      </c>
      <c r="F81" s="30" t="s">
        <v>2114</v>
      </c>
    </row>
    <row r="82" ht="16.5" spans="1:6">
      <c r="A82" s="30">
        <v>81</v>
      </c>
      <c r="B82" s="30" t="s">
        <v>2207</v>
      </c>
      <c r="C82" s="30" t="s">
        <v>2111</v>
      </c>
      <c r="D82" s="30"/>
      <c r="E82" s="30" t="s">
        <v>2113</v>
      </c>
      <c r="F82" s="30" t="s">
        <v>2114</v>
      </c>
    </row>
    <row r="83" ht="16.5" spans="1:6">
      <c r="A83" s="30">
        <v>82</v>
      </c>
      <c r="B83" s="30" t="s">
        <v>2208</v>
      </c>
      <c r="C83" s="30" t="s">
        <v>2111</v>
      </c>
      <c r="D83" s="30"/>
      <c r="E83" s="30" t="s">
        <v>2113</v>
      </c>
      <c r="F83" s="30" t="s">
        <v>2114</v>
      </c>
    </row>
    <row r="84" ht="16.5" spans="1:6">
      <c r="A84" s="30">
        <v>83</v>
      </c>
      <c r="B84" s="30" t="s">
        <v>2209</v>
      </c>
      <c r="C84" s="30" t="s">
        <v>2111</v>
      </c>
      <c r="D84" s="30" t="s">
        <v>2210</v>
      </c>
      <c r="E84" s="30" t="s">
        <v>2113</v>
      </c>
      <c r="F84" s="30" t="s">
        <v>2114</v>
      </c>
    </row>
    <row r="85" ht="16.5" spans="1:6">
      <c r="A85" s="30">
        <v>84</v>
      </c>
      <c r="B85" s="30" t="s">
        <v>2211</v>
      </c>
      <c r="C85" s="30" t="s">
        <v>2111</v>
      </c>
      <c r="D85" s="30"/>
      <c r="E85" s="30" t="s">
        <v>2113</v>
      </c>
      <c r="F85" s="30" t="s">
        <v>2114</v>
      </c>
    </row>
    <row r="86" ht="16.5" spans="1:6">
      <c r="A86" s="30">
        <v>85</v>
      </c>
      <c r="B86" s="30" t="s">
        <v>2212</v>
      </c>
      <c r="C86" s="30" t="s">
        <v>2111</v>
      </c>
      <c r="D86" s="30"/>
      <c r="E86" s="30" t="s">
        <v>2113</v>
      </c>
      <c r="F86" s="30" t="s">
        <v>2114</v>
      </c>
    </row>
    <row r="87" ht="16.5" spans="1:6">
      <c r="A87" s="30">
        <v>86</v>
      </c>
      <c r="B87" s="30" t="s">
        <v>2213</v>
      </c>
      <c r="C87" s="30" t="s">
        <v>2111</v>
      </c>
      <c r="D87" s="30"/>
      <c r="E87" s="30" t="s">
        <v>2113</v>
      </c>
      <c r="F87" s="30" t="s">
        <v>2114</v>
      </c>
    </row>
    <row r="88" ht="16.5" spans="1:6">
      <c r="A88" s="30">
        <v>87</v>
      </c>
      <c r="B88" s="30" t="s">
        <v>2214</v>
      </c>
      <c r="C88" s="30" t="s">
        <v>2111</v>
      </c>
      <c r="D88" s="30"/>
      <c r="E88" s="30" t="s">
        <v>2113</v>
      </c>
      <c r="F88" s="30" t="s">
        <v>2114</v>
      </c>
    </row>
    <row r="89" ht="16.5" spans="1:6">
      <c r="A89" s="30">
        <v>88</v>
      </c>
      <c r="B89" s="30" t="s">
        <v>2215</v>
      </c>
      <c r="C89" s="30" t="s">
        <v>2111</v>
      </c>
      <c r="D89" s="30" t="s">
        <v>2130</v>
      </c>
      <c r="E89" s="30" t="s">
        <v>2113</v>
      </c>
      <c r="F89" s="30" t="s">
        <v>2114</v>
      </c>
    </row>
    <row r="90" ht="16.5" spans="1:6">
      <c r="A90" s="30">
        <v>89</v>
      </c>
      <c r="B90" s="30" t="s">
        <v>2216</v>
      </c>
      <c r="C90" s="30" t="s">
        <v>2111</v>
      </c>
      <c r="D90" s="30" t="s">
        <v>2217</v>
      </c>
      <c r="E90" s="30" t="s">
        <v>2113</v>
      </c>
      <c r="F90" s="30" t="s">
        <v>2114</v>
      </c>
    </row>
    <row r="91" ht="16.5" spans="1:6">
      <c r="A91" s="30">
        <v>90</v>
      </c>
      <c r="B91" s="30" t="s">
        <v>2218</v>
      </c>
      <c r="C91" s="30" t="s">
        <v>2111</v>
      </c>
      <c r="D91" s="30"/>
      <c r="E91" s="30" t="s">
        <v>2113</v>
      </c>
      <c r="F91" s="30" t="s">
        <v>2114</v>
      </c>
    </row>
    <row r="92" ht="16.5" spans="1:6">
      <c r="A92" s="30">
        <v>91</v>
      </c>
      <c r="B92" s="30" t="s">
        <v>2219</v>
      </c>
      <c r="C92" s="30" t="s">
        <v>2111</v>
      </c>
      <c r="D92" s="30" t="s">
        <v>2220</v>
      </c>
      <c r="E92" s="30" t="s">
        <v>2113</v>
      </c>
      <c r="F92" s="30" t="s">
        <v>2114</v>
      </c>
    </row>
    <row r="93" ht="16.5" spans="1:6">
      <c r="A93" s="30">
        <v>92</v>
      </c>
      <c r="B93" s="30" t="s">
        <v>2221</v>
      </c>
      <c r="C93" s="30" t="s">
        <v>2111</v>
      </c>
      <c r="D93" s="30"/>
      <c r="E93" s="30" t="s">
        <v>2113</v>
      </c>
      <c r="F93" s="30" t="s">
        <v>2114</v>
      </c>
    </row>
    <row r="94" ht="16.5" spans="1:6">
      <c r="A94" s="30">
        <v>93</v>
      </c>
      <c r="B94" s="30" t="s">
        <v>2222</v>
      </c>
      <c r="C94" s="30" t="s">
        <v>2111</v>
      </c>
      <c r="D94" s="30" t="s">
        <v>2223</v>
      </c>
      <c r="E94" s="30" t="s">
        <v>2113</v>
      </c>
      <c r="F94" s="30" t="s">
        <v>2114</v>
      </c>
    </row>
    <row r="95" ht="16.5" spans="1:6">
      <c r="A95" s="30">
        <v>94</v>
      </c>
      <c r="B95" s="30" t="s">
        <v>2224</v>
      </c>
      <c r="C95" s="30" t="s">
        <v>2111</v>
      </c>
      <c r="D95" s="30" t="s">
        <v>2223</v>
      </c>
      <c r="E95" s="30" t="s">
        <v>2113</v>
      </c>
      <c r="F95" s="30" t="s">
        <v>2114</v>
      </c>
    </row>
    <row r="96" ht="16.5" spans="1:6">
      <c r="A96" s="30">
        <v>95</v>
      </c>
      <c r="B96" s="30" t="s">
        <v>2225</v>
      </c>
      <c r="C96" s="30" t="s">
        <v>2111</v>
      </c>
      <c r="D96" s="30" t="s">
        <v>2223</v>
      </c>
      <c r="E96" s="30" t="s">
        <v>2113</v>
      </c>
      <c r="F96" s="30" t="s">
        <v>2114</v>
      </c>
    </row>
    <row r="97" ht="16.5" spans="1:6">
      <c r="A97" s="30">
        <v>96</v>
      </c>
      <c r="B97" s="30" t="s">
        <v>2226</v>
      </c>
      <c r="C97" s="30" t="s">
        <v>2111</v>
      </c>
      <c r="D97" s="30" t="s">
        <v>2227</v>
      </c>
      <c r="E97" s="30" t="s">
        <v>2113</v>
      </c>
      <c r="F97" s="30" t="s">
        <v>2114</v>
      </c>
    </row>
    <row r="98" ht="16.5" spans="1:6">
      <c r="A98" s="30">
        <v>97</v>
      </c>
      <c r="B98" s="30" t="s">
        <v>2228</v>
      </c>
      <c r="C98" s="30" t="s">
        <v>2111</v>
      </c>
      <c r="D98" s="30"/>
      <c r="E98" s="30" t="s">
        <v>2113</v>
      </c>
      <c r="F98" s="30" t="s">
        <v>2114</v>
      </c>
    </row>
    <row r="99" ht="16.5" spans="1:6">
      <c r="A99" s="30">
        <v>98</v>
      </c>
      <c r="B99" s="30" t="s">
        <v>2229</v>
      </c>
      <c r="C99" s="30" t="s">
        <v>2111</v>
      </c>
      <c r="D99" s="30" t="s">
        <v>2230</v>
      </c>
      <c r="E99" s="30" t="s">
        <v>2113</v>
      </c>
      <c r="F99" s="30" t="s">
        <v>2114</v>
      </c>
    </row>
    <row r="100" ht="16.5" spans="1:6">
      <c r="A100" s="30">
        <v>99</v>
      </c>
      <c r="B100" s="30" t="s">
        <v>2231</v>
      </c>
      <c r="C100" s="30" t="s">
        <v>2111</v>
      </c>
      <c r="D100" s="30" t="s">
        <v>2231</v>
      </c>
      <c r="E100" s="30" t="s">
        <v>2113</v>
      </c>
      <c r="F100" s="30" t="s">
        <v>2114</v>
      </c>
    </row>
    <row r="101" ht="16.5" spans="1:6">
      <c r="A101" s="30">
        <v>100</v>
      </c>
      <c r="B101" s="30" t="s">
        <v>2232</v>
      </c>
      <c r="C101" s="30" t="s">
        <v>2111</v>
      </c>
      <c r="D101" s="30" t="s">
        <v>2231</v>
      </c>
      <c r="E101" s="30" t="s">
        <v>2113</v>
      </c>
      <c r="F101" s="30" t="s">
        <v>2114</v>
      </c>
    </row>
    <row r="102" ht="16.5" spans="1:6">
      <c r="A102" s="30">
        <v>101</v>
      </c>
      <c r="B102" s="30" t="s">
        <v>2233</v>
      </c>
      <c r="C102" s="30" t="s">
        <v>2111</v>
      </c>
      <c r="D102" s="30"/>
      <c r="E102" s="30" t="s">
        <v>2113</v>
      </c>
      <c r="F102" s="30" t="s">
        <v>2114</v>
      </c>
    </row>
    <row r="103" ht="16.5" spans="1:6">
      <c r="A103" s="30">
        <v>102</v>
      </c>
      <c r="B103" s="30" t="s">
        <v>2234</v>
      </c>
      <c r="C103" s="30" t="s">
        <v>2111</v>
      </c>
      <c r="D103" s="30"/>
      <c r="E103" s="30" t="s">
        <v>2113</v>
      </c>
      <c r="F103" s="30" t="s">
        <v>2114</v>
      </c>
    </row>
    <row r="104" ht="16.5" spans="1:6">
      <c r="A104" s="30">
        <v>103</v>
      </c>
      <c r="B104" s="30" t="s">
        <v>2235</v>
      </c>
      <c r="C104" s="30" t="s">
        <v>2111</v>
      </c>
      <c r="D104" s="30"/>
      <c r="E104" s="30" t="s">
        <v>2113</v>
      </c>
      <c r="F104" s="30" t="s">
        <v>2114</v>
      </c>
    </row>
    <row r="105" ht="16.5" spans="1:6">
      <c r="A105" s="30">
        <v>104</v>
      </c>
      <c r="B105" s="30" t="s">
        <v>2236</v>
      </c>
      <c r="C105" s="30" t="s">
        <v>2111</v>
      </c>
      <c r="D105" s="30"/>
      <c r="E105" s="30" t="s">
        <v>2113</v>
      </c>
      <c r="F105" s="30" t="s">
        <v>2114</v>
      </c>
    </row>
    <row r="106" ht="16.5" spans="1:6">
      <c r="A106" s="30">
        <v>105</v>
      </c>
      <c r="B106" s="30" t="s">
        <v>2237</v>
      </c>
      <c r="C106" s="30" t="s">
        <v>2111</v>
      </c>
      <c r="D106" s="30" t="s">
        <v>2238</v>
      </c>
      <c r="E106" s="30" t="s">
        <v>2113</v>
      </c>
      <c r="F106" s="30" t="s">
        <v>2114</v>
      </c>
    </row>
    <row r="107" ht="16.5" spans="1:6">
      <c r="A107" s="30">
        <v>106</v>
      </c>
      <c r="B107" s="30" t="s">
        <v>2239</v>
      </c>
      <c r="C107" s="30" t="s">
        <v>2111</v>
      </c>
      <c r="D107" s="30" t="s">
        <v>2240</v>
      </c>
      <c r="E107" s="30" t="s">
        <v>2113</v>
      </c>
      <c r="F107" s="30" t="s">
        <v>2114</v>
      </c>
    </row>
    <row r="108" ht="16.5" spans="1:6">
      <c r="A108" s="30">
        <v>107</v>
      </c>
      <c r="B108" s="30" t="s">
        <v>2241</v>
      </c>
      <c r="C108" s="30" t="s">
        <v>2111</v>
      </c>
      <c r="D108" s="30" t="s">
        <v>2166</v>
      </c>
      <c r="E108" s="30" t="s">
        <v>2113</v>
      </c>
      <c r="F108" s="30" t="s">
        <v>2114</v>
      </c>
    </row>
    <row r="109" ht="16.5" spans="1:6">
      <c r="A109" s="30">
        <v>108</v>
      </c>
      <c r="B109" s="30" t="s">
        <v>2242</v>
      </c>
      <c r="C109" s="30" t="s">
        <v>2111</v>
      </c>
      <c r="D109" s="30"/>
      <c r="E109" s="30" t="s">
        <v>2113</v>
      </c>
      <c r="F109" s="30" t="s">
        <v>2114</v>
      </c>
    </row>
    <row r="110" ht="16.5" spans="1:6">
      <c r="A110" s="30">
        <v>109</v>
      </c>
      <c r="B110" s="30" t="s">
        <v>2243</v>
      </c>
      <c r="C110" s="30" t="s">
        <v>2111</v>
      </c>
      <c r="D110" s="30" t="s">
        <v>2135</v>
      </c>
      <c r="E110" s="30" t="s">
        <v>2113</v>
      </c>
      <c r="F110" s="30" t="s">
        <v>2114</v>
      </c>
    </row>
    <row r="111" ht="16.5" spans="1:6">
      <c r="A111" s="30">
        <v>110</v>
      </c>
      <c r="B111" s="30" t="s">
        <v>2176</v>
      </c>
      <c r="C111" s="30" t="s">
        <v>2111</v>
      </c>
      <c r="D111" s="30"/>
      <c r="E111" s="30" t="s">
        <v>2113</v>
      </c>
      <c r="F111" s="30" t="s">
        <v>2114</v>
      </c>
    </row>
    <row r="112" ht="16.5" spans="1:6">
      <c r="A112" s="30">
        <v>111</v>
      </c>
      <c r="B112" s="30" t="s">
        <v>2244</v>
      </c>
      <c r="C112" s="30" t="s">
        <v>2111</v>
      </c>
      <c r="D112" s="30"/>
      <c r="E112" s="30" t="s">
        <v>2113</v>
      </c>
      <c r="F112" s="30" t="s">
        <v>2114</v>
      </c>
    </row>
    <row r="113" ht="16.5" spans="1:6">
      <c r="A113" s="30">
        <v>112</v>
      </c>
      <c r="B113" s="30" t="s">
        <v>2245</v>
      </c>
      <c r="C113" s="30" t="s">
        <v>2111</v>
      </c>
      <c r="D113" s="30"/>
      <c r="E113" s="30" t="s">
        <v>2113</v>
      </c>
      <c r="F113" s="30" t="s">
        <v>2114</v>
      </c>
    </row>
    <row r="114" ht="16.5" spans="1:6">
      <c r="A114" s="30">
        <v>113</v>
      </c>
      <c r="B114" s="30" t="s">
        <v>2246</v>
      </c>
      <c r="C114" s="30" t="s">
        <v>2111</v>
      </c>
      <c r="D114" s="30"/>
      <c r="E114" s="30" t="s">
        <v>2113</v>
      </c>
      <c r="F114" s="30" t="s">
        <v>2114</v>
      </c>
    </row>
    <row r="115" ht="16.5" spans="1:6">
      <c r="A115" s="30">
        <v>114</v>
      </c>
      <c r="B115" s="30" t="s">
        <v>2247</v>
      </c>
      <c r="C115" s="30" t="s">
        <v>2111</v>
      </c>
      <c r="D115" s="30"/>
      <c r="E115" s="30" t="s">
        <v>2113</v>
      </c>
      <c r="F115" s="30" t="s">
        <v>2114</v>
      </c>
    </row>
    <row r="116" ht="16.5" spans="1:6">
      <c r="A116" s="30">
        <v>115</v>
      </c>
      <c r="B116" s="30" t="s">
        <v>2248</v>
      </c>
      <c r="C116" s="30" t="s">
        <v>2111</v>
      </c>
      <c r="D116" s="30"/>
      <c r="E116" s="30" t="s">
        <v>2113</v>
      </c>
      <c r="F116" s="30" t="s">
        <v>2114</v>
      </c>
    </row>
    <row r="117" ht="16.5" spans="1:6">
      <c r="A117" s="30">
        <v>116</v>
      </c>
      <c r="B117" s="30" t="s">
        <v>2249</v>
      </c>
      <c r="C117" s="30" t="s">
        <v>2111</v>
      </c>
      <c r="D117" s="30"/>
      <c r="E117" s="30" t="s">
        <v>2113</v>
      </c>
      <c r="F117" s="30" t="s">
        <v>2114</v>
      </c>
    </row>
    <row r="118" ht="16.5" spans="1:6">
      <c r="A118" s="30">
        <v>117</v>
      </c>
      <c r="B118" s="30" t="s">
        <v>2250</v>
      </c>
      <c r="C118" s="30" t="s">
        <v>2111</v>
      </c>
      <c r="D118" s="30"/>
      <c r="E118" s="30" t="s">
        <v>2113</v>
      </c>
      <c r="F118" s="30" t="s">
        <v>2114</v>
      </c>
    </row>
    <row r="119" ht="16.5" spans="1:6">
      <c r="A119" s="30">
        <v>118</v>
      </c>
      <c r="B119" s="30" t="s">
        <v>2251</v>
      </c>
      <c r="C119" s="30" t="s">
        <v>2111</v>
      </c>
      <c r="D119" s="30" t="s">
        <v>2188</v>
      </c>
      <c r="E119" s="30" t="s">
        <v>2113</v>
      </c>
      <c r="F119" s="30" t="s">
        <v>2114</v>
      </c>
    </row>
    <row r="120" ht="16.5" spans="1:6">
      <c r="A120" s="30">
        <v>119</v>
      </c>
      <c r="B120" s="30" t="s">
        <v>2252</v>
      </c>
      <c r="C120" s="30" t="s">
        <v>2111</v>
      </c>
      <c r="D120" s="30"/>
      <c r="E120" s="30" t="s">
        <v>2113</v>
      </c>
      <c r="F120" s="30" t="s">
        <v>2114</v>
      </c>
    </row>
    <row r="121" ht="16.5" spans="1:6">
      <c r="A121" s="30">
        <v>120</v>
      </c>
      <c r="B121" s="30" t="s">
        <v>2253</v>
      </c>
      <c r="C121" s="30" t="s">
        <v>2111</v>
      </c>
      <c r="D121" s="30" t="s">
        <v>2199</v>
      </c>
      <c r="E121" s="30" t="s">
        <v>2113</v>
      </c>
      <c r="F121" s="30" t="s">
        <v>2114</v>
      </c>
    </row>
    <row r="122" ht="16.5" spans="1:6">
      <c r="A122" s="30">
        <v>121</v>
      </c>
      <c r="B122" s="30" t="s">
        <v>2254</v>
      </c>
      <c r="C122" s="30" t="s">
        <v>2111</v>
      </c>
      <c r="D122" s="30"/>
      <c r="E122" s="30" t="s">
        <v>2113</v>
      </c>
      <c r="F122" s="30" t="s">
        <v>2114</v>
      </c>
    </row>
    <row r="123" ht="16.5" spans="1:6">
      <c r="A123" s="30">
        <v>122</v>
      </c>
      <c r="B123" s="30" t="s">
        <v>2255</v>
      </c>
      <c r="C123" s="30" t="s">
        <v>2111</v>
      </c>
      <c r="D123" s="30"/>
      <c r="E123" s="30" t="s">
        <v>2113</v>
      </c>
      <c r="F123" s="30" t="s">
        <v>2114</v>
      </c>
    </row>
    <row r="124" ht="16.5" spans="1:6">
      <c r="A124" s="30">
        <v>123</v>
      </c>
      <c r="B124" s="30" t="s">
        <v>2256</v>
      </c>
      <c r="C124" s="30" t="s">
        <v>2111</v>
      </c>
      <c r="D124" s="30"/>
      <c r="E124" s="30" t="s">
        <v>2113</v>
      </c>
      <c r="F124" s="30" t="s">
        <v>2114</v>
      </c>
    </row>
    <row r="125" ht="16.5" spans="1:6">
      <c r="A125" s="30">
        <v>124</v>
      </c>
      <c r="B125" s="30" t="s">
        <v>2257</v>
      </c>
      <c r="C125" s="30" t="s">
        <v>2111</v>
      </c>
      <c r="D125" s="30"/>
      <c r="E125" s="30" t="s">
        <v>2113</v>
      </c>
      <c r="F125" s="30" t="s">
        <v>2114</v>
      </c>
    </row>
    <row r="126" ht="16.5" spans="1:6">
      <c r="A126" s="30">
        <v>125</v>
      </c>
      <c r="B126" s="30" t="s">
        <v>2258</v>
      </c>
      <c r="C126" s="30" t="s">
        <v>2111</v>
      </c>
      <c r="D126" s="30"/>
      <c r="E126" s="30" t="s">
        <v>2113</v>
      </c>
      <c r="F126" s="30" t="s">
        <v>2114</v>
      </c>
    </row>
    <row r="127" ht="16.5" spans="1:6">
      <c r="A127" s="30">
        <v>126</v>
      </c>
      <c r="B127" s="30" t="s">
        <v>2259</v>
      </c>
      <c r="C127" s="30" t="s">
        <v>2111</v>
      </c>
      <c r="D127" s="30"/>
      <c r="E127" s="30" t="s">
        <v>2113</v>
      </c>
      <c r="F127" s="30" t="s">
        <v>2114</v>
      </c>
    </row>
    <row r="128" ht="16.5" spans="1:6">
      <c r="A128" s="30">
        <v>127</v>
      </c>
      <c r="B128" s="30" t="s">
        <v>2260</v>
      </c>
      <c r="C128" s="30" t="s">
        <v>2111</v>
      </c>
      <c r="D128" s="30" t="s">
        <v>2261</v>
      </c>
      <c r="E128" s="30" t="s">
        <v>2113</v>
      </c>
      <c r="F128" s="30" t="s">
        <v>2114</v>
      </c>
    </row>
    <row r="129" ht="16.5" spans="1:6">
      <c r="A129" s="30">
        <v>128</v>
      </c>
      <c r="B129" s="30" t="s">
        <v>2262</v>
      </c>
      <c r="C129" s="30" t="s">
        <v>2111</v>
      </c>
      <c r="D129" s="30"/>
      <c r="E129" s="30" t="s">
        <v>2113</v>
      </c>
      <c r="F129" s="30" t="s">
        <v>2114</v>
      </c>
    </row>
    <row r="130" ht="16.5" spans="1:6">
      <c r="A130" s="30">
        <v>129</v>
      </c>
      <c r="B130" s="30" t="s">
        <v>2263</v>
      </c>
      <c r="C130" s="30" t="s">
        <v>2111</v>
      </c>
      <c r="D130" s="30" t="s">
        <v>2133</v>
      </c>
      <c r="E130" s="30" t="s">
        <v>2113</v>
      </c>
      <c r="F130" s="30" t="s">
        <v>2114</v>
      </c>
    </row>
    <row r="131" ht="16.5" spans="1:6">
      <c r="A131" s="30">
        <v>130</v>
      </c>
      <c r="B131" s="30" t="s">
        <v>2264</v>
      </c>
      <c r="C131" s="30" t="s">
        <v>2111</v>
      </c>
      <c r="D131" s="30" t="s">
        <v>2265</v>
      </c>
      <c r="E131" s="30" t="s">
        <v>2113</v>
      </c>
      <c r="F131" s="30" t="s">
        <v>2114</v>
      </c>
    </row>
    <row r="132" ht="16.5" spans="1:6">
      <c r="A132" s="30">
        <v>131</v>
      </c>
      <c r="B132" s="30" t="s">
        <v>2266</v>
      </c>
      <c r="C132" s="30" t="s">
        <v>2111</v>
      </c>
      <c r="D132" s="30" t="s">
        <v>2267</v>
      </c>
      <c r="E132" s="30" t="s">
        <v>2113</v>
      </c>
      <c r="F132" s="30" t="s">
        <v>2114</v>
      </c>
    </row>
    <row r="133" ht="16.5" spans="1:6">
      <c r="A133" s="30">
        <v>132</v>
      </c>
      <c r="B133" s="30" t="s">
        <v>2268</v>
      </c>
      <c r="C133" s="30" t="s">
        <v>2111</v>
      </c>
      <c r="D133" s="30" t="s">
        <v>2267</v>
      </c>
      <c r="E133" s="30" t="s">
        <v>2113</v>
      </c>
      <c r="F133" s="30" t="s">
        <v>2114</v>
      </c>
    </row>
    <row r="134" ht="16.5" spans="1:6">
      <c r="A134" s="30">
        <v>133</v>
      </c>
      <c r="B134" s="30" t="s">
        <v>2269</v>
      </c>
      <c r="C134" s="30" t="s">
        <v>2111</v>
      </c>
      <c r="D134" s="30"/>
      <c r="E134" s="30" t="s">
        <v>2113</v>
      </c>
      <c r="F134" s="30" t="s">
        <v>2114</v>
      </c>
    </row>
    <row r="135" ht="16.5" spans="1:6">
      <c r="A135" s="30">
        <v>134</v>
      </c>
      <c r="B135" s="30" t="s">
        <v>2270</v>
      </c>
      <c r="C135" s="30" t="s">
        <v>2111</v>
      </c>
      <c r="D135" s="30"/>
      <c r="E135" s="30" t="s">
        <v>2113</v>
      </c>
      <c r="F135" s="30" t="s">
        <v>2114</v>
      </c>
    </row>
    <row r="136" ht="16.5" spans="1:6">
      <c r="A136" s="30">
        <v>135</v>
      </c>
      <c r="B136" s="30" t="s">
        <v>2271</v>
      </c>
      <c r="C136" s="30" t="s">
        <v>2111</v>
      </c>
      <c r="D136" s="30"/>
      <c r="E136" s="30" t="s">
        <v>2113</v>
      </c>
      <c r="F136" s="30" t="s">
        <v>2114</v>
      </c>
    </row>
    <row r="137" ht="16.5" spans="1:6">
      <c r="A137" s="30">
        <v>136</v>
      </c>
      <c r="B137" s="30" t="s">
        <v>2272</v>
      </c>
      <c r="C137" s="30" t="s">
        <v>2111</v>
      </c>
      <c r="D137" s="30"/>
      <c r="E137" s="30" t="s">
        <v>2113</v>
      </c>
      <c r="F137" s="30" t="s">
        <v>2114</v>
      </c>
    </row>
    <row r="138" ht="16.5" spans="1:6">
      <c r="A138" s="30">
        <v>137</v>
      </c>
      <c r="B138" s="30" t="s">
        <v>2273</v>
      </c>
      <c r="C138" s="30" t="s">
        <v>2111</v>
      </c>
      <c r="D138" s="30"/>
      <c r="E138" s="30" t="s">
        <v>2113</v>
      </c>
      <c r="F138" s="30" t="s">
        <v>2114</v>
      </c>
    </row>
    <row r="139" ht="16.5" spans="1:6">
      <c r="A139" s="30">
        <v>138</v>
      </c>
      <c r="B139" s="30" t="s">
        <v>2274</v>
      </c>
      <c r="C139" s="30" t="s">
        <v>2111</v>
      </c>
      <c r="D139" s="30" t="s">
        <v>2210</v>
      </c>
      <c r="E139" s="30" t="s">
        <v>2113</v>
      </c>
      <c r="F139" s="30" t="s">
        <v>2114</v>
      </c>
    </row>
    <row r="140" ht="16.5" spans="1:6">
      <c r="A140" s="30">
        <v>139</v>
      </c>
      <c r="B140" s="30" t="s">
        <v>2275</v>
      </c>
      <c r="C140" s="30" t="s">
        <v>2111</v>
      </c>
      <c r="D140" s="30" t="s">
        <v>2210</v>
      </c>
      <c r="E140" s="30" t="s">
        <v>2113</v>
      </c>
      <c r="F140" s="30" t="s">
        <v>2114</v>
      </c>
    </row>
    <row r="141" ht="16.5" spans="1:6">
      <c r="A141" s="30">
        <v>140</v>
      </c>
      <c r="B141" s="30" t="s">
        <v>2276</v>
      </c>
      <c r="C141" s="30" t="s">
        <v>2277</v>
      </c>
      <c r="D141" s="30" t="s">
        <v>2278</v>
      </c>
      <c r="E141" s="30" t="s">
        <v>2113</v>
      </c>
      <c r="F141" s="30" t="s">
        <v>2114</v>
      </c>
    </row>
    <row r="142" ht="16.5" spans="1:6">
      <c r="A142" s="30">
        <v>141</v>
      </c>
      <c r="B142" s="30" t="s">
        <v>2279</v>
      </c>
      <c r="C142" s="30" t="s">
        <v>2277</v>
      </c>
      <c r="D142" s="30" t="s">
        <v>2278</v>
      </c>
      <c r="E142" s="30" t="s">
        <v>2113</v>
      </c>
      <c r="F142" s="30" t="s">
        <v>2114</v>
      </c>
    </row>
    <row r="143" ht="16.5" spans="1:6">
      <c r="A143" s="30">
        <v>142</v>
      </c>
      <c r="B143" s="30" t="s">
        <v>2280</v>
      </c>
      <c r="C143" s="30" t="s">
        <v>2277</v>
      </c>
      <c r="D143" s="30" t="s">
        <v>2112</v>
      </c>
      <c r="E143" s="30" t="s">
        <v>2113</v>
      </c>
      <c r="F143" s="30" t="s">
        <v>2114</v>
      </c>
    </row>
    <row r="144" ht="16.5" spans="1:6">
      <c r="A144" s="30">
        <v>143</v>
      </c>
      <c r="B144" s="30" t="s">
        <v>2281</v>
      </c>
      <c r="C144" s="30" t="s">
        <v>2277</v>
      </c>
      <c r="D144" s="30"/>
      <c r="E144" s="30" t="s">
        <v>2113</v>
      </c>
      <c r="F144" s="30" t="s">
        <v>2114</v>
      </c>
    </row>
    <row r="145" ht="16.5" spans="1:6">
      <c r="A145" s="30">
        <v>144</v>
      </c>
      <c r="B145" s="30" t="s">
        <v>2115</v>
      </c>
      <c r="C145" s="30" t="s">
        <v>2277</v>
      </c>
      <c r="D145" s="30"/>
      <c r="E145" s="30" t="s">
        <v>2113</v>
      </c>
      <c r="F145" s="30" t="s">
        <v>2114</v>
      </c>
    </row>
    <row r="146" ht="16.5" spans="1:6">
      <c r="A146" s="30">
        <v>145</v>
      </c>
      <c r="B146" s="30" t="s">
        <v>2282</v>
      </c>
      <c r="C146" s="30" t="s">
        <v>2277</v>
      </c>
      <c r="D146" s="30"/>
      <c r="E146" s="30" t="s">
        <v>2113</v>
      </c>
      <c r="F146" s="30" t="s">
        <v>2114</v>
      </c>
    </row>
    <row r="147" ht="16.5" spans="1:6">
      <c r="A147" s="30">
        <v>146</v>
      </c>
      <c r="B147" s="30" t="s">
        <v>2283</v>
      </c>
      <c r="C147" s="30" t="s">
        <v>2277</v>
      </c>
      <c r="D147" s="30" t="s">
        <v>2112</v>
      </c>
      <c r="E147" s="30" t="s">
        <v>2113</v>
      </c>
      <c r="F147" s="30" t="s">
        <v>2114</v>
      </c>
    </row>
    <row r="148" ht="16.5" spans="1:6">
      <c r="A148" s="30">
        <v>147</v>
      </c>
      <c r="B148" s="30" t="s">
        <v>2284</v>
      </c>
      <c r="C148" s="30" t="s">
        <v>2277</v>
      </c>
      <c r="D148" s="30" t="s">
        <v>2285</v>
      </c>
      <c r="E148" s="30" t="s">
        <v>2113</v>
      </c>
      <c r="F148" s="30" t="s">
        <v>2114</v>
      </c>
    </row>
    <row r="149" ht="16.5" spans="1:6">
      <c r="A149" s="30">
        <v>148</v>
      </c>
      <c r="B149" s="30" t="s">
        <v>2286</v>
      </c>
      <c r="C149" s="30" t="s">
        <v>2277</v>
      </c>
      <c r="D149" s="30"/>
      <c r="E149" s="30" t="s">
        <v>2113</v>
      </c>
      <c r="F149" s="30" t="s">
        <v>2114</v>
      </c>
    </row>
    <row r="150" ht="16.5" spans="1:6">
      <c r="A150" s="30">
        <v>149</v>
      </c>
      <c r="B150" s="30" t="s">
        <v>2287</v>
      </c>
      <c r="C150" s="30" t="s">
        <v>2277</v>
      </c>
      <c r="D150" s="30"/>
      <c r="E150" s="30" t="s">
        <v>2113</v>
      </c>
      <c r="F150" s="30" t="s">
        <v>2114</v>
      </c>
    </row>
    <row r="151" ht="16.5" spans="1:6">
      <c r="A151" s="30">
        <v>150</v>
      </c>
      <c r="B151" s="30" t="s">
        <v>2288</v>
      </c>
      <c r="C151" s="30" t="s">
        <v>2277</v>
      </c>
      <c r="D151" s="30"/>
      <c r="E151" s="30" t="s">
        <v>2113</v>
      </c>
      <c r="F151" s="30" t="s">
        <v>2114</v>
      </c>
    </row>
    <row r="152" ht="16.5" spans="1:6">
      <c r="A152" s="30">
        <v>151</v>
      </c>
      <c r="B152" s="30" t="s">
        <v>2289</v>
      </c>
      <c r="C152" s="30" t="s">
        <v>2277</v>
      </c>
      <c r="D152" s="30"/>
      <c r="E152" s="30" t="s">
        <v>2113</v>
      </c>
      <c r="F152" s="30" t="s">
        <v>2114</v>
      </c>
    </row>
    <row r="153" ht="16.5" spans="1:6">
      <c r="A153" s="30">
        <v>152</v>
      </c>
      <c r="B153" s="30" t="s">
        <v>2290</v>
      </c>
      <c r="C153" s="30" t="s">
        <v>2277</v>
      </c>
      <c r="D153" s="30"/>
      <c r="E153" s="30" t="s">
        <v>2113</v>
      </c>
      <c r="F153" s="30" t="s">
        <v>2114</v>
      </c>
    </row>
    <row r="154" ht="16.5" spans="1:6">
      <c r="A154" s="30">
        <v>153</v>
      </c>
      <c r="B154" s="30" t="s">
        <v>2128</v>
      </c>
      <c r="C154" s="30" t="s">
        <v>2277</v>
      </c>
      <c r="D154" s="30"/>
      <c r="E154" s="30" t="s">
        <v>2113</v>
      </c>
      <c r="F154" s="30" t="s">
        <v>2114</v>
      </c>
    </row>
    <row r="155" ht="16.5" spans="1:6">
      <c r="A155" s="30">
        <v>154</v>
      </c>
      <c r="B155" s="30" t="s">
        <v>2291</v>
      </c>
      <c r="C155" s="30" t="s">
        <v>2277</v>
      </c>
      <c r="D155" s="30"/>
      <c r="E155" s="30" t="s">
        <v>2113</v>
      </c>
      <c r="F155" s="30" t="s">
        <v>2114</v>
      </c>
    </row>
    <row r="156" ht="16.5" spans="1:6">
      <c r="A156" s="30">
        <v>155</v>
      </c>
      <c r="B156" s="30" t="s">
        <v>2292</v>
      </c>
      <c r="C156" s="30" t="s">
        <v>2277</v>
      </c>
      <c r="D156" s="30"/>
      <c r="E156" s="30" t="s">
        <v>2113</v>
      </c>
      <c r="F156" s="30" t="s">
        <v>2114</v>
      </c>
    </row>
    <row r="157" ht="16.5" spans="1:6">
      <c r="A157" s="30">
        <v>156</v>
      </c>
      <c r="B157" s="30" t="s">
        <v>2293</v>
      </c>
      <c r="C157" s="30" t="s">
        <v>2277</v>
      </c>
      <c r="D157" s="30" t="s">
        <v>2217</v>
      </c>
      <c r="E157" s="30" t="s">
        <v>2113</v>
      </c>
      <c r="F157" s="30" t="s">
        <v>2114</v>
      </c>
    </row>
    <row r="158" ht="16.5" spans="1:6">
      <c r="A158" s="30">
        <v>157</v>
      </c>
      <c r="B158" s="30" t="s">
        <v>2136</v>
      </c>
      <c r="C158" s="30" t="s">
        <v>2277</v>
      </c>
      <c r="D158" s="30"/>
      <c r="E158" s="30" t="s">
        <v>2113</v>
      </c>
      <c r="F158" s="30" t="s">
        <v>2114</v>
      </c>
    </row>
    <row r="159" ht="16.5" spans="1:6">
      <c r="A159" s="30">
        <v>158</v>
      </c>
      <c r="B159" s="30" t="s">
        <v>2139</v>
      </c>
      <c r="C159" s="30" t="s">
        <v>2277</v>
      </c>
      <c r="D159" s="30"/>
      <c r="E159" s="30" t="s">
        <v>2113</v>
      </c>
      <c r="F159" s="30" t="s">
        <v>2114</v>
      </c>
    </row>
    <row r="160" ht="16.5" spans="1:6">
      <c r="A160" s="30">
        <v>159</v>
      </c>
      <c r="B160" s="30" t="s">
        <v>2294</v>
      </c>
      <c r="C160" s="30" t="s">
        <v>2277</v>
      </c>
      <c r="D160" s="30"/>
      <c r="E160" s="30" t="s">
        <v>2113</v>
      </c>
      <c r="F160" s="30" t="s">
        <v>2114</v>
      </c>
    </row>
    <row r="161" ht="16.5" spans="1:6">
      <c r="A161" s="30">
        <v>160</v>
      </c>
      <c r="B161" s="30" t="s">
        <v>2295</v>
      </c>
      <c r="C161" s="30" t="s">
        <v>2277</v>
      </c>
      <c r="D161" s="30"/>
      <c r="E161" s="30" t="s">
        <v>2113</v>
      </c>
      <c r="F161" s="30" t="s">
        <v>2114</v>
      </c>
    </row>
    <row r="162" ht="16.5" spans="1:6">
      <c r="A162" s="30">
        <v>161</v>
      </c>
      <c r="B162" s="30" t="s">
        <v>2143</v>
      </c>
      <c r="C162" s="30" t="s">
        <v>2277</v>
      </c>
      <c r="D162" s="30"/>
      <c r="E162" s="30" t="s">
        <v>2113</v>
      </c>
      <c r="F162" s="30" t="s">
        <v>2114</v>
      </c>
    </row>
    <row r="163" ht="16.5" spans="1:6">
      <c r="A163" s="30">
        <v>162</v>
      </c>
      <c r="B163" s="30" t="s">
        <v>2296</v>
      </c>
      <c r="C163" s="30" t="s">
        <v>2277</v>
      </c>
      <c r="D163" s="30"/>
      <c r="E163" s="30" t="s">
        <v>2113</v>
      </c>
      <c r="F163" s="30" t="s">
        <v>2114</v>
      </c>
    </row>
    <row r="164" ht="16.5" spans="1:6">
      <c r="A164" s="30">
        <v>163</v>
      </c>
      <c r="B164" s="30" t="s">
        <v>2144</v>
      </c>
      <c r="C164" s="30" t="s">
        <v>2277</v>
      </c>
      <c r="D164" s="30"/>
      <c r="E164" s="30" t="s">
        <v>2113</v>
      </c>
      <c r="F164" s="30" t="s">
        <v>2114</v>
      </c>
    </row>
    <row r="165" ht="16.5" spans="1:6">
      <c r="A165" s="30">
        <v>164</v>
      </c>
      <c r="B165" s="30" t="s">
        <v>2145</v>
      </c>
      <c r="C165" s="30" t="s">
        <v>2277</v>
      </c>
      <c r="D165" s="30"/>
      <c r="E165" s="30" t="s">
        <v>2113</v>
      </c>
      <c r="F165" s="30" t="s">
        <v>2114</v>
      </c>
    </row>
    <row r="166" ht="16.5" spans="1:6">
      <c r="A166" s="30">
        <v>165</v>
      </c>
      <c r="B166" s="30" t="s">
        <v>2297</v>
      </c>
      <c r="C166" s="30" t="s">
        <v>2277</v>
      </c>
      <c r="D166" s="30"/>
      <c r="E166" s="30" t="s">
        <v>2113</v>
      </c>
      <c r="F166" s="30" t="s">
        <v>2114</v>
      </c>
    </row>
    <row r="167" ht="16.5" spans="1:6">
      <c r="A167" s="30">
        <v>166</v>
      </c>
      <c r="B167" s="30" t="s">
        <v>2298</v>
      </c>
      <c r="C167" s="30" t="s">
        <v>2277</v>
      </c>
      <c r="D167" s="30"/>
      <c r="E167" s="30" t="s">
        <v>2113</v>
      </c>
      <c r="F167" s="30" t="s">
        <v>2114</v>
      </c>
    </row>
    <row r="168" ht="16.5" spans="1:6">
      <c r="A168" s="30">
        <v>167</v>
      </c>
      <c r="B168" s="30" t="s">
        <v>2299</v>
      </c>
      <c r="C168" s="30" t="s">
        <v>2277</v>
      </c>
      <c r="D168" s="30"/>
      <c r="E168" s="30" t="s">
        <v>2113</v>
      </c>
      <c r="F168" s="30" t="s">
        <v>2114</v>
      </c>
    </row>
    <row r="169" ht="16.5" spans="1:6">
      <c r="A169" s="30">
        <v>168</v>
      </c>
      <c r="B169" s="30" t="s">
        <v>2300</v>
      </c>
      <c r="C169" s="30" t="s">
        <v>2277</v>
      </c>
      <c r="D169" s="30"/>
      <c r="E169" s="30" t="s">
        <v>2113</v>
      </c>
      <c r="F169" s="30" t="s">
        <v>2114</v>
      </c>
    </row>
    <row r="170" ht="16.5" spans="1:6">
      <c r="A170" s="30">
        <v>169</v>
      </c>
      <c r="B170" s="30" t="s">
        <v>2301</v>
      </c>
      <c r="C170" s="30" t="s">
        <v>2277</v>
      </c>
      <c r="D170" s="30"/>
      <c r="E170" s="30" t="s">
        <v>2113</v>
      </c>
      <c r="F170" s="30" t="s">
        <v>2114</v>
      </c>
    </row>
    <row r="171" ht="16.5" spans="1:6">
      <c r="A171" s="30">
        <v>170</v>
      </c>
      <c r="B171" s="30" t="s">
        <v>2302</v>
      </c>
      <c r="C171" s="30" t="s">
        <v>2277</v>
      </c>
      <c r="D171" s="30"/>
      <c r="E171" s="30" t="s">
        <v>2113</v>
      </c>
      <c r="F171" s="30" t="s">
        <v>2114</v>
      </c>
    </row>
    <row r="172" ht="16.5" spans="1:6">
      <c r="A172" s="30">
        <v>171</v>
      </c>
      <c r="B172" s="30" t="s">
        <v>2303</v>
      </c>
      <c r="C172" s="30" t="s">
        <v>2277</v>
      </c>
      <c r="D172" s="30"/>
      <c r="E172" s="30" t="s">
        <v>2113</v>
      </c>
      <c r="F172" s="30" t="s">
        <v>2114</v>
      </c>
    </row>
    <row r="173" ht="16.5" spans="1:6">
      <c r="A173" s="30">
        <v>172</v>
      </c>
      <c r="B173" s="30" t="s">
        <v>2304</v>
      </c>
      <c r="C173" s="30" t="s">
        <v>2277</v>
      </c>
      <c r="D173" s="30"/>
      <c r="E173" s="30" t="s">
        <v>2113</v>
      </c>
      <c r="F173" s="30" t="s">
        <v>2114</v>
      </c>
    </row>
    <row r="174" ht="16.5" spans="1:6">
      <c r="A174" s="30">
        <v>173</v>
      </c>
      <c r="B174" s="30" t="s">
        <v>2151</v>
      </c>
      <c r="C174" s="30" t="s">
        <v>2277</v>
      </c>
      <c r="D174" s="30"/>
      <c r="E174" s="30" t="s">
        <v>2113</v>
      </c>
      <c r="F174" s="30" t="s">
        <v>2114</v>
      </c>
    </row>
    <row r="175" ht="16.5" spans="1:6">
      <c r="A175" s="30">
        <v>174</v>
      </c>
      <c r="B175" s="30" t="s">
        <v>2305</v>
      </c>
      <c r="C175" s="30" t="s">
        <v>2277</v>
      </c>
      <c r="D175" s="30"/>
      <c r="E175" s="30" t="s">
        <v>2113</v>
      </c>
      <c r="F175" s="30" t="s">
        <v>2114</v>
      </c>
    </row>
    <row r="176" ht="16.5" spans="1:6">
      <c r="A176" s="30">
        <v>175</v>
      </c>
      <c r="B176" s="30" t="s">
        <v>2306</v>
      </c>
      <c r="C176" s="30" t="s">
        <v>2277</v>
      </c>
      <c r="D176" s="30" t="s">
        <v>2231</v>
      </c>
      <c r="E176" s="30" t="s">
        <v>2113</v>
      </c>
      <c r="F176" s="30" t="s">
        <v>2114</v>
      </c>
    </row>
    <row r="177" ht="16.5" spans="1:6">
      <c r="A177" s="30">
        <v>176</v>
      </c>
      <c r="B177" s="30" t="s">
        <v>2307</v>
      </c>
      <c r="C177" s="30" t="s">
        <v>2277</v>
      </c>
      <c r="D177" s="30"/>
      <c r="E177" s="30" t="s">
        <v>2113</v>
      </c>
      <c r="F177" s="30" t="s">
        <v>2114</v>
      </c>
    </row>
    <row r="178" ht="16.5" spans="1:6">
      <c r="A178" s="30">
        <v>177</v>
      </c>
      <c r="B178" s="30" t="s">
        <v>2154</v>
      </c>
      <c r="C178" s="30" t="s">
        <v>2277</v>
      </c>
      <c r="D178" s="30"/>
      <c r="E178" s="30" t="s">
        <v>2113</v>
      </c>
      <c r="F178" s="30" t="s">
        <v>2114</v>
      </c>
    </row>
    <row r="179" ht="16.5" spans="1:6">
      <c r="A179" s="30">
        <v>178</v>
      </c>
      <c r="B179" s="30" t="s">
        <v>2308</v>
      </c>
      <c r="C179" s="30" t="s">
        <v>2277</v>
      </c>
      <c r="D179" s="30"/>
      <c r="E179" s="30" t="s">
        <v>2113</v>
      </c>
      <c r="F179" s="30" t="s">
        <v>2114</v>
      </c>
    </row>
    <row r="180" ht="16.5" spans="1:6">
      <c r="A180" s="30">
        <v>179</v>
      </c>
      <c r="B180" s="30" t="s">
        <v>2155</v>
      </c>
      <c r="C180" s="30" t="s">
        <v>2277</v>
      </c>
      <c r="D180" s="30"/>
      <c r="E180" s="30" t="s">
        <v>2113</v>
      </c>
      <c r="F180" s="30" t="s">
        <v>2114</v>
      </c>
    </row>
    <row r="181" ht="16.5" spans="1:6">
      <c r="A181" s="30">
        <v>180</v>
      </c>
      <c r="B181" s="30" t="s">
        <v>2309</v>
      </c>
      <c r="C181" s="30" t="s">
        <v>2277</v>
      </c>
      <c r="D181" s="30"/>
      <c r="E181" s="30" t="s">
        <v>2113</v>
      </c>
      <c r="F181" s="30" t="s">
        <v>2114</v>
      </c>
    </row>
    <row r="182" ht="16.5" spans="1:6">
      <c r="A182" s="30">
        <v>181</v>
      </c>
      <c r="B182" s="30" t="s">
        <v>2157</v>
      </c>
      <c r="C182" s="30" t="s">
        <v>2277</v>
      </c>
      <c r="D182" s="30"/>
      <c r="E182" s="30" t="s">
        <v>2113</v>
      </c>
      <c r="F182" s="30" t="s">
        <v>2114</v>
      </c>
    </row>
    <row r="183" ht="16.5" spans="1:6">
      <c r="A183" s="30">
        <v>182</v>
      </c>
      <c r="B183" s="30" t="s">
        <v>2310</v>
      </c>
      <c r="C183" s="30" t="s">
        <v>2277</v>
      </c>
      <c r="D183" s="30"/>
      <c r="E183" s="30" t="s">
        <v>2113</v>
      </c>
      <c r="F183" s="30" t="s">
        <v>2114</v>
      </c>
    </row>
    <row r="184" ht="16.5" spans="1:6">
      <c r="A184" s="30">
        <v>183</v>
      </c>
      <c r="B184" s="30" t="s">
        <v>2311</v>
      </c>
      <c r="C184" s="30" t="s">
        <v>2277</v>
      </c>
      <c r="D184" s="30"/>
      <c r="E184" s="30" t="s">
        <v>2113</v>
      </c>
      <c r="F184" s="30" t="s">
        <v>2114</v>
      </c>
    </row>
    <row r="185" ht="16.5" spans="1:6">
      <c r="A185" s="30">
        <v>184</v>
      </c>
      <c r="B185" s="30" t="s">
        <v>2312</v>
      </c>
      <c r="C185" s="30" t="s">
        <v>2277</v>
      </c>
      <c r="D185" s="30"/>
      <c r="E185" s="30" t="s">
        <v>2113</v>
      </c>
      <c r="F185" s="30" t="s">
        <v>2114</v>
      </c>
    </row>
    <row r="186" ht="16.5" spans="1:6">
      <c r="A186" s="30">
        <v>185</v>
      </c>
      <c r="B186" s="30" t="s">
        <v>2161</v>
      </c>
      <c r="C186" s="30" t="s">
        <v>2277</v>
      </c>
      <c r="D186" s="30"/>
      <c r="E186" s="30" t="s">
        <v>2113</v>
      </c>
      <c r="F186" s="30" t="s">
        <v>2114</v>
      </c>
    </row>
    <row r="187" ht="16.5" spans="1:6">
      <c r="A187" s="30">
        <v>186</v>
      </c>
      <c r="B187" s="30" t="s">
        <v>2313</v>
      </c>
      <c r="C187" s="30" t="s">
        <v>2277</v>
      </c>
      <c r="D187" s="30"/>
      <c r="E187" s="30" t="s">
        <v>2113</v>
      </c>
      <c r="F187" s="30" t="s">
        <v>2114</v>
      </c>
    </row>
    <row r="188" ht="16.5" spans="1:6">
      <c r="A188" s="30">
        <v>187</v>
      </c>
      <c r="B188" s="30" t="s">
        <v>2314</v>
      </c>
      <c r="C188" s="30" t="s">
        <v>2277</v>
      </c>
      <c r="D188" s="30"/>
      <c r="E188" s="30" t="s">
        <v>2113</v>
      </c>
      <c r="F188" s="30" t="s">
        <v>2114</v>
      </c>
    </row>
    <row r="189" ht="16.5" spans="1:6">
      <c r="A189" s="30">
        <v>188</v>
      </c>
      <c r="B189" s="30" t="s">
        <v>2315</v>
      </c>
      <c r="C189" s="30" t="s">
        <v>2277</v>
      </c>
      <c r="D189" s="30"/>
      <c r="E189" s="30" t="s">
        <v>2113</v>
      </c>
      <c r="F189" s="30" t="s">
        <v>2114</v>
      </c>
    </row>
    <row r="190" ht="16.5" spans="1:6">
      <c r="A190" s="30">
        <v>189</v>
      </c>
      <c r="B190" s="30" t="s">
        <v>2316</v>
      </c>
      <c r="C190" s="30" t="s">
        <v>2277</v>
      </c>
      <c r="D190" s="30"/>
      <c r="E190" s="30" t="s">
        <v>2113</v>
      </c>
      <c r="F190" s="30" t="s">
        <v>2114</v>
      </c>
    </row>
    <row r="191" ht="16.5" spans="1:6">
      <c r="A191" s="30">
        <v>190</v>
      </c>
      <c r="B191" s="30" t="s">
        <v>2164</v>
      </c>
      <c r="C191" s="30" t="s">
        <v>2277</v>
      </c>
      <c r="D191" s="30"/>
      <c r="E191" s="30" t="s">
        <v>2113</v>
      </c>
      <c r="F191" s="30" t="s">
        <v>2114</v>
      </c>
    </row>
    <row r="192" ht="16.5" spans="1:6">
      <c r="A192" s="30">
        <v>191</v>
      </c>
      <c r="B192" s="30" t="s">
        <v>2168</v>
      </c>
      <c r="C192" s="30" t="s">
        <v>2277</v>
      </c>
      <c r="D192" s="30"/>
      <c r="E192" s="30" t="s">
        <v>2113</v>
      </c>
      <c r="F192" s="30" t="s">
        <v>2114</v>
      </c>
    </row>
    <row r="193" ht="16.5" spans="1:6">
      <c r="A193" s="30">
        <v>192</v>
      </c>
      <c r="B193" s="30" t="s">
        <v>2317</v>
      </c>
      <c r="C193" s="30" t="s">
        <v>2277</v>
      </c>
      <c r="D193" s="30"/>
      <c r="E193" s="30" t="s">
        <v>2113</v>
      </c>
      <c r="F193" s="30" t="s">
        <v>2114</v>
      </c>
    </row>
    <row r="194" ht="16.5" spans="1:6">
      <c r="A194" s="30">
        <v>193</v>
      </c>
      <c r="B194" s="30" t="s">
        <v>2318</v>
      </c>
      <c r="C194" s="30" t="s">
        <v>2277</v>
      </c>
      <c r="D194" s="30"/>
      <c r="E194" s="30" t="s">
        <v>2113</v>
      </c>
      <c r="F194" s="30" t="s">
        <v>2114</v>
      </c>
    </row>
    <row r="195" ht="16.5" spans="1:6">
      <c r="A195" s="30">
        <v>194</v>
      </c>
      <c r="B195" s="30" t="s">
        <v>2319</v>
      </c>
      <c r="C195" s="30" t="s">
        <v>2277</v>
      </c>
      <c r="D195" s="30"/>
      <c r="E195" s="30" t="s">
        <v>2113</v>
      </c>
      <c r="F195" s="30" t="s">
        <v>2114</v>
      </c>
    </row>
    <row r="196" ht="16.5" spans="1:6">
      <c r="A196" s="30">
        <v>195</v>
      </c>
      <c r="B196" s="30" t="s">
        <v>2320</v>
      </c>
      <c r="C196" s="30" t="s">
        <v>2277</v>
      </c>
      <c r="D196" s="30"/>
      <c r="E196" s="30" t="s">
        <v>2113</v>
      </c>
      <c r="F196" s="30" t="s">
        <v>2114</v>
      </c>
    </row>
    <row r="197" ht="16.5" spans="1:6">
      <c r="A197" s="30">
        <v>196</v>
      </c>
      <c r="B197" s="30" t="s">
        <v>2170</v>
      </c>
      <c r="C197" s="30" t="s">
        <v>2277</v>
      </c>
      <c r="D197" s="30"/>
      <c r="E197" s="30" t="s">
        <v>2113</v>
      </c>
      <c r="F197" s="30" t="s">
        <v>2114</v>
      </c>
    </row>
    <row r="198" ht="16.5" spans="1:6">
      <c r="A198" s="30">
        <v>197</v>
      </c>
      <c r="B198" s="30" t="s">
        <v>2321</v>
      </c>
      <c r="C198" s="30" t="s">
        <v>2277</v>
      </c>
      <c r="D198" s="30"/>
      <c r="E198" s="30" t="s">
        <v>2113</v>
      </c>
      <c r="F198" s="30" t="s">
        <v>2114</v>
      </c>
    </row>
    <row r="199" ht="16.5" spans="1:6">
      <c r="A199" s="30">
        <v>198</v>
      </c>
      <c r="B199" s="30" t="s">
        <v>2322</v>
      </c>
      <c r="C199" s="30" t="s">
        <v>2277</v>
      </c>
      <c r="D199" s="30"/>
      <c r="E199" s="30" t="s">
        <v>2113</v>
      </c>
      <c r="F199" s="30" t="s">
        <v>2114</v>
      </c>
    </row>
    <row r="200" ht="16.5" spans="1:6">
      <c r="A200" s="30">
        <v>199</v>
      </c>
      <c r="B200" s="30" t="s">
        <v>2174</v>
      </c>
      <c r="C200" s="30" t="s">
        <v>2277</v>
      </c>
      <c r="D200" s="30"/>
      <c r="E200" s="30" t="s">
        <v>2113</v>
      </c>
      <c r="F200" s="30" t="s">
        <v>2114</v>
      </c>
    </row>
    <row r="201" ht="16.5" spans="1:6">
      <c r="A201" s="30">
        <v>200</v>
      </c>
      <c r="B201" s="30" t="s">
        <v>2323</v>
      </c>
      <c r="C201" s="30" t="s">
        <v>2277</v>
      </c>
      <c r="D201" s="30"/>
      <c r="E201" s="30" t="s">
        <v>2113</v>
      </c>
      <c r="F201" s="30" t="s">
        <v>2114</v>
      </c>
    </row>
    <row r="202" ht="16.5" spans="1:6">
      <c r="A202" s="30">
        <v>201</v>
      </c>
      <c r="B202" s="30" t="s">
        <v>2324</v>
      </c>
      <c r="C202" s="30" t="s">
        <v>2277</v>
      </c>
      <c r="D202" s="30"/>
      <c r="E202" s="30" t="s">
        <v>2113</v>
      </c>
      <c r="F202" s="30" t="s">
        <v>2114</v>
      </c>
    </row>
    <row r="203" ht="16.5" spans="1:6">
      <c r="A203" s="30">
        <v>202</v>
      </c>
      <c r="B203" s="30" t="s">
        <v>2325</v>
      </c>
      <c r="C203" s="30" t="s">
        <v>2277</v>
      </c>
      <c r="D203" s="30" t="s">
        <v>2135</v>
      </c>
      <c r="E203" s="30" t="s">
        <v>2113</v>
      </c>
      <c r="F203" s="30" t="s">
        <v>2114</v>
      </c>
    </row>
    <row r="204" ht="16.5" spans="1:6">
      <c r="A204" s="30">
        <v>203</v>
      </c>
      <c r="B204" s="30" t="s">
        <v>2326</v>
      </c>
      <c r="C204" s="30" t="s">
        <v>2277</v>
      </c>
      <c r="D204" s="30"/>
      <c r="E204" s="30" t="s">
        <v>2113</v>
      </c>
      <c r="F204" s="30" t="s">
        <v>2114</v>
      </c>
    </row>
    <row r="205" ht="16.5" spans="1:6">
      <c r="A205" s="30">
        <v>204</v>
      </c>
      <c r="B205" s="30" t="s">
        <v>2327</v>
      </c>
      <c r="C205" s="30" t="s">
        <v>2277</v>
      </c>
      <c r="D205" s="30"/>
      <c r="E205" s="30" t="s">
        <v>2113</v>
      </c>
      <c r="F205" s="30" t="s">
        <v>2114</v>
      </c>
    </row>
    <row r="206" ht="16.5" spans="1:6">
      <c r="A206" s="30">
        <v>205</v>
      </c>
      <c r="B206" s="30" t="s">
        <v>2328</v>
      </c>
      <c r="C206" s="30" t="s">
        <v>2277</v>
      </c>
      <c r="D206" s="30"/>
      <c r="E206" s="30" t="s">
        <v>2113</v>
      </c>
      <c r="F206" s="30" t="s">
        <v>2114</v>
      </c>
    </row>
    <row r="207" ht="16.5" spans="1:6">
      <c r="A207" s="30">
        <v>206</v>
      </c>
      <c r="B207" s="30" t="s">
        <v>2329</v>
      </c>
      <c r="C207" s="30" t="s">
        <v>2277</v>
      </c>
      <c r="D207" s="30"/>
      <c r="E207" s="30" t="s">
        <v>2113</v>
      </c>
      <c r="F207" s="30" t="s">
        <v>2114</v>
      </c>
    </row>
    <row r="208" ht="16.5" spans="1:6">
      <c r="A208" s="30">
        <v>207</v>
      </c>
      <c r="B208" s="30" t="s">
        <v>2330</v>
      </c>
      <c r="C208" s="30" t="s">
        <v>2277</v>
      </c>
      <c r="D208" s="30"/>
      <c r="E208" s="30" t="s">
        <v>2113</v>
      </c>
      <c r="F208" s="30" t="s">
        <v>2114</v>
      </c>
    </row>
    <row r="209" ht="16.5" spans="1:6">
      <c r="A209" s="30">
        <v>208</v>
      </c>
      <c r="B209" s="30" t="s">
        <v>2331</v>
      </c>
      <c r="C209" s="30" t="s">
        <v>2277</v>
      </c>
      <c r="D209" s="30"/>
      <c r="E209" s="30" t="s">
        <v>2113</v>
      </c>
      <c r="F209" s="30" t="s">
        <v>2114</v>
      </c>
    </row>
    <row r="210" ht="16.5" spans="1:6">
      <c r="A210" s="30">
        <v>209</v>
      </c>
      <c r="B210" s="30" t="s">
        <v>2185</v>
      </c>
      <c r="C210" s="30" t="s">
        <v>2277</v>
      </c>
      <c r="D210" s="30"/>
      <c r="E210" s="30" t="s">
        <v>2113</v>
      </c>
      <c r="F210" s="30" t="s">
        <v>2114</v>
      </c>
    </row>
    <row r="211" ht="16.5" spans="1:6">
      <c r="A211" s="30">
        <v>210</v>
      </c>
      <c r="B211" s="30" t="s">
        <v>2332</v>
      </c>
      <c r="C211" s="30" t="s">
        <v>2277</v>
      </c>
      <c r="D211" s="30"/>
      <c r="E211" s="30" t="s">
        <v>2113</v>
      </c>
      <c r="F211" s="30" t="s">
        <v>2114</v>
      </c>
    </row>
    <row r="212" ht="16.5" spans="1:6">
      <c r="A212" s="30">
        <v>211</v>
      </c>
      <c r="B212" s="30" t="s">
        <v>2333</v>
      </c>
      <c r="C212" s="30" t="s">
        <v>2277</v>
      </c>
      <c r="D212" s="30"/>
      <c r="E212" s="30" t="s">
        <v>2113</v>
      </c>
      <c r="F212" s="30" t="s">
        <v>2114</v>
      </c>
    </row>
    <row r="213" ht="16.5" spans="1:6">
      <c r="A213" s="30">
        <v>212</v>
      </c>
      <c r="B213" s="30" t="s">
        <v>2334</v>
      </c>
      <c r="C213" s="30" t="s">
        <v>2277</v>
      </c>
      <c r="D213" s="30"/>
      <c r="E213" s="30" t="s">
        <v>2113</v>
      </c>
      <c r="F213" s="30" t="s">
        <v>2114</v>
      </c>
    </row>
    <row r="214" ht="16.5" spans="1:6">
      <c r="A214" s="30">
        <v>213</v>
      </c>
      <c r="B214" s="30" t="s">
        <v>2335</v>
      </c>
      <c r="C214" s="30" t="s">
        <v>2277</v>
      </c>
      <c r="D214" s="30"/>
      <c r="E214" s="30" t="s">
        <v>2113</v>
      </c>
      <c r="F214" s="30" t="s">
        <v>2114</v>
      </c>
    </row>
    <row r="215" ht="16.5" spans="1:6">
      <c r="A215" s="30">
        <v>214</v>
      </c>
      <c r="B215" s="30" t="s">
        <v>2192</v>
      </c>
      <c r="C215" s="30" t="s">
        <v>2277</v>
      </c>
      <c r="D215" s="30"/>
      <c r="E215" s="30" t="s">
        <v>2113</v>
      </c>
      <c r="F215" s="30" t="s">
        <v>2114</v>
      </c>
    </row>
    <row r="216" ht="16.5" spans="1:6">
      <c r="A216" s="30">
        <v>215</v>
      </c>
      <c r="B216" s="30" t="s">
        <v>2193</v>
      </c>
      <c r="C216" s="30" t="s">
        <v>2277</v>
      </c>
      <c r="D216" s="30"/>
      <c r="E216" s="30" t="s">
        <v>2113</v>
      </c>
      <c r="F216" s="30" t="s">
        <v>2114</v>
      </c>
    </row>
    <row r="217" ht="16.5" spans="1:6">
      <c r="A217" s="30">
        <v>216</v>
      </c>
      <c r="B217" s="30" t="s">
        <v>2336</v>
      </c>
      <c r="C217" s="30" t="s">
        <v>2277</v>
      </c>
      <c r="D217" s="30"/>
      <c r="E217" s="30" t="s">
        <v>2113</v>
      </c>
      <c r="F217" s="30" t="s">
        <v>2114</v>
      </c>
    </row>
    <row r="218" ht="16.5" spans="1:6">
      <c r="A218" s="30">
        <v>217</v>
      </c>
      <c r="B218" s="30" t="s">
        <v>2195</v>
      </c>
      <c r="C218" s="30" t="s">
        <v>2277</v>
      </c>
      <c r="D218" s="30"/>
      <c r="E218" s="30" t="s">
        <v>2113</v>
      </c>
      <c r="F218" s="30" t="s">
        <v>2114</v>
      </c>
    </row>
    <row r="219" ht="16.5" spans="1:6">
      <c r="A219" s="30">
        <v>218</v>
      </c>
      <c r="B219" s="30" t="s">
        <v>2337</v>
      </c>
      <c r="C219" s="30" t="s">
        <v>2277</v>
      </c>
      <c r="D219" s="30"/>
      <c r="E219" s="30" t="s">
        <v>2113</v>
      </c>
      <c r="F219" s="30" t="s">
        <v>2114</v>
      </c>
    </row>
    <row r="220" ht="16.5" spans="1:6">
      <c r="A220" s="30">
        <v>219</v>
      </c>
      <c r="B220" s="30" t="s">
        <v>2338</v>
      </c>
      <c r="C220" s="30" t="s">
        <v>2277</v>
      </c>
      <c r="D220" s="30"/>
      <c r="E220" s="30" t="s">
        <v>2113</v>
      </c>
      <c r="F220" s="30" t="s">
        <v>2114</v>
      </c>
    </row>
    <row r="221" ht="16.5" spans="1:6">
      <c r="A221" s="30">
        <v>220</v>
      </c>
      <c r="B221" s="30" t="s">
        <v>2339</v>
      </c>
      <c r="C221" s="30" t="s">
        <v>2277</v>
      </c>
      <c r="D221" s="30"/>
      <c r="E221" s="30" t="s">
        <v>2113</v>
      </c>
      <c r="F221" s="30" t="s">
        <v>2114</v>
      </c>
    </row>
    <row r="222" ht="16.5" spans="1:6">
      <c r="A222" s="30">
        <v>221</v>
      </c>
      <c r="B222" s="30" t="s">
        <v>2340</v>
      </c>
      <c r="C222" s="30" t="s">
        <v>2277</v>
      </c>
      <c r="D222" s="30"/>
      <c r="E222" s="30" t="s">
        <v>2113</v>
      </c>
      <c r="F222" s="30" t="s">
        <v>2114</v>
      </c>
    </row>
    <row r="223" ht="16.5" spans="1:6">
      <c r="A223" s="30">
        <v>222</v>
      </c>
      <c r="B223" s="30" t="s">
        <v>2198</v>
      </c>
      <c r="C223" s="30" t="s">
        <v>2277</v>
      </c>
      <c r="D223" s="30" t="s">
        <v>2199</v>
      </c>
      <c r="E223" s="30" t="s">
        <v>2113</v>
      </c>
      <c r="F223" s="30" t="s">
        <v>2114</v>
      </c>
    </row>
    <row r="224" ht="16.5" spans="1:6">
      <c r="A224" s="30">
        <v>223</v>
      </c>
      <c r="B224" s="30" t="s">
        <v>2341</v>
      </c>
      <c r="C224" s="30" t="s">
        <v>2277</v>
      </c>
      <c r="D224" s="30"/>
      <c r="E224" s="30" t="s">
        <v>2113</v>
      </c>
      <c r="F224" s="30" t="s">
        <v>2114</v>
      </c>
    </row>
    <row r="225" ht="16.5" spans="1:6">
      <c r="A225" s="30">
        <v>224</v>
      </c>
      <c r="B225" s="30" t="s">
        <v>2202</v>
      </c>
      <c r="C225" s="30" t="s">
        <v>2277</v>
      </c>
      <c r="D225" s="30"/>
      <c r="E225" s="30" t="s">
        <v>2113</v>
      </c>
      <c r="F225" s="30" t="s">
        <v>2114</v>
      </c>
    </row>
    <row r="226" ht="16.5" spans="1:6">
      <c r="A226" s="30">
        <v>225</v>
      </c>
      <c r="B226" s="30" t="s">
        <v>2342</v>
      </c>
      <c r="C226" s="30" t="s">
        <v>2277</v>
      </c>
      <c r="D226" s="30"/>
      <c r="E226" s="30" t="s">
        <v>2113</v>
      </c>
      <c r="F226" s="30" t="s">
        <v>2114</v>
      </c>
    </row>
    <row r="227" ht="16.5" spans="1:6">
      <c r="A227" s="30">
        <v>226</v>
      </c>
      <c r="B227" s="30" t="s">
        <v>2343</v>
      </c>
      <c r="C227" s="30" t="s">
        <v>2277</v>
      </c>
      <c r="D227" s="30"/>
      <c r="E227" s="30" t="s">
        <v>2113</v>
      </c>
      <c r="F227" s="30" t="s">
        <v>2114</v>
      </c>
    </row>
    <row r="228" ht="16.5" spans="1:6">
      <c r="A228" s="30">
        <v>227</v>
      </c>
      <c r="B228" s="30" t="s">
        <v>2344</v>
      </c>
      <c r="C228" s="30" t="s">
        <v>2277</v>
      </c>
      <c r="D228" s="30"/>
      <c r="E228" s="30" t="s">
        <v>2113</v>
      </c>
      <c r="F228" s="30" t="s">
        <v>2114</v>
      </c>
    </row>
    <row r="229" ht="16.5" spans="1:6">
      <c r="A229" s="30">
        <v>228</v>
      </c>
      <c r="B229" s="30" t="s">
        <v>2345</v>
      </c>
      <c r="C229" s="30" t="s">
        <v>2277</v>
      </c>
      <c r="D229" s="30"/>
      <c r="E229" s="30" t="s">
        <v>2113</v>
      </c>
      <c r="F229" s="30" t="s">
        <v>2114</v>
      </c>
    </row>
    <row r="230" ht="16.5" spans="1:6">
      <c r="A230" s="30">
        <v>229</v>
      </c>
      <c r="B230" s="30" t="s">
        <v>2346</v>
      </c>
      <c r="C230" s="30" t="s">
        <v>2277</v>
      </c>
      <c r="D230" s="30"/>
      <c r="E230" s="30" t="s">
        <v>2113</v>
      </c>
      <c r="F230" s="30" t="s">
        <v>2114</v>
      </c>
    </row>
    <row r="231" ht="16.5" spans="1:6">
      <c r="A231" s="30">
        <v>230</v>
      </c>
      <c r="B231" s="30" t="s">
        <v>2347</v>
      </c>
      <c r="C231" s="30" t="s">
        <v>2277</v>
      </c>
      <c r="D231" s="30"/>
      <c r="E231" s="30" t="s">
        <v>2113</v>
      </c>
      <c r="F231" s="30" t="s">
        <v>2114</v>
      </c>
    </row>
    <row r="232" ht="16.5" spans="1:6">
      <c r="A232" s="30">
        <v>231</v>
      </c>
      <c r="B232" s="30" t="s">
        <v>2348</v>
      </c>
      <c r="C232" s="30" t="s">
        <v>2277</v>
      </c>
      <c r="D232" s="30"/>
      <c r="E232" s="30" t="s">
        <v>2113</v>
      </c>
      <c r="F232" s="30" t="s">
        <v>2114</v>
      </c>
    </row>
    <row r="233" ht="16.5" spans="1:6">
      <c r="A233" s="30">
        <v>232</v>
      </c>
      <c r="B233" s="30" t="s">
        <v>2204</v>
      </c>
      <c r="C233" s="30" t="s">
        <v>2277</v>
      </c>
      <c r="D233" s="30"/>
      <c r="E233" s="30" t="s">
        <v>2113</v>
      </c>
      <c r="F233" s="30" t="s">
        <v>2114</v>
      </c>
    </row>
    <row r="234" ht="16.5" spans="1:6">
      <c r="A234" s="30">
        <v>233</v>
      </c>
      <c r="B234" s="30" t="s">
        <v>2349</v>
      </c>
      <c r="C234" s="30" t="s">
        <v>2277</v>
      </c>
      <c r="D234" s="30"/>
      <c r="E234" s="30" t="s">
        <v>2113</v>
      </c>
      <c r="F234" s="30" t="s">
        <v>2114</v>
      </c>
    </row>
    <row r="235" ht="16.5" spans="1:6">
      <c r="A235" s="30">
        <v>234</v>
      </c>
      <c r="B235" s="30" t="s">
        <v>2206</v>
      </c>
      <c r="C235" s="30" t="s">
        <v>2277</v>
      </c>
      <c r="D235" s="30"/>
      <c r="E235" s="30" t="s">
        <v>2113</v>
      </c>
      <c r="F235" s="30" t="s">
        <v>2114</v>
      </c>
    </row>
    <row r="236" ht="16.5" spans="1:6">
      <c r="A236" s="30">
        <v>235</v>
      </c>
      <c r="B236" s="30" t="s">
        <v>2208</v>
      </c>
      <c r="C236" s="30" t="s">
        <v>2277</v>
      </c>
      <c r="D236" s="30"/>
      <c r="E236" s="30" t="s">
        <v>2113</v>
      </c>
      <c r="F236" s="30" t="s">
        <v>2114</v>
      </c>
    </row>
    <row r="237" ht="16.5" spans="1:6">
      <c r="A237" s="30">
        <v>236</v>
      </c>
      <c r="B237" s="30" t="s">
        <v>2350</v>
      </c>
      <c r="C237" s="30" t="s">
        <v>2277</v>
      </c>
      <c r="D237" s="30"/>
      <c r="E237" s="30" t="s">
        <v>2113</v>
      </c>
      <c r="F237" s="30" t="s">
        <v>2114</v>
      </c>
    </row>
    <row r="238" ht="16.5" spans="1:6">
      <c r="A238" s="30">
        <v>237</v>
      </c>
      <c r="B238" s="30" t="s">
        <v>2351</v>
      </c>
      <c r="C238" s="30" t="s">
        <v>2277</v>
      </c>
      <c r="D238" s="30" t="s">
        <v>2210</v>
      </c>
      <c r="E238" s="30" t="s">
        <v>2113</v>
      </c>
      <c r="F238" s="30" t="s">
        <v>2114</v>
      </c>
    </row>
    <row r="239" ht="16.5" spans="1:6">
      <c r="A239" s="30">
        <v>238</v>
      </c>
      <c r="B239" s="30" t="s">
        <v>2352</v>
      </c>
      <c r="C239" s="30" t="s">
        <v>2277</v>
      </c>
      <c r="D239" s="30" t="s">
        <v>2210</v>
      </c>
      <c r="E239" s="30" t="s">
        <v>2113</v>
      </c>
      <c r="F239" s="30" t="s">
        <v>2114</v>
      </c>
    </row>
    <row r="240" ht="16.5" spans="1:6">
      <c r="A240" s="30">
        <v>239</v>
      </c>
      <c r="B240" s="30" t="s">
        <v>2353</v>
      </c>
      <c r="C240" s="30" t="s">
        <v>2277</v>
      </c>
      <c r="D240" s="30"/>
      <c r="E240" s="30" t="s">
        <v>2113</v>
      </c>
      <c r="F240" s="30" t="s">
        <v>2114</v>
      </c>
    </row>
    <row r="241" ht="16.5" spans="1:6">
      <c r="A241" s="30">
        <v>240</v>
      </c>
      <c r="B241" s="30" t="s">
        <v>2211</v>
      </c>
      <c r="C241" s="30" t="s">
        <v>2277</v>
      </c>
      <c r="D241" s="30"/>
      <c r="E241" s="30" t="s">
        <v>2113</v>
      </c>
      <c r="F241" s="30" t="s">
        <v>2114</v>
      </c>
    </row>
    <row r="242" ht="16.5" spans="1:6">
      <c r="A242" s="30">
        <v>241</v>
      </c>
      <c r="B242" s="30" t="s">
        <v>2354</v>
      </c>
      <c r="C242" s="30" t="s">
        <v>2277</v>
      </c>
      <c r="D242" s="30"/>
      <c r="E242" s="30" t="s">
        <v>2113</v>
      </c>
      <c r="F242" s="30" t="s">
        <v>2114</v>
      </c>
    </row>
    <row r="243" ht="16.5" spans="1:6">
      <c r="A243" s="30">
        <v>242</v>
      </c>
      <c r="B243" s="30" t="s">
        <v>2213</v>
      </c>
      <c r="C243" s="30" t="s">
        <v>2277</v>
      </c>
      <c r="D243" s="30"/>
      <c r="E243" s="30" t="s">
        <v>2113</v>
      </c>
      <c r="F243" s="30" t="s">
        <v>2114</v>
      </c>
    </row>
    <row r="244" ht="16.5" spans="1:6">
      <c r="A244" s="30">
        <v>243</v>
      </c>
      <c r="B244" s="30" t="s">
        <v>2214</v>
      </c>
      <c r="C244" s="30" t="s">
        <v>2277</v>
      </c>
      <c r="D244" s="30"/>
      <c r="E244" s="30" t="s">
        <v>2113</v>
      </c>
      <c r="F244" s="30" t="s">
        <v>2114</v>
      </c>
    </row>
    <row r="245" ht="16.5" spans="1:6">
      <c r="A245" s="30">
        <v>244</v>
      </c>
      <c r="B245" s="30" t="s">
        <v>2355</v>
      </c>
      <c r="C245" s="30" t="s">
        <v>2277</v>
      </c>
      <c r="D245" s="30"/>
      <c r="E245" s="30" t="s">
        <v>2113</v>
      </c>
      <c r="F245" s="30" t="s">
        <v>2114</v>
      </c>
    </row>
    <row r="246" ht="16.5" spans="1:6">
      <c r="A246" s="30">
        <v>245</v>
      </c>
      <c r="B246" s="30" t="s">
        <v>2215</v>
      </c>
      <c r="C246" s="30" t="s">
        <v>2277</v>
      </c>
      <c r="D246" s="30" t="s">
        <v>2130</v>
      </c>
      <c r="E246" s="30" t="s">
        <v>2113</v>
      </c>
      <c r="F246" s="30" t="s">
        <v>2114</v>
      </c>
    </row>
    <row r="247" ht="16.5" spans="1:6">
      <c r="A247" s="30">
        <v>246</v>
      </c>
      <c r="B247" s="30" t="s">
        <v>2356</v>
      </c>
      <c r="C247" s="30" t="s">
        <v>2277</v>
      </c>
      <c r="D247" s="30"/>
      <c r="E247" s="30" t="s">
        <v>2113</v>
      </c>
      <c r="F247" s="30" t="s">
        <v>2114</v>
      </c>
    </row>
    <row r="248" ht="16.5" spans="1:6">
      <c r="A248" s="30">
        <v>247</v>
      </c>
      <c r="B248" s="30" t="s">
        <v>2357</v>
      </c>
      <c r="C248" s="30" t="s">
        <v>2277</v>
      </c>
      <c r="D248" s="30"/>
      <c r="E248" s="30" t="s">
        <v>2113</v>
      </c>
      <c r="F248" s="30" t="s">
        <v>2114</v>
      </c>
    </row>
    <row r="249" ht="16.5" spans="1:6">
      <c r="A249" s="30">
        <v>248</v>
      </c>
      <c r="B249" s="30" t="s">
        <v>2358</v>
      </c>
      <c r="C249" s="30" t="s">
        <v>2277</v>
      </c>
      <c r="D249" s="30" t="s">
        <v>2230</v>
      </c>
      <c r="E249" s="30" t="s">
        <v>2113</v>
      </c>
      <c r="F249" s="30" t="s">
        <v>2114</v>
      </c>
    </row>
    <row r="250" ht="16.5" spans="1:6">
      <c r="A250" s="30">
        <v>249</v>
      </c>
      <c r="B250" s="30" t="s">
        <v>2234</v>
      </c>
      <c r="C250" s="30" t="s">
        <v>2277</v>
      </c>
      <c r="D250" s="30"/>
      <c r="E250" s="30" t="s">
        <v>2113</v>
      </c>
      <c r="F250" s="30" t="s">
        <v>2114</v>
      </c>
    </row>
    <row r="251" ht="16.5" spans="1:6">
      <c r="A251" s="30">
        <v>250</v>
      </c>
      <c r="B251" s="30" t="s">
        <v>2236</v>
      </c>
      <c r="C251" s="30" t="s">
        <v>2277</v>
      </c>
      <c r="D251" s="30"/>
      <c r="E251" s="30" t="s">
        <v>2113</v>
      </c>
      <c r="F251" s="30" t="s">
        <v>2114</v>
      </c>
    </row>
    <row r="252" ht="16.5" spans="1:6">
      <c r="A252" s="30">
        <v>251</v>
      </c>
      <c r="B252" s="30" t="s">
        <v>2359</v>
      </c>
      <c r="C252" s="30" t="s">
        <v>2277</v>
      </c>
      <c r="D252" s="30"/>
      <c r="E252" s="30" t="s">
        <v>2113</v>
      </c>
      <c r="F252" s="30" t="s">
        <v>2114</v>
      </c>
    </row>
    <row r="253" ht="16.5" spans="1:6">
      <c r="A253" s="30">
        <v>252</v>
      </c>
      <c r="B253" s="30" t="s">
        <v>2360</v>
      </c>
      <c r="C253" s="30" t="s">
        <v>2277</v>
      </c>
      <c r="D253" s="30" t="s">
        <v>2240</v>
      </c>
      <c r="E253" s="30" t="s">
        <v>2113</v>
      </c>
      <c r="F253" s="30" t="s">
        <v>2114</v>
      </c>
    </row>
    <row r="254" ht="16.5" spans="1:6">
      <c r="A254" s="30">
        <v>253</v>
      </c>
      <c r="B254" s="30" t="s">
        <v>2361</v>
      </c>
      <c r="C254" s="30" t="s">
        <v>2277</v>
      </c>
      <c r="D254" s="30" t="s">
        <v>2135</v>
      </c>
      <c r="E254" s="30" t="s">
        <v>2113</v>
      </c>
      <c r="F254" s="30" t="s">
        <v>2114</v>
      </c>
    </row>
    <row r="255" ht="16.5" spans="1:6">
      <c r="A255" s="30">
        <v>254</v>
      </c>
      <c r="B255" s="30" t="s">
        <v>2251</v>
      </c>
      <c r="C255" s="30" t="s">
        <v>2277</v>
      </c>
      <c r="D255" s="30" t="s">
        <v>2188</v>
      </c>
      <c r="E255" s="30" t="s">
        <v>2113</v>
      </c>
      <c r="F255" s="30" t="s">
        <v>2114</v>
      </c>
    </row>
    <row r="256" ht="16.5" spans="1:6">
      <c r="A256" s="30">
        <v>255</v>
      </c>
      <c r="B256" s="30" t="s">
        <v>2362</v>
      </c>
      <c r="C256" s="30" t="s">
        <v>2277</v>
      </c>
      <c r="D256" s="30"/>
      <c r="E256" s="30" t="s">
        <v>2113</v>
      </c>
      <c r="F256" s="30" t="s">
        <v>2114</v>
      </c>
    </row>
    <row r="257" ht="16.5" spans="1:6">
      <c r="A257" s="30">
        <v>256</v>
      </c>
      <c r="B257" s="30" t="s">
        <v>2363</v>
      </c>
      <c r="C257" s="30" t="s">
        <v>2277</v>
      </c>
      <c r="D257" s="30"/>
      <c r="E257" s="30" t="s">
        <v>2113</v>
      </c>
      <c r="F257" s="30" t="s">
        <v>2114</v>
      </c>
    </row>
    <row r="258" ht="16.5" spans="1:6">
      <c r="A258" s="30">
        <v>257</v>
      </c>
      <c r="B258" s="30" t="s">
        <v>2262</v>
      </c>
      <c r="C258" s="30" t="s">
        <v>2277</v>
      </c>
      <c r="D258" s="30"/>
      <c r="E258" s="30" t="s">
        <v>2113</v>
      </c>
      <c r="F258" s="30" t="s">
        <v>2114</v>
      </c>
    </row>
    <row r="259" ht="16.5" spans="1:6">
      <c r="A259" s="30">
        <v>258</v>
      </c>
      <c r="B259" s="30" t="s">
        <v>2364</v>
      </c>
      <c r="C259" s="30" t="s">
        <v>2277</v>
      </c>
      <c r="D259" s="30" t="s">
        <v>2267</v>
      </c>
      <c r="E259" s="30" t="s">
        <v>2113</v>
      </c>
      <c r="F259" s="30" t="s">
        <v>2114</v>
      </c>
    </row>
    <row r="260" ht="16.5" spans="1:6">
      <c r="A260" s="30">
        <v>259</v>
      </c>
      <c r="B260" s="30" t="s">
        <v>2269</v>
      </c>
      <c r="C260" s="30" t="s">
        <v>2277</v>
      </c>
      <c r="D260" s="30"/>
      <c r="E260" s="30" t="s">
        <v>2113</v>
      </c>
      <c r="F260" s="30" t="s">
        <v>2114</v>
      </c>
    </row>
    <row r="261" ht="16.5" spans="1:6">
      <c r="A261" s="30">
        <v>260</v>
      </c>
      <c r="B261" s="30" t="s">
        <v>2365</v>
      </c>
      <c r="C261" s="30" t="s">
        <v>2277</v>
      </c>
      <c r="D261" s="30" t="s">
        <v>2366</v>
      </c>
      <c r="E261" s="30" t="s">
        <v>2113</v>
      </c>
      <c r="F261" s="30" t="s">
        <v>2114</v>
      </c>
    </row>
    <row r="262" ht="16.5" spans="1:6">
      <c r="A262" s="30">
        <v>261</v>
      </c>
      <c r="B262" s="30" t="s">
        <v>2367</v>
      </c>
      <c r="C262" s="30" t="s">
        <v>2277</v>
      </c>
      <c r="D262" s="30" t="s">
        <v>2366</v>
      </c>
      <c r="E262" s="30" t="s">
        <v>2113</v>
      </c>
      <c r="F262" s="30" t="s">
        <v>2114</v>
      </c>
    </row>
    <row r="263" ht="16.5" spans="1:6">
      <c r="A263" s="30">
        <v>262</v>
      </c>
      <c r="B263" s="30" t="s">
        <v>2368</v>
      </c>
      <c r="C263" s="30" t="s">
        <v>2277</v>
      </c>
      <c r="D263" s="30"/>
      <c r="E263" s="30" t="s">
        <v>2113</v>
      </c>
      <c r="F263" s="30" t="s">
        <v>2114</v>
      </c>
    </row>
    <row r="264" ht="16.5" spans="1:6">
      <c r="A264" s="30">
        <v>263</v>
      </c>
      <c r="B264" s="30" t="s">
        <v>2276</v>
      </c>
      <c r="C264" s="30" t="s">
        <v>2369</v>
      </c>
      <c r="D264" s="30" t="s">
        <v>2278</v>
      </c>
      <c r="E264" s="30" t="s">
        <v>2113</v>
      </c>
      <c r="F264" s="30" t="s">
        <v>2114</v>
      </c>
    </row>
    <row r="265" ht="16.5" spans="1:6">
      <c r="A265" s="30">
        <v>264</v>
      </c>
      <c r="B265" s="30" t="s">
        <v>2370</v>
      </c>
      <c r="C265" s="30" t="s">
        <v>2369</v>
      </c>
      <c r="D265" s="30"/>
      <c r="E265" s="30" t="s">
        <v>2113</v>
      </c>
      <c r="F265" s="30" t="s">
        <v>2114</v>
      </c>
    </row>
    <row r="266" ht="16.5" spans="1:6">
      <c r="A266" s="30">
        <v>265</v>
      </c>
      <c r="B266" s="30" t="s">
        <v>2280</v>
      </c>
      <c r="C266" s="30" t="s">
        <v>2369</v>
      </c>
      <c r="D266" s="30" t="s">
        <v>2112</v>
      </c>
      <c r="E266" s="30" t="s">
        <v>2113</v>
      </c>
      <c r="F266" s="30" t="s">
        <v>2114</v>
      </c>
    </row>
    <row r="267" ht="16.5" spans="1:6">
      <c r="A267" s="30">
        <v>266</v>
      </c>
      <c r="B267" s="30" t="s">
        <v>2371</v>
      </c>
      <c r="C267" s="30" t="s">
        <v>2369</v>
      </c>
      <c r="D267" s="30"/>
      <c r="E267" s="30" t="s">
        <v>2113</v>
      </c>
      <c r="F267" s="30" t="s">
        <v>2114</v>
      </c>
    </row>
    <row r="268" ht="16.5" spans="1:6">
      <c r="A268" s="30">
        <v>267</v>
      </c>
      <c r="B268" s="30" t="s">
        <v>2372</v>
      </c>
      <c r="C268" s="30" t="s">
        <v>2369</v>
      </c>
      <c r="D268" s="30"/>
      <c r="E268" s="30" t="s">
        <v>2113</v>
      </c>
      <c r="F268" s="30" t="s">
        <v>2114</v>
      </c>
    </row>
    <row r="269" ht="16.5" spans="1:6">
      <c r="A269" s="30">
        <v>268</v>
      </c>
      <c r="B269" s="30" t="s">
        <v>2373</v>
      </c>
      <c r="C269" s="30" t="s">
        <v>2369</v>
      </c>
      <c r="D269" s="30"/>
      <c r="E269" s="30" t="s">
        <v>2113</v>
      </c>
      <c r="F269" s="30" t="s">
        <v>2114</v>
      </c>
    </row>
    <row r="270" ht="16.5" spans="1:6">
      <c r="A270" s="30">
        <v>269</v>
      </c>
      <c r="B270" s="30" t="s">
        <v>2119</v>
      </c>
      <c r="C270" s="30" t="s">
        <v>2369</v>
      </c>
      <c r="D270" s="30"/>
      <c r="E270" s="30" t="s">
        <v>2113</v>
      </c>
      <c r="F270" s="30" t="s">
        <v>2114</v>
      </c>
    </row>
    <row r="271" ht="16.5" spans="1:6">
      <c r="A271" s="30">
        <v>270</v>
      </c>
      <c r="B271" s="30" t="s">
        <v>2283</v>
      </c>
      <c r="C271" s="30" t="s">
        <v>2369</v>
      </c>
      <c r="D271" s="30" t="s">
        <v>2112</v>
      </c>
      <c r="E271" s="30" t="s">
        <v>2113</v>
      </c>
      <c r="F271" s="30" t="s">
        <v>2114</v>
      </c>
    </row>
    <row r="272" ht="16.5" spans="1:6">
      <c r="A272" s="30">
        <v>271</v>
      </c>
      <c r="B272" s="30" t="s">
        <v>2374</v>
      </c>
      <c r="C272" s="30" t="s">
        <v>2369</v>
      </c>
      <c r="D272" s="30" t="s">
        <v>2285</v>
      </c>
      <c r="E272" s="30" t="s">
        <v>2113</v>
      </c>
      <c r="F272" s="30" t="s">
        <v>2114</v>
      </c>
    </row>
    <row r="273" ht="16.5" spans="1:6">
      <c r="A273" s="30">
        <v>272</v>
      </c>
      <c r="B273" s="30" t="s">
        <v>2375</v>
      </c>
      <c r="C273" s="30" t="s">
        <v>2369</v>
      </c>
      <c r="D273" s="30" t="s">
        <v>2285</v>
      </c>
      <c r="E273" s="30" t="s">
        <v>2113</v>
      </c>
      <c r="F273" s="30" t="s">
        <v>2114</v>
      </c>
    </row>
    <row r="274" ht="16.5" spans="1:6">
      <c r="A274" s="30">
        <v>273</v>
      </c>
      <c r="B274" s="30" t="s">
        <v>2376</v>
      </c>
      <c r="C274" s="30" t="s">
        <v>2369</v>
      </c>
      <c r="D274" s="30"/>
      <c r="E274" s="30" t="s">
        <v>2113</v>
      </c>
      <c r="F274" s="30" t="s">
        <v>2114</v>
      </c>
    </row>
    <row r="275" ht="16.5" spans="1:6">
      <c r="A275" s="30">
        <v>274</v>
      </c>
      <c r="B275" s="30" t="s">
        <v>2286</v>
      </c>
      <c r="C275" s="30" t="s">
        <v>2369</v>
      </c>
      <c r="D275" s="30"/>
      <c r="E275" s="30" t="s">
        <v>2113</v>
      </c>
      <c r="F275" s="30" t="s">
        <v>2114</v>
      </c>
    </row>
    <row r="276" ht="16.5" spans="1:6">
      <c r="A276" s="30">
        <v>275</v>
      </c>
      <c r="B276" s="30" t="s">
        <v>2377</v>
      </c>
      <c r="C276" s="30" t="s">
        <v>2369</v>
      </c>
      <c r="D276" s="30"/>
      <c r="E276" s="30" t="s">
        <v>2113</v>
      </c>
      <c r="F276" s="30" t="s">
        <v>2114</v>
      </c>
    </row>
    <row r="277" ht="16.5" spans="1:6">
      <c r="A277" s="30">
        <v>276</v>
      </c>
      <c r="B277" s="30" t="s">
        <v>2378</v>
      </c>
      <c r="C277" s="30" t="s">
        <v>2369</v>
      </c>
      <c r="D277" s="30"/>
      <c r="E277" s="30" t="s">
        <v>2113</v>
      </c>
      <c r="F277" s="30" t="s">
        <v>2114</v>
      </c>
    </row>
    <row r="278" ht="16.5" spans="1:6">
      <c r="A278" s="30">
        <v>277</v>
      </c>
      <c r="B278" s="30" t="s">
        <v>2379</v>
      </c>
      <c r="C278" s="30" t="s">
        <v>2369</v>
      </c>
      <c r="D278" s="30"/>
      <c r="E278" s="30" t="s">
        <v>2113</v>
      </c>
      <c r="F278" s="30" t="s">
        <v>2114</v>
      </c>
    </row>
    <row r="279" ht="16.5" spans="1:6">
      <c r="A279" s="30">
        <v>278</v>
      </c>
      <c r="B279" s="30" t="s">
        <v>2380</v>
      </c>
      <c r="C279" s="30" t="s">
        <v>2369</v>
      </c>
      <c r="D279" s="30"/>
      <c r="E279" s="30" t="s">
        <v>2113</v>
      </c>
      <c r="F279" s="30" t="s">
        <v>2114</v>
      </c>
    </row>
    <row r="280" ht="16.5" spans="1:6">
      <c r="A280" s="30">
        <v>279</v>
      </c>
      <c r="B280" s="30" t="s">
        <v>2381</v>
      </c>
      <c r="C280" s="30" t="s">
        <v>2369</v>
      </c>
      <c r="D280" s="30"/>
      <c r="E280" s="30" t="s">
        <v>2113</v>
      </c>
      <c r="F280" s="30" t="s">
        <v>2114</v>
      </c>
    </row>
    <row r="281" ht="16.5" spans="1:6">
      <c r="A281" s="30">
        <v>280</v>
      </c>
      <c r="B281" s="30" t="s">
        <v>2382</v>
      </c>
      <c r="C281" s="30" t="s">
        <v>2369</v>
      </c>
      <c r="D281" s="30"/>
      <c r="E281" s="30" t="s">
        <v>2113</v>
      </c>
      <c r="F281" s="30" t="s">
        <v>2114</v>
      </c>
    </row>
    <row r="282" ht="16.5" spans="1:6">
      <c r="A282" s="30">
        <v>281</v>
      </c>
      <c r="B282" s="30" t="s">
        <v>2383</v>
      </c>
      <c r="C282" s="30" t="s">
        <v>2369</v>
      </c>
      <c r="D282" s="30"/>
      <c r="E282" s="30" t="s">
        <v>2113</v>
      </c>
      <c r="F282" s="30" t="s">
        <v>2114</v>
      </c>
    </row>
    <row r="283" ht="16.5" spans="1:6">
      <c r="A283" s="30">
        <v>282</v>
      </c>
      <c r="B283" s="30" t="s">
        <v>2384</v>
      </c>
      <c r="C283" s="30" t="s">
        <v>2369</v>
      </c>
      <c r="D283" s="30"/>
      <c r="E283" s="30" t="s">
        <v>2113</v>
      </c>
      <c r="F283" s="30" t="s">
        <v>2114</v>
      </c>
    </row>
    <row r="284" ht="16.5" spans="1:6">
      <c r="A284" s="30">
        <v>283</v>
      </c>
      <c r="B284" s="30" t="s">
        <v>2385</v>
      </c>
      <c r="C284" s="30" t="s">
        <v>2369</v>
      </c>
      <c r="D284" s="30"/>
      <c r="E284" s="30" t="s">
        <v>2113</v>
      </c>
      <c r="F284" s="30" t="s">
        <v>2114</v>
      </c>
    </row>
    <row r="285" ht="16.5" spans="1:6">
      <c r="A285" s="30">
        <v>284</v>
      </c>
      <c r="B285" s="30" t="s">
        <v>2386</v>
      </c>
      <c r="C285" s="30" t="s">
        <v>2369</v>
      </c>
      <c r="D285" s="30"/>
      <c r="E285" s="30" t="s">
        <v>2113</v>
      </c>
      <c r="F285" s="30" t="s">
        <v>2114</v>
      </c>
    </row>
    <row r="286" ht="16.5" spans="1:6">
      <c r="A286" s="30">
        <v>285</v>
      </c>
      <c r="B286" s="30" t="s">
        <v>2387</v>
      </c>
      <c r="C286" s="30" t="s">
        <v>2369</v>
      </c>
      <c r="D286" s="30"/>
      <c r="E286" s="30" t="s">
        <v>2113</v>
      </c>
      <c r="F286" s="30" t="s">
        <v>2114</v>
      </c>
    </row>
    <row r="287" ht="16.5" spans="1:6">
      <c r="A287" s="30">
        <v>286</v>
      </c>
      <c r="B287" s="30" t="s">
        <v>2388</v>
      </c>
      <c r="C287" s="30" t="s">
        <v>2369</v>
      </c>
      <c r="D287" s="30"/>
      <c r="E287" s="30" t="s">
        <v>2113</v>
      </c>
      <c r="F287" s="30" t="s">
        <v>2114</v>
      </c>
    </row>
    <row r="288" ht="16.5" spans="1:6">
      <c r="A288" s="30">
        <v>287</v>
      </c>
      <c r="B288" s="30" t="s">
        <v>2389</v>
      </c>
      <c r="C288" s="30" t="s">
        <v>2369</v>
      </c>
      <c r="D288" s="30"/>
      <c r="E288" s="30" t="s">
        <v>2113</v>
      </c>
      <c r="F288" s="30" t="s">
        <v>2114</v>
      </c>
    </row>
    <row r="289" ht="16.5" spans="1:6">
      <c r="A289" s="30">
        <v>288</v>
      </c>
      <c r="B289" s="30" t="s">
        <v>2390</v>
      </c>
      <c r="C289" s="30" t="s">
        <v>2369</v>
      </c>
      <c r="D289" s="30"/>
      <c r="E289" s="30" t="s">
        <v>2113</v>
      </c>
      <c r="F289" s="30" t="s">
        <v>2114</v>
      </c>
    </row>
    <row r="290" ht="16.5" spans="1:6">
      <c r="A290" s="30">
        <v>289</v>
      </c>
      <c r="B290" s="30" t="s">
        <v>2391</v>
      </c>
      <c r="C290" s="30" t="s">
        <v>2369</v>
      </c>
      <c r="D290" s="30"/>
      <c r="E290" s="30" t="s">
        <v>2113</v>
      </c>
      <c r="F290" s="30" t="s">
        <v>2114</v>
      </c>
    </row>
    <row r="291" ht="16.5" spans="1:6">
      <c r="A291" s="30">
        <v>290</v>
      </c>
      <c r="B291" s="30" t="s">
        <v>2392</v>
      </c>
      <c r="C291" s="30" t="s">
        <v>2369</v>
      </c>
      <c r="D291" s="30"/>
      <c r="E291" s="30" t="s">
        <v>2113</v>
      </c>
      <c r="F291" s="30" t="s">
        <v>2114</v>
      </c>
    </row>
    <row r="292" ht="16.5" spans="1:6">
      <c r="A292" s="30">
        <v>291</v>
      </c>
      <c r="B292" s="30" t="s">
        <v>2393</v>
      </c>
      <c r="C292" s="30" t="s">
        <v>2369</v>
      </c>
      <c r="D292" s="30"/>
      <c r="E292" s="30" t="s">
        <v>2113</v>
      </c>
      <c r="F292" s="30" t="s">
        <v>2114</v>
      </c>
    </row>
    <row r="293" ht="16.5" spans="1:6">
      <c r="A293" s="30">
        <v>292</v>
      </c>
      <c r="B293" s="30" t="s">
        <v>2293</v>
      </c>
      <c r="C293" s="30" t="s">
        <v>2369</v>
      </c>
      <c r="D293" s="30" t="s">
        <v>2217</v>
      </c>
      <c r="E293" s="30" t="s">
        <v>2113</v>
      </c>
      <c r="F293" s="30" t="s">
        <v>2114</v>
      </c>
    </row>
    <row r="294" ht="16.5" spans="1:6">
      <c r="A294" s="30">
        <v>293</v>
      </c>
      <c r="B294" s="30" t="s">
        <v>2394</v>
      </c>
      <c r="C294" s="30" t="s">
        <v>2369</v>
      </c>
      <c r="D294" s="30"/>
      <c r="E294" s="30" t="s">
        <v>2113</v>
      </c>
      <c r="F294" s="30" t="s">
        <v>2114</v>
      </c>
    </row>
    <row r="295" ht="16.5" spans="1:6">
      <c r="A295" s="30">
        <v>294</v>
      </c>
      <c r="B295" s="30" t="s">
        <v>2395</v>
      </c>
      <c r="C295" s="30" t="s">
        <v>2369</v>
      </c>
      <c r="D295" s="30"/>
      <c r="E295" s="30" t="s">
        <v>2113</v>
      </c>
      <c r="F295" s="30" t="s">
        <v>2114</v>
      </c>
    </row>
    <row r="296" ht="16.5" spans="1:6">
      <c r="A296" s="30">
        <v>295</v>
      </c>
      <c r="B296" s="30" t="s">
        <v>2396</v>
      </c>
      <c r="C296" s="30" t="s">
        <v>2369</v>
      </c>
      <c r="D296" s="30"/>
      <c r="E296" s="30" t="s">
        <v>2113</v>
      </c>
      <c r="F296" s="30" t="s">
        <v>2114</v>
      </c>
    </row>
    <row r="297" ht="16.5" spans="1:6">
      <c r="A297" s="30">
        <v>296</v>
      </c>
      <c r="B297" s="30" t="s">
        <v>2397</v>
      </c>
      <c r="C297" s="30" t="s">
        <v>2369</v>
      </c>
      <c r="D297" s="30"/>
      <c r="E297" s="30" t="s">
        <v>2113</v>
      </c>
      <c r="F297" s="30" t="s">
        <v>2114</v>
      </c>
    </row>
    <row r="298" ht="16.5" spans="1:6">
      <c r="A298" s="30">
        <v>297</v>
      </c>
      <c r="B298" s="30" t="s">
        <v>2138</v>
      </c>
      <c r="C298" s="30" t="s">
        <v>2369</v>
      </c>
      <c r="D298" s="30"/>
      <c r="E298" s="30" t="s">
        <v>2113</v>
      </c>
      <c r="F298" s="30" t="s">
        <v>2114</v>
      </c>
    </row>
    <row r="299" ht="16.5" spans="1:6">
      <c r="A299" s="30">
        <v>298</v>
      </c>
      <c r="B299" s="30" t="s">
        <v>2398</v>
      </c>
      <c r="C299" s="30" t="s">
        <v>2369</v>
      </c>
      <c r="D299" s="30"/>
      <c r="E299" s="30" t="s">
        <v>2113</v>
      </c>
      <c r="F299" s="30" t="s">
        <v>2114</v>
      </c>
    </row>
    <row r="300" ht="16.5" spans="1:6">
      <c r="A300" s="30">
        <v>299</v>
      </c>
      <c r="B300" s="30" t="s">
        <v>2399</v>
      </c>
      <c r="C300" s="30" t="s">
        <v>2369</v>
      </c>
      <c r="D300" s="30"/>
      <c r="E300" s="30" t="s">
        <v>2113</v>
      </c>
      <c r="F300" s="30" t="s">
        <v>2114</v>
      </c>
    </row>
    <row r="301" ht="16.5" spans="1:6">
      <c r="A301" s="30">
        <v>300</v>
      </c>
      <c r="B301" s="30" t="s">
        <v>2400</v>
      </c>
      <c r="C301" s="30" t="s">
        <v>2369</v>
      </c>
      <c r="D301" s="30"/>
      <c r="E301" s="30" t="s">
        <v>2113</v>
      </c>
      <c r="F301" s="30" t="s">
        <v>2114</v>
      </c>
    </row>
    <row r="302" ht="16.5" spans="1:6">
      <c r="A302" s="30">
        <v>301</v>
      </c>
      <c r="B302" s="30" t="s">
        <v>2401</v>
      </c>
      <c r="C302" s="30" t="s">
        <v>2369</v>
      </c>
      <c r="D302" s="30"/>
      <c r="E302" s="30" t="s">
        <v>2113</v>
      </c>
      <c r="F302" s="30" t="s">
        <v>2114</v>
      </c>
    </row>
    <row r="303" ht="16.5" spans="1:6">
      <c r="A303" s="30">
        <v>302</v>
      </c>
      <c r="B303" s="30" t="s">
        <v>2402</v>
      </c>
      <c r="C303" s="30" t="s">
        <v>2369</v>
      </c>
      <c r="D303" s="30" t="s">
        <v>2220</v>
      </c>
      <c r="E303" s="30" t="s">
        <v>2113</v>
      </c>
      <c r="F303" s="30" t="s">
        <v>2114</v>
      </c>
    </row>
    <row r="304" ht="16.5" spans="1:6">
      <c r="A304" s="30">
        <v>303</v>
      </c>
      <c r="B304" s="30" t="s">
        <v>2403</v>
      </c>
      <c r="C304" s="30" t="s">
        <v>2369</v>
      </c>
      <c r="D304" s="30" t="s">
        <v>2220</v>
      </c>
      <c r="E304" s="30" t="s">
        <v>2113</v>
      </c>
      <c r="F304" s="30" t="s">
        <v>2114</v>
      </c>
    </row>
    <row r="305" ht="16.5" spans="1:6">
      <c r="A305" s="30">
        <v>304</v>
      </c>
      <c r="B305" s="30" t="s">
        <v>2404</v>
      </c>
      <c r="C305" s="30" t="s">
        <v>2369</v>
      </c>
      <c r="D305" s="30"/>
      <c r="E305" s="30" t="s">
        <v>2113</v>
      </c>
      <c r="F305" s="30" t="s">
        <v>2114</v>
      </c>
    </row>
    <row r="306" ht="16.5" spans="1:6">
      <c r="A306" s="30">
        <v>305</v>
      </c>
      <c r="B306" s="30" t="s">
        <v>2405</v>
      </c>
      <c r="C306" s="30" t="s">
        <v>2369</v>
      </c>
      <c r="D306" s="30"/>
      <c r="E306" s="30" t="s">
        <v>2113</v>
      </c>
      <c r="F306" s="30" t="s">
        <v>2114</v>
      </c>
    </row>
    <row r="307" ht="16.5" spans="1:6">
      <c r="A307" s="30">
        <v>306</v>
      </c>
      <c r="B307" s="30" t="s">
        <v>2406</v>
      </c>
      <c r="C307" s="30" t="s">
        <v>2369</v>
      </c>
      <c r="D307" s="30"/>
      <c r="E307" s="30" t="s">
        <v>2113</v>
      </c>
      <c r="F307" s="30" t="s">
        <v>2114</v>
      </c>
    </row>
    <row r="308" ht="16.5" spans="1:6">
      <c r="A308" s="30">
        <v>307</v>
      </c>
      <c r="B308" s="30" t="s">
        <v>2407</v>
      </c>
      <c r="C308" s="30" t="s">
        <v>2369</v>
      </c>
      <c r="D308" s="30"/>
      <c r="E308" s="30" t="s">
        <v>2113</v>
      </c>
      <c r="F308" s="30" t="s">
        <v>2114</v>
      </c>
    </row>
    <row r="309" ht="16.5" spans="1:6">
      <c r="A309" s="30">
        <v>308</v>
      </c>
      <c r="B309" s="30" t="s">
        <v>2408</v>
      </c>
      <c r="C309" s="30" t="s">
        <v>2369</v>
      </c>
      <c r="D309" s="30"/>
      <c r="E309" s="30" t="s">
        <v>2113</v>
      </c>
      <c r="F309" s="30" t="s">
        <v>2114</v>
      </c>
    </row>
    <row r="310" ht="16.5" spans="1:6">
      <c r="A310" s="30">
        <v>309</v>
      </c>
      <c r="B310" s="30" t="s">
        <v>2409</v>
      </c>
      <c r="C310" s="30" t="s">
        <v>2369</v>
      </c>
      <c r="D310" s="30"/>
      <c r="E310" s="30" t="s">
        <v>2113</v>
      </c>
      <c r="F310" s="30" t="s">
        <v>2114</v>
      </c>
    </row>
    <row r="311" ht="16.5" spans="1:6">
      <c r="A311" s="30">
        <v>310</v>
      </c>
      <c r="B311" s="30" t="s">
        <v>2410</v>
      </c>
      <c r="C311" s="30" t="s">
        <v>2369</v>
      </c>
      <c r="D311" s="30"/>
      <c r="E311" s="30" t="s">
        <v>2113</v>
      </c>
      <c r="F311" s="30" t="s">
        <v>2114</v>
      </c>
    </row>
    <row r="312" ht="16.5" spans="1:6">
      <c r="A312" s="30">
        <v>311</v>
      </c>
      <c r="B312" s="30" t="s">
        <v>2411</v>
      </c>
      <c r="C312" s="30" t="s">
        <v>2369</v>
      </c>
      <c r="D312" s="30"/>
      <c r="E312" s="30" t="s">
        <v>2113</v>
      </c>
      <c r="F312" s="30" t="s">
        <v>2114</v>
      </c>
    </row>
    <row r="313" ht="16.5" spans="1:6">
      <c r="A313" s="30">
        <v>312</v>
      </c>
      <c r="B313" s="30" t="s">
        <v>2412</v>
      </c>
      <c r="C313" s="30" t="s">
        <v>2369</v>
      </c>
      <c r="D313" s="30"/>
      <c r="E313" s="30" t="s">
        <v>2113</v>
      </c>
      <c r="F313" s="30" t="s">
        <v>2114</v>
      </c>
    </row>
    <row r="314" ht="16.5" spans="1:6">
      <c r="A314" s="30">
        <v>313</v>
      </c>
      <c r="B314" s="30" t="s">
        <v>2413</v>
      </c>
      <c r="C314" s="30" t="s">
        <v>2369</v>
      </c>
      <c r="D314" s="30"/>
      <c r="E314" s="30" t="s">
        <v>2113</v>
      </c>
      <c r="F314" s="30" t="s">
        <v>2114</v>
      </c>
    </row>
    <row r="315" ht="16.5" spans="1:6">
      <c r="A315" s="30">
        <v>314</v>
      </c>
      <c r="B315" s="30" t="s">
        <v>2303</v>
      </c>
      <c r="C315" s="30" t="s">
        <v>2369</v>
      </c>
      <c r="D315" s="30"/>
      <c r="E315" s="30" t="s">
        <v>2113</v>
      </c>
      <c r="F315" s="30" t="s">
        <v>2114</v>
      </c>
    </row>
    <row r="316" ht="16.5" spans="1:6">
      <c r="A316" s="30">
        <v>315</v>
      </c>
      <c r="B316" s="30" t="s">
        <v>2414</v>
      </c>
      <c r="C316" s="30" t="s">
        <v>2369</v>
      </c>
      <c r="D316" s="30" t="s">
        <v>2227</v>
      </c>
      <c r="E316" s="30" t="s">
        <v>2113</v>
      </c>
      <c r="F316" s="30" t="s">
        <v>2114</v>
      </c>
    </row>
    <row r="317" ht="16.5" spans="1:6">
      <c r="A317" s="30">
        <v>316</v>
      </c>
      <c r="B317" s="30" t="s">
        <v>2415</v>
      </c>
      <c r="C317" s="30" t="s">
        <v>2369</v>
      </c>
      <c r="D317" s="30"/>
      <c r="E317" s="30" t="s">
        <v>2113</v>
      </c>
      <c r="F317" s="30" t="s">
        <v>2114</v>
      </c>
    </row>
    <row r="318" ht="16.5" spans="1:6">
      <c r="A318" s="30">
        <v>317</v>
      </c>
      <c r="B318" s="30" t="s">
        <v>2416</v>
      </c>
      <c r="C318" s="30" t="s">
        <v>2369</v>
      </c>
      <c r="D318" s="30"/>
      <c r="E318" s="30" t="s">
        <v>2113</v>
      </c>
      <c r="F318" s="30" t="s">
        <v>2114</v>
      </c>
    </row>
    <row r="319" ht="16.5" spans="1:6">
      <c r="A319" s="30">
        <v>318</v>
      </c>
      <c r="B319" s="30" t="s">
        <v>2417</v>
      </c>
      <c r="C319" s="30" t="s">
        <v>2369</v>
      </c>
      <c r="D319" s="30"/>
      <c r="E319" s="30" t="s">
        <v>2113</v>
      </c>
      <c r="F319" s="30" t="s">
        <v>2114</v>
      </c>
    </row>
    <row r="320" ht="16.5" spans="1:6">
      <c r="A320" s="30">
        <v>319</v>
      </c>
      <c r="B320" s="30" t="s">
        <v>2306</v>
      </c>
      <c r="C320" s="30" t="s">
        <v>2369</v>
      </c>
      <c r="D320" s="30" t="s">
        <v>2231</v>
      </c>
      <c r="E320" s="30" t="s">
        <v>2113</v>
      </c>
      <c r="F320" s="30" t="s">
        <v>2114</v>
      </c>
    </row>
    <row r="321" ht="16.5" spans="1:6">
      <c r="A321" s="30">
        <v>320</v>
      </c>
      <c r="B321" s="30" t="s">
        <v>2418</v>
      </c>
      <c r="C321" s="30" t="s">
        <v>2369</v>
      </c>
      <c r="D321" s="30" t="s">
        <v>2231</v>
      </c>
      <c r="E321" s="30" t="s">
        <v>2113</v>
      </c>
      <c r="F321" s="30" t="s">
        <v>2114</v>
      </c>
    </row>
    <row r="322" ht="16.5" spans="1:6">
      <c r="A322" s="30">
        <v>321</v>
      </c>
      <c r="B322" s="30" t="s">
        <v>2419</v>
      </c>
      <c r="C322" s="30" t="s">
        <v>2369</v>
      </c>
      <c r="D322" s="30" t="s">
        <v>2231</v>
      </c>
      <c r="E322" s="30" t="s">
        <v>2113</v>
      </c>
      <c r="F322" s="30" t="s">
        <v>2114</v>
      </c>
    </row>
    <row r="323" ht="16.5" spans="1:6">
      <c r="A323" s="30">
        <v>322</v>
      </c>
      <c r="B323" s="30" t="s">
        <v>2420</v>
      </c>
      <c r="C323" s="30" t="s">
        <v>2369</v>
      </c>
      <c r="D323" s="30" t="s">
        <v>2231</v>
      </c>
      <c r="E323" s="30" t="s">
        <v>2113</v>
      </c>
      <c r="F323" s="30" t="s">
        <v>2114</v>
      </c>
    </row>
    <row r="324" ht="16.5" spans="1:6">
      <c r="A324" s="30">
        <v>323</v>
      </c>
      <c r="B324" s="30" t="s">
        <v>2421</v>
      </c>
      <c r="C324" s="30" t="s">
        <v>2369</v>
      </c>
      <c r="D324" s="30"/>
      <c r="E324" s="30" t="s">
        <v>2113</v>
      </c>
      <c r="F324" s="30" t="s">
        <v>2114</v>
      </c>
    </row>
    <row r="325" ht="16.5" spans="1:6">
      <c r="A325" s="30">
        <v>324</v>
      </c>
      <c r="B325" s="30" t="s">
        <v>2422</v>
      </c>
      <c r="C325" s="30" t="s">
        <v>2369</v>
      </c>
      <c r="D325" s="30"/>
      <c r="E325" s="30" t="s">
        <v>2113</v>
      </c>
      <c r="F325" s="30" t="s">
        <v>2114</v>
      </c>
    </row>
    <row r="326" ht="16.5" spans="1:6">
      <c r="A326" s="30">
        <v>325</v>
      </c>
      <c r="B326" s="30" t="s">
        <v>2423</v>
      </c>
      <c r="C326" s="30" t="s">
        <v>2369</v>
      </c>
      <c r="D326" s="30"/>
      <c r="E326" s="30" t="s">
        <v>2113</v>
      </c>
      <c r="F326" s="30" t="s">
        <v>2114</v>
      </c>
    </row>
    <row r="327" ht="16.5" spans="1:6">
      <c r="A327" s="30">
        <v>326</v>
      </c>
      <c r="B327" s="30" t="s">
        <v>2424</v>
      </c>
      <c r="C327" s="30" t="s">
        <v>2369</v>
      </c>
      <c r="D327" s="30"/>
      <c r="E327" s="30" t="s">
        <v>2113</v>
      </c>
      <c r="F327" s="30" t="s">
        <v>2114</v>
      </c>
    </row>
    <row r="328" ht="16.5" spans="1:6">
      <c r="A328" s="30">
        <v>327</v>
      </c>
      <c r="B328" s="30" t="s">
        <v>2425</v>
      </c>
      <c r="C328" s="30" t="s">
        <v>2369</v>
      </c>
      <c r="D328" s="30"/>
      <c r="E328" s="30" t="s">
        <v>2113</v>
      </c>
      <c r="F328" s="30" t="s">
        <v>2114</v>
      </c>
    </row>
    <row r="329" ht="16.5" spans="1:6">
      <c r="A329" s="30">
        <v>328</v>
      </c>
      <c r="B329" s="30" t="s">
        <v>2158</v>
      </c>
      <c r="C329" s="30" t="s">
        <v>2369</v>
      </c>
      <c r="D329" s="30"/>
      <c r="E329" s="30" t="s">
        <v>2113</v>
      </c>
      <c r="F329" s="30" t="s">
        <v>2114</v>
      </c>
    </row>
    <row r="330" ht="16.5" spans="1:6">
      <c r="A330" s="30">
        <v>329</v>
      </c>
      <c r="B330" s="30" t="s">
        <v>2426</v>
      </c>
      <c r="C330" s="30" t="s">
        <v>2369</v>
      </c>
      <c r="D330" s="30"/>
      <c r="E330" s="30" t="s">
        <v>2113</v>
      </c>
      <c r="F330" s="30" t="s">
        <v>2114</v>
      </c>
    </row>
    <row r="331" ht="16.5" spans="1:6">
      <c r="A331" s="30">
        <v>330</v>
      </c>
      <c r="B331" s="30" t="s">
        <v>2427</v>
      </c>
      <c r="C331" s="30" t="s">
        <v>2369</v>
      </c>
      <c r="D331" s="30"/>
      <c r="E331" s="30" t="s">
        <v>2113</v>
      </c>
      <c r="F331" s="30" t="s">
        <v>2114</v>
      </c>
    </row>
    <row r="332" ht="16.5" spans="1:6">
      <c r="A332" s="30">
        <v>331</v>
      </c>
      <c r="B332" s="30" t="s">
        <v>2428</v>
      </c>
      <c r="C332" s="30" t="s">
        <v>2369</v>
      </c>
      <c r="D332" s="30"/>
      <c r="E332" s="30" t="s">
        <v>2113</v>
      </c>
      <c r="F332" s="30" t="s">
        <v>2114</v>
      </c>
    </row>
    <row r="333" ht="16.5" spans="1:6">
      <c r="A333" s="30">
        <v>332</v>
      </c>
      <c r="B333" s="30" t="s">
        <v>2429</v>
      </c>
      <c r="C333" s="30" t="s">
        <v>2369</v>
      </c>
      <c r="D333" s="30"/>
      <c r="E333" s="30" t="s">
        <v>2113</v>
      </c>
      <c r="F333" s="30" t="s">
        <v>2114</v>
      </c>
    </row>
    <row r="334" ht="16.5" spans="1:6">
      <c r="A334" s="30">
        <v>333</v>
      </c>
      <c r="B334" s="30" t="s">
        <v>2430</v>
      </c>
      <c r="C334" s="30" t="s">
        <v>2369</v>
      </c>
      <c r="D334" s="30"/>
      <c r="E334" s="30" t="s">
        <v>2113</v>
      </c>
      <c r="F334" s="30" t="s">
        <v>2114</v>
      </c>
    </row>
    <row r="335" ht="16.5" spans="1:6">
      <c r="A335" s="30">
        <v>334</v>
      </c>
      <c r="B335" s="30" t="s">
        <v>2431</v>
      </c>
      <c r="C335" s="30" t="s">
        <v>2369</v>
      </c>
      <c r="D335" s="30"/>
      <c r="E335" s="30" t="s">
        <v>2113</v>
      </c>
      <c r="F335" s="30" t="s">
        <v>2114</v>
      </c>
    </row>
    <row r="336" ht="16.5" spans="1:6">
      <c r="A336" s="30">
        <v>335</v>
      </c>
      <c r="B336" s="30" t="s">
        <v>2432</v>
      </c>
      <c r="C336" s="30" t="s">
        <v>2369</v>
      </c>
      <c r="D336" s="30" t="s">
        <v>2238</v>
      </c>
      <c r="E336" s="30" t="s">
        <v>2113</v>
      </c>
      <c r="F336" s="30" t="s">
        <v>2114</v>
      </c>
    </row>
    <row r="337" ht="16.5" spans="1:6">
      <c r="A337" s="30">
        <v>336</v>
      </c>
      <c r="B337" s="30" t="s">
        <v>2433</v>
      </c>
      <c r="C337" s="30" t="s">
        <v>2369</v>
      </c>
      <c r="D337" s="30" t="s">
        <v>2238</v>
      </c>
      <c r="E337" s="30" t="s">
        <v>2113</v>
      </c>
      <c r="F337" s="30" t="s">
        <v>2114</v>
      </c>
    </row>
    <row r="338" ht="16.5" spans="1:6">
      <c r="A338" s="30">
        <v>337</v>
      </c>
      <c r="B338" s="30" t="s">
        <v>2160</v>
      </c>
      <c r="C338" s="30" t="s">
        <v>2369</v>
      </c>
      <c r="D338" s="30"/>
      <c r="E338" s="30" t="s">
        <v>2113</v>
      </c>
      <c r="F338" s="30" t="s">
        <v>2114</v>
      </c>
    </row>
    <row r="339" ht="16.5" spans="1:6">
      <c r="A339" s="30">
        <v>338</v>
      </c>
      <c r="B339" s="30" t="s">
        <v>2161</v>
      </c>
      <c r="C339" s="30" t="s">
        <v>2369</v>
      </c>
      <c r="D339" s="30"/>
      <c r="E339" s="30" t="s">
        <v>2113</v>
      </c>
      <c r="F339" s="30" t="s">
        <v>2114</v>
      </c>
    </row>
    <row r="340" ht="16.5" spans="1:6">
      <c r="A340" s="30">
        <v>339</v>
      </c>
      <c r="B340" s="30" t="s">
        <v>2434</v>
      </c>
      <c r="C340" s="30" t="s">
        <v>2369</v>
      </c>
      <c r="D340" s="30"/>
      <c r="E340" s="30" t="s">
        <v>2113</v>
      </c>
      <c r="F340" s="30" t="s">
        <v>2114</v>
      </c>
    </row>
    <row r="341" ht="16.5" spans="1:6">
      <c r="A341" s="30">
        <v>340</v>
      </c>
      <c r="B341" s="30" t="s">
        <v>2435</v>
      </c>
      <c r="C341" s="30" t="s">
        <v>2369</v>
      </c>
      <c r="D341" s="30"/>
      <c r="E341" s="30" t="s">
        <v>2113</v>
      </c>
      <c r="F341" s="30" t="s">
        <v>2114</v>
      </c>
    </row>
    <row r="342" ht="16.5" spans="1:6">
      <c r="A342" s="30">
        <v>341</v>
      </c>
      <c r="B342" s="30" t="s">
        <v>2436</v>
      </c>
      <c r="C342" s="30" t="s">
        <v>2369</v>
      </c>
      <c r="D342" s="30"/>
      <c r="E342" s="30" t="s">
        <v>2113</v>
      </c>
      <c r="F342" s="30" t="s">
        <v>2114</v>
      </c>
    </row>
    <row r="343" ht="16.5" spans="1:6">
      <c r="A343" s="30">
        <v>342</v>
      </c>
      <c r="B343" s="30" t="s">
        <v>2437</v>
      </c>
      <c r="C343" s="30" t="s">
        <v>2369</v>
      </c>
      <c r="D343" s="30"/>
      <c r="E343" s="30" t="s">
        <v>2113</v>
      </c>
      <c r="F343" s="30" t="s">
        <v>2114</v>
      </c>
    </row>
    <row r="344" ht="16.5" spans="1:6">
      <c r="A344" s="30">
        <v>343</v>
      </c>
      <c r="B344" s="30" t="s">
        <v>2438</v>
      </c>
      <c r="C344" s="30" t="s">
        <v>2369</v>
      </c>
      <c r="D344" s="30"/>
      <c r="E344" s="30" t="s">
        <v>2113</v>
      </c>
      <c r="F344" s="30" t="s">
        <v>2114</v>
      </c>
    </row>
    <row r="345" ht="16.5" spans="1:6">
      <c r="A345" s="30">
        <v>344</v>
      </c>
      <c r="B345" s="30" t="s">
        <v>2439</v>
      </c>
      <c r="C345" s="30" t="s">
        <v>2369</v>
      </c>
      <c r="D345" s="30"/>
      <c r="E345" s="30" t="s">
        <v>2113</v>
      </c>
      <c r="F345" s="30" t="s">
        <v>2114</v>
      </c>
    </row>
    <row r="346" ht="16.5" spans="1:6">
      <c r="A346" s="30">
        <v>345</v>
      </c>
      <c r="B346" s="30" t="s">
        <v>2440</v>
      </c>
      <c r="C346" s="30" t="s">
        <v>2369</v>
      </c>
      <c r="D346" s="30"/>
      <c r="E346" s="30" t="s">
        <v>2113</v>
      </c>
      <c r="F346" s="30" t="s">
        <v>2114</v>
      </c>
    </row>
    <row r="347" ht="16.5" spans="1:6">
      <c r="A347" s="30">
        <v>346</v>
      </c>
      <c r="B347" s="30" t="s">
        <v>2441</v>
      </c>
      <c r="C347" s="30" t="s">
        <v>2369</v>
      </c>
      <c r="D347" s="30" t="s">
        <v>2166</v>
      </c>
      <c r="E347" s="30" t="s">
        <v>2113</v>
      </c>
      <c r="F347" s="30" t="s">
        <v>2114</v>
      </c>
    </row>
    <row r="348" ht="16.5" spans="1:6">
      <c r="A348" s="30">
        <v>347</v>
      </c>
      <c r="B348" s="30" t="s">
        <v>2442</v>
      </c>
      <c r="C348" s="30" t="s">
        <v>2369</v>
      </c>
      <c r="D348" s="30"/>
      <c r="E348" s="30" t="s">
        <v>2113</v>
      </c>
      <c r="F348" s="30" t="s">
        <v>2114</v>
      </c>
    </row>
    <row r="349" ht="16.5" spans="1:6">
      <c r="A349" s="30">
        <v>348</v>
      </c>
      <c r="B349" s="30" t="s">
        <v>2443</v>
      </c>
      <c r="C349" s="30" t="s">
        <v>2369</v>
      </c>
      <c r="D349" s="30"/>
      <c r="E349" s="30" t="s">
        <v>2113</v>
      </c>
      <c r="F349" s="30" t="s">
        <v>2114</v>
      </c>
    </row>
    <row r="350" ht="16.5" spans="1:6">
      <c r="A350" s="30">
        <v>349</v>
      </c>
      <c r="B350" s="30" t="s">
        <v>2444</v>
      </c>
      <c r="C350" s="30" t="s">
        <v>2369</v>
      </c>
      <c r="D350" s="30"/>
      <c r="E350" s="30" t="s">
        <v>2113</v>
      </c>
      <c r="F350" s="30" t="s">
        <v>2114</v>
      </c>
    </row>
    <row r="351" ht="16.5" spans="1:6">
      <c r="A351" s="30">
        <v>350</v>
      </c>
      <c r="B351" s="30" t="s">
        <v>2445</v>
      </c>
      <c r="C351" s="30" t="s">
        <v>2369</v>
      </c>
      <c r="D351" s="30"/>
      <c r="E351" s="30" t="s">
        <v>2113</v>
      </c>
      <c r="F351" s="30" t="s">
        <v>2114</v>
      </c>
    </row>
    <row r="352" ht="16.5" spans="1:6">
      <c r="A352" s="30">
        <v>351</v>
      </c>
      <c r="B352" s="30" t="s">
        <v>2170</v>
      </c>
      <c r="C352" s="30" t="s">
        <v>2369</v>
      </c>
      <c r="D352" s="30"/>
      <c r="E352" s="30" t="s">
        <v>2113</v>
      </c>
      <c r="F352" s="30" t="s">
        <v>2114</v>
      </c>
    </row>
    <row r="353" ht="16.5" spans="1:6">
      <c r="A353" s="30">
        <v>352</v>
      </c>
      <c r="B353" s="30" t="s">
        <v>2446</v>
      </c>
      <c r="C353" s="30" t="s">
        <v>2369</v>
      </c>
      <c r="D353" s="30"/>
      <c r="E353" s="30" t="s">
        <v>2113</v>
      </c>
      <c r="F353" s="30" t="s">
        <v>2114</v>
      </c>
    </row>
    <row r="354" ht="16.5" spans="1:6">
      <c r="A354" s="30">
        <v>353</v>
      </c>
      <c r="B354" s="30" t="s">
        <v>2321</v>
      </c>
      <c r="C354" s="30" t="s">
        <v>2369</v>
      </c>
      <c r="D354" s="30"/>
      <c r="E354" s="30" t="s">
        <v>2113</v>
      </c>
      <c r="F354" s="30" t="s">
        <v>2114</v>
      </c>
    </row>
    <row r="355" ht="16.5" spans="1:6">
      <c r="A355" s="30">
        <v>354</v>
      </c>
      <c r="B355" s="30" t="s">
        <v>2447</v>
      </c>
      <c r="C355" s="30" t="s">
        <v>2369</v>
      </c>
      <c r="D355" s="30"/>
      <c r="E355" s="30" t="s">
        <v>2113</v>
      </c>
      <c r="F355" s="30" t="s">
        <v>2114</v>
      </c>
    </row>
    <row r="356" ht="16.5" spans="1:6">
      <c r="A356" s="30">
        <v>355</v>
      </c>
      <c r="B356" s="30" t="s">
        <v>2448</v>
      </c>
      <c r="C356" s="30" t="s">
        <v>2369</v>
      </c>
      <c r="D356" s="30"/>
      <c r="E356" s="30" t="s">
        <v>2113</v>
      </c>
      <c r="F356" s="30" t="s">
        <v>2114</v>
      </c>
    </row>
    <row r="357" ht="16.5" spans="1:6">
      <c r="A357" s="30">
        <v>356</v>
      </c>
      <c r="B357" s="30" t="s">
        <v>2449</v>
      </c>
      <c r="C357" s="30" t="s">
        <v>2369</v>
      </c>
      <c r="D357" s="30"/>
      <c r="E357" s="30" t="s">
        <v>2113</v>
      </c>
      <c r="F357" s="30" t="s">
        <v>2114</v>
      </c>
    </row>
    <row r="358" ht="16.5" spans="1:6">
      <c r="A358" s="30">
        <v>357</v>
      </c>
      <c r="B358" s="30" t="s">
        <v>2174</v>
      </c>
      <c r="C358" s="30" t="s">
        <v>2369</v>
      </c>
      <c r="D358" s="30"/>
      <c r="E358" s="30" t="s">
        <v>2113</v>
      </c>
      <c r="F358" s="30" t="s">
        <v>2114</v>
      </c>
    </row>
    <row r="359" ht="16.5" spans="1:6">
      <c r="A359" s="30">
        <v>358</v>
      </c>
      <c r="B359" s="30" t="s">
        <v>2450</v>
      </c>
      <c r="C359" s="30" t="s">
        <v>2369</v>
      </c>
      <c r="D359" s="30" t="s">
        <v>2223</v>
      </c>
      <c r="E359" s="30" t="s">
        <v>2113</v>
      </c>
      <c r="F359" s="30" t="s">
        <v>2114</v>
      </c>
    </row>
    <row r="360" ht="16.5" spans="1:6">
      <c r="A360" s="30">
        <v>359</v>
      </c>
      <c r="B360" s="30" t="s">
        <v>2451</v>
      </c>
      <c r="C360" s="30" t="s">
        <v>2369</v>
      </c>
      <c r="D360" s="30"/>
      <c r="E360" s="30" t="s">
        <v>2113</v>
      </c>
      <c r="F360" s="30" t="s">
        <v>2114</v>
      </c>
    </row>
    <row r="361" ht="16.5" spans="1:6">
      <c r="A361" s="30">
        <v>360</v>
      </c>
      <c r="B361" s="30" t="s">
        <v>2452</v>
      </c>
      <c r="C361" s="30" t="s">
        <v>2369</v>
      </c>
      <c r="D361" s="30"/>
      <c r="E361" s="30" t="s">
        <v>2113</v>
      </c>
      <c r="F361" s="30" t="s">
        <v>2114</v>
      </c>
    </row>
    <row r="362" ht="16.5" spans="1:6">
      <c r="A362" s="30">
        <v>361</v>
      </c>
      <c r="B362" s="30" t="s">
        <v>2323</v>
      </c>
      <c r="C362" s="30" t="s">
        <v>2369</v>
      </c>
      <c r="D362" s="30"/>
      <c r="E362" s="30" t="s">
        <v>2113</v>
      </c>
      <c r="F362" s="30" t="s">
        <v>2114</v>
      </c>
    </row>
    <row r="363" ht="16.5" spans="1:6">
      <c r="A363" s="30">
        <v>362</v>
      </c>
      <c r="B363" s="30" t="s">
        <v>2453</v>
      </c>
      <c r="C363" s="30" t="s">
        <v>2369</v>
      </c>
      <c r="D363" s="30"/>
      <c r="E363" s="30" t="s">
        <v>2113</v>
      </c>
      <c r="F363" s="30" t="s">
        <v>2114</v>
      </c>
    </row>
    <row r="364" ht="16.5" spans="1:6">
      <c r="A364" s="30">
        <v>363</v>
      </c>
      <c r="B364" s="30" t="s">
        <v>2454</v>
      </c>
      <c r="C364" s="30" t="s">
        <v>2369</v>
      </c>
      <c r="D364" s="30"/>
      <c r="E364" s="30" t="s">
        <v>2113</v>
      </c>
      <c r="F364" s="30" t="s">
        <v>2114</v>
      </c>
    </row>
    <row r="365" ht="16.5" spans="1:6">
      <c r="A365" s="30">
        <v>364</v>
      </c>
      <c r="B365" s="30" t="s">
        <v>2455</v>
      </c>
      <c r="C365" s="30" t="s">
        <v>2369</v>
      </c>
      <c r="D365" s="30" t="s">
        <v>2135</v>
      </c>
      <c r="E365" s="30" t="s">
        <v>2113</v>
      </c>
      <c r="F365" s="30" t="s">
        <v>2114</v>
      </c>
    </row>
    <row r="366" ht="16.5" spans="1:6">
      <c r="A366" s="30">
        <v>365</v>
      </c>
      <c r="B366" s="30" t="s">
        <v>2456</v>
      </c>
      <c r="C366" s="30" t="s">
        <v>2369</v>
      </c>
      <c r="D366" s="30" t="s">
        <v>2176</v>
      </c>
      <c r="E366" s="30" t="s">
        <v>2113</v>
      </c>
      <c r="F366" s="30" t="s">
        <v>2114</v>
      </c>
    </row>
    <row r="367" ht="16.5" spans="1:6">
      <c r="A367" s="30">
        <v>366</v>
      </c>
      <c r="B367" s="30" t="s">
        <v>2457</v>
      </c>
      <c r="C367" s="30" t="s">
        <v>2369</v>
      </c>
      <c r="D367" s="30" t="s">
        <v>2176</v>
      </c>
      <c r="E367" s="30" t="s">
        <v>2113</v>
      </c>
      <c r="F367" s="30" t="s">
        <v>2114</v>
      </c>
    </row>
    <row r="368" ht="16.5" spans="1:6">
      <c r="A368" s="30">
        <v>367</v>
      </c>
      <c r="B368" s="30" t="s">
        <v>2458</v>
      </c>
      <c r="C368" s="30" t="s">
        <v>2369</v>
      </c>
      <c r="D368" s="30" t="s">
        <v>2176</v>
      </c>
      <c r="E368" s="30" t="s">
        <v>2113</v>
      </c>
      <c r="F368" s="30" t="s">
        <v>2114</v>
      </c>
    </row>
    <row r="369" ht="16.5" spans="1:6">
      <c r="A369" s="30">
        <v>368</v>
      </c>
      <c r="B369" s="30" t="s">
        <v>2459</v>
      </c>
      <c r="C369" s="30" t="s">
        <v>2369</v>
      </c>
      <c r="D369" s="30" t="s">
        <v>2176</v>
      </c>
      <c r="E369" s="30" t="s">
        <v>2113</v>
      </c>
      <c r="F369" s="30" t="s">
        <v>2114</v>
      </c>
    </row>
    <row r="370" ht="16.5" spans="1:6">
      <c r="A370" s="30">
        <v>369</v>
      </c>
      <c r="B370" s="30" t="s">
        <v>2460</v>
      </c>
      <c r="C370" s="30" t="s">
        <v>2369</v>
      </c>
      <c r="D370" s="30" t="s">
        <v>2176</v>
      </c>
      <c r="E370" s="30" t="s">
        <v>2113</v>
      </c>
      <c r="F370" s="30" t="s">
        <v>2114</v>
      </c>
    </row>
    <row r="371" ht="16.5" spans="1:6">
      <c r="A371" s="30">
        <v>370</v>
      </c>
      <c r="B371" s="30" t="s">
        <v>2461</v>
      </c>
      <c r="C371" s="30" t="s">
        <v>2369</v>
      </c>
      <c r="D371" s="30"/>
      <c r="E371" s="30" t="s">
        <v>2113</v>
      </c>
      <c r="F371" s="30" t="s">
        <v>2114</v>
      </c>
    </row>
    <row r="372" ht="16.5" spans="1:6">
      <c r="A372" s="30">
        <v>371</v>
      </c>
      <c r="B372" s="30" t="s">
        <v>2326</v>
      </c>
      <c r="C372" s="30" t="s">
        <v>2369</v>
      </c>
      <c r="D372" s="30"/>
      <c r="E372" s="30" t="s">
        <v>2113</v>
      </c>
      <c r="F372" s="30" t="s">
        <v>2114</v>
      </c>
    </row>
    <row r="373" ht="16.5" spans="1:6">
      <c r="A373" s="30">
        <v>372</v>
      </c>
      <c r="B373" s="30" t="s">
        <v>2462</v>
      </c>
      <c r="C373" s="30" t="s">
        <v>2369</v>
      </c>
      <c r="D373" s="30"/>
      <c r="E373" s="30" t="s">
        <v>2113</v>
      </c>
      <c r="F373" s="30" t="s">
        <v>2114</v>
      </c>
    </row>
    <row r="374" ht="16.5" spans="1:6">
      <c r="A374" s="30">
        <v>373</v>
      </c>
      <c r="B374" s="30" t="s">
        <v>2463</v>
      </c>
      <c r="C374" s="30" t="s">
        <v>2369</v>
      </c>
      <c r="D374" s="30"/>
      <c r="E374" s="30" t="s">
        <v>2113</v>
      </c>
      <c r="F374" s="30" t="s">
        <v>2114</v>
      </c>
    </row>
    <row r="375" ht="16.5" spans="1:6">
      <c r="A375" s="30">
        <v>374</v>
      </c>
      <c r="B375" s="30" t="s">
        <v>2179</v>
      </c>
      <c r="C375" s="30" t="s">
        <v>2369</v>
      </c>
      <c r="D375" s="30"/>
      <c r="E375" s="30" t="s">
        <v>2113</v>
      </c>
      <c r="F375" s="30" t="s">
        <v>2114</v>
      </c>
    </row>
    <row r="376" ht="16.5" spans="1:6">
      <c r="A376" s="30">
        <v>375</v>
      </c>
      <c r="B376" s="30" t="s">
        <v>2464</v>
      </c>
      <c r="C376" s="30" t="s">
        <v>2369</v>
      </c>
      <c r="D376" s="30"/>
      <c r="E376" s="30" t="s">
        <v>2113</v>
      </c>
      <c r="F376" s="30" t="s">
        <v>2114</v>
      </c>
    </row>
    <row r="377" ht="16.5" spans="1:6">
      <c r="A377" s="30">
        <v>376</v>
      </c>
      <c r="B377" s="30" t="s">
        <v>2465</v>
      </c>
      <c r="C377" s="30" t="s">
        <v>2369</v>
      </c>
      <c r="D377" s="30"/>
      <c r="E377" s="30" t="s">
        <v>2113</v>
      </c>
      <c r="F377" s="30" t="s">
        <v>2114</v>
      </c>
    </row>
    <row r="378" ht="16.5" spans="1:6">
      <c r="A378" s="30">
        <v>377</v>
      </c>
      <c r="B378" s="30" t="s">
        <v>2466</v>
      </c>
      <c r="C378" s="30" t="s">
        <v>2369</v>
      </c>
      <c r="D378" s="30"/>
      <c r="E378" s="30" t="s">
        <v>2113</v>
      </c>
      <c r="F378" s="30" t="s">
        <v>2114</v>
      </c>
    </row>
    <row r="379" ht="16.5" spans="1:6">
      <c r="A379" s="30">
        <v>378</v>
      </c>
      <c r="B379" s="30" t="s">
        <v>2328</v>
      </c>
      <c r="C379" s="30" t="s">
        <v>2369</v>
      </c>
      <c r="D379" s="30"/>
      <c r="E379" s="30" t="s">
        <v>2113</v>
      </c>
      <c r="F379" s="30" t="s">
        <v>2114</v>
      </c>
    </row>
    <row r="380" ht="16.5" spans="1:6">
      <c r="A380" s="30">
        <v>379</v>
      </c>
      <c r="B380" s="30" t="s">
        <v>2467</v>
      </c>
      <c r="C380" s="30" t="s">
        <v>2369</v>
      </c>
      <c r="D380" s="30"/>
      <c r="E380" s="30" t="s">
        <v>2113</v>
      </c>
      <c r="F380" s="30" t="s">
        <v>2114</v>
      </c>
    </row>
    <row r="381" ht="16.5" spans="1:6">
      <c r="A381" s="30">
        <v>380</v>
      </c>
      <c r="B381" s="30" t="s">
        <v>2468</v>
      </c>
      <c r="C381" s="30" t="s">
        <v>2369</v>
      </c>
      <c r="D381" s="30"/>
      <c r="E381" s="30" t="s">
        <v>2113</v>
      </c>
      <c r="F381" s="30" t="s">
        <v>2114</v>
      </c>
    </row>
    <row r="382" ht="16.5" spans="1:6">
      <c r="A382" s="30">
        <v>381</v>
      </c>
      <c r="B382" s="30" t="s">
        <v>2469</v>
      </c>
      <c r="C382" s="30" t="s">
        <v>2369</v>
      </c>
      <c r="D382" s="30"/>
      <c r="E382" s="30" t="s">
        <v>2113</v>
      </c>
      <c r="F382" s="30" t="s">
        <v>2114</v>
      </c>
    </row>
    <row r="383" ht="16.5" spans="1:6">
      <c r="A383" s="30">
        <v>382</v>
      </c>
      <c r="B383" s="30" t="s">
        <v>2470</v>
      </c>
      <c r="C383" s="30" t="s">
        <v>2369</v>
      </c>
      <c r="D383" s="30"/>
      <c r="E383" s="30" t="s">
        <v>2113</v>
      </c>
      <c r="F383" s="30" t="s">
        <v>2114</v>
      </c>
    </row>
    <row r="384" ht="16.5" spans="1:6">
      <c r="A384" s="30">
        <v>383</v>
      </c>
      <c r="B384" s="30" t="s">
        <v>2471</v>
      </c>
      <c r="C384" s="30" t="s">
        <v>2369</v>
      </c>
      <c r="D384" s="30"/>
      <c r="E384" s="30" t="s">
        <v>2113</v>
      </c>
      <c r="F384" s="30" t="s">
        <v>2114</v>
      </c>
    </row>
    <row r="385" ht="16.5" spans="1:6">
      <c r="A385" s="30">
        <v>384</v>
      </c>
      <c r="B385" s="30" t="s">
        <v>2472</v>
      </c>
      <c r="C385" s="30" t="s">
        <v>2369</v>
      </c>
      <c r="D385" s="30"/>
      <c r="E385" s="30" t="s">
        <v>2113</v>
      </c>
      <c r="F385" s="30" t="s">
        <v>2114</v>
      </c>
    </row>
    <row r="386" ht="16.5" spans="1:6">
      <c r="A386" s="30">
        <v>385</v>
      </c>
      <c r="B386" s="30" t="s">
        <v>2473</v>
      </c>
      <c r="C386" s="30" t="s">
        <v>2369</v>
      </c>
      <c r="D386" s="30"/>
      <c r="E386" s="30" t="s">
        <v>2113</v>
      </c>
      <c r="F386" s="30" t="s">
        <v>2114</v>
      </c>
    </row>
    <row r="387" ht="16.5" spans="1:6">
      <c r="A387" s="30">
        <v>386</v>
      </c>
      <c r="B387" s="30" t="s">
        <v>2331</v>
      </c>
      <c r="C387" s="30" t="s">
        <v>2369</v>
      </c>
      <c r="D387" s="30"/>
      <c r="E387" s="30" t="s">
        <v>2113</v>
      </c>
      <c r="F387" s="30" t="s">
        <v>2114</v>
      </c>
    </row>
    <row r="388" ht="16.5" spans="1:6">
      <c r="A388" s="30">
        <v>387</v>
      </c>
      <c r="B388" s="30" t="s">
        <v>2474</v>
      </c>
      <c r="C388" s="30" t="s">
        <v>2369</v>
      </c>
      <c r="D388" s="30"/>
      <c r="E388" s="30" t="s">
        <v>2113</v>
      </c>
      <c r="F388" s="30" t="s">
        <v>2114</v>
      </c>
    </row>
    <row r="389" ht="16.5" spans="1:6">
      <c r="A389" s="30">
        <v>388</v>
      </c>
      <c r="B389" s="30" t="s">
        <v>2475</v>
      </c>
      <c r="C389" s="30" t="s">
        <v>2369</v>
      </c>
      <c r="D389" s="30"/>
      <c r="E389" s="30" t="s">
        <v>2113</v>
      </c>
      <c r="F389" s="30" t="s">
        <v>2114</v>
      </c>
    </row>
    <row r="390" ht="16.5" spans="1:6">
      <c r="A390" s="30">
        <v>389</v>
      </c>
      <c r="B390" s="30" t="s">
        <v>2476</v>
      </c>
      <c r="C390" s="30" t="s">
        <v>2369</v>
      </c>
      <c r="D390" s="30"/>
      <c r="E390" s="30" t="s">
        <v>2113</v>
      </c>
      <c r="F390" s="30" t="s">
        <v>2114</v>
      </c>
    </row>
    <row r="391" ht="16.5" spans="1:6">
      <c r="A391" s="30">
        <v>390</v>
      </c>
      <c r="B391" s="30" t="s">
        <v>2477</v>
      </c>
      <c r="C391" s="30" t="s">
        <v>2369</v>
      </c>
      <c r="D391" s="30"/>
      <c r="E391" s="30" t="s">
        <v>2113</v>
      </c>
      <c r="F391" s="30" t="s">
        <v>2114</v>
      </c>
    </row>
    <row r="392" ht="16.5" spans="1:6">
      <c r="A392" s="30">
        <v>391</v>
      </c>
      <c r="B392" s="30" t="s">
        <v>2478</v>
      </c>
      <c r="C392" s="30" t="s">
        <v>2369</v>
      </c>
      <c r="D392" s="30"/>
      <c r="E392" s="30" t="s">
        <v>2113</v>
      </c>
      <c r="F392" s="30" t="s">
        <v>2114</v>
      </c>
    </row>
    <row r="393" ht="16.5" spans="1:6">
      <c r="A393" s="30">
        <v>392</v>
      </c>
      <c r="B393" s="30" t="s">
        <v>2479</v>
      </c>
      <c r="C393" s="30" t="s">
        <v>2369</v>
      </c>
      <c r="D393" s="30"/>
      <c r="E393" s="30" t="s">
        <v>2113</v>
      </c>
      <c r="F393" s="30" t="s">
        <v>2114</v>
      </c>
    </row>
    <row r="394" ht="16.5" spans="1:6">
      <c r="A394" s="30">
        <v>393</v>
      </c>
      <c r="B394" s="30" t="s">
        <v>2187</v>
      </c>
      <c r="C394" s="30" t="s">
        <v>2369</v>
      </c>
      <c r="D394" s="30" t="s">
        <v>2188</v>
      </c>
      <c r="E394" s="30" t="s">
        <v>2113</v>
      </c>
      <c r="F394" s="30" t="s">
        <v>2114</v>
      </c>
    </row>
    <row r="395" ht="16.5" spans="1:6">
      <c r="A395" s="30">
        <v>394</v>
      </c>
      <c r="B395" s="30" t="s">
        <v>2480</v>
      </c>
      <c r="C395" s="30" t="s">
        <v>2369</v>
      </c>
      <c r="D395" s="30"/>
      <c r="E395" s="30" t="s">
        <v>2113</v>
      </c>
      <c r="F395" s="30" t="s">
        <v>2114</v>
      </c>
    </row>
    <row r="396" ht="16.5" spans="1:6">
      <c r="A396" s="30">
        <v>395</v>
      </c>
      <c r="B396" s="30" t="s">
        <v>2481</v>
      </c>
      <c r="C396" s="30" t="s">
        <v>2369</v>
      </c>
      <c r="D396" s="30"/>
      <c r="E396" s="30" t="s">
        <v>2113</v>
      </c>
      <c r="F396" s="30" t="s">
        <v>2114</v>
      </c>
    </row>
    <row r="397" ht="16.5" spans="1:6">
      <c r="A397" s="30">
        <v>396</v>
      </c>
      <c r="B397" s="30" t="s">
        <v>2482</v>
      </c>
      <c r="C397" s="30" t="s">
        <v>2369</v>
      </c>
      <c r="D397" s="30"/>
      <c r="E397" s="30" t="s">
        <v>2113</v>
      </c>
      <c r="F397" s="30" t="s">
        <v>2114</v>
      </c>
    </row>
    <row r="398" ht="16.5" spans="1:6">
      <c r="A398" s="30">
        <v>397</v>
      </c>
      <c r="B398" s="30" t="s">
        <v>2483</v>
      </c>
      <c r="C398" s="30" t="s">
        <v>2369</v>
      </c>
      <c r="D398" s="30"/>
      <c r="E398" s="30" t="s">
        <v>2113</v>
      </c>
      <c r="F398" s="30" t="s">
        <v>2114</v>
      </c>
    </row>
    <row r="399" ht="16.5" spans="1:6">
      <c r="A399" s="30">
        <v>398</v>
      </c>
      <c r="B399" s="30" t="s">
        <v>2192</v>
      </c>
      <c r="C399" s="30" t="s">
        <v>2369</v>
      </c>
      <c r="D399" s="30"/>
      <c r="E399" s="30" t="s">
        <v>2113</v>
      </c>
      <c r="F399" s="30" t="s">
        <v>2114</v>
      </c>
    </row>
    <row r="400" ht="16.5" spans="1:6">
      <c r="A400" s="30">
        <v>399</v>
      </c>
      <c r="B400" s="30" t="s">
        <v>2484</v>
      </c>
      <c r="C400" s="30" t="s">
        <v>2369</v>
      </c>
      <c r="D400" s="30"/>
      <c r="E400" s="30" t="s">
        <v>2113</v>
      </c>
      <c r="F400" s="30" t="s">
        <v>2114</v>
      </c>
    </row>
    <row r="401" ht="16.5" spans="1:6">
      <c r="A401" s="30">
        <v>400</v>
      </c>
      <c r="B401" s="30" t="s">
        <v>2485</v>
      </c>
      <c r="C401" s="30" t="s">
        <v>2369</v>
      </c>
      <c r="D401" s="30" t="s">
        <v>2486</v>
      </c>
      <c r="E401" s="30" t="s">
        <v>2113</v>
      </c>
      <c r="F401" s="30" t="s">
        <v>2114</v>
      </c>
    </row>
    <row r="402" ht="16.5" spans="1:6">
      <c r="A402" s="30">
        <v>401</v>
      </c>
      <c r="B402" s="30" t="s">
        <v>2487</v>
      </c>
      <c r="C402" s="30" t="s">
        <v>2369</v>
      </c>
      <c r="D402" s="30" t="s">
        <v>2486</v>
      </c>
      <c r="E402" s="30" t="s">
        <v>2113</v>
      </c>
      <c r="F402" s="30" t="s">
        <v>2114</v>
      </c>
    </row>
    <row r="403" ht="16.5" spans="1:6">
      <c r="A403" s="30">
        <v>402</v>
      </c>
      <c r="B403" s="30" t="s">
        <v>2488</v>
      </c>
      <c r="C403" s="30" t="s">
        <v>2369</v>
      </c>
      <c r="D403" s="30"/>
      <c r="E403" s="30" t="s">
        <v>2113</v>
      </c>
      <c r="F403" s="30" t="s">
        <v>2114</v>
      </c>
    </row>
    <row r="404" ht="16.5" spans="1:6">
      <c r="A404" s="30">
        <v>403</v>
      </c>
      <c r="B404" s="30" t="s">
        <v>2489</v>
      </c>
      <c r="C404" s="30" t="s">
        <v>2369</v>
      </c>
      <c r="D404" s="30"/>
      <c r="E404" s="30" t="s">
        <v>2113</v>
      </c>
      <c r="F404" s="30" t="s">
        <v>2114</v>
      </c>
    </row>
    <row r="405" ht="16.5" spans="1:6">
      <c r="A405" s="30">
        <v>404</v>
      </c>
      <c r="B405" s="30" t="s">
        <v>2490</v>
      </c>
      <c r="C405" s="30" t="s">
        <v>2369</v>
      </c>
      <c r="D405" s="30"/>
      <c r="E405" s="30" t="s">
        <v>2113</v>
      </c>
      <c r="F405" s="30" t="s">
        <v>2114</v>
      </c>
    </row>
    <row r="406" ht="16.5" spans="1:6">
      <c r="A406" s="30">
        <v>405</v>
      </c>
      <c r="B406" s="30" t="s">
        <v>2491</v>
      </c>
      <c r="C406" s="30" t="s">
        <v>2369</v>
      </c>
      <c r="D406" s="30"/>
      <c r="E406" s="30" t="s">
        <v>2113</v>
      </c>
      <c r="F406" s="30" t="s">
        <v>2114</v>
      </c>
    </row>
    <row r="407" ht="16.5" spans="1:6">
      <c r="A407" s="30">
        <v>406</v>
      </c>
      <c r="B407" s="30" t="s">
        <v>2492</v>
      </c>
      <c r="C407" s="30" t="s">
        <v>2369</v>
      </c>
      <c r="D407" s="30" t="s">
        <v>2199</v>
      </c>
      <c r="E407" s="30" t="s">
        <v>2113</v>
      </c>
      <c r="F407" s="30" t="s">
        <v>2114</v>
      </c>
    </row>
    <row r="408" ht="16.5" spans="1:6">
      <c r="A408" s="30">
        <v>407</v>
      </c>
      <c r="B408" s="30" t="s">
        <v>2493</v>
      </c>
      <c r="C408" s="30" t="s">
        <v>2369</v>
      </c>
      <c r="D408" s="30"/>
      <c r="E408" s="30" t="s">
        <v>2113</v>
      </c>
      <c r="F408" s="30" t="s">
        <v>2114</v>
      </c>
    </row>
    <row r="409" ht="16.5" spans="1:6">
      <c r="A409" s="30">
        <v>408</v>
      </c>
      <c r="B409" s="30" t="s">
        <v>2494</v>
      </c>
      <c r="C409" s="30" t="s">
        <v>2369</v>
      </c>
      <c r="D409" s="30"/>
      <c r="E409" s="30" t="s">
        <v>2113</v>
      </c>
      <c r="F409" s="30" t="s">
        <v>2114</v>
      </c>
    </row>
    <row r="410" ht="16.5" spans="1:6">
      <c r="A410" s="30">
        <v>409</v>
      </c>
      <c r="B410" s="30" t="s">
        <v>2495</v>
      </c>
      <c r="C410" s="30" t="s">
        <v>2369</v>
      </c>
      <c r="D410" s="30"/>
      <c r="E410" s="30" t="s">
        <v>2113</v>
      </c>
      <c r="F410" s="30" t="s">
        <v>2114</v>
      </c>
    </row>
    <row r="411" ht="16.5" spans="1:6">
      <c r="A411" s="30">
        <v>410</v>
      </c>
      <c r="B411" s="30" t="s">
        <v>2496</v>
      </c>
      <c r="C411" s="30" t="s">
        <v>2369</v>
      </c>
      <c r="D411" s="30"/>
      <c r="E411" s="30" t="s">
        <v>2113</v>
      </c>
      <c r="F411" s="30" t="s">
        <v>2114</v>
      </c>
    </row>
    <row r="412" ht="16.5" spans="1:6">
      <c r="A412" s="30">
        <v>411</v>
      </c>
      <c r="B412" s="30" t="s">
        <v>2497</v>
      </c>
      <c r="C412" s="30" t="s">
        <v>2369</v>
      </c>
      <c r="D412" s="30"/>
      <c r="E412" s="30" t="s">
        <v>2113</v>
      </c>
      <c r="F412" s="30" t="s">
        <v>2114</v>
      </c>
    </row>
    <row r="413" ht="16.5" spans="1:6">
      <c r="A413" s="30">
        <v>412</v>
      </c>
      <c r="B413" s="30" t="s">
        <v>2201</v>
      </c>
      <c r="C413" s="30" t="s">
        <v>2369</v>
      </c>
      <c r="D413" s="30"/>
      <c r="E413" s="30" t="s">
        <v>2113</v>
      </c>
      <c r="F413" s="30" t="s">
        <v>2114</v>
      </c>
    </row>
    <row r="414" ht="16.5" spans="1:6">
      <c r="A414" s="30">
        <v>413</v>
      </c>
      <c r="B414" s="30" t="s">
        <v>2202</v>
      </c>
      <c r="C414" s="30" t="s">
        <v>2369</v>
      </c>
      <c r="D414" s="30"/>
      <c r="E414" s="30" t="s">
        <v>2113</v>
      </c>
      <c r="F414" s="30" t="s">
        <v>2114</v>
      </c>
    </row>
    <row r="415" ht="16.5" spans="1:6">
      <c r="A415" s="30">
        <v>414</v>
      </c>
      <c r="B415" s="30" t="s">
        <v>2498</v>
      </c>
      <c r="C415" s="30" t="s">
        <v>2369</v>
      </c>
      <c r="D415" s="30"/>
      <c r="E415" s="30" t="s">
        <v>2113</v>
      </c>
      <c r="F415" s="30" t="s">
        <v>2114</v>
      </c>
    </row>
    <row r="416" ht="16.5" spans="1:6">
      <c r="A416" s="30">
        <v>415</v>
      </c>
      <c r="B416" s="30" t="s">
        <v>2349</v>
      </c>
      <c r="C416" s="30" t="s">
        <v>2369</v>
      </c>
      <c r="D416" s="30"/>
      <c r="E416" s="30" t="s">
        <v>2113</v>
      </c>
      <c r="F416" s="30" t="s">
        <v>2114</v>
      </c>
    </row>
    <row r="417" ht="16.5" spans="1:6">
      <c r="A417" s="30">
        <v>416</v>
      </c>
      <c r="B417" s="30" t="s">
        <v>2499</v>
      </c>
      <c r="C417" s="30" t="s">
        <v>2369</v>
      </c>
      <c r="D417" s="30" t="s">
        <v>2267</v>
      </c>
      <c r="E417" s="30" t="s">
        <v>2113</v>
      </c>
      <c r="F417" s="30" t="s">
        <v>2114</v>
      </c>
    </row>
    <row r="418" ht="16.5" spans="1:6">
      <c r="A418" s="30">
        <v>417</v>
      </c>
      <c r="B418" s="30" t="s">
        <v>2208</v>
      </c>
      <c r="C418" s="30" t="s">
        <v>2369</v>
      </c>
      <c r="D418" s="30"/>
      <c r="E418" s="30" t="s">
        <v>2113</v>
      </c>
      <c r="F418" s="30" t="s">
        <v>2114</v>
      </c>
    </row>
    <row r="419" ht="16.5" spans="1:6">
      <c r="A419" s="30">
        <v>418</v>
      </c>
      <c r="B419" s="30" t="s">
        <v>2500</v>
      </c>
      <c r="C419" s="30" t="s">
        <v>2369</v>
      </c>
      <c r="D419" s="30" t="s">
        <v>2210</v>
      </c>
      <c r="E419" s="30" t="s">
        <v>2113</v>
      </c>
      <c r="F419" s="30" t="s">
        <v>2114</v>
      </c>
    </row>
    <row r="420" ht="16.5" spans="1:6">
      <c r="A420" s="30">
        <v>419</v>
      </c>
      <c r="B420" s="30" t="s">
        <v>2501</v>
      </c>
      <c r="C420" s="30" t="s">
        <v>2369</v>
      </c>
      <c r="D420" s="30" t="s">
        <v>2210</v>
      </c>
      <c r="E420" s="30" t="s">
        <v>2113</v>
      </c>
      <c r="F420" s="30" t="s">
        <v>2114</v>
      </c>
    </row>
    <row r="421" ht="16.5" spans="1:6">
      <c r="A421" s="30">
        <v>420</v>
      </c>
      <c r="B421" s="30" t="s">
        <v>2502</v>
      </c>
      <c r="C421" s="30" t="s">
        <v>2369</v>
      </c>
      <c r="D421" s="30"/>
      <c r="E421" s="30" t="s">
        <v>2113</v>
      </c>
      <c r="F421" s="30" t="s">
        <v>2114</v>
      </c>
    </row>
    <row r="422" ht="16.5" spans="1:6">
      <c r="A422" s="30">
        <v>421</v>
      </c>
      <c r="B422" s="30" t="s">
        <v>2503</v>
      </c>
      <c r="C422" s="30" t="s">
        <v>2369</v>
      </c>
      <c r="D422" s="30"/>
      <c r="E422" s="30" t="s">
        <v>2113</v>
      </c>
      <c r="F422" s="30" t="s">
        <v>2114</v>
      </c>
    </row>
    <row r="423" ht="16.5" spans="1:6">
      <c r="A423" s="30">
        <v>422</v>
      </c>
      <c r="B423" s="30" t="s">
        <v>2504</v>
      </c>
      <c r="C423" s="30" t="s">
        <v>2369</v>
      </c>
      <c r="D423" s="30" t="s">
        <v>2130</v>
      </c>
      <c r="E423" s="30" t="s">
        <v>2113</v>
      </c>
      <c r="F423" s="30" t="s">
        <v>2114</v>
      </c>
    </row>
    <row r="424" ht="16.5" spans="1:6">
      <c r="A424" s="30">
        <v>423</v>
      </c>
      <c r="B424" s="30" t="s">
        <v>2505</v>
      </c>
      <c r="C424" s="30" t="s">
        <v>2369</v>
      </c>
      <c r="D424" s="30"/>
      <c r="E424" s="30" t="s">
        <v>2113</v>
      </c>
      <c r="F424" s="30" t="s">
        <v>2114</v>
      </c>
    </row>
    <row r="425" ht="16.5" spans="1:6">
      <c r="A425" s="30">
        <v>424</v>
      </c>
      <c r="B425" s="30" t="s">
        <v>2506</v>
      </c>
      <c r="C425" s="30" t="s">
        <v>2369</v>
      </c>
      <c r="D425" s="30"/>
      <c r="E425" s="30" t="s">
        <v>2113</v>
      </c>
      <c r="F425" s="30" t="s">
        <v>2114</v>
      </c>
    </row>
    <row r="426" ht="16.5" spans="1:6">
      <c r="A426" s="30">
        <v>425</v>
      </c>
      <c r="B426" s="30" t="s">
        <v>2507</v>
      </c>
      <c r="C426" s="30" t="s">
        <v>2369</v>
      </c>
      <c r="D426" s="30"/>
      <c r="E426" s="30" t="s">
        <v>2113</v>
      </c>
      <c r="F426" s="30" t="s">
        <v>2114</v>
      </c>
    </row>
    <row r="427" ht="16.5" spans="1:6">
      <c r="A427" s="30">
        <v>426</v>
      </c>
      <c r="B427" s="30" t="s">
        <v>2224</v>
      </c>
      <c r="C427" s="30" t="s">
        <v>2369</v>
      </c>
      <c r="D427" s="30" t="s">
        <v>2223</v>
      </c>
      <c r="E427" s="30" t="s">
        <v>2113</v>
      </c>
      <c r="F427" s="30" t="s">
        <v>2114</v>
      </c>
    </row>
    <row r="428" ht="16.5" spans="1:6">
      <c r="A428" s="30">
        <v>427</v>
      </c>
      <c r="B428" s="30" t="s">
        <v>2508</v>
      </c>
      <c r="C428" s="30" t="s">
        <v>2369</v>
      </c>
      <c r="D428" s="30" t="s">
        <v>2231</v>
      </c>
      <c r="E428" s="30" t="s">
        <v>2113</v>
      </c>
      <c r="F428" s="30" t="s">
        <v>2114</v>
      </c>
    </row>
    <row r="429" ht="16.5" spans="1:6">
      <c r="A429" s="30">
        <v>428</v>
      </c>
      <c r="B429" s="30" t="s">
        <v>2509</v>
      </c>
      <c r="C429" s="30" t="s">
        <v>2369</v>
      </c>
      <c r="D429" s="30" t="s">
        <v>2510</v>
      </c>
      <c r="E429" s="30" t="s">
        <v>2113</v>
      </c>
      <c r="F429" s="30" t="s">
        <v>2114</v>
      </c>
    </row>
    <row r="430" ht="16.5" spans="1:6">
      <c r="A430" s="30">
        <v>429</v>
      </c>
      <c r="B430" s="30" t="s">
        <v>2511</v>
      </c>
      <c r="C430" s="30" t="s">
        <v>2369</v>
      </c>
      <c r="D430" s="30"/>
      <c r="E430" s="30" t="s">
        <v>2113</v>
      </c>
      <c r="F430" s="30" t="s">
        <v>2114</v>
      </c>
    </row>
    <row r="431" ht="16.5" spans="1:6">
      <c r="A431" s="30">
        <v>430</v>
      </c>
      <c r="B431" s="30" t="s">
        <v>2512</v>
      </c>
      <c r="C431" s="30" t="s">
        <v>2369</v>
      </c>
      <c r="D431" s="30"/>
      <c r="E431" s="30" t="s">
        <v>2113</v>
      </c>
      <c r="F431" s="30" t="s">
        <v>2114</v>
      </c>
    </row>
    <row r="432" ht="16.5" spans="1:6">
      <c r="A432" s="30">
        <v>431</v>
      </c>
      <c r="B432" s="30" t="s">
        <v>2513</v>
      </c>
      <c r="C432" s="30" t="s">
        <v>2369</v>
      </c>
      <c r="D432" s="30" t="s">
        <v>2240</v>
      </c>
      <c r="E432" s="30" t="s">
        <v>2113</v>
      </c>
      <c r="F432" s="30" t="s">
        <v>2114</v>
      </c>
    </row>
    <row r="433" ht="16.5" spans="1:6">
      <c r="A433" s="30">
        <v>432</v>
      </c>
      <c r="B433" s="30" t="s">
        <v>2361</v>
      </c>
      <c r="C433" s="30" t="s">
        <v>2369</v>
      </c>
      <c r="D433" s="30" t="s">
        <v>2135</v>
      </c>
      <c r="E433" s="30" t="s">
        <v>2113</v>
      </c>
      <c r="F433" s="30" t="s">
        <v>2114</v>
      </c>
    </row>
    <row r="434" ht="16.5" spans="1:6">
      <c r="A434" s="30">
        <v>433</v>
      </c>
      <c r="B434" s="30" t="s">
        <v>2514</v>
      </c>
      <c r="C434" s="30" t="s">
        <v>2369</v>
      </c>
      <c r="D434" s="30" t="s">
        <v>2135</v>
      </c>
      <c r="E434" s="30" t="s">
        <v>2113</v>
      </c>
      <c r="F434" s="30" t="s">
        <v>2114</v>
      </c>
    </row>
    <row r="435" ht="16.5" spans="1:6">
      <c r="A435" s="30">
        <v>434</v>
      </c>
      <c r="B435" s="30" t="s">
        <v>2515</v>
      </c>
      <c r="C435" s="30" t="s">
        <v>2369</v>
      </c>
      <c r="D435" s="30" t="s">
        <v>2176</v>
      </c>
      <c r="E435" s="30" t="s">
        <v>2113</v>
      </c>
      <c r="F435" s="30" t="s">
        <v>2114</v>
      </c>
    </row>
    <row r="436" ht="16.5" spans="1:6">
      <c r="A436" s="30">
        <v>435</v>
      </c>
      <c r="B436" s="30" t="s">
        <v>2245</v>
      </c>
      <c r="C436" s="30" t="s">
        <v>2369</v>
      </c>
      <c r="D436" s="30"/>
      <c r="E436" s="30" t="s">
        <v>2113</v>
      </c>
      <c r="F436" s="30" t="s">
        <v>2114</v>
      </c>
    </row>
    <row r="437" ht="16.5" spans="1:6">
      <c r="A437" s="30">
        <v>436</v>
      </c>
      <c r="B437" s="30" t="s">
        <v>2516</v>
      </c>
      <c r="C437" s="30" t="s">
        <v>2369</v>
      </c>
      <c r="D437" s="30"/>
      <c r="E437" s="30" t="s">
        <v>2113</v>
      </c>
      <c r="F437" s="30" t="s">
        <v>2114</v>
      </c>
    </row>
    <row r="438" ht="16.5" spans="1:6">
      <c r="A438" s="30">
        <v>437</v>
      </c>
      <c r="B438" s="30" t="s">
        <v>2517</v>
      </c>
      <c r="C438" s="30" t="s">
        <v>2369</v>
      </c>
      <c r="D438" s="30"/>
      <c r="E438" s="30" t="s">
        <v>2113</v>
      </c>
      <c r="F438" s="30" t="s">
        <v>2114</v>
      </c>
    </row>
    <row r="439" ht="16.5" spans="1:6">
      <c r="A439" s="30">
        <v>438</v>
      </c>
      <c r="B439" s="30" t="s">
        <v>2518</v>
      </c>
      <c r="C439" s="30" t="s">
        <v>2369</v>
      </c>
      <c r="D439" s="30"/>
      <c r="E439" s="30" t="s">
        <v>2113</v>
      </c>
      <c r="F439" s="30" t="s">
        <v>2114</v>
      </c>
    </row>
    <row r="440" ht="16.5" spans="1:6">
      <c r="A440" s="30">
        <v>439</v>
      </c>
      <c r="B440" s="30" t="s">
        <v>2255</v>
      </c>
      <c r="C440" s="30" t="s">
        <v>2369</v>
      </c>
      <c r="D440" s="30"/>
      <c r="E440" s="30" t="s">
        <v>2113</v>
      </c>
      <c r="F440" s="30" t="s">
        <v>2114</v>
      </c>
    </row>
    <row r="441" ht="16.5" spans="1:6">
      <c r="A441" s="30">
        <v>440</v>
      </c>
      <c r="B441" s="30" t="s">
        <v>2519</v>
      </c>
      <c r="C441" s="30" t="s">
        <v>2369</v>
      </c>
      <c r="D441" s="30"/>
      <c r="E441" s="30" t="s">
        <v>2113</v>
      </c>
      <c r="F441" s="30" t="s">
        <v>2114</v>
      </c>
    </row>
    <row r="442" ht="16.5" spans="1:6">
      <c r="A442" s="30">
        <v>441</v>
      </c>
      <c r="B442" s="30" t="s">
        <v>2520</v>
      </c>
      <c r="C442" s="30" t="s">
        <v>2369</v>
      </c>
      <c r="D442" s="30"/>
      <c r="E442" s="30" t="s">
        <v>2113</v>
      </c>
      <c r="F442" s="30" t="s">
        <v>2114</v>
      </c>
    </row>
    <row r="443" ht="16.5" spans="1:6">
      <c r="A443" s="30">
        <v>442</v>
      </c>
      <c r="B443" s="30" t="s">
        <v>2521</v>
      </c>
      <c r="C443" s="30" t="s">
        <v>2369</v>
      </c>
      <c r="D443" s="30"/>
      <c r="E443" s="30" t="s">
        <v>2113</v>
      </c>
      <c r="F443" s="30" t="s">
        <v>2114</v>
      </c>
    </row>
    <row r="444" ht="16.5" spans="1:6">
      <c r="A444" s="30">
        <v>443</v>
      </c>
      <c r="B444" s="30" t="s">
        <v>2260</v>
      </c>
      <c r="C444" s="30" t="s">
        <v>2369</v>
      </c>
      <c r="D444" s="30" t="s">
        <v>2261</v>
      </c>
      <c r="E444" s="30" t="s">
        <v>2113</v>
      </c>
      <c r="F444" s="30" t="s">
        <v>2114</v>
      </c>
    </row>
    <row r="445" ht="16.5" spans="1:6">
      <c r="A445" s="30">
        <v>444</v>
      </c>
      <c r="B445" s="30" t="s">
        <v>2522</v>
      </c>
      <c r="C445" s="30" t="s">
        <v>2369</v>
      </c>
      <c r="D445" s="30" t="s">
        <v>2265</v>
      </c>
      <c r="E445" s="30" t="s">
        <v>2113</v>
      </c>
      <c r="F445" s="30" t="s">
        <v>2114</v>
      </c>
    </row>
    <row r="446" ht="16.5" spans="1:6">
      <c r="A446" s="30">
        <v>445</v>
      </c>
      <c r="B446" s="30" t="s">
        <v>2364</v>
      </c>
      <c r="C446" s="30" t="s">
        <v>2369</v>
      </c>
      <c r="D446" s="30" t="s">
        <v>2267</v>
      </c>
      <c r="E446" s="30" t="s">
        <v>2113</v>
      </c>
      <c r="F446" s="30" t="s">
        <v>2114</v>
      </c>
    </row>
    <row r="447" ht="16.5" spans="1:6">
      <c r="A447" s="30">
        <v>446</v>
      </c>
      <c r="B447" s="30" t="s">
        <v>2523</v>
      </c>
      <c r="C447" s="30" t="s">
        <v>2369</v>
      </c>
      <c r="D447" s="30" t="s">
        <v>2366</v>
      </c>
      <c r="E447" s="30" t="s">
        <v>2113</v>
      </c>
      <c r="F447" s="30" t="s">
        <v>2114</v>
      </c>
    </row>
    <row r="448" ht="16.5" spans="1:6">
      <c r="A448" s="30">
        <v>447</v>
      </c>
      <c r="B448" s="30" t="s">
        <v>2524</v>
      </c>
      <c r="C448" s="30" t="s">
        <v>2369</v>
      </c>
      <c r="D448" s="30" t="s">
        <v>2366</v>
      </c>
      <c r="E448" s="30" t="s">
        <v>2113</v>
      </c>
      <c r="F448" s="30" t="s">
        <v>2114</v>
      </c>
    </row>
    <row r="449" ht="16.5" spans="1:6">
      <c r="A449" s="30">
        <v>448</v>
      </c>
      <c r="B449" s="30" t="s">
        <v>2525</v>
      </c>
      <c r="C449" s="30" t="s">
        <v>2369</v>
      </c>
      <c r="D449" s="30"/>
      <c r="E449" s="30" t="s">
        <v>2113</v>
      </c>
      <c r="F449" s="30" t="s">
        <v>2114</v>
      </c>
    </row>
    <row r="450" ht="16.5" spans="1:6">
      <c r="A450" s="30">
        <v>449</v>
      </c>
      <c r="B450" s="30" t="s">
        <v>2526</v>
      </c>
      <c r="C450" s="30" t="s">
        <v>2369</v>
      </c>
      <c r="D450" s="30"/>
      <c r="E450" s="30" t="s">
        <v>2113</v>
      </c>
      <c r="F450" s="30" t="s">
        <v>2114</v>
      </c>
    </row>
    <row r="451" ht="16.5" spans="1:6">
      <c r="A451" s="32">
        <v>450</v>
      </c>
      <c r="B451" s="32" t="s">
        <v>2527</v>
      </c>
      <c r="C451" s="32" t="s">
        <v>2369</v>
      </c>
      <c r="D451" s="32" t="s">
        <v>2528</v>
      </c>
      <c r="E451" s="33" t="s">
        <v>2529</v>
      </c>
      <c r="F451" s="32" t="s">
        <v>2530</v>
      </c>
    </row>
    <row r="452" ht="16.5" spans="1:6">
      <c r="A452" s="32">
        <v>451</v>
      </c>
      <c r="B452" s="32" t="s">
        <v>2112</v>
      </c>
      <c r="C452" s="32" t="s">
        <v>2369</v>
      </c>
      <c r="D452" s="32" t="s">
        <v>2531</v>
      </c>
      <c r="E452" s="33" t="s">
        <v>2529</v>
      </c>
      <c r="F452" s="32" t="s">
        <v>2530</v>
      </c>
    </row>
    <row r="453" ht="16.5" spans="1:6">
      <c r="A453" s="32">
        <v>452</v>
      </c>
      <c r="B453" s="32" t="s">
        <v>2532</v>
      </c>
      <c r="C453" s="32" t="s">
        <v>2369</v>
      </c>
      <c r="D453" s="32" t="s">
        <v>2528</v>
      </c>
      <c r="E453" s="33" t="s">
        <v>2529</v>
      </c>
      <c r="F453" s="32" t="s">
        <v>2530</v>
      </c>
    </row>
    <row r="454" ht="16.5" spans="1:6">
      <c r="A454" s="32">
        <v>453</v>
      </c>
      <c r="B454" s="32" t="s">
        <v>2533</v>
      </c>
      <c r="C454" s="32" t="s">
        <v>2369</v>
      </c>
      <c r="D454" s="32" t="s">
        <v>2528</v>
      </c>
      <c r="E454" s="33" t="s">
        <v>2529</v>
      </c>
      <c r="F454" s="32" t="s">
        <v>2530</v>
      </c>
    </row>
    <row r="455" ht="16.5" spans="1:6">
      <c r="A455" s="32">
        <v>454</v>
      </c>
      <c r="B455" s="32" t="s">
        <v>2534</v>
      </c>
      <c r="C455" s="32" t="s">
        <v>2369</v>
      </c>
      <c r="D455" s="32" t="s">
        <v>2528</v>
      </c>
      <c r="E455" s="33" t="s">
        <v>2529</v>
      </c>
      <c r="F455" s="32" t="s">
        <v>2530</v>
      </c>
    </row>
    <row r="456" ht="16.5" spans="1:6">
      <c r="A456" s="32">
        <v>455</v>
      </c>
      <c r="B456" s="32" t="s">
        <v>2535</v>
      </c>
      <c r="C456" s="32" t="s">
        <v>2369</v>
      </c>
      <c r="D456" s="32" t="s">
        <v>2528</v>
      </c>
      <c r="E456" s="33" t="s">
        <v>2529</v>
      </c>
      <c r="F456" s="32" t="s">
        <v>2530</v>
      </c>
    </row>
    <row r="457" ht="16.5" spans="1:6">
      <c r="A457" s="32">
        <v>456</v>
      </c>
      <c r="B457" s="32" t="s">
        <v>2536</v>
      </c>
      <c r="C457" s="32" t="s">
        <v>2369</v>
      </c>
      <c r="D457" s="32" t="s">
        <v>2528</v>
      </c>
      <c r="E457" s="33" t="s">
        <v>2529</v>
      </c>
      <c r="F457" s="32" t="s">
        <v>2530</v>
      </c>
    </row>
    <row r="458" ht="16.5" spans="1:6">
      <c r="A458" s="32">
        <v>457</v>
      </c>
      <c r="B458" s="32" t="s">
        <v>2537</v>
      </c>
      <c r="C458" s="32" t="s">
        <v>2369</v>
      </c>
      <c r="D458" s="32" t="s">
        <v>2528</v>
      </c>
      <c r="E458" s="33" t="s">
        <v>2529</v>
      </c>
      <c r="F458" s="32" t="s">
        <v>2530</v>
      </c>
    </row>
    <row r="459" ht="16.5" spans="1:6">
      <c r="A459" s="32">
        <v>458</v>
      </c>
      <c r="B459" s="32" t="s">
        <v>2538</v>
      </c>
      <c r="C459" s="32" t="s">
        <v>2369</v>
      </c>
      <c r="D459" s="32" t="s">
        <v>2528</v>
      </c>
      <c r="E459" s="33" t="s">
        <v>2529</v>
      </c>
      <c r="F459" s="32" t="s">
        <v>2530</v>
      </c>
    </row>
    <row r="460" ht="16.5" spans="1:6">
      <c r="A460" s="32">
        <v>459</v>
      </c>
      <c r="B460" s="32" t="s">
        <v>2539</v>
      </c>
      <c r="C460" s="32" t="s">
        <v>2369</v>
      </c>
      <c r="D460" s="32"/>
      <c r="E460" s="33" t="s">
        <v>2529</v>
      </c>
      <c r="F460" s="32" t="s">
        <v>2530</v>
      </c>
    </row>
    <row r="461" ht="16.5" spans="1:6">
      <c r="A461" s="32">
        <v>460</v>
      </c>
      <c r="B461" s="32" t="s">
        <v>2540</v>
      </c>
      <c r="C461" s="32" t="s">
        <v>2369</v>
      </c>
      <c r="D461" s="32" t="s">
        <v>2541</v>
      </c>
      <c r="E461" s="33" t="s">
        <v>2529</v>
      </c>
      <c r="F461" s="32" t="s">
        <v>2530</v>
      </c>
    </row>
    <row r="462" ht="16.5" spans="1:6">
      <c r="A462" s="32">
        <v>461</v>
      </c>
      <c r="B462" s="32" t="s">
        <v>2542</v>
      </c>
      <c r="C462" s="32" t="s">
        <v>2369</v>
      </c>
      <c r="D462" s="32"/>
      <c r="E462" s="33" t="s">
        <v>2529</v>
      </c>
      <c r="F462" s="32" t="s">
        <v>2530</v>
      </c>
    </row>
    <row r="463" ht="16.5" spans="1:6">
      <c r="A463" s="32">
        <v>462</v>
      </c>
      <c r="B463" s="32" t="s">
        <v>2543</v>
      </c>
      <c r="C463" s="32" t="s">
        <v>2369</v>
      </c>
      <c r="D463" s="32"/>
      <c r="E463" s="33" t="s">
        <v>2529</v>
      </c>
      <c r="F463" s="32" t="s">
        <v>2530</v>
      </c>
    </row>
    <row r="464" ht="16.5" spans="1:6">
      <c r="A464" s="32">
        <v>463</v>
      </c>
      <c r="B464" s="32" t="s">
        <v>2544</v>
      </c>
      <c r="C464" s="32" t="s">
        <v>2369</v>
      </c>
      <c r="D464" s="32"/>
      <c r="E464" s="33" t="s">
        <v>2529</v>
      </c>
      <c r="F464" s="32" t="s">
        <v>2530</v>
      </c>
    </row>
    <row r="465" ht="16.5" spans="1:6">
      <c r="A465" s="32">
        <v>464</v>
      </c>
      <c r="B465" s="32" t="s">
        <v>2545</v>
      </c>
      <c r="C465" s="32" t="s">
        <v>2369</v>
      </c>
      <c r="D465" s="32"/>
      <c r="E465" s="33" t="s">
        <v>2529</v>
      </c>
      <c r="F465" s="32" t="s">
        <v>2530</v>
      </c>
    </row>
    <row r="466" ht="16.5" spans="1:6">
      <c r="A466" s="32">
        <v>465</v>
      </c>
      <c r="B466" s="32" t="s">
        <v>2546</v>
      </c>
      <c r="C466" s="32" t="s">
        <v>2369</v>
      </c>
      <c r="D466" s="32"/>
      <c r="E466" s="33" t="s">
        <v>2529</v>
      </c>
      <c r="F466" s="32" t="s">
        <v>2530</v>
      </c>
    </row>
    <row r="467" ht="16.5" spans="1:6">
      <c r="A467" s="32">
        <v>466</v>
      </c>
      <c r="B467" s="32" t="s">
        <v>2290</v>
      </c>
      <c r="C467" s="32" t="s">
        <v>2369</v>
      </c>
      <c r="D467" s="32"/>
      <c r="E467" s="33" t="s">
        <v>2529</v>
      </c>
      <c r="F467" s="32" t="s">
        <v>2530</v>
      </c>
    </row>
    <row r="468" ht="16.5" spans="1:6">
      <c r="A468" s="32">
        <v>467</v>
      </c>
      <c r="B468" s="32" t="s">
        <v>2547</v>
      </c>
      <c r="C468" s="32" t="s">
        <v>2369</v>
      </c>
      <c r="D468" s="32"/>
      <c r="E468" s="33" t="s">
        <v>2529</v>
      </c>
      <c r="F468" s="32" t="s">
        <v>2530</v>
      </c>
    </row>
    <row r="469" ht="16.5" spans="1:6">
      <c r="A469" s="32">
        <v>468</v>
      </c>
      <c r="B469" s="32" t="s">
        <v>2548</v>
      </c>
      <c r="C469" s="32" t="s">
        <v>2369</v>
      </c>
      <c r="D469" s="32"/>
      <c r="E469" s="33" t="s">
        <v>2529</v>
      </c>
      <c r="F469" s="32" t="s">
        <v>2530</v>
      </c>
    </row>
    <row r="470" ht="16.5" spans="1:6">
      <c r="A470" s="32">
        <v>469</v>
      </c>
      <c r="B470" s="32" t="s">
        <v>2549</v>
      </c>
      <c r="C470" s="32" t="s">
        <v>2369</v>
      </c>
      <c r="D470" s="32"/>
      <c r="E470" s="33" t="s">
        <v>2529</v>
      </c>
      <c r="F470" s="32" t="s">
        <v>2530</v>
      </c>
    </row>
    <row r="471" ht="16.5" spans="1:6">
      <c r="A471" s="32">
        <v>470</v>
      </c>
      <c r="B471" s="32" t="s">
        <v>2550</v>
      </c>
      <c r="C471" s="32" t="s">
        <v>2369</v>
      </c>
      <c r="D471" s="32"/>
      <c r="E471" s="33" t="s">
        <v>2529</v>
      </c>
      <c r="F471" s="32" t="s">
        <v>2530</v>
      </c>
    </row>
    <row r="472" ht="16.5" spans="1:6">
      <c r="A472" s="32">
        <v>471</v>
      </c>
      <c r="B472" s="32" t="s">
        <v>2551</v>
      </c>
      <c r="C472" s="32" t="s">
        <v>2369</v>
      </c>
      <c r="D472" s="32"/>
      <c r="E472" s="33" t="s">
        <v>2529</v>
      </c>
      <c r="F472" s="32" t="s">
        <v>2530</v>
      </c>
    </row>
    <row r="473" ht="16.5" spans="1:6">
      <c r="A473" s="32">
        <v>472</v>
      </c>
      <c r="B473" s="32" t="s">
        <v>2552</v>
      </c>
      <c r="C473" s="32" t="s">
        <v>2369</v>
      </c>
      <c r="D473" s="32"/>
      <c r="E473" s="33" t="s">
        <v>2529</v>
      </c>
      <c r="F473" s="32" t="s">
        <v>2530</v>
      </c>
    </row>
    <row r="474" ht="16.5" spans="1:6">
      <c r="A474" s="32">
        <v>473</v>
      </c>
      <c r="B474" s="32" t="s">
        <v>2553</v>
      </c>
      <c r="C474" s="32" t="s">
        <v>2369</v>
      </c>
      <c r="D474" s="32"/>
      <c r="E474" s="33" t="s">
        <v>2529</v>
      </c>
      <c r="F474" s="32" t="s">
        <v>2530</v>
      </c>
    </row>
    <row r="475" ht="16.5" spans="1:6">
      <c r="A475" s="32">
        <v>474</v>
      </c>
      <c r="B475" s="32" t="s">
        <v>2554</v>
      </c>
      <c r="C475" s="32" t="s">
        <v>2369</v>
      </c>
      <c r="D475" s="32"/>
      <c r="E475" s="33" t="s">
        <v>2529</v>
      </c>
      <c r="F475" s="32" t="s">
        <v>2530</v>
      </c>
    </row>
    <row r="476" ht="16.5" spans="1:6">
      <c r="A476" s="32">
        <v>475</v>
      </c>
      <c r="B476" s="32" t="s">
        <v>2555</v>
      </c>
      <c r="C476" s="32" t="s">
        <v>2369</v>
      </c>
      <c r="D476" s="32"/>
      <c r="E476" s="33" t="s">
        <v>2529</v>
      </c>
      <c r="F476" s="32" t="s">
        <v>2530</v>
      </c>
    </row>
    <row r="477" ht="16.5" spans="1:6">
      <c r="A477" s="32">
        <v>476</v>
      </c>
      <c r="B477" s="32" t="s">
        <v>2556</v>
      </c>
      <c r="C477" s="32" t="s">
        <v>2369</v>
      </c>
      <c r="D477" s="32"/>
      <c r="E477" s="33" t="s">
        <v>2529</v>
      </c>
      <c r="F477" s="32" t="s">
        <v>2530</v>
      </c>
    </row>
    <row r="478" ht="16.5" spans="1:6">
      <c r="A478" s="32">
        <v>477</v>
      </c>
      <c r="B478" s="32" t="s">
        <v>2297</v>
      </c>
      <c r="C478" s="32" t="s">
        <v>2369</v>
      </c>
      <c r="D478" s="32"/>
      <c r="E478" s="33" t="s">
        <v>2529</v>
      </c>
      <c r="F478" s="32" t="s">
        <v>2530</v>
      </c>
    </row>
    <row r="479" ht="16.5" spans="1:6">
      <c r="A479" s="32">
        <v>478</v>
      </c>
      <c r="B479" s="32" t="s">
        <v>2557</v>
      </c>
      <c r="C479" s="32" t="s">
        <v>2369</v>
      </c>
      <c r="D479" s="32"/>
      <c r="E479" s="33" t="s">
        <v>2529</v>
      </c>
      <c r="F479" s="32" t="s">
        <v>2530</v>
      </c>
    </row>
    <row r="480" ht="16.5" spans="1:6">
      <c r="A480" s="32">
        <v>479</v>
      </c>
      <c r="B480" s="32" t="s">
        <v>2558</v>
      </c>
      <c r="C480" s="32" t="s">
        <v>2369</v>
      </c>
      <c r="D480" s="32"/>
      <c r="E480" s="33" t="s">
        <v>2529</v>
      </c>
      <c r="F480" s="32" t="s">
        <v>2530</v>
      </c>
    </row>
    <row r="481" ht="16.5" spans="1:6">
      <c r="A481" s="32">
        <v>480</v>
      </c>
      <c r="B481" s="32" t="s">
        <v>2559</v>
      </c>
      <c r="C481" s="32" t="s">
        <v>2369</v>
      </c>
      <c r="D481" s="32"/>
      <c r="E481" s="33" t="s">
        <v>2529</v>
      </c>
      <c r="F481" s="32" t="s">
        <v>2530</v>
      </c>
    </row>
    <row r="482" ht="16.5" spans="1:6">
      <c r="A482" s="32">
        <v>481</v>
      </c>
      <c r="B482" s="32" t="s">
        <v>2560</v>
      </c>
      <c r="C482" s="32" t="s">
        <v>2369</v>
      </c>
      <c r="D482" s="32"/>
      <c r="E482" s="33" t="s">
        <v>2529</v>
      </c>
      <c r="F482" s="32" t="s">
        <v>2530</v>
      </c>
    </row>
    <row r="483" ht="16.5" spans="1:6">
      <c r="A483" s="32">
        <v>482</v>
      </c>
      <c r="B483" s="32" t="s">
        <v>2561</v>
      </c>
      <c r="C483" s="32" t="s">
        <v>2369</v>
      </c>
      <c r="D483" s="32"/>
      <c r="E483" s="33" t="s">
        <v>2529</v>
      </c>
      <c r="F483" s="32" t="s">
        <v>2530</v>
      </c>
    </row>
    <row r="484" ht="16.5" spans="1:6">
      <c r="A484" s="32">
        <v>483</v>
      </c>
      <c r="B484" s="32" t="s">
        <v>2562</v>
      </c>
      <c r="C484" s="32" t="s">
        <v>2369</v>
      </c>
      <c r="D484" s="32"/>
      <c r="E484" s="33" t="s">
        <v>2529</v>
      </c>
      <c r="F484" s="32" t="s">
        <v>2530</v>
      </c>
    </row>
    <row r="485" ht="16.5" spans="1:6">
      <c r="A485" s="32">
        <v>484</v>
      </c>
      <c r="B485" s="32" t="s">
        <v>2563</v>
      </c>
      <c r="C485" s="32" t="s">
        <v>2369</v>
      </c>
      <c r="D485" s="32"/>
      <c r="E485" s="33" t="s">
        <v>2529</v>
      </c>
      <c r="F485" s="32" t="s">
        <v>2530</v>
      </c>
    </row>
    <row r="486" ht="16.5" spans="1:6">
      <c r="A486" s="32">
        <v>485</v>
      </c>
      <c r="B486" s="32" t="s">
        <v>2564</v>
      </c>
      <c r="C486" s="32" t="s">
        <v>2369</v>
      </c>
      <c r="D486" s="32"/>
      <c r="E486" s="33" t="s">
        <v>2529</v>
      </c>
      <c r="F486" s="32" t="s">
        <v>2530</v>
      </c>
    </row>
    <row r="487" ht="16.5" spans="1:6">
      <c r="A487" s="32">
        <v>486</v>
      </c>
      <c r="B487" s="32" t="s">
        <v>2301</v>
      </c>
      <c r="C487" s="32" t="s">
        <v>2369</v>
      </c>
      <c r="D487" s="32"/>
      <c r="E487" s="33" t="s">
        <v>2529</v>
      </c>
      <c r="F487" s="32" t="s">
        <v>2530</v>
      </c>
    </row>
    <row r="488" ht="16.5" spans="1:6">
      <c r="A488" s="32">
        <v>487</v>
      </c>
      <c r="B488" s="32" t="s">
        <v>2565</v>
      </c>
      <c r="C488" s="32" t="s">
        <v>2369</v>
      </c>
      <c r="D488" s="32"/>
      <c r="E488" s="33" t="s">
        <v>2529</v>
      </c>
      <c r="F488" s="32" t="s">
        <v>2530</v>
      </c>
    </row>
    <row r="489" ht="16.5" spans="1:6">
      <c r="A489" s="32">
        <v>488</v>
      </c>
      <c r="B489" s="32" t="s">
        <v>2566</v>
      </c>
      <c r="C489" s="32" t="s">
        <v>2369</v>
      </c>
      <c r="D489" s="32"/>
      <c r="E489" s="33" t="s">
        <v>2529</v>
      </c>
      <c r="F489" s="32" t="s">
        <v>2530</v>
      </c>
    </row>
    <row r="490" ht="16.5" spans="1:6">
      <c r="A490" s="32">
        <v>489</v>
      </c>
      <c r="B490" s="32" t="s">
        <v>2567</v>
      </c>
      <c r="C490" s="32" t="s">
        <v>2369</v>
      </c>
      <c r="D490" s="32"/>
      <c r="E490" s="33" t="s">
        <v>2529</v>
      </c>
      <c r="F490" s="32" t="s">
        <v>2530</v>
      </c>
    </row>
    <row r="491" ht="16.5" spans="1:6">
      <c r="A491" s="32">
        <v>490</v>
      </c>
      <c r="B491" s="32" t="s">
        <v>2568</v>
      </c>
      <c r="C491" s="32" t="s">
        <v>2369</v>
      </c>
      <c r="D491" s="32"/>
      <c r="E491" s="33" t="s">
        <v>2529</v>
      </c>
      <c r="F491" s="32" t="s">
        <v>2530</v>
      </c>
    </row>
    <row r="492" ht="16.5" spans="1:6">
      <c r="A492" s="32">
        <v>491</v>
      </c>
      <c r="B492" s="32" t="s">
        <v>2569</v>
      </c>
      <c r="C492" s="32" t="s">
        <v>2369</v>
      </c>
      <c r="D492" s="32" t="s">
        <v>2570</v>
      </c>
      <c r="E492" s="33" t="s">
        <v>2529</v>
      </c>
      <c r="F492" s="32" t="s">
        <v>2530</v>
      </c>
    </row>
    <row r="493" ht="16.5" spans="1:6">
      <c r="A493" s="32">
        <v>492</v>
      </c>
      <c r="B493" s="32" t="s">
        <v>2571</v>
      </c>
      <c r="C493" s="32" t="s">
        <v>2369</v>
      </c>
      <c r="D493" s="32" t="s">
        <v>2570</v>
      </c>
      <c r="E493" s="33" t="s">
        <v>2529</v>
      </c>
      <c r="F493" s="32" t="s">
        <v>2530</v>
      </c>
    </row>
    <row r="494" ht="16.5" spans="1:6">
      <c r="A494" s="32">
        <v>493</v>
      </c>
      <c r="B494" s="32" t="s">
        <v>2572</v>
      </c>
      <c r="C494" s="32" t="s">
        <v>2369</v>
      </c>
      <c r="D494" s="32"/>
      <c r="E494" s="33" t="s">
        <v>2529</v>
      </c>
      <c r="F494" s="32" t="s">
        <v>2530</v>
      </c>
    </row>
    <row r="495" ht="16.5" spans="1:6">
      <c r="A495" s="32">
        <v>494</v>
      </c>
      <c r="B495" s="32" t="s">
        <v>2573</v>
      </c>
      <c r="C495" s="32" t="s">
        <v>2369</v>
      </c>
      <c r="D495" s="32"/>
      <c r="E495" s="33" t="s">
        <v>2529</v>
      </c>
      <c r="F495" s="32" t="s">
        <v>2530</v>
      </c>
    </row>
    <row r="496" ht="16.5" spans="1:6">
      <c r="A496" s="32">
        <v>495</v>
      </c>
      <c r="B496" s="32" t="s">
        <v>2574</v>
      </c>
      <c r="C496" s="32" t="s">
        <v>2369</v>
      </c>
      <c r="D496" s="32"/>
      <c r="E496" s="33" t="s">
        <v>2529</v>
      </c>
      <c r="F496" s="32" t="s">
        <v>2530</v>
      </c>
    </row>
    <row r="497" ht="16.5" spans="1:6">
      <c r="A497" s="32">
        <v>496</v>
      </c>
      <c r="B497" s="32" t="s">
        <v>2575</v>
      </c>
      <c r="C497" s="32" t="s">
        <v>2369</v>
      </c>
      <c r="D497" s="32"/>
      <c r="E497" s="33" t="s">
        <v>2529</v>
      </c>
      <c r="F497" s="32" t="s">
        <v>2530</v>
      </c>
    </row>
    <row r="498" ht="16.5" spans="1:6">
      <c r="A498" s="32">
        <v>497</v>
      </c>
      <c r="B498" s="32" t="s">
        <v>2576</v>
      </c>
      <c r="C498" s="32" t="s">
        <v>2369</v>
      </c>
      <c r="D498" s="32"/>
      <c r="E498" s="33" t="s">
        <v>2529</v>
      </c>
      <c r="F498" s="32" t="s">
        <v>2530</v>
      </c>
    </row>
    <row r="499" ht="16.5" spans="1:6">
      <c r="A499" s="32">
        <v>498</v>
      </c>
      <c r="B499" s="32" t="s">
        <v>2577</v>
      </c>
      <c r="C499" s="32" t="s">
        <v>2369</v>
      </c>
      <c r="D499" s="32"/>
      <c r="E499" s="33" t="s">
        <v>2529</v>
      </c>
      <c r="F499" s="32" t="s">
        <v>2530</v>
      </c>
    </row>
    <row r="500" ht="16.5" spans="1:6">
      <c r="A500" s="32">
        <v>499</v>
      </c>
      <c r="B500" s="32" t="s">
        <v>2578</v>
      </c>
      <c r="C500" s="32" t="s">
        <v>2369</v>
      </c>
      <c r="D500" s="32"/>
      <c r="E500" s="33" t="s">
        <v>2529</v>
      </c>
      <c r="F500" s="32" t="s">
        <v>2530</v>
      </c>
    </row>
    <row r="501" ht="16.5" spans="1:6">
      <c r="A501" s="32">
        <v>500</v>
      </c>
      <c r="B501" s="32" t="s">
        <v>2579</v>
      </c>
      <c r="C501" s="32" t="s">
        <v>2369</v>
      </c>
      <c r="D501" s="32"/>
      <c r="E501" s="33" t="s">
        <v>2529</v>
      </c>
      <c r="F501" s="32" t="s">
        <v>2530</v>
      </c>
    </row>
    <row r="502" ht="16.5" spans="1:6">
      <c r="A502" s="32">
        <v>501</v>
      </c>
      <c r="B502" s="32" t="s">
        <v>2580</v>
      </c>
      <c r="C502" s="32" t="s">
        <v>2369</v>
      </c>
      <c r="D502" s="32"/>
      <c r="E502" s="33" t="s">
        <v>2529</v>
      </c>
      <c r="F502" s="32" t="s">
        <v>2530</v>
      </c>
    </row>
    <row r="503" ht="16.5" spans="1:6">
      <c r="A503" s="32">
        <v>502</v>
      </c>
      <c r="B503" s="32" t="s">
        <v>2162</v>
      </c>
      <c r="C503" s="32" t="s">
        <v>2369</v>
      </c>
      <c r="D503" s="32"/>
      <c r="E503" s="33" t="s">
        <v>2529</v>
      </c>
      <c r="F503" s="32" t="s">
        <v>2530</v>
      </c>
    </row>
    <row r="504" ht="16.5" spans="1:6">
      <c r="A504" s="32">
        <v>503</v>
      </c>
      <c r="B504" s="32" t="s">
        <v>2581</v>
      </c>
      <c r="C504" s="32" t="s">
        <v>2369</v>
      </c>
      <c r="D504" s="32"/>
      <c r="E504" s="33" t="s">
        <v>2529</v>
      </c>
      <c r="F504" s="32" t="s">
        <v>2530</v>
      </c>
    </row>
    <row r="505" ht="16.5" spans="1:6">
      <c r="A505" s="32">
        <v>504</v>
      </c>
      <c r="B505" s="32" t="s">
        <v>2582</v>
      </c>
      <c r="C505" s="32" t="s">
        <v>2369</v>
      </c>
      <c r="D505" s="32"/>
      <c r="E505" s="33" t="s">
        <v>2529</v>
      </c>
      <c r="F505" s="32" t="s">
        <v>2530</v>
      </c>
    </row>
    <row r="506" ht="16.5" spans="1:6">
      <c r="A506" s="32">
        <v>505</v>
      </c>
      <c r="B506" s="32" t="s">
        <v>2583</v>
      </c>
      <c r="C506" s="32" t="s">
        <v>2369</v>
      </c>
      <c r="D506" s="32"/>
      <c r="E506" s="33" t="s">
        <v>2529</v>
      </c>
      <c r="F506" s="32" t="s">
        <v>2530</v>
      </c>
    </row>
    <row r="507" ht="16.5" spans="1:6">
      <c r="A507" s="32">
        <v>506</v>
      </c>
      <c r="B507" s="32" t="s">
        <v>2584</v>
      </c>
      <c r="C507" s="32" t="s">
        <v>2369</v>
      </c>
      <c r="D507" s="32"/>
      <c r="E507" s="33" t="s">
        <v>2529</v>
      </c>
      <c r="F507" s="32" t="s">
        <v>2530</v>
      </c>
    </row>
    <row r="508" ht="16.5" spans="1:6">
      <c r="A508" s="32">
        <v>507</v>
      </c>
      <c r="B508" s="32" t="s">
        <v>2585</v>
      </c>
      <c r="C508" s="32" t="s">
        <v>2369</v>
      </c>
      <c r="D508" s="32"/>
      <c r="E508" s="33" t="s">
        <v>2529</v>
      </c>
      <c r="F508" s="32" t="s">
        <v>2530</v>
      </c>
    </row>
    <row r="509" ht="16.5" spans="1:6">
      <c r="A509" s="32">
        <v>508</v>
      </c>
      <c r="B509" s="32" t="s">
        <v>2586</v>
      </c>
      <c r="C509" s="32" t="s">
        <v>2369</v>
      </c>
      <c r="D509" s="32"/>
      <c r="E509" s="33" t="s">
        <v>2529</v>
      </c>
      <c r="F509" s="32" t="s">
        <v>2530</v>
      </c>
    </row>
    <row r="510" ht="16.5" spans="1:6">
      <c r="A510" s="32">
        <v>509</v>
      </c>
      <c r="B510" s="32" t="s">
        <v>2587</v>
      </c>
      <c r="C510" s="32" t="s">
        <v>2369</v>
      </c>
      <c r="D510" s="32"/>
      <c r="E510" s="33" t="s">
        <v>2529</v>
      </c>
      <c r="F510" s="32" t="s">
        <v>2530</v>
      </c>
    </row>
    <row r="511" ht="16.5" spans="1:6">
      <c r="A511" s="32">
        <v>510</v>
      </c>
      <c r="B511" s="32" t="s">
        <v>2588</v>
      </c>
      <c r="C511" s="32" t="s">
        <v>2369</v>
      </c>
      <c r="D511" s="32"/>
      <c r="E511" s="33" t="s">
        <v>2529</v>
      </c>
      <c r="F511" s="32" t="s">
        <v>2530</v>
      </c>
    </row>
    <row r="512" ht="16.5" spans="1:6">
      <c r="A512" s="32">
        <v>511</v>
      </c>
      <c r="B512" s="32" t="s">
        <v>2589</v>
      </c>
      <c r="C512" s="32" t="s">
        <v>2369</v>
      </c>
      <c r="D512" s="32"/>
      <c r="E512" s="33" t="s">
        <v>2529</v>
      </c>
      <c r="F512" s="32" t="s">
        <v>2530</v>
      </c>
    </row>
    <row r="513" ht="16.5" spans="1:6">
      <c r="A513" s="32">
        <v>512</v>
      </c>
      <c r="B513" s="32" t="s">
        <v>2590</v>
      </c>
      <c r="C513" s="32" t="s">
        <v>2369</v>
      </c>
      <c r="D513" s="32"/>
      <c r="E513" s="33" t="s">
        <v>2529</v>
      </c>
      <c r="F513" s="32" t="s">
        <v>2530</v>
      </c>
    </row>
    <row r="514" ht="16.5" spans="1:6">
      <c r="A514" s="32">
        <v>513</v>
      </c>
      <c r="B514" s="32" t="s">
        <v>2591</v>
      </c>
      <c r="C514" s="32" t="s">
        <v>2369</v>
      </c>
      <c r="D514" s="32"/>
      <c r="E514" s="33" t="s">
        <v>2529</v>
      </c>
      <c r="F514" s="32" t="s">
        <v>2530</v>
      </c>
    </row>
    <row r="515" ht="16.5" spans="1:6">
      <c r="A515" s="32">
        <v>514</v>
      </c>
      <c r="B515" s="32" t="s">
        <v>2592</v>
      </c>
      <c r="C515" s="32" t="s">
        <v>2369</v>
      </c>
      <c r="D515" s="32"/>
      <c r="E515" s="33" t="s">
        <v>2529</v>
      </c>
      <c r="F515" s="32" t="s">
        <v>2530</v>
      </c>
    </row>
    <row r="516" ht="16.5" spans="1:6">
      <c r="A516" s="32">
        <v>515</v>
      </c>
      <c r="B516" s="32" t="s">
        <v>2319</v>
      </c>
      <c r="C516" s="32" t="s">
        <v>2369</v>
      </c>
      <c r="D516" s="32"/>
      <c r="E516" s="33" t="s">
        <v>2529</v>
      </c>
      <c r="F516" s="32" t="s">
        <v>2530</v>
      </c>
    </row>
    <row r="517" ht="16.5" spans="1:6">
      <c r="A517" s="32">
        <v>516</v>
      </c>
      <c r="B517" s="32" t="s">
        <v>2593</v>
      </c>
      <c r="C517" s="32" t="s">
        <v>2369</v>
      </c>
      <c r="D517" s="32"/>
      <c r="E517" s="33" t="s">
        <v>2529</v>
      </c>
      <c r="F517" s="32" t="s">
        <v>2530</v>
      </c>
    </row>
    <row r="518" ht="16.5" spans="1:6">
      <c r="A518" s="32">
        <v>517</v>
      </c>
      <c r="B518" s="32" t="s">
        <v>2594</v>
      </c>
      <c r="C518" s="32" t="s">
        <v>2369</v>
      </c>
      <c r="D518" s="32"/>
      <c r="E518" s="33" t="s">
        <v>2529</v>
      </c>
      <c r="F518" s="32" t="s">
        <v>2530</v>
      </c>
    </row>
    <row r="519" ht="16.5" spans="1:6">
      <c r="A519" s="32">
        <v>518</v>
      </c>
      <c r="B519" s="32" t="s">
        <v>2595</v>
      </c>
      <c r="C519" s="32" t="s">
        <v>2369</v>
      </c>
      <c r="D519" s="32"/>
      <c r="E519" s="33" t="s">
        <v>2529</v>
      </c>
      <c r="F519" s="32" t="s">
        <v>2530</v>
      </c>
    </row>
    <row r="520" ht="16.5" spans="1:6">
      <c r="A520" s="32">
        <v>519</v>
      </c>
      <c r="B520" s="32" t="s">
        <v>2596</v>
      </c>
      <c r="C520" s="32" t="s">
        <v>2369</v>
      </c>
      <c r="D520" s="32"/>
      <c r="E520" s="33" t="s">
        <v>2529</v>
      </c>
      <c r="F520" s="32" t="s">
        <v>2530</v>
      </c>
    </row>
    <row r="521" ht="16.5" spans="1:6">
      <c r="A521" s="32">
        <v>520</v>
      </c>
      <c r="B521" s="32" t="s">
        <v>2597</v>
      </c>
      <c r="C521" s="32" t="s">
        <v>2369</v>
      </c>
      <c r="D521" s="32"/>
      <c r="E521" s="33" t="s">
        <v>2529</v>
      </c>
      <c r="F521" s="32" t="s">
        <v>2530</v>
      </c>
    </row>
    <row r="522" ht="16.5" spans="1:6">
      <c r="A522" s="32">
        <v>521</v>
      </c>
      <c r="B522" s="32" t="s">
        <v>2598</v>
      </c>
      <c r="C522" s="32" t="s">
        <v>2369</v>
      </c>
      <c r="D522" s="32"/>
      <c r="E522" s="33" t="s">
        <v>2529</v>
      </c>
      <c r="F522" s="32" t="s">
        <v>2530</v>
      </c>
    </row>
    <row r="523" ht="16.5" spans="1:6">
      <c r="A523" s="32">
        <v>522</v>
      </c>
      <c r="B523" s="32" t="s">
        <v>2599</v>
      </c>
      <c r="C523" s="32" t="s">
        <v>2369</v>
      </c>
      <c r="D523" s="32"/>
      <c r="E523" s="33" t="s">
        <v>2529</v>
      </c>
      <c r="F523" s="32" t="s">
        <v>2530</v>
      </c>
    </row>
    <row r="524" ht="16.5" spans="1:6">
      <c r="A524" s="32">
        <v>523</v>
      </c>
      <c r="B524" s="32" t="s">
        <v>2177</v>
      </c>
      <c r="C524" s="32" t="s">
        <v>2369</v>
      </c>
      <c r="D524" s="32" t="s">
        <v>2541</v>
      </c>
      <c r="E524" s="33" t="s">
        <v>2529</v>
      </c>
      <c r="F524" s="32" t="s">
        <v>2530</v>
      </c>
    </row>
    <row r="525" ht="16.5" spans="1:6">
      <c r="A525" s="32">
        <v>524</v>
      </c>
      <c r="B525" s="32" t="s">
        <v>2600</v>
      </c>
      <c r="C525" s="32" t="s">
        <v>2369</v>
      </c>
      <c r="D525" s="32"/>
      <c r="E525" s="33" t="s">
        <v>2529</v>
      </c>
      <c r="F525" s="32" t="s">
        <v>2530</v>
      </c>
    </row>
    <row r="526" ht="16.5" spans="1:6">
      <c r="A526" s="32">
        <v>525</v>
      </c>
      <c r="B526" s="32" t="s">
        <v>2180</v>
      </c>
      <c r="C526" s="32" t="s">
        <v>2369</v>
      </c>
      <c r="D526" s="32"/>
      <c r="E526" s="33" t="s">
        <v>2529</v>
      </c>
      <c r="F526" s="32" t="s">
        <v>2530</v>
      </c>
    </row>
    <row r="527" ht="16.5" spans="1:6">
      <c r="A527" s="32">
        <v>526</v>
      </c>
      <c r="B527" s="32" t="s">
        <v>2601</v>
      </c>
      <c r="C527" s="32" t="s">
        <v>2369</v>
      </c>
      <c r="D527" s="32"/>
      <c r="E527" s="33" t="s">
        <v>2529</v>
      </c>
      <c r="F527" s="32" t="s">
        <v>2530</v>
      </c>
    </row>
    <row r="528" ht="16.5" spans="1:6">
      <c r="A528" s="32">
        <v>527</v>
      </c>
      <c r="B528" s="32" t="s">
        <v>2602</v>
      </c>
      <c r="C528" s="32" t="s">
        <v>2369</v>
      </c>
      <c r="D528" s="32"/>
      <c r="E528" s="33" t="s">
        <v>2529</v>
      </c>
      <c r="F528" s="32" t="s">
        <v>2530</v>
      </c>
    </row>
    <row r="529" ht="16.5" spans="1:6">
      <c r="A529" s="32">
        <v>528</v>
      </c>
      <c r="B529" s="32" t="s">
        <v>2603</v>
      </c>
      <c r="C529" s="32" t="s">
        <v>2369</v>
      </c>
      <c r="D529" s="32"/>
      <c r="E529" s="33" t="s">
        <v>2529</v>
      </c>
      <c r="F529" s="32" t="s">
        <v>2530</v>
      </c>
    </row>
    <row r="530" ht="16.5" spans="1:6">
      <c r="A530" s="32">
        <v>529</v>
      </c>
      <c r="B530" s="32" t="s">
        <v>2604</v>
      </c>
      <c r="C530" s="32" t="s">
        <v>2369</v>
      </c>
      <c r="D530" s="32"/>
      <c r="E530" s="33" t="s">
        <v>2529</v>
      </c>
      <c r="F530" s="32" t="s">
        <v>2530</v>
      </c>
    </row>
    <row r="531" ht="16.5" spans="1:6">
      <c r="A531" s="32">
        <v>530</v>
      </c>
      <c r="B531" s="32" t="s">
        <v>2605</v>
      </c>
      <c r="C531" s="32" t="s">
        <v>2369</v>
      </c>
      <c r="D531" s="32"/>
      <c r="E531" s="33" t="s">
        <v>2529</v>
      </c>
      <c r="F531" s="32" t="s">
        <v>2530</v>
      </c>
    </row>
    <row r="532" ht="16.5" spans="1:6">
      <c r="A532" s="32">
        <v>531</v>
      </c>
      <c r="B532" s="32" t="s">
        <v>2606</v>
      </c>
      <c r="C532" s="32" t="s">
        <v>2369</v>
      </c>
      <c r="D532" s="32"/>
      <c r="E532" s="33" t="s">
        <v>2529</v>
      </c>
      <c r="F532" s="32" t="s">
        <v>2530</v>
      </c>
    </row>
    <row r="533" ht="16.5" spans="1:6">
      <c r="A533" s="32">
        <v>532</v>
      </c>
      <c r="B533" s="32" t="s">
        <v>2607</v>
      </c>
      <c r="C533" s="32" t="s">
        <v>2369</v>
      </c>
      <c r="D533" s="32"/>
      <c r="E533" s="33" t="s">
        <v>2529</v>
      </c>
      <c r="F533" s="32" t="s">
        <v>2530</v>
      </c>
    </row>
    <row r="534" ht="16.5" spans="1:6">
      <c r="A534" s="32">
        <v>533</v>
      </c>
      <c r="B534" s="32" t="s">
        <v>2608</v>
      </c>
      <c r="C534" s="32" t="s">
        <v>2369</v>
      </c>
      <c r="D534" s="32"/>
      <c r="E534" s="33" t="s">
        <v>2529</v>
      </c>
      <c r="F534" s="32" t="s">
        <v>2530</v>
      </c>
    </row>
    <row r="535" ht="16.5" spans="1:6">
      <c r="A535" s="32">
        <v>534</v>
      </c>
      <c r="B535" s="32" t="s">
        <v>2609</v>
      </c>
      <c r="C535" s="32" t="s">
        <v>2369</v>
      </c>
      <c r="D535" s="32"/>
      <c r="E535" s="33" t="s">
        <v>2529</v>
      </c>
      <c r="F535" s="32" t="s">
        <v>2530</v>
      </c>
    </row>
    <row r="536" ht="16.5" spans="1:6">
      <c r="A536" s="32">
        <v>535</v>
      </c>
      <c r="B536" s="32" t="s">
        <v>2189</v>
      </c>
      <c r="C536" s="32" t="s">
        <v>2369</v>
      </c>
      <c r="D536" s="32"/>
      <c r="E536" s="33" t="s">
        <v>2529</v>
      </c>
      <c r="F536" s="32" t="s">
        <v>2530</v>
      </c>
    </row>
    <row r="537" ht="16.5" spans="1:6">
      <c r="A537" s="32">
        <v>536</v>
      </c>
      <c r="B537" s="32" t="s">
        <v>2610</v>
      </c>
      <c r="C537" s="32" t="s">
        <v>2369</v>
      </c>
      <c r="D537" s="32"/>
      <c r="E537" s="33" t="s">
        <v>2529</v>
      </c>
      <c r="F537" s="32" t="s">
        <v>2530</v>
      </c>
    </row>
    <row r="538" ht="16.5" spans="1:6">
      <c r="A538" s="32">
        <v>537</v>
      </c>
      <c r="B538" s="32" t="s">
        <v>2611</v>
      </c>
      <c r="C538" s="32" t="s">
        <v>2369</v>
      </c>
      <c r="D538" s="32"/>
      <c r="E538" s="33" t="s">
        <v>2529</v>
      </c>
      <c r="F538" s="32" t="s">
        <v>2530</v>
      </c>
    </row>
    <row r="539" ht="16.5" spans="1:6">
      <c r="A539" s="32">
        <v>538</v>
      </c>
      <c r="B539" s="32" t="s">
        <v>2612</v>
      </c>
      <c r="C539" s="32" t="s">
        <v>2369</v>
      </c>
      <c r="D539" s="32"/>
      <c r="E539" s="33" t="s">
        <v>2529</v>
      </c>
      <c r="F539" s="32" t="s">
        <v>2530</v>
      </c>
    </row>
    <row r="540" ht="16.5" spans="1:6">
      <c r="A540" s="32">
        <v>539</v>
      </c>
      <c r="B540" s="32" t="s">
        <v>2195</v>
      </c>
      <c r="C540" s="32" t="s">
        <v>2369</v>
      </c>
      <c r="D540" s="32"/>
      <c r="E540" s="33" t="s">
        <v>2529</v>
      </c>
      <c r="F540" s="32" t="s">
        <v>2530</v>
      </c>
    </row>
    <row r="541" ht="16.5" spans="1:6">
      <c r="A541" s="32">
        <v>540</v>
      </c>
      <c r="B541" s="32" t="s">
        <v>2613</v>
      </c>
      <c r="C541" s="32" t="s">
        <v>2369</v>
      </c>
      <c r="D541" s="32"/>
      <c r="E541" s="33" t="s">
        <v>2529</v>
      </c>
      <c r="F541" s="32" t="s">
        <v>2530</v>
      </c>
    </row>
    <row r="542" ht="16.5" spans="1:6">
      <c r="A542" s="32">
        <v>541</v>
      </c>
      <c r="B542" s="32" t="s">
        <v>2614</v>
      </c>
      <c r="C542" s="32" t="s">
        <v>2369</v>
      </c>
      <c r="D542" s="32"/>
      <c r="E542" s="33" t="s">
        <v>2529</v>
      </c>
      <c r="F542" s="32" t="s">
        <v>2530</v>
      </c>
    </row>
    <row r="543" ht="16.5" spans="1:6">
      <c r="A543" s="32">
        <v>542</v>
      </c>
      <c r="B543" s="32" t="s">
        <v>2615</v>
      </c>
      <c r="C543" s="32" t="s">
        <v>2369</v>
      </c>
      <c r="D543" s="32"/>
      <c r="E543" s="33" t="s">
        <v>2529</v>
      </c>
      <c r="F543" s="32" t="s">
        <v>2530</v>
      </c>
    </row>
    <row r="544" ht="16.5" spans="1:6">
      <c r="A544" s="32">
        <v>543</v>
      </c>
      <c r="B544" s="32" t="s">
        <v>2339</v>
      </c>
      <c r="C544" s="32" t="s">
        <v>2369</v>
      </c>
      <c r="D544" s="32"/>
      <c r="E544" s="33" t="s">
        <v>2529</v>
      </c>
      <c r="F544" s="32" t="s">
        <v>2530</v>
      </c>
    </row>
    <row r="545" ht="16.5" spans="1:6">
      <c r="A545" s="32">
        <v>544</v>
      </c>
      <c r="B545" s="32" t="s">
        <v>2616</v>
      </c>
      <c r="C545" s="32" t="s">
        <v>2369</v>
      </c>
      <c r="D545" s="32"/>
      <c r="E545" s="33" t="s">
        <v>2529</v>
      </c>
      <c r="F545" s="32" t="s">
        <v>2530</v>
      </c>
    </row>
    <row r="546" ht="16.5" spans="1:6">
      <c r="A546" s="32">
        <v>545</v>
      </c>
      <c r="B546" s="32" t="s">
        <v>2617</v>
      </c>
      <c r="C546" s="32" t="s">
        <v>2369</v>
      </c>
      <c r="D546" s="32"/>
      <c r="E546" s="33" t="s">
        <v>2529</v>
      </c>
      <c r="F546" s="32" t="s">
        <v>2530</v>
      </c>
    </row>
    <row r="547" ht="16.5" spans="1:6">
      <c r="A547" s="32">
        <v>546</v>
      </c>
      <c r="B547" s="32" t="s">
        <v>2618</v>
      </c>
      <c r="C547" s="32" t="s">
        <v>2369</v>
      </c>
      <c r="D547" s="32"/>
      <c r="E547" s="33" t="s">
        <v>2529</v>
      </c>
      <c r="F547" s="32" t="s">
        <v>2530</v>
      </c>
    </row>
    <row r="548" ht="16.5" spans="1:6">
      <c r="A548" s="32">
        <v>547</v>
      </c>
      <c r="B548" s="32" t="s">
        <v>2341</v>
      </c>
      <c r="C548" s="32" t="s">
        <v>2369</v>
      </c>
      <c r="D548" s="32"/>
      <c r="E548" s="33" t="s">
        <v>2529</v>
      </c>
      <c r="F548" s="32" t="s">
        <v>2530</v>
      </c>
    </row>
    <row r="549" ht="16.5" spans="1:6">
      <c r="A549" s="32">
        <v>548</v>
      </c>
      <c r="B549" s="32" t="s">
        <v>2619</v>
      </c>
      <c r="C549" s="32" t="s">
        <v>2369</v>
      </c>
      <c r="D549" s="32"/>
      <c r="E549" s="33" t="s">
        <v>2529</v>
      </c>
      <c r="F549" s="32" t="s">
        <v>2530</v>
      </c>
    </row>
    <row r="550" ht="16.5" spans="1:6">
      <c r="A550" s="32">
        <v>549</v>
      </c>
      <c r="B550" s="32" t="s">
        <v>2343</v>
      </c>
      <c r="C550" s="32" t="s">
        <v>2369</v>
      </c>
      <c r="D550" s="32"/>
      <c r="E550" s="33" t="s">
        <v>2529</v>
      </c>
      <c r="F550" s="32" t="s">
        <v>2530</v>
      </c>
    </row>
    <row r="551" ht="16.5" spans="1:6">
      <c r="A551" s="32">
        <v>550</v>
      </c>
      <c r="B551" s="32" t="s">
        <v>2620</v>
      </c>
      <c r="C551" s="32" t="s">
        <v>2369</v>
      </c>
      <c r="D551" s="32"/>
      <c r="E551" s="33" t="s">
        <v>2529</v>
      </c>
      <c r="F551" s="32" t="s">
        <v>2530</v>
      </c>
    </row>
    <row r="552" ht="16.5" spans="1:6">
      <c r="A552" s="32">
        <v>551</v>
      </c>
      <c r="B552" s="32" t="s">
        <v>2621</v>
      </c>
      <c r="C552" s="32" t="s">
        <v>2369</v>
      </c>
      <c r="D552" s="32"/>
      <c r="E552" s="33" t="s">
        <v>2529</v>
      </c>
      <c r="F552" s="32" t="s">
        <v>2530</v>
      </c>
    </row>
    <row r="553" ht="16.5" spans="1:6">
      <c r="A553" s="32">
        <v>552</v>
      </c>
      <c r="B553" s="32" t="s">
        <v>2622</v>
      </c>
      <c r="C553" s="32" t="s">
        <v>2369</v>
      </c>
      <c r="D553" s="32"/>
      <c r="E553" s="33" t="s">
        <v>2529</v>
      </c>
      <c r="F553" s="32" t="s">
        <v>2530</v>
      </c>
    </row>
    <row r="554" ht="16.5" spans="1:6">
      <c r="A554" s="32">
        <v>553</v>
      </c>
      <c r="B554" s="32" t="s">
        <v>2623</v>
      </c>
      <c r="C554" s="32" t="s">
        <v>2369</v>
      </c>
      <c r="D554" s="32"/>
      <c r="E554" s="33" t="s">
        <v>2529</v>
      </c>
      <c r="F554" s="32" t="s">
        <v>2530</v>
      </c>
    </row>
    <row r="555" ht="16.5" spans="1:6">
      <c r="A555" s="32">
        <v>554</v>
      </c>
      <c r="B555" s="32" t="s">
        <v>2624</v>
      </c>
      <c r="C555" s="32" t="s">
        <v>2369</v>
      </c>
      <c r="D555" s="32"/>
      <c r="E555" s="33" t="s">
        <v>2529</v>
      </c>
      <c r="F555" s="32" t="s">
        <v>2530</v>
      </c>
    </row>
    <row r="556" ht="16.5" spans="1:6">
      <c r="A556" s="32">
        <v>555</v>
      </c>
      <c r="B556" s="32" t="s">
        <v>2205</v>
      </c>
      <c r="C556" s="32" t="s">
        <v>2369</v>
      </c>
      <c r="D556" s="32"/>
      <c r="E556" s="33" t="s">
        <v>2529</v>
      </c>
      <c r="F556" s="32" t="s">
        <v>2530</v>
      </c>
    </row>
    <row r="557" ht="16.5" spans="1:6">
      <c r="A557" s="32">
        <v>556</v>
      </c>
      <c r="B557" s="32" t="s">
        <v>2625</v>
      </c>
      <c r="C557" s="32" t="s">
        <v>2369</v>
      </c>
      <c r="D557" s="32"/>
      <c r="E557" s="33" t="s">
        <v>2529</v>
      </c>
      <c r="F557" s="32" t="s">
        <v>2530</v>
      </c>
    </row>
    <row r="558" ht="16.5" spans="1:6">
      <c r="A558" s="32">
        <v>557</v>
      </c>
      <c r="B558" s="32" t="s">
        <v>2207</v>
      </c>
      <c r="C558" s="32" t="s">
        <v>2369</v>
      </c>
      <c r="D558" s="32"/>
      <c r="E558" s="33" t="s">
        <v>2529</v>
      </c>
      <c r="F558" s="32" t="s">
        <v>2530</v>
      </c>
    </row>
    <row r="559" ht="16.5" spans="1:6">
      <c r="A559" s="32">
        <v>558</v>
      </c>
      <c r="B559" s="32" t="s">
        <v>2626</v>
      </c>
      <c r="C559" s="32" t="s">
        <v>2369</v>
      </c>
      <c r="D559" s="32"/>
      <c r="E559" s="33" t="s">
        <v>2529</v>
      </c>
      <c r="F559" s="32" t="s">
        <v>2530</v>
      </c>
    </row>
    <row r="560" ht="16.5" spans="1:6">
      <c r="A560" s="32">
        <v>559</v>
      </c>
      <c r="B560" s="32" t="s">
        <v>2627</v>
      </c>
      <c r="C560" s="32" t="s">
        <v>2369</v>
      </c>
      <c r="D560" s="32"/>
      <c r="E560" s="33" t="s">
        <v>2529</v>
      </c>
      <c r="F560" s="32" t="s">
        <v>2530</v>
      </c>
    </row>
    <row r="561" ht="16.5" spans="1:6">
      <c r="A561" s="32">
        <v>560</v>
      </c>
      <c r="B561" s="32" t="s">
        <v>2130</v>
      </c>
      <c r="C561" s="32" t="s">
        <v>2369</v>
      </c>
      <c r="D561" s="32"/>
      <c r="E561" s="33" t="s">
        <v>2529</v>
      </c>
      <c r="F561" s="32" t="s">
        <v>2530</v>
      </c>
    </row>
    <row r="562" ht="16.5" spans="1:6">
      <c r="A562" s="32">
        <v>561</v>
      </c>
      <c r="B562" s="32" t="s">
        <v>2628</v>
      </c>
      <c r="C562" s="32" t="s">
        <v>2369</v>
      </c>
      <c r="D562" s="32"/>
      <c r="E562" s="33" t="s">
        <v>2529</v>
      </c>
      <c r="F562" s="32" t="s">
        <v>2530</v>
      </c>
    </row>
    <row r="563" ht="16.5" spans="1:6">
      <c r="A563" s="32">
        <v>562</v>
      </c>
      <c r="B563" s="32" t="s">
        <v>2629</v>
      </c>
      <c r="C563" s="32" t="s">
        <v>2369</v>
      </c>
      <c r="D563" s="32"/>
      <c r="E563" s="33" t="s">
        <v>2529</v>
      </c>
      <c r="F563" s="32" t="s">
        <v>2530</v>
      </c>
    </row>
    <row r="564" ht="16.5" spans="1:6">
      <c r="A564" s="32">
        <v>563</v>
      </c>
      <c r="B564" s="32" t="s">
        <v>2630</v>
      </c>
      <c r="C564" s="32" t="s">
        <v>2369</v>
      </c>
      <c r="D564" s="32"/>
      <c r="E564" s="33" t="s">
        <v>2529</v>
      </c>
      <c r="F564" s="32" t="s">
        <v>2530</v>
      </c>
    </row>
    <row r="565" ht="16.5" spans="1:6">
      <c r="A565" s="32">
        <v>564</v>
      </c>
      <c r="B565" s="32" t="s">
        <v>2631</v>
      </c>
      <c r="C565" s="32" t="s">
        <v>2369</v>
      </c>
      <c r="D565" s="32"/>
      <c r="E565" s="33" t="s">
        <v>2529</v>
      </c>
      <c r="F565" s="32" t="s">
        <v>2530</v>
      </c>
    </row>
    <row r="566" ht="16.5" spans="1:6">
      <c r="A566" s="32">
        <v>565</v>
      </c>
      <c r="B566" s="32" t="s">
        <v>2218</v>
      </c>
      <c r="C566" s="32" t="s">
        <v>2369</v>
      </c>
      <c r="D566" s="32"/>
      <c r="E566" s="33" t="s">
        <v>2529</v>
      </c>
      <c r="F566" s="32" t="s">
        <v>2530</v>
      </c>
    </row>
    <row r="567" ht="16.5" spans="1:6">
      <c r="A567" s="32">
        <v>566</v>
      </c>
      <c r="B567" s="32" t="s">
        <v>2632</v>
      </c>
      <c r="C567" s="32" t="s">
        <v>2369</v>
      </c>
      <c r="D567" s="32"/>
      <c r="E567" s="33" t="s">
        <v>2529</v>
      </c>
      <c r="F567" s="32" t="s">
        <v>2530</v>
      </c>
    </row>
    <row r="568" ht="16.5" spans="1:6">
      <c r="A568" s="32">
        <v>567</v>
      </c>
      <c r="B568" s="32" t="s">
        <v>2223</v>
      </c>
      <c r="C568" s="32" t="s">
        <v>2369</v>
      </c>
      <c r="D568" s="32" t="s">
        <v>2223</v>
      </c>
      <c r="E568" s="33" t="s">
        <v>2529</v>
      </c>
      <c r="F568" s="32" t="s">
        <v>2530</v>
      </c>
    </row>
    <row r="569" ht="16.5" spans="1:6">
      <c r="A569" s="32">
        <v>568</v>
      </c>
      <c r="B569" s="32" t="s">
        <v>2226</v>
      </c>
      <c r="C569" s="32" t="s">
        <v>2369</v>
      </c>
      <c r="D569" s="32" t="s">
        <v>2633</v>
      </c>
      <c r="E569" s="33" t="s">
        <v>2529</v>
      </c>
      <c r="F569" s="32" t="s">
        <v>2530</v>
      </c>
    </row>
    <row r="570" ht="16.5" spans="1:6">
      <c r="A570" s="32">
        <v>569</v>
      </c>
      <c r="B570" s="32" t="s">
        <v>2634</v>
      </c>
      <c r="C570" s="32" t="s">
        <v>2369</v>
      </c>
      <c r="D570" s="32"/>
      <c r="E570" s="33" t="s">
        <v>2529</v>
      </c>
      <c r="F570" s="32" t="s">
        <v>2530</v>
      </c>
    </row>
    <row r="571" ht="16.5" spans="1:6">
      <c r="A571" s="32">
        <v>570</v>
      </c>
      <c r="B571" s="32" t="s">
        <v>2231</v>
      </c>
      <c r="C571" s="32" t="s">
        <v>2369</v>
      </c>
      <c r="D571" s="32" t="s">
        <v>2231</v>
      </c>
      <c r="E571" s="33" t="s">
        <v>2529</v>
      </c>
      <c r="F571" s="32" t="s">
        <v>2530</v>
      </c>
    </row>
    <row r="572" ht="16.5" spans="1:6">
      <c r="A572" s="32">
        <v>571</v>
      </c>
      <c r="B572" s="32" t="s">
        <v>2238</v>
      </c>
      <c r="C572" s="32" t="s">
        <v>2369</v>
      </c>
      <c r="D572" s="32" t="s">
        <v>2238</v>
      </c>
      <c r="E572" s="33" t="s">
        <v>2529</v>
      </c>
      <c r="F572" s="32" t="s">
        <v>2530</v>
      </c>
    </row>
    <row r="573" ht="16.5" spans="1:6">
      <c r="A573" s="32">
        <v>572</v>
      </c>
      <c r="B573" s="32" t="s">
        <v>2635</v>
      </c>
      <c r="C573" s="32" t="s">
        <v>2369</v>
      </c>
      <c r="D573" s="32"/>
      <c r="E573" s="33" t="s">
        <v>2529</v>
      </c>
      <c r="F573" s="32" t="s">
        <v>2530</v>
      </c>
    </row>
    <row r="574" ht="16.5" spans="1:6">
      <c r="A574" s="32">
        <v>573</v>
      </c>
      <c r="B574" s="32" t="s">
        <v>2636</v>
      </c>
      <c r="C574" s="32" t="s">
        <v>2369</v>
      </c>
      <c r="D574" s="32"/>
      <c r="E574" s="33" t="s">
        <v>2529</v>
      </c>
      <c r="F574" s="32" t="s">
        <v>2530</v>
      </c>
    </row>
    <row r="575" ht="16.5" spans="1:6">
      <c r="A575" s="32">
        <v>574</v>
      </c>
      <c r="B575" s="32" t="s">
        <v>2637</v>
      </c>
      <c r="C575" s="32" t="s">
        <v>2369</v>
      </c>
      <c r="D575" s="32"/>
      <c r="E575" s="33" t="s">
        <v>2529</v>
      </c>
      <c r="F575" s="32" t="s">
        <v>2530</v>
      </c>
    </row>
    <row r="576" ht="16.5" spans="1:6">
      <c r="A576" s="32">
        <v>575</v>
      </c>
      <c r="B576" s="32" t="s">
        <v>2638</v>
      </c>
      <c r="C576" s="32" t="s">
        <v>2369</v>
      </c>
      <c r="D576" s="32"/>
      <c r="E576" s="33" t="s">
        <v>2529</v>
      </c>
      <c r="F576" s="32" t="s">
        <v>2530</v>
      </c>
    </row>
    <row r="577" ht="16.5" spans="1:6">
      <c r="A577" s="32">
        <v>576</v>
      </c>
      <c r="B577" s="32" t="s">
        <v>2639</v>
      </c>
      <c r="C577" s="32" t="s">
        <v>2369</v>
      </c>
      <c r="D577" s="32" t="s">
        <v>2640</v>
      </c>
      <c r="E577" s="33" t="s">
        <v>2529</v>
      </c>
      <c r="F577" s="32" t="s">
        <v>2530</v>
      </c>
    </row>
    <row r="578" ht="16.5" spans="1:6">
      <c r="A578" s="32">
        <v>577</v>
      </c>
      <c r="B578" s="32" t="s">
        <v>2176</v>
      </c>
      <c r="C578" s="32" t="s">
        <v>2369</v>
      </c>
      <c r="D578" s="32" t="s">
        <v>2541</v>
      </c>
      <c r="E578" s="33" t="s">
        <v>2529</v>
      </c>
      <c r="F578" s="32" t="s">
        <v>2530</v>
      </c>
    </row>
    <row r="579" ht="16.5" spans="1:6">
      <c r="A579" s="32">
        <v>578</v>
      </c>
      <c r="B579" s="32" t="s">
        <v>2641</v>
      </c>
      <c r="C579" s="32" t="s">
        <v>2369</v>
      </c>
      <c r="D579" s="32" t="s">
        <v>2541</v>
      </c>
      <c r="E579" s="33" t="s">
        <v>2529</v>
      </c>
      <c r="F579" s="32" t="s">
        <v>2530</v>
      </c>
    </row>
    <row r="580" ht="16.5" spans="1:6">
      <c r="A580" s="32">
        <v>579</v>
      </c>
      <c r="B580" s="32" t="s">
        <v>2251</v>
      </c>
      <c r="C580" s="32" t="s">
        <v>2369</v>
      </c>
      <c r="D580" s="32"/>
      <c r="E580" s="33" t="s">
        <v>2529</v>
      </c>
      <c r="F580" s="32" t="s">
        <v>2530</v>
      </c>
    </row>
    <row r="581" ht="16.5" spans="1:6">
      <c r="A581" s="32">
        <v>580</v>
      </c>
      <c r="B581" s="32" t="s">
        <v>2642</v>
      </c>
      <c r="C581" s="32" t="s">
        <v>2369</v>
      </c>
      <c r="D581" s="32"/>
      <c r="E581" s="33" t="s">
        <v>2529</v>
      </c>
      <c r="F581" s="32" t="s">
        <v>2530</v>
      </c>
    </row>
    <row r="582" ht="16.5" spans="1:6">
      <c r="A582" s="32">
        <v>581</v>
      </c>
      <c r="B582" s="32" t="s">
        <v>2362</v>
      </c>
      <c r="C582" s="32" t="s">
        <v>2369</v>
      </c>
      <c r="D582" s="32"/>
      <c r="E582" s="33" t="s">
        <v>2529</v>
      </c>
      <c r="F582" s="32" t="s">
        <v>2530</v>
      </c>
    </row>
    <row r="583" ht="16.5" spans="1:6">
      <c r="A583" s="32">
        <v>582</v>
      </c>
      <c r="B583" s="32" t="s">
        <v>2643</v>
      </c>
      <c r="C583" s="32" t="s">
        <v>2369</v>
      </c>
      <c r="D583" s="32"/>
      <c r="E583" s="33" t="s">
        <v>2529</v>
      </c>
      <c r="F583" s="32" t="s">
        <v>2530</v>
      </c>
    </row>
    <row r="584" ht="16.5" spans="1:6">
      <c r="A584" s="32">
        <v>583</v>
      </c>
      <c r="B584" s="32" t="s">
        <v>2199</v>
      </c>
      <c r="C584" s="32" t="s">
        <v>2369</v>
      </c>
      <c r="D584" s="32" t="s">
        <v>2199</v>
      </c>
      <c r="E584" s="33" t="s">
        <v>2529</v>
      </c>
      <c r="F584" s="32" t="s">
        <v>2530</v>
      </c>
    </row>
    <row r="585" ht="16.5" spans="1:6">
      <c r="A585" s="32">
        <v>584</v>
      </c>
      <c r="B585" s="32" t="s">
        <v>2644</v>
      </c>
      <c r="C585" s="32" t="s">
        <v>2369</v>
      </c>
      <c r="D585" s="32"/>
      <c r="E585" s="33" t="s">
        <v>2529</v>
      </c>
      <c r="F585" s="32" t="s">
        <v>2530</v>
      </c>
    </row>
    <row r="586" ht="16.5" spans="1:6">
      <c r="A586" s="32">
        <v>585</v>
      </c>
      <c r="B586" s="32" t="s">
        <v>2645</v>
      </c>
      <c r="C586" s="32" t="s">
        <v>2369</v>
      </c>
      <c r="D586" s="32"/>
      <c r="E586" s="33" t="s">
        <v>2529</v>
      </c>
      <c r="F586" s="32" t="s">
        <v>2530</v>
      </c>
    </row>
    <row r="587" ht="16.5" spans="1:6">
      <c r="A587" s="32">
        <v>586</v>
      </c>
      <c r="B587" s="32" t="s">
        <v>2259</v>
      </c>
      <c r="C587" s="32" t="s">
        <v>2369</v>
      </c>
      <c r="D587" s="34" t="s">
        <v>2646</v>
      </c>
      <c r="E587" s="33" t="s">
        <v>2529</v>
      </c>
      <c r="F587" s="32" t="s">
        <v>2530</v>
      </c>
    </row>
    <row r="588" ht="16.5" spans="1:6">
      <c r="A588" s="32">
        <v>587</v>
      </c>
      <c r="B588" s="32" t="s">
        <v>2647</v>
      </c>
      <c r="C588" s="32" t="s">
        <v>2369</v>
      </c>
      <c r="D588" s="32"/>
      <c r="E588" s="33" t="s">
        <v>2529</v>
      </c>
      <c r="F588" s="32" t="s">
        <v>2530</v>
      </c>
    </row>
    <row r="589" ht="16.5" spans="1:6">
      <c r="A589" s="32">
        <v>588</v>
      </c>
      <c r="B589" s="32" t="s">
        <v>2648</v>
      </c>
      <c r="C589" s="32" t="s">
        <v>2369</v>
      </c>
      <c r="D589" s="32"/>
      <c r="E589" s="33" t="s">
        <v>2529</v>
      </c>
      <c r="F589" s="32" t="s">
        <v>2530</v>
      </c>
    </row>
    <row r="590" ht="16.5" spans="1:6">
      <c r="A590" s="32">
        <v>589</v>
      </c>
      <c r="B590" s="32" t="s">
        <v>2210</v>
      </c>
      <c r="C590" s="32" t="s">
        <v>2369</v>
      </c>
      <c r="D590" s="32" t="s">
        <v>2210</v>
      </c>
      <c r="E590" s="33" t="s">
        <v>2529</v>
      </c>
      <c r="F590" s="32" t="s">
        <v>2530</v>
      </c>
    </row>
    <row r="591" ht="16.5" spans="1:6">
      <c r="A591" s="32">
        <v>590</v>
      </c>
      <c r="B591" s="32" t="s">
        <v>2649</v>
      </c>
      <c r="C591" s="32" t="s">
        <v>2111</v>
      </c>
      <c r="D591" s="32"/>
      <c r="E591" s="33" t="s">
        <v>2529</v>
      </c>
      <c r="F591" s="32" t="s">
        <v>2650</v>
      </c>
    </row>
    <row r="592" ht="16.5" spans="1:6">
      <c r="A592" s="32">
        <v>591</v>
      </c>
      <c r="B592" s="32" t="s">
        <v>2651</v>
      </c>
      <c r="C592" s="32" t="s">
        <v>2111</v>
      </c>
      <c r="D592" s="32" t="s">
        <v>2652</v>
      </c>
      <c r="E592" s="33" t="s">
        <v>2529</v>
      </c>
      <c r="F592" s="32" t="s">
        <v>2650</v>
      </c>
    </row>
    <row r="593" ht="16.5" spans="1:6">
      <c r="A593" s="32">
        <v>592</v>
      </c>
      <c r="B593" s="32" t="s">
        <v>2653</v>
      </c>
      <c r="C593" s="32" t="s">
        <v>2111</v>
      </c>
      <c r="D593" s="32"/>
      <c r="E593" s="33" t="s">
        <v>2529</v>
      </c>
      <c r="F593" s="32" t="s">
        <v>2650</v>
      </c>
    </row>
    <row r="594" ht="16.5" spans="1:6">
      <c r="A594" s="32">
        <v>593</v>
      </c>
      <c r="B594" s="32" t="s">
        <v>2276</v>
      </c>
      <c r="C594" s="32" t="s">
        <v>2111</v>
      </c>
      <c r="D594" s="32" t="s">
        <v>2276</v>
      </c>
      <c r="E594" s="33" t="s">
        <v>2529</v>
      </c>
      <c r="F594" s="32" t="s">
        <v>2650</v>
      </c>
    </row>
    <row r="595" ht="16.5" spans="1:6">
      <c r="A595" s="32">
        <v>594</v>
      </c>
      <c r="B595" s="32" t="s">
        <v>2527</v>
      </c>
      <c r="C595" s="32" t="s">
        <v>2111</v>
      </c>
      <c r="D595" s="32"/>
      <c r="E595" s="33" t="s">
        <v>2529</v>
      </c>
      <c r="F595" s="32" t="s">
        <v>2650</v>
      </c>
    </row>
    <row r="596" ht="16.5" spans="1:6">
      <c r="A596" s="32">
        <v>595</v>
      </c>
      <c r="B596" s="32" t="s">
        <v>2654</v>
      </c>
      <c r="C596" s="32" t="s">
        <v>2111</v>
      </c>
      <c r="D596" s="32"/>
      <c r="E596" s="33" t="s">
        <v>2529</v>
      </c>
      <c r="F596" s="32" t="s">
        <v>2650</v>
      </c>
    </row>
    <row r="597" ht="16.5" spans="1:6">
      <c r="A597" s="32">
        <v>596</v>
      </c>
      <c r="B597" s="32" t="s">
        <v>2112</v>
      </c>
      <c r="C597" s="32" t="s">
        <v>2111</v>
      </c>
      <c r="D597" s="32" t="s">
        <v>2112</v>
      </c>
      <c r="E597" s="33" t="s">
        <v>2529</v>
      </c>
      <c r="F597" s="32" t="s">
        <v>2650</v>
      </c>
    </row>
    <row r="598" ht="16.5" spans="1:6">
      <c r="A598" s="32">
        <v>597</v>
      </c>
      <c r="B598" s="32" t="s">
        <v>2655</v>
      </c>
      <c r="C598" s="32" t="s">
        <v>2111</v>
      </c>
      <c r="D598" s="32"/>
      <c r="E598" s="33" t="s">
        <v>2529</v>
      </c>
      <c r="F598" s="32" t="s">
        <v>2650</v>
      </c>
    </row>
    <row r="599" ht="16.5" spans="1:6">
      <c r="A599" s="32">
        <v>598</v>
      </c>
      <c r="B599" s="32" t="s">
        <v>2532</v>
      </c>
      <c r="C599" s="32" t="s">
        <v>2111</v>
      </c>
      <c r="D599" s="32"/>
      <c r="E599" s="33" t="s">
        <v>2529</v>
      </c>
      <c r="F599" s="32" t="s">
        <v>2650</v>
      </c>
    </row>
    <row r="600" ht="16.5" spans="1:6">
      <c r="A600" s="32">
        <v>599</v>
      </c>
      <c r="B600" s="32" t="s">
        <v>2533</v>
      </c>
      <c r="C600" s="32" t="s">
        <v>2111</v>
      </c>
      <c r="D600" s="32"/>
      <c r="E600" s="33" t="s">
        <v>2529</v>
      </c>
      <c r="F600" s="32" t="s">
        <v>2650</v>
      </c>
    </row>
    <row r="601" ht="16.5" spans="1:6">
      <c r="A601" s="32">
        <v>600</v>
      </c>
      <c r="B601" s="32" t="s">
        <v>2656</v>
      </c>
      <c r="C601" s="32" t="s">
        <v>2111</v>
      </c>
      <c r="D601" s="32"/>
      <c r="E601" s="33" t="s">
        <v>2529</v>
      </c>
      <c r="F601" s="32" t="s">
        <v>2650</v>
      </c>
    </row>
    <row r="602" ht="16.5" spans="1:6">
      <c r="A602" s="32">
        <v>601</v>
      </c>
      <c r="B602" s="32" t="s">
        <v>2534</v>
      </c>
      <c r="C602" s="32" t="s">
        <v>2111</v>
      </c>
      <c r="D602" s="32"/>
      <c r="E602" s="33" t="s">
        <v>2529</v>
      </c>
      <c r="F602" s="32" t="s">
        <v>2650</v>
      </c>
    </row>
    <row r="603" ht="16.5" spans="1:6">
      <c r="A603" s="32">
        <v>602</v>
      </c>
      <c r="B603" s="32" t="s">
        <v>2536</v>
      </c>
      <c r="C603" s="32" t="s">
        <v>2111</v>
      </c>
      <c r="D603" s="32"/>
      <c r="E603" s="33" t="s">
        <v>2529</v>
      </c>
      <c r="F603" s="32" t="s">
        <v>2650</v>
      </c>
    </row>
    <row r="604" ht="16.5" spans="1:6">
      <c r="A604" s="32">
        <v>603</v>
      </c>
      <c r="B604" s="32" t="s">
        <v>2657</v>
      </c>
      <c r="C604" s="32" t="s">
        <v>2111</v>
      </c>
      <c r="D604" s="32"/>
      <c r="E604" s="33" t="s">
        <v>2529</v>
      </c>
      <c r="F604" s="32" t="s">
        <v>2650</v>
      </c>
    </row>
    <row r="605" ht="16.5" spans="1:6">
      <c r="A605" s="32">
        <v>604</v>
      </c>
      <c r="B605" s="32" t="s">
        <v>2658</v>
      </c>
      <c r="C605" s="32" t="s">
        <v>2111</v>
      </c>
      <c r="D605" s="32"/>
      <c r="E605" s="33" t="s">
        <v>2529</v>
      </c>
      <c r="F605" s="32" t="s">
        <v>2650</v>
      </c>
    </row>
    <row r="606" ht="16.5" spans="1:6">
      <c r="A606" s="32">
        <v>605</v>
      </c>
      <c r="B606" s="32" t="s">
        <v>2659</v>
      </c>
      <c r="C606" s="32" t="s">
        <v>2111</v>
      </c>
      <c r="D606" s="32"/>
      <c r="E606" s="33" t="s">
        <v>2529</v>
      </c>
      <c r="F606" s="32" t="s">
        <v>2650</v>
      </c>
    </row>
    <row r="607" ht="16.5" spans="1:6">
      <c r="A607" s="32">
        <v>606</v>
      </c>
      <c r="B607" s="32" t="s">
        <v>2660</v>
      </c>
      <c r="C607" s="32" t="s">
        <v>2111</v>
      </c>
      <c r="D607" s="32"/>
      <c r="E607" s="33" t="s">
        <v>2529</v>
      </c>
      <c r="F607" s="32" t="s">
        <v>2650</v>
      </c>
    </row>
    <row r="608" ht="16.5" spans="1:6">
      <c r="A608" s="32">
        <v>607</v>
      </c>
      <c r="B608" s="32" t="s">
        <v>2661</v>
      </c>
      <c r="C608" s="32" t="s">
        <v>2111</v>
      </c>
      <c r="D608" s="32"/>
      <c r="E608" s="33" t="s">
        <v>2529</v>
      </c>
      <c r="F608" s="32" t="s">
        <v>2650</v>
      </c>
    </row>
    <row r="609" ht="16.5" spans="1:6">
      <c r="A609" s="32">
        <v>608</v>
      </c>
      <c r="B609" s="32" t="s">
        <v>2662</v>
      </c>
      <c r="C609" s="32" t="s">
        <v>2111</v>
      </c>
      <c r="D609" s="32"/>
      <c r="E609" s="33" t="s">
        <v>2529</v>
      </c>
      <c r="F609" s="32" t="s">
        <v>2650</v>
      </c>
    </row>
    <row r="610" ht="16.5" spans="1:6">
      <c r="A610" s="32">
        <v>609</v>
      </c>
      <c r="B610" s="32" t="s">
        <v>2372</v>
      </c>
      <c r="C610" s="32" t="s">
        <v>2111</v>
      </c>
      <c r="D610" s="32"/>
      <c r="E610" s="33" t="s">
        <v>2529</v>
      </c>
      <c r="F610" s="32" t="s">
        <v>2650</v>
      </c>
    </row>
    <row r="611" ht="16.5" spans="1:6">
      <c r="A611" s="32">
        <v>610</v>
      </c>
      <c r="B611" s="32" t="s">
        <v>2663</v>
      </c>
      <c r="C611" s="32" t="s">
        <v>2111</v>
      </c>
      <c r="D611" s="32"/>
      <c r="E611" s="33" t="s">
        <v>2529</v>
      </c>
      <c r="F611" s="32" t="s">
        <v>2650</v>
      </c>
    </row>
    <row r="612" ht="16.5" spans="1:6">
      <c r="A612" s="32">
        <v>611</v>
      </c>
      <c r="B612" s="32" t="s">
        <v>2664</v>
      </c>
      <c r="C612" s="32" t="s">
        <v>2111</v>
      </c>
      <c r="D612" s="32"/>
      <c r="E612" s="33" t="s">
        <v>2529</v>
      </c>
      <c r="F612" s="32" t="s">
        <v>2650</v>
      </c>
    </row>
    <row r="613" ht="16.5" spans="1:6">
      <c r="A613" s="32">
        <v>612</v>
      </c>
      <c r="B613" s="32" t="s">
        <v>2665</v>
      </c>
      <c r="C613" s="32" t="s">
        <v>2111</v>
      </c>
      <c r="D613" s="32"/>
      <c r="E613" s="33" t="s">
        <v>2529</v>
      </c>
      <c r="F613" s="32" t="s">
        <v>2650</v>
      </c>
    </row>
    <row r="614" ht="16.5" spans="1:6">
      <c r="A614" s="32">
        <v>613</v>
      </c>
      <c r="B614" s="32" t="s">
        <v>2666</v>
      </c>
      <c r="C614" s="32" t="s">
        <v>2111</v>
      </c>
      <c r="D614" s="32"/>
      <c r="E614" s="33" t="s">
        <v>2529</v>
      </c>
      <c r="F614" s="32" t="s">
        <v>2650</v>
      </c>
    </row>
    <row r="615" ht="16.5" spans="1:6">
      <c r="A615" s="32">
        <v>614</v>
      </c>
      <c r="B615" s="32" t="s">
        <v>2667</v>
      </c>
      <c r="C615" s="32" t="s">
        <v>2111</v>
      </c>
      <c r="D615" s="32"/>
      <c r="E615" s="33" t="s">
        <v>2529</v>
      </c>
      <c r="F615" s="32" t="s">
        <v>2650</v>
      </c>
    </row>
    <row r="616" ht="16.5" spans="1:6">
      <c r="A616" s="32">
        <v>615</v>
      </c>
      <c r="B616" s="32" t="s">
        <v>2375</v>
      </c>
      <c r="C616" s="32" t="s">
        <v>2111</v>
      </c>
      <c r="D616" s="32"/>
      <c r="E616" s="33" t="s">
        <v>2529</v>
      </c>
      <c r="F616" s="32" t="s">
        <v>2650</v>
      </c>
    </row>
    <row r="617" ht="16.5" spans="1:6">
      <c r="A617" s="32">
        <v>616</v>
      </c>
      <c r="B617" s="32" t="s">
        <v>2668</v>
      </c>
      <c r="C617" s="32" t="s">
        <v>2111</v>
      </c>
      <c r="D617" s="32"/>
      <c r="E617" s="33" t="s">
        <v>2529</v>
      </c>
      <c r="F617" s="32" t="s">
        <v>2650</v>
      </c>
    </row>
    <row r="618" ht="16.5" spans="1:6">
      <c r="A618" s="32">
        <v>617</v>
      </c>
      <c r="B618" s="32" t="s">
        <v>2669</v>
      </c>
      <c r="C618" s="32" t="s">
        <v>2111</v>
      </c>
      <c r="D618" s="32"/>
      <c r="E618" s="33" t="s">
        <v>2529</v>
      </c>
      <c r="F618" s="32" t="s">
        <v>2650</v>
      </c>
    </row>
    <row r="619" ht="16.5" spans="1:6">
      <c r="A619" s="32">
        <v>618</v>
      </c>
      <c r="B619" s="32" t="s">
        <v>2538</v>
      </c>
      <c r="C619" s="32" t="s">
        <v>2111</v>
      </c>
      <c r="D619" s="32"/>
      <c r="E619" s="33" t="s">
        <v>2529</v>
      </c>
      <c r="F619" s="32" t="s">
        <v>2650</v>
      </c>
    </row>
    <row r="620" ht="16.5" spans="1:6">
      <c r="A620" s="32">
        <v>619</v>
      </c>
      <c r="B620" s="32" t="s">
        <v>2377</v>
      </c>
      <c r="C620" s="32" t="s">
        <v>2111</v>
      </c>
      <c r="D620" s="32"/>
      <c r="E620" s="33" t="s">
        <v>2529</v>
      </c>
      <c r="F620" s="32" t="s">
        <v>2650</v>
      </c>
    </row>
    <row r="621" ht="16.5" spans="1:6">
      <c r="A621" s="32">
        <v>620</v>
      </c>
      <c r="B621" s="32" t="s">
        <v>2670</v>
      </c>
      <c r="C621" s="32" t="s">
        <v>2111</v>
      </c>
      <c r="D621" s="32"/>
      <c r="E621" s="33" t="s">
        <v>2529</v>
      </c>
      <c r="F621" s="32" t="s">
        <v>2650</v>
      </c>
    </row>
    <row r="622" ht="16.5" spans="1:6">
      <c r="A622" s="32">
        <v>621</v>
      </c>
      <c r="B622" s="32" t="s">
        <v>2671</v>
      </c>
      <c r="C622" s="32" t="s">
        <v>2111</v>
      </c>
      <c r="D622" s="32"/>
      <c r="E622" s="33" t="s">
        <v>2529</v>
      </c>
      <c r="F622" s="32" t="s">
        <v>2650</v>
      </c>
    </row>
    <row r="623" ht="16.5" spans="1:6">
      <c r="A623" s="32">
        <v>622</v>
      </c>
      <c r="B623" s="32" t="s">
        <v>2672</v>
      </c>
      <c r="C623" s="32" t="s">
        <v>2111</v>
      </c>
      <c r="D623" s="32"/>
      <c r="E623" s="33" t="s">
        <v>2529</v>
      </c>
      <c r="F623" s="32" t="s">
        <v>2650</v>
      </c>
    </row>
    <row r="624" ht="16.5" spans="1:6">
      <c r="A624" s="32">
        <v>623</v>
      </c>
      <c r="B624" s="32" t="s">
        <v>2673</v>
      </c>
      <c r="C624" s="32" t="s">
        <v>2111</v>
      </c>
      <c r="D624" s="32"/>
      <c r="E624" s="33" t="s">
        <v>2529</v>
      </c>
      <c r="F624" s="32" t="s">
        <v>2650</v>
      </c>
    </row>
    <row r="625" ht="16.5" spans="1:6">
      <c r="A625" s="32">
        <v>624</v>
      </c>
      <c r="B625" s="32" t="s">
        <v>2674</v>
      </c>
      <c r="C625" s="32" t="s">
        <v>2111</v>
      </c>
      <c r="D625" s="32"/>
      <c r="E625" s="33" t="s">
        <v>2529</v>
      </c>
      <c r="F625" s="32" t="s">
        <v>2650</v>
      </c>
    </row>
    <row r="626" ht="16.5" spans="1:6">
      <c r="A626" s="32">
        <v>625</v>
      </c>
      <c r="B626" s="32" t="s">
        <v>2675</v>
      </c>
      <c r="C626" s="32" t="s">
        <v>2111</v>
      </c>
      <c r="D626" s="32"/>
      <c r="E626" s="33" t="s">
        <v>2529</v>
      </c>
      <c r="F626" s="32" t="s">
        <v>2650</v>
      </c>
    </row>
    <row r="627" ht="16.5" spans="1:6">
      <c r="A627" s="32">
        <v>626</v>
      </c>
      <c r="B627" s="32" t="s">
        <v>2676</v>
      </c>
      <c r="C627" s="32" t="s">
        <v>2111</v>
      </c>
      <c r="D627" s="32"/>
      <c r="E627" s="33" t="s">
        <v>2529</v>
      </c>
      <c r="F627" s="32" t="s">
        <v>2650</v>
      </c>
    </row>
    <row r="628" ht="16.5" spans="1:6">
      <c r="A628" s="32">
        <v>627</v>
      </c>
      <c r="B628" s="32" t="s">
        <v>2677</v>
      </c>
      <c r="C628" s="32" t="s">
        <v>2111</v>
      </c>
      <c r="D628" s="32"/>
      <c r="E628" s="33" t="s">
        <v>2529</v>
      </c>
      <c r="F628" s="32" t="s">
        <v>2650</v>
      </c>
    </row>
    <row r="629" ht="16.5" spans="1:6">
      <c r="A629" s="32">
        <v>628</v>
      </c>
      <c r="B629" s="32" t="s">
        <v>2678</v>
      </c>
      <c r="C629" s="32" t="s">
        <v>2111</v>
      </c>
      <c r="D629" s="32"/>
      <c r="E629" s="33" t="s">
        <v>2529</v>
      </c>
      <c r="F629" s="32" t="s">
        <v>2650</v>
      </c>
    </row>
    <row r="630" ht="16.5" spans="1:6">
      <c r="A630" s="32">
        <v>629</v>
      </c>
      <c r="B630" s="32" t="s">
        <v>2679</v>
      </c>
      <c r="C630" s="32" t="s">
        <v>2111</v>
      </c>
      <c r="D630" s="32"/>
      <c r="E630" s="33" t="s">
        <v>2529</v>
      </c>
      <c r="F630" s="32" t="s">
        <v>2650</v>
      </c>
    </row>
    <row r="631" ht="16.5" spans="1:6">
      <c r="A631" s="32">
        <v>630</v>
      </c>
      <c r="B631" s="32" t="s">
        <v>2680</v>
      </c>
      <c r="C631" s="32" t="s">
        <v>2111</v>
      </c>
      <c r="D631" s="32"/>
      <c r="E631" s="33" t="s">
        <v>2529</v>
      </c>
      <c r="F631" s="32" t="s">
        <v>2650</v>
      </c>
    </row>
    <row r="632" ht="16.5" spans="1:6">
      <c r="A632" s="32">
        <v>631</v>
      </c>
      <c r="B632" s="32" t="s">
        <v>2681</v>
      </c>
      <c r="C632" s="32" t="s">
        <v>2111</v>
      </c>
      <c r="D632" s="32"/>
      <c r="E632" s="33" t="s">
        <v>2529</v>
      </c>
      <c r="F632" s="32" t="s">
        <v>2650</v>
      </c>
    </row>
    <row r="633" ht="16.5" spans="1:6">
      <c r="A633" s="32">
        <v>632</v>
      </c>
      <c r="B633" s="32" t="s">
        <v>2542</v>
      </c>
      <c r="C633" s="32" t="s">
        <v>2111</v>
      </c>
      <c r="D633" s="32"/>
      <c r="E633" s="33" t="s">
        <v>2529</v>
      </c>
      <c r="F633" s="32" t="s">
        <v>2650</v>
      </c>
    </row>
    <row r="634" ht="16.5" spans="1:6">
      <c r="A634" s="32">
        <v>633</v>
      </c>
      <c r="B634" s="32" t="s">
        <v>2682</v>
      </c>
      <c r="C634" s="32" t="s">
        <v>2111</v>
      </c>
      <c r="D634" s="32"/>
      <c r="E634" s="33" t="s">
        <v>2529</v>
      </c>
      <c r="F634" s="32" t="s">
        <v>2650</v>
      </c>
    </row>
    <row r="635" ht="16.5" spans="1:6">
      <c r="A635" s="32">
        <v>634</v>
      </c>
      <c r="B635" s="32" t="s">
        <v>2683</v>
      </c>
      <c r="C635" s="32" t="s">
        <v>2111</v>
      </c>
      <c r="D635" s="32"/>
      <c r="E635" s="33" t="s">
        <v>2529</v>
      </c>
      <c r="F635" s="32" t="s">
        <v>2650</v>
      </c>
    </row>
    <row r="636" ht="16.5" spans="1:6">
      <c r="A636" s="32">
        <v>635</v>
      </c>
      <c r="B636" s="32" t="s">
        <v>2684</v>
      </c>
      <c r="C636" s="32" t="s">
        <v>2111</v>
      </c>
      <c r="D636" s="32"/>
      <c r="E636" s="33" t="s">
        <v>2529</v>
      </c>
      <c r="F636" s="32" t="s">
        <v>2650</v>
      </c>
    </row>
    <row r="637" ht="16.5" spans="1:6">
      <c r="A637" s="32">
        <v>636</v>
      </c>
      <c r="B637" s="32" t="s">
        <v>2385</v>
      </c>
      <c r="C637" s="32" t="s">
        <v>2111</v>
      </c>
      <c r="D637" s="32"/>
      <c r="E637" s="33" t="s">
        <v>2529</v>
      </c>
      <c r="F637" s="32" t="s">
        <v>2650</v>
      </c>
    </row>
    <row r="638" ht="16.5" spans="1:6">
      <c r="A638" s="32">
        <v>637</v>
      </c>
      <c r="B638" s="32" t="s">
        <v>2544</v>
      </c>
      <c r="C638" s="32" t="s">
        <v>2111</v>
      </c>
      <c r="D638" s="32"/>
      <c r="E638" s="33" t="s">
        <v>2529</v>
      </c>
      <c r="F638" s="32" t="s">
        <v>2650</v>
      </c>
    </row>
    <row r="639" ht="16.5" spans="1:6">
      <c r="A639" s="32">
        <v>638</v>
      </c>
      <c r="B639" s="32" t="s">
        <v>2545</v>
      </c>
      <c r="C639" s="32" t="s">
        <v>2111</v>
      </c>
      <c r="D639" s="32"/>
      <c r="E639" s="33" t="s">
        <v>2529</v>
      </c>
      <c r="F639" s="32" t="s">
        <v>2650</v>
      </c>
    </row>
    <row r="640" ht="16.5" spans="1:6">
      <c r="A640" s="32">
        <v>639</v>
      </c>
      <c r="B640" s="32" t="s">
        <v>2685</v>
      </c>
      <c r="C640" s="32" t="s">
        <v>2111</v>
      </c>
      <c r="D640" s="32"/>
      <c r="E640" s="33" t="s">
        <v>2529</v>
      </c>
      <c r="F640" s="32" t="s">
        <v>2650</v>
      </c>
    </row>
    <row r="641" ht="16.5" spans="1:6">
      <c r="A641" s="32">
        <v>640</v>
      </c>
      <c r="B641" s="32" t="s">
        <v>2686</v>
      </c>
      <c r="C641" s="32" t="s">
        <v>2111</v>
      </c>
      <c r="D641" s="32"/>
      <c r="E641" s="33" t="s">
        <v>2529</v>
      </c>
      <c r="F641" s="32" t="s">
        <v>2650</v>
      </c>
    </row>
    <row r="642" ht="16.5" spans="1:6">
      <c r="A642" s="32">
        <v>641</v>
      </c>
      <c r="B642" s="32" t="s">
        <v>2386</v>
      </c>
      <c r="C642" s="32" t="s">
        <v>2111</v>
      </c>
      <c r="D642" s="32"/>
      <c r="E642" s="33" t="s">
        <v>2529</v>
      </c>
      <c r="F642" s="32" t="s">
        <v>2650</v>
      </c>
    </row>
    <row r="643" ht="16.5" spans="1:6">
      <c r="A643" s="32">
        <v>642</v>
      </c>
      <c r="B643" s="32" t="s">
        <v>2387</v>
      </c>
      <c r="C643" s="32" t="s">
        <v>2111</v>
      </c>
      <c r="D643" s="32"/>
      <c r="E643" s="33" t="s">
        <v>2529</v>
      </c>
      <c r="F643" s="32" t="s">
        <v>2650</v>
      </c>
    </row>
    <row r="644" ht="16.5" spans="1:6">
      <c r="A644" s="32">
        <v>643</v>
      </c>
      <c r="B644" s="32" t="s">
        <v>2687</v>
      </c>
      <c r="C644" s="32" t="s">
        <v>2111</v>
      </c>
      <c r="D644" s="32"/>
      <c r="E644" s="33" t="s">
        <v>2529</v>
      </c>
      <c r="F644" s="32" t="s">
        <v>2650</v>
      </c>
    </row>
    <row r="645" ht="16.5" spans="1:6">
      <c r="A645" s="32">
        <v>644</v>
      </c>
      <c r="B645" s="32" t="s">
        <v>2546</v>
      </c>
      <c r="C645" s="32" t="s">
        <v>2111</v>
      </c>
      <c r="D645" s="32"/>
      <c r="E645" s="33" t="s">
        <v>2529</v>
      </c>
      <c r="F645" s="32" t="s">
        <v>2650</v>
      </c>
    </row>
    <row r="646" ht="16.5" spans="1:6">
      <c r="A646" s="32">
        <v>645</v>
      </c>
      <c r="B646" s="32" t="s">
        <v>2688</v>
      </c>
      <c r="C646" s="32" t="s">
        <v>2111</v>
      </c>
      <c r="D646" s="32"/>
      <c r="E646" s="33" t="s">
        <v>2529</v>
      </c>
      <c r="F646" s="32" t="s">
        <v>2650</v>
      </c>
    </row>
    <row r="647" ht="16.5" spans="1:6">
      <c r="A647" s="32">
        <v>646</v>
      </c>
      <c r="B647" s="32" t="s">
        <v>2689</v>
      </c>
      <c r="C647" s="32" t="s">
        <v>2111</v>
      </c>
      <c r="D647" s="32"/>
      <c r="E647" s="33" t="s">
        <v>2529</v>
      </c>
      <c r="F647" s="32" t="s">
        <v>2650</v>
      </c>
    </row>
    <row r="648" ht="16.5" spans="1:6">
      <c r="A648" s="32">
        <v>647</v>
      </c>
      <c r="B648" s="32" t="s">
        <v>2690</v>
      </c>
      <c r="C648" s="32" t="s">
        <v>2111</v>
      </c>
      <c r="D648" s="32"/>
      <c r="E648" s="33" t="s">
        <v>2529</v>
      </c>
      <c r="F648" s="32" t="s">
        <v>2650</v>
      </c>
    </row>
    <row r="649" ht="16.5" spans="1:6">
      <c r="A649" s="32">
        <v>648</v>
      </c>
      <c r="B649" s="32" t="s">
        <v>2691</v>
      </c>
      <c r="C649" s="32" t="s">
        <v>2111</v>
      </c>
      <c r="D649" s="32"/>
      <c r="E649" s="33" t="s">
        <v>2529</v>
      </c>
      <c r="F649" s="32" t="s">
        <v>2650</v>
      </c>
    </row>
    <row r="650" ht="16.5" spans="1:6">
      <c r="A650" s="32">
        <v>649</v>
      </c>
      <c r="B650" s="32" t="s">
        <v>2692</v>
      </c>
      <c r="C650" s="32" t="s">
        <v>2111</v>
      </c>
      <c r="D650" s="32"/>
      <c r="E650" s="33" t="s">
        <v>2529</v>
      </c>
      <c r="F650" s="32" t="s">
        <v>2650</v>
      </c>
    </row>
    <row r="651" ht="16.5" spans="1:6">
      <c r="A651" s="32">
        <v>650</v>
      </c>
      <c r="B651" s="32" t="s">
        <v>2693</v>
      </c>
      <c r="C651" s="32" t="s">
        <v>2111</v>
      </c>
      <c r="D651" s="32"/>
      <c r="E651" s="32" t="s">
        <v>2694</v>
      </c>
      <c r="F651" s="32" t="s">
        <v>2650</v>
      </c>
    </row>
    <row r="652" ht="16.5" spans="1:6">
      <c r="A652" s="32">
        <v>651</v>
      </c>
      <c r="B652" s="32" t="s">
        <v>2548</v>
      </c>
      <c r="C652" s="32" t="s">
        <v>2111</v>
      </c>
      <c r="D652" s="32"/>
      <c r="E652" s="32" t="s">
        <v>2694</v>
      </c>
      <c r="F652" s="32" t="s">
        <v>2650</v>
      </c>
    </row>
    <row r="653" ht="16.5" spans="1:6">
      <c r="A653" s="32">
        <v>652</v>
      </c>
      <c r="B653" s="32" t="s">
        <v>2695</v>
      </c>
      <c r="C653" s="32" t="s">
        <v>2111</v>
      </c>
      <c r="D653" s="32"/>
      <c r="E653" s="32" t="s">
        <v>2694</v>
      </c>
      <c r="F653" s="32" t="s">
        <v>2650</v>
      </c>
    </row>
    <row r="654" ht="16.5" spans="1:6">
      <c r="A654" s="32">
        <v>653</v>
      </c>
      <c r="B654" s="32" t="s">
        <v>2696</v>
      </c>
      <c r="C654" s="32" t="s">
        <v>2111</v>
      </c>
      <c r="D654" s="32" t="s">
        <v>2697</v>
      </c>
      <c r="E654" s="32" t="s">
        <v>2694</v>
      </c>
      <c r="F654" s="32" t="s">
        <v>2650</v>
      </c>
    </row>
    <row r="655" ht="16.5" spans="1:6">
      <c r="A655" s="32">
        <v>654</v>
      </c>
      <c r="B655" s="32" t="s">
        <v>2389</v>
      </c>
      <c r="C655" s="32" t="s">
        <v>2111</v>
      </c>
      <c r="D655" s="32"/>
      <c r="E655" s="32" t="s">
        <v>2694</v>
      </c>
      <c r="F655" s="32" t="s">
        <v>2650</v>
      </c>
    </row>
    <row r="656" ht="16.5" spans="1:6">
      <c r="A656" s="32">
        <v>655</v>
      </c>
      <c r="B656" s="32" t="s">
        <v>2698</v>
      </c>
      <c r="C656" s="32" t="s">
        <v>2111</v>
      </c>
      <c r="D656" s="32"/>
      <c r="E656" s="32" t="s">
        <v>2694</v>
      </c>
      <c r="F656" s="32" t="s">
        <v>2650</v>
      </c>
    </row>
    <row r="657" ht="16.5" spans="1:6">
      <c r="A657" s="32">
        <v>656</v>
      </c>
      <c r="B657" s="32" t="s">
        <v>2699</v>
      </c>
      <c r="C657" s="32" t="s">
        <v>2111</v>
      </c>
      <c r="D657" s="32"/>
      <c r="E657" s="32" t="s">
        <v>2694</v>
      </c>
      <c r="F657" s="32" t="s">
        <v>2650</v>
      </c>
    </row>
    <row r="658" ht="16.5" spans="1:6">
      <c r="A658" s="32">
        <v>657</v>
      </c>
      <c r="B658" s="32" t="s">
        <v>2700</v>
      </c>
      <c r="C658" s="32" t="s">
        <v>2111</v>
      </c>
      <c r="D658" s="32"/>
      <c r="E658" s="32" t="s">
        <v>2694</v>
      </c>
      <c r="F658" s="32" t="s">
        <v>2650</v>
      </c>
    </row>
    <row r="659" ht="16.5" spans="1:6">
      <c r="A659" s="32">
        <v>658</v>
      </c>
      <c r="B659" s="32" t="s">
        <v>2701</v>
      </c>
      <c r="C659" s="32" t="s">
        <v>2111</v>
      </c>
      <c r="D659" s="32"/>
      <c r="E659" s="32" t="s">
        <v>2694</v>
      </c>
      <c r="F659" s="32" t="s">
        <v>2650</v>
      </c>
    </row>
    <row r="660" ht="16.5" spans="1:6">
      <c r="A660" s="32">
        <v>659</v>
      </c>
      <c r="B660" s="32" t="s">
        <v>2390</v>
      </c>
      <c r="C660" s="32" t="s">
        <v>2111</v>
      </c>
      <c r="D660" s="32"/>
      <c r="E660" s="32" t="s">
        <v>2694</v>
      </c>
      <c r="F660" s="32" t="s">
        <v>2650</v>
      </c>
    </row>
    <row r="661" ht="16.5" spans="1:6">
      <c r="A661" s="32">
        <v>660</v>
      </c>
      <c r="B661" s="32" t="s">
        <v>2702</v>
      </c>
      <c r="C661" s="32" t="s">
        <v>2111</v>
      </c>
      <c r="D661" s="32"/>
      <c r="E661" s="32" t="s">
        <v>2694</v>
      </c>
      <c r="F661" s="32" t="s">
        <v>2650</v>
      </c>
    </row>
    <row r="662" ht="16.5" spans="1:6">
      <c r="A662" s="32">
        <v>661</v>
      </c>
      <c r="B662" s="32" t="s">
        <v>2703</v>
      </c>
      <c r="C662" s="32" t="s">
        <v>2111</v>
      </c>
      <c r="D662" s="32"/>
      <c r="E662" s="32" t="s">
        <v>2694</v>
      </c>
      <c r="F662" s="32" t="s">
        <v>2650</v>
      </c>
    </row>
    <row r="663" ht="16.5" spans="1:6">
      <c r="A663" s="32">
        <v>662</v>
      </c>
      <c r="B663" s="32" t="s">
        <v>2392</v>
      </c>
      <c r="C663" s="32" t="s">
        <v>2111</v>
      </c>
      <c r="D663" s="32"/>
      <c r="E663" s="32" t="s">
        <v>2694</v>
      </c>
      <c r="F663" s="32" t="s">
        <v>2650</v>
      </c>
    </row>
    <row r="664" ht="16.5" spans="1:6">
      <c r="A664" s="32">
        <v>663</v>
      </c>
      <c r="B664" s="32" t="s">
        <v>2704</v>
      </c>
      <c r="C664" s="32" t="s">
        <v>2111</v>
      </c>
      <c r="D664" s="32"/>
      <c r="E664" s="32" t="s">
        <v>2694</v>
      </c>
      <c r="F664" s="32" t="s">
        <v>2650</v>
      </c>
    </row>
    <row r="665" ht="16.5" spans="1:6">
      <c r="A665" s="32">
        <v>664</v>
      </c>
      <c r="B665" s="32" t="s">
        <v>2705</v>
      </c>
      <c r="C665" s="32" t="s">
        <v>2111</v>
      </c>
      <c r="D665" s="32"/>
      <c r="E665" s="32" t="s">
        <v>2694</v>
      </c>
      <c r="F665" s="32" t="s">
        <v>2650</v>
      </c>
    </row>
    <row r="666" ht="16.5" spans="1:6">
      <c r="A666" s="32">
        <v>665</v>
      </c>
      <c r="B666" s="32" t="s">
        <v>2550</v>
      </c>
      <c r="C666" s="32" t="s">
        <v>2111</v>
      </c>
      <c r="D666" s="32"/>
      <c r="E666" s="32" t="s">
        <v>2694</v>
      </c>
      <c r="F666" s="32" t="s">
        <v>2650</v>
      </c>
    </row>
    <row r="667" ht="16.5" spans="1:6">
      <c r="A667" s="32">
        <v>666</v>
      </c>
      <c r="B667" s="32" t="s">
        <v>2393</v>
      </c>
      <c r="C667" s="32" t="s">
        <v>2111</v>
      </c>
      <c r="D667" s="32"/>
      <c r="E667" s="32" t="s">
        <v>2694</v>
      </c>
      <c r="F667" s="32" t="s">
        <v>2650</v>
      </c>
    </row>
    <row r="668" ht="16.5" spans="1:6">
      <c r="A668" s="32">
        <v>667</v>
      </c>
      <c r="B668" s="32" t="s">
        <v>2706</v>
      </c>
      <c r="C668" s="32" t="s">
        <v>2111</v>
      </c>
      <c r="D668" s="32"/>
      <c r="E668" s="32" t="s">
        <v>2694</v>
      </c>
      <c r="F668" s="32" t="s">
        <v>2650</v>
      </c>
    </row>
    <row r="669" ht="16.5" spans="1:6">
      <c r="A669" s="32">
        <v>668</v>
      </c>
      <c r="B669" s="32" t="s">
        <v>2707</v>
      </c>
      <c r="C669" s="32" t="s">
        <v>2111</v>
      </c>
      <c r="D669" s="32"/>
      <c r="E669" s="32" t="s">
        <v>2694</v>
      </c>
      <c r="F669" s="32" t="s">
        <v>2650</v>
      </c>
    </row>
    <row r="670" ht="16.5" spans="1:6">
      <c r="A670" s="32">
        <v>669</v>
      </c>
      <c r="B670" s="32" t="s">
        <v>2708</v>
      </c>
      <c r="C670" s="32" t="s">
        <v>2111</v>
      </c>
      <c r="D670" s="32"/>
      <c r="E670" s="32" t="s">
        <v>2694</v>
      </c>
      <c r="F670" s="32" t="s">
        <v>2650</v>
      </c>
    </row>
    <row r="671" ht="16.5" spans="1:6">
      <c r="A671" s="32">
        <v>670</v>
      </c>
      <c r="B671" s="32" t="s">
        <v>2395</v>
      </c>
      <c r="C671" s="32" t="s">
        <v>2111</v>
      </c>
      <c r="D671" s="32"/>
      <c r="E671" s="32" t="s">
        <v>2694</v>
      </c>
      <c r="F671" s="32" t="s">
        <v>2650</v>
      </c>
    </row>
    <row r="672" ht="16.5" spans="1:6">
      <c r="A672" s="32">
        <v>671</v>
      </c>
      <c r="B672" s="32" t="s">
        <v>2552</v>
      </c>
      <c r="C672" s="32" t="s">
        <v>2111</v>
      </c>
      <c r="D672" s="32"/>
      <c r="E672" s="32" t="s">
        <v>2694</v>
      </c>
      <c r="F672" s="32" t="s">
        <v>2650</v>
      </c>
    </row>
    <row r="673" ht="16.5" spans="1:6">
      <c r="A673" s="32">
        <v>672</v>
      </c>
      <c r="B673" s="32" t="s">
        <v>2709</v>
      </c>
      <c r="C673" s="32" t="s">
        <v>2111</v>
      </c>
      <c r="D673" s="32"/>
      <c r="E673" s="32" t="s">
        <v>2694</v>
      </c>
      <c r="F673" s="32" t="s">
        <v>2650</v>
      </c>
    </row>
    <row r="674" ht="16.5" spans="1:6">
      <c r="A674" s="32">
        <v>673</v>
      </c>
      <c r="B674" s="32" t="s">
        <v>2710</v>
      </c>
      <c r="C674" s="32" t="s">
        <v>2111</v>
      </c>
      <c r="D674" s="32"/>
      <c r="E674" s="32" t="s">
        <v>2694</v>
      </c>
      <c r="F674" s="32" t="s">
        <v>2650</v>
      </c>
    </row>
    <row r="675" ht="16.5" spans="1:6">
      <c r="A675" s="32">
        <v>674</v>
      </c>
      <c r="B675" s="32" t="s">
        <v>2711</v>
      </c>
      <c r="C675" s="32" t="s">
        <v>2111</v>
      </c>
      <c r="D675" s="32"/>
      <c r="E675" s="32" t="s">
        <v>2694</v>
      </c>
      <c r="F675" s="32" t="s">
        <v>2650</v>
      </c>
    </row>
    <row r="676" ht="16.5" spans="1:6">
      <c r="A676" s="32">
        <v>675</v>
      </c>
      <c r="B676" s="32" t="s">
        <v>2712</v>
      </c>
      <c r="C676" s="32" t="s">
        <v>2111</v>
      </c>
      <c r="D676" s="32"/>
      <c r="E676" s="32" t="s">
        <v>2694</v>
      </c>
      <c r="F676" s="32" t="s">
        <v>2650</v>
      </c>
    </row>
    <row r="677" ht="16.5" spans="1:6">
      <c r="A677" s="32">
        <v>676</v>
      </c>
      <c r="B677" s="32" t="s">
        <v>2713</v>
      </c>
      <c r="C677" s="32" t="s">
        <v>2111</v>
      </c>
      <c r="D677" s="32"/>
      <c r="E677" s="32" t="s">
        <v>2694</v>
      </c>
      <c r="F677" s="32" t="s">
        <v>2650</v>
      </c>
    </row>
    <row r="678" ht="16.5" spans="1:6">
      <c r="A678" s="32">
        <v>677</v>
      </c>
      <c r="B678" s="32" t="s">
        <v>2399</v>
      </c>
      <c r="C678" s="32" t="s">
        <v>2111</v>
      </c>
      <c r="D678" s="32"/>
      <c r="E678" s="32" t="s">
        <v>2694</v>
      </c>
      <c r="F678" s="32" t="s">
        <v>2650</v>
      </c>
    </row>
    <row r="679" ht="16.5" spans="1:6">
      <c r="A679" s="32">
        <v>678</v>
      </c>
      <c r="B679" s="32" t="s">
        <v>2714</v>
      </c>
      <c r="C679" s="32" t="s">
        <v>2111</v>
      </c>
      <c r="D679" s="32"/>
      <c r="E679" s="32" t="s">
        <v>2694</v>
      </c>
      <c r="F679" s="32" t="s">
        <v>2650</v>
      </c>
    </row>
    <row r="680" ht="16.5" spans="1:6">
      <c r="A680" s="32">
        <v>679</v>
      </c>
      <c r="B680" s="32" t="s">
        <v>2715</v>
      </c>
      <c r="C680" s="32" t="s">
        <v>2111</v>
      </c>
      <c r="D680" s="32"/>
      <c r="E680" s="32" t="s">
        <v>2694</v>
      </c>
      <c r="F680" s="32" t="s">
        <v>2650</v>
      </c>
    </row>
    <row r="681" ht="16.5" spans="1:6">
      <c r="A681" s="32">
        <v>680</v>
      </c>
      <c r="B681" s="32" t="s">
        <v>2716</v>
      </c>
      <c r="C681" s="32" t="s">
        <v>2111</v>
      </c>
      <c r="D681" s="32"/>
      <c r="E681" s="32" t="s">
        <v>2694</v>
      </c>
      <c r="F681" s="32" t="s">
        <v>2650</v>
      </c>
    </row>
    <row r="682" ht="16.5" spans="1:6">
      <c r="A682" s="32">
        <v>681</v>
      </c>
      <c r="B682" s="32" t="s">
        <v>2553</v>
      </c>
      <c r="C682" s="32" t="s">
        <v>2111</v>
      </c>
      <c r="D682" s="32"/>
      <c r="E682" s="32" t="s">
        <v>2694</v>
      </c>
      <c r="F682" s="32" t="s">
        <v>2650</v>
      </c>
    </row>
    <row r="683" ht="16.5" spans="1:6">
      <c r="A683" s="32">
        <v>682</v>
      </c>
      <c r="B683" s="32" t="s">
        <v>2717</v>
      </c>
      <c r="C683" s="32" t="s">
        <v>2111</v>
      </c>
      <c r="D683" s="32"/>
      <c r="E683" s="32" t="s">
        <v>2694</v>
      </c>
      <c r="F683" s="32" t="s">
        <v>2650</v>
      </c>
    </row>
    <row r="684" ht="16.5" spans="1:6">
      <c r="A684" s="32">
        <v>683</v>
      </c>
      <c r="B684" s="32" t="s">
        <v>2718</v>
      </c>
      <c r="C684" s="32" t="s">
        <v>2111</v>
      </c>
      <c r="D684" s="32"/>
      <c r="E684" s="32" t="s">
        <v>2694</v>
      </c>
      <c r="F684" s="32" t="s">
        <v>2650</v>
      </c>
    </row>
    <row r="685" ht="16.5" spans="1:6">
      <c r="A685" s="32">
        <v>684</v>
      </c>
      <c r="B685" s="32" t="s">
        <v>2719</v>
      </c>
      <c r="C685" s="32" t="s">
        <v>2111</v>
      </c>
      <c r="D685" s="32"/>
      <c r="E685" s="32" t="s">
        <v>2694</v>
      </c>
      <c r="F685" s="32" t="s">
        <v>2650</v>
      </c>
    </row>
    <row r="686" ht="16.5" spans="1:6">
      <c r="A686" s="32">
        <v>685</v>
      </c>
      <c r="B686" s="32" t="s">
        <v>2720</v>
      </c>
      <c r="C686" s="32" t="s">
        <v>2111</v>
      </c>
      <c r="D686" s="32"/>
      <c r="E686" s="32" t="s">
        <v>2694</v>
      </c>
      <c r="F686" s="32" t="s">
        <v>2650</v>
      </c>
    </row>
    <row r="687" ht="16.5" spans="1:6">
      <c r="A687" s="32">
        <v>686</v>
      </c>
      <c r="B687" s="32" t="s">
        <v>2721</v>
      </c>
      <c r="C687" s="32" t="s">
        <v>2111</v>
      </c>
      <c r="D687" s="32"/>
      <c r="E687" s="32" t="s">
        <v>2694</v>
      </c>
      <c r="F687" s="32" t="s">
        <v>2650</v>
      </c>
    </row>
    <row r="688" ht="16.5" spans="1:6">
      <c r="A688" s="32">
        <v>687</v>
      </c>
      <c r="B688" s="32" t="s">
        <v>2722</v>
      </c>
      <c r="C688" s="32" t="s">
        <v>2111</v>
      </c>
      <c r="D688" s="32"/>
      <c r="E688" s="32" t="s">
        <v>2694</v>
      </c>
      <c r="F688" s="32" t="s">
        <v>2650</v>
      </c>
    </row>
    <row r="689" ht="16.5" spans="1:6">
      <c r="A689" s="32">
        <v>688</v>
      </c>
      <c r="B689" s="32" t="s">
        <v>2723</v>
      </c>
      <c r="C689" s="32" t="s">
        <v>2111</v>
      </c>
      <c r="D689" s="32"/>
      <c r="E689" s="32" t="s">
        <v>2694</v>
      </c>
      <c r="F689" s="32" t="s">
        <v>2650</v>
      </c>
    </row>
    <row r="690" ht="16.5" spans="1:6">
      <c r="A690" s="32">
        <v>689</v>
      </c>
      <c r="B690" s="32" t="s">
        <v>2724</v>
      </c>
      <c r="C690" s="32" t="s">
        <v>2111</v>
      </c>
      <c r="D690" s="32"/>
      <c r="E690" s="32" t="s">
        <v>2694</v>
      </c>
      <c r="F690" s="32" t="s">
        <v>2650</v>
      </c>
    </row>
    <row r="691" ht="16.5" spans="1:6">
      <c r="A691" s="32">
        <v>690</v>
      </c>
      <c r="B691" s="32" t="s">
        <v>2725</v>
      </c>
      <c r="C691" s="32" t="s">
        <v>2111</v>
      </c>
      <c r="D691" s="32"/>
      <c r="E691" s="32" t="s">
        <v>2694</v>
      </c>
      <c r="F691" s="32" t="s">
        <v>2650</v>
      </c>
    </row>
    <row r="692" ht="16.5" spans="1:6">
      <c r="A692" s="32">
        <v>691</v>
      </c>
      <c r="B692" s="32" t="s">
        <v>2558</v>
      </c>
      <c r="C692" s="32" t="s">
        <v>2111</v>
      </c>
      <c r="D692" s="32"/>
      <c r="E692" s="32" t="s">
        <v>2694</v>
      </c>
      <c r="F692" s="32" t="s">
        <v>2650</v>
      </c>
    </row>
    <row r="693" ht="16.5" spans="1:6">
      <c r="A693" s="32">
        <v>692</v>
      </c>
      <c r="B693" s="32" t="s">
        <v>2726</v>
      </c>
      <c r="C693" s="32" t="s">
        <v>2111</v>
      </c>
      <c r="D693" s="32"/>
      <c r="E693" s="32" t="s">
        <v>2694</v>
      </c>
      <c r="F693" s="32" t="s">
        <v>2650</v>
      </c>
    </row>
    <row r="694" ht="16.5" spans="1:6">
      <c r="A694" s="32">
        <v>693</v>
      </c>
      <c r="B694" s="32" t="s">
        <v>2727</v>
      </c>
      <c r="C694" s="32" t="s">
        <v>2111</v>
      </c>
      <c r="D694" s="32"/>
      <c r="E694" s="32" t="s">
        <v>2694</v>
      </c>
      <c r="F694" s="32" t="s">
        <v>2650</v>
      </c>
    </row>
    <row r="695" ht="16.5" spans="1:6">
      <c r="A695" s="32">
        <v>694</v>
      </c>
      <c r="B695" s="32" t="s">
        <v>2409</v>
      </c>
      <c r="C695" s="32" t="s">
        <v>2111</v>
      </c>
      <c r="D695" s="32"/>
      <c r="E695" s="32" t="s">
        <v>2694</v>
      </c>
      <c r="F695" s="32" t="s">
        <v>2650</v>
      </c>
    </row>
    <row r="696" ht="16.5" spans="1:6">
      <c r="A696" s="32">
        <v>695</v>
      </c>
      <c r="B696" s="32" t="s">
        <v>2560</v>
      </c>
      <c r="C696" s="32" t="s">
        <v>2111</v>
      </c>
      <c r="D696" s="32"/>
      <c r="E696" s="32" t="s">
        <v>2694</v>
      </c>
      <c r="F696" s="32" t="s">
        <v>2650</v>
      </c>
    </row>
    <row r="697" ht="16.5" spans="1:6">
      <c r="A697" s="32">
        <v>696</v>
      </c>
      <c r="B697" s="32" t="s">
        <v>2728</v>
      </c>
      <c r="C697" s="32" t="s">
        <v>2111</v>
      </c>
      <c r="D697" s="32"/>
      <c r="E697" s="32" t="s">
        <v>2694</v>
      </c>
      <c r="F697" s="32" t="s">
        <v>2650</v>
      </c>
    </row>
    <row r="698" ht="16.5" spans="1:6">
      <c r="A698" s="32">
        <v>697</v>
      </c>
      <c r="B698" s="32" t="s">
        <v>2729</v>
      </c>
      <c r="C698" s="32" t="s">
        <v>2111</v>
      </c>
      <c r="D698" s="32"/>
      <c r="E698" s="32" t="s">
        <v>2694</v>
      </c>
      <c r="F698" s="32" t="s">
        <v>2650</v>
      </c>
    </row>
    <row r="699" ht="16.5" spans="1:6">
      <c r="A699" s="32">
        <v>698</v>
      </c>
      <c r="B699" s="32" t="s">
        <v>2730</v>
      </c>
      <c r="C699" s="32" t="s">
        <v>2111</v>
      </c>
      <c r="D699" s="32"/>
      <c r="E699" s="32" t="s">
        <v>2694</v>
      </c>
      <c r="F699" s="32" t="s">
        <v>2650</v>
      </c>
    </row>
    <row r="700" ht="16.5" spans="1:6">
      <c r="A700" s="32">
        <v>699</v>
      </c>
      <c r="B700" s="32" t="s">
        <v>2731</v>
      </c>
      <c r="C700" s="32" t="s">
        <v>2111</v>
      </c>
      <c r="D700" s="32"/>
      <c r="E700" s="32" t="s">
        <v>2694</v>
      </c>
      <c r="F700" s="32" t="s">
        <v>2650</v>
      </c>
    </row>
    <row r="701" ht="16.5" spans="1:6">
      <c r="A701" s="32">
        <v>700</v>
      </c>
      <c r="B701" s="32" t="s">
        <v>2732</v>
      </c>
      <c r="C701" s="32" t="s">
        <v>2111</v>
      </c>
      <c r="D701" s="32"/>
      <c r="E701" s="32" t="s">
        <v>2694</v>
      </c>
      <c r="F701" s="32" t="s">
        <v>2650</v>
      </c>
    </row>
    <row r="702" ht="16.5" spans="1:6">
      <c r="A702" s="32">
        <v>701</v>
      </c>
      <c r="B702" s="32" t="s">
        <v>2733</v>
      </c>
      <c r="C702" s="32" t="s">
        <v>2111</v>
      </c>
      <c r="D702" s="32"/>
      <c r="E702" s="32" t="s">
        <v>2694</v>
      </c>
      <c r="F702" s="32" t="s">
        <v>2650</v>
      </c>
    </row>
    <row r="703" ht="16.5" spans="1:6">
      <c r="A703" s="32">
        <v>702</v>
      </c>
      <c r="B703" s="32" t="s">
        <v>2734</v>
      </c>
      <c r="C703" s="32" t="s">
        <v>2111</v>
      </c>
      <c r="D703" s="32"/>
      <c r="E703" s="32" t="s">
        <v>2694</v>
      </c>
      <c r="F703" s="32" t="s">
        <v>2650</v>
      </c>
    </row>
    <row r="704" ht="16.5" spans="1:6">
      <c r="A704" s="32">
        <v>703</v>
      </c>
      <c r="B704" s="32" t="s">
        <v>2411</v>
      </c>
      <c r="C704" s="32" t="s">
        <v>2111</v>
      </c>
      <c r="D704" s="32"/>
      <c r="E704" s="32" t="s">
        <v>2694</v>
      </c>
      <c r="F704" s="32" t="s">
        <v>2650</v>
      </c>
    </row>
    <row r="705" ht="16.5" spans="1:6">
      <c r="A705" s="32">
        <v>704</v>
      </c>
      <c r="B705" s="32" t="s">
        <v>2735</v>
      </c>
      <c r="C705" s="32" t="s">
        <v>2111</v>
      </c>
      <c r="D705" s="32"/>
      <c r="E705" s="32" t="s">
        <v>2694</v>
      </c>
      <c r="F705" s="32" t="s">
        <v>2650</v>
      </c>
    </row>
    <row r="706" ht="16.5" spans="1:6">
      <c r="A706" s="32">
        <v>705</v>
      </c>
      <c r="B706" s="32" t="s">
        <v>2412</v>
      </c>
      <c r="C706" s="32" t="s">
        <v>2111</v>
      </c>
      <c r="D706" s="32"/>
      <c r="E706" s="32" t="s">
        <v>2694</v>
      </c>
      <c r="F706" s="32" t="s">
        <v>2650</v>
      </c>
    </row>
    <row r="707" ht="16.5" spans="1:6">
      <c r="A707" s="32">
        <v>706</v>
      </c>
      <c r="B707" s="32" t="s">
        <v>2736</v>
      </c>
      <c r="C707" s="32" t="s">
        <v>2111</v>
      </c>
      <c r="D707" s="32"/>
      <c r="E707" s="32" t="s">
        <v>2694</v>
      </c>
      <c r="F707" s="32" t="s">
        <v>2650</v>
      </c>
    </row>
    <row r="708" ht="16.5" spans="1:6">
      <c r="A708" s="32">
        <v>707</v>
      </c>
      <c r="B708" s="32" t="s">
        <v>2737</v>
      </c>
      <c r="C708" s="32" t="s">
        <v>2111</v>
      </c>
      <c r="D708" s="32"/>
      <c r="E708" s="32" t="s">
        <v>2694</v>
      </c>
      <c r="F708" s="32" t="s">
        <v>2650</v>
      </c>
    </row>
    <row r="709" ht="16.5" spans="1:6">
      <c r="A709" s="32">
        <v>708</v>
      </c>
      <c r="B709" s="32" t="s">
        <v>2738</v>
      </c>
      <c r="C709" s="32" t="s">
        <v>2111</v>
      </c>
      <c r="D709" s="32"/>
      <c r="E709" s="32" t="s">
        <v>2694</v>
      </c>
      <c r="F709" s="32" t="s">
        <v>2650</v>
      </c>
    </row>
    <row r="710" ht="16.5" spans="1:6">
      <c r="A710" s="32">
        <v>709</v>
      </c>
      <c r="B710" s="32" t="s">
        <v>2739</v>
      </c>
      <c r="C710" s="32" t="s">
        <v>2111</v>
      </c>
      <c r="D710" s="32"/>
      <c r="E710" s="32" t="s">
        <v>2694</v>
      </c>
      <c r="F710" s="32" t="s">
        <v>2650</v>
      </c>
    </row>
    <row r="711" ht="16.5" spans="1:6">
      <c r="A711" s="32">
        <v>710</v>
      </c>
      <c r="B711" s="32" t="s">
        <v>2740</v>
      </c>
      <c r="C711" s="32" t="s">
        <v>2111</v>
      </c>
      <c r="D711" s="32"/>
      <c r="E711" s="32" t="s">
        <v>2694</v>
      </c>
      <c r="F711" s="32" t="s">
        <v>2650</v>
      </c>
    </row>
    <row r="712" ht="16.5" spans="1:6">
      <c r="A712" s="32">
        <v>711</v>
      </c>
      <c r="B712" s="32" t="s">
        <v>2301</v>
      </c>
      <c r="C712" s="32" t="s">
        <v>2111</v>
      </c>
      <c r="D712" s="32"/>
      <c r="E712" s="32" t="s">
        <v>2694</v>
      </c>
      <c r="F712" s="32" t="s">
        <v>2650</v>
      </c>
    </row>
    <row r="713" ht="16.5" spans="1:6">
      <c r="A713" s="32">
        <v>712</v>
      </c>
      <c r="B713" s="32" t="s">
        <v>2741</v>
      </c>
      <c r="C713" s="32" t="s">
        <v>2111</v>
      </c>
      <c r="D713" s="32"/>
      <c r="E713" s="32" t="s">
        <v>2694</v>
      </c>
      <c r="F713" s="32" t="s">
        <v>2650</v>
      </c>
    </row>
    <row r="714" ht="16.5" spans="1:6">
      <c r="A714" s="32">
        <v>713</v>
      </c>
      <c r="B714" s="32" t="s">
        <v>2742</v>
      </c>
      <c r="C714" s="32" t="s">
        <v>2111</v>
      </c>
      <c r="D714" s="32"/>
      <c r="E714" s="32" t="s">
        <v>2694</v>
      </c>
      <c r="F714" s="32" t="s">
        <v>2650</v>
      </c>
    </row>
    <row r="715" ht="16.5" spans="1:6">
      <c r="A715" s="32">
        <v>714</v>
      </c>
      <c r="B715" s="32" t="s">
        <v>2743</v>
      </c>
      <c r="C715" s="32" t="s">
        <v>2111</v>
      </c>
      <c r="D715" s="32"/>
      <c r="E715" s="32" t="s">
        <v>2694</v>
      </c>
      <c r="F715" s="32" t="s">
        <v>2650</v>
      </c>
    </row>
    <row r="716" ht="16.5" spans="1:6">
      <c r="A716" s="32">
        <v>715</v>
      </c>
      <c r="B716" s="32" t="s">
        <v>2744</v>
      </c>
      <c r="C716" s="32" t="s">
        <v>2111</v>
      </c>
      <c r="D716" s="32"/>
      <c r="E716" s="32" t="s">
        <v>2694</v>
      </c>
      <c r="F716" s="32" t="s">
        <v>2650</v>
      </c>
    </row>
    <row r="717" ht="16.5" spans="1:6">
      <c r="A717" s="32">
        <v>716</v>
      </c>
      <c r="B717" s="32" t="s">
        <v>2745</v>
      </c>
      <c r="C717" s="32" t="s">
        <v>2111</v>
      </c>
      <c r="D717" s="32"/>
      <c r="E717" s="32" t="s">
        <v>2694</v>
      </c>
      <c r="F717" s="32" t="s">
        <v>2650</v>
      </c>
    </row>
    <row r="718" ht="16.5" spans="1:6">
      <c r="A718" s="32">
        <v>717</v>
      </c>
      <c r="B718" s="32" t="s">
        <v>2746</v>
      </c>
      <c r="C718" s="32" t="s">
        <v>2111</v>
      </c>
      <c r="D718" s="32"/>
      <c r="E718" s="32" t="s">
        <v>2694</v>
      </c>
      <c r="F718" s="32" t="s">
        <v>2650</v>
      </c>
    </row>
    <row r="719" ht="16.5" spans="1:6">
      <c r="A719" s="32">
        <v>718</v>
      </c>
      <c r="B719" s="32" t="s">
        <v>2747</v>
      </c>
      <c r="C719" s="32" t="s">
        <v>2111</v>
      </c>
      <c r="D719" s="32"/>
      <c r="E719" s="32" t="s">
        <v>2694</v>
      </c>
      <c r="F719" s="32" t="s">
        <v>2650</v>
      </c>
    </row>
    <row r="720" ht="16.5" spans="1:6">
      <c r="A720" s="32">
        <v>719</v>
      </c>
      <c r="B720" s="32" t="s">
        <v>2748</v>
      </c>
      <c r="C720" s="32" t="s">
        <v>2111</v>
      </c>
      <c r="D720" s="32"/>
      <c r="E720" s="32" t="s">
        <v>2694</v>
      </c>
      <c r="F720" s="32" t="s">
        <v>2650</v>
      </c>
    </row>
    <row r="721" ht="16.5" spans="1:6">
      <c r="A721" s="32">
        <v>720</v>
      </c>
      <c r="B721" s="32" t="s">
        <v>2749</v>
      </c>
      <c r="C721" s="32" t="s">
        <v>2111</v>
      </c>
      <c r="D721" s="32"/>
      <c r="E721" s="32" t="s">
        <v>2694</v>
      </c>
      <c r="F721" s="32" t="s">
        <v>2650</v>
      </c>
    </row>
    <row r="722" ht="16.5" spans="1:6">
      <c r="A722" s="32">
        <v>721</v>
      </c>
      <c r="B722" s="32" t="s">
        <v>2750</v>
      </c>
      <c r="C722" s="32" t="s">
        <v>2111</v>
      </c>
      <c r="D722" s="32"/>
      <c r="E722" s="32" t="s">
        <v>2694</v>
      </c>
      <c r="F722" s="32" t="s">
        <v>2650</v>
      </c>
    </row>
    <row r="723" ht="16.5" spans="1:6">
      <c r="A723" s="32">
        <v>722</v>
      </c>
      <c r="B723" s="32" t="s">
        <v>2751</v>
      </c>
      <c r="C723" s="32" t="s">
        <v>2111</v>
      </c>
      <c r="D723" s="32"/>
      <c r="E723" s="32" t="s">
        <v>2694</v>
      </c>
      <c r="F723" s="32" t="s">
        <v>2650</v>
      </c>
    </row>
    <row r="724" ht="16.5" spans="1:6">
      <c r="A724" s="32">
        <v>723</v>
      </c>
      <c r="B724" s="32" t="s">
        <v>2752</v>
      </c>
      <c r="C724" s="32" t="s">
        <v>2111</v>
      </c>
      <c r="D724" s="32"/>
      <c r="E724" s="32" t="s">
        <v>2694</v>
      </c>
      <c r="F724" s="32" t="s">
        <v>2650</v>
      </c>
    </row>
    <row r="725" ht="16.5" spans="1:6">
      <c r="A725" s="32">
        <v>724</v>
      </c>
      <c r="B725" s="32" t="s">
        <v>2753</v>
      </c>
      <c r="C725" s="32" t="s">
        <v>2111</v>
      </c>
      <c r="D725" s="32"/>
      <c r="E725" s="32" t="s">
        <v>2694</v>
      </c>
      <c r="F725" s="32" t="s">
        <v>2650</v>
      </c>
    </row>
    <row r="726" ht="16.5" spans="1:6">
      <c r="A726" s="32">
        <v>725</v>
      </c>
      <c r="B726" s="32" t="s">
        <v>2567</v>
      </c>
      <c r="C726" s="32" t="s">
        <v>2111</v>
      </c>
      <c r="D726" s="32"/>
      <c r="E726" s="32" t="s">
        <v>2694</v>
      </c>
      <c r="F726" s="32" t="s">
        <v>2650</v>
      </c>
    </row>
    <row r="727" ht="16.5" spans="1:6">
      <c r="A727" s="32">
        <v>726</v>
      </c>
      <c r="B727" s="32" t="s">
        <v>2754</v>
      </c>
      <c r="C727" s="32" t="s">
        <v>2111</v>
      </c>
      <c r="D727" s="32"/>
      <c r="E727" s="32" t="s">
        <v>2694</v>
      </c>
      <c r="F727" s="32" t="s">
        <v>2650</v>
      </c>
    </row>
    <row r="728" ht="16.5" spans="1:6">
      <c r="A728" s="32">
        <v>727</v>
      </c>
      <c r="B728" s="32" t="s">
        <v>2755</v>
      </c>
      <c r="C728" s="32" t="s">
        <v>2111</v>
      </c>
      <c r="D728" s="32"/>
      <c r="E728" s="32" t="s">
        <v>2694</v>
      </c>
      <c r="F728" s="32" t="s">
        <v>2650</v>
      </c>
    </row>
    <row r="729" ht="16.5" spans="1:6">
      <c r="A729" s="32">
        <v>728</v>
      </c>
      <c r="B729" s="32" t="s">
        <v>2756</v>
      </c>
      <c r="C729" s="32" t="s">
        <v>2111</v>
      </c>
      <c r="D729" s="32"/>
      <c r="E729" s="32" t="s">
        <v>2694</v>
      </c>
      <c r="F729" s="32" t="s">
        <v>2650</v>
      </c>
    </row>
    <row r="730" ht="16.5" spans="1:6">
      <c r="A730" s="32">
        <v>729</v>
      </c>
      <c r="B730" s="32" t="s">
        <v>2757</v>
      </c>
      <c r="C730" s="32" t="s">
        <v>2111</v>
      </c>
      <c r="D730" s="32"/>
      <c r="E730" s="32" t="s">
        <v>2694</v>
      </c>
      <c r="F730" s="32" t="s">
        <v>2650</v>
      </c>
    </row>
    <row r="731" ht="16.5" spans="1:6">
      <c r="A731" s="32">
        <v>730</v>
      </c>
      <c r="B731" s="32" t="s">
        <v>2415</v>
      </c>
      <c r="C731" s="32" t="s">
        <v>2111</v>
      </c>
      <c r="D731" s="32"/>
      <c r="E731" s="32" t="s">
        <v>2694</v>
      </c>
      <c r="F731" s="32" t="s">
        <v>2650</v>
      </c>
    </row>
    <row r="732" ht="16.5" spans="1:6">
      <c r="A732" s="32">
        <v>731</v>
      </c>
      <c r="B732" s="32" t="s">
        <v>2758</v>
      </c>
      <c r="C732" s="32" t="s">
        <v>2111</v>
      </c>
      <c r="D732" s="32"/>
      <c r="E732" s="32" t="s">
        <v>2694</v>
      </c>
      <c r="F732" s="32" t="s">
        <v>2650</v>
      </c>
    </row>
    <row r="733" ht="16.5" spans="1:6">
      <c r="A733" s="32">
        <v>732</v>
      </c>
      <c r="B733" s="32" t="s">
        <v>2416</v>
      </c>
      <c r="C733" s="32" t="s">
        <v>2111</v>
      </c>
      <c r="D733" s="32"/>
      <c r="E733" s="32" t="s">
        <v>2694</v>
      </c>
      <c r="F733" s="32" t="s">
        <v>2650</v>
      </c>
    </row>
    <row r="734" ht="16.5" spans="1:6">
      <c r="A734" s="32">
        <v>733</v>
      </c>
      <c r="B734" s="32" t="s">
        <v>2759</v>
      </c>
      <c r="C734" s="32" t="s">
        <v>2111</v>
      </c>
      <c r="D734" s="32"/>
      <c r="E734" s="32" t="s">
        <v>2694</v>
      </c>
      <c r="F734" s="32" t="s">
        <v>2650</v>
      </c>
    </row>
    <row r="735" ht="16.5" spans="1:6">
      <c r="A735" s="32">
        <v>734</v>
      </c>
      <c r="B735" s="32" t="s">
        <v>2417</v>
      </c>
      <c r="C735" s="32" t="s">
        <v>2111</v>
      </c>
      <c r="D735" s="32"/>
      <c r="E735" s="32" t="s">
        <v>2694</v>
      </c>
      <c r="F735" s="32" t="s">
        <v>2650</v>
      </c>
    </row>
    <row r="736" ht="16.5" spans="1:6">
      <c r="A736" s="32">
        <v>735</v>
      </c>
      <c r="B736" s="32" t="s">
        <v>2760</v>
      </c>
      <c r="C736" s="32" t="s">
        <v>2111</v>
      </c>
      <c r="D736" s="32"/>
      <c r="E736" s="32" t="s">
        <v>2694</v>
      </c>
      <c r="F736" s="32" t="s">
        <v>2650</v>
      </c>
    </row>
    <row r="737" ht="16.5" spans="1:6">
      <c r="A737" s="32">
        <v>736</v>
      </c>
      <c r="B737" s="32" t="s">
        <v>2761</v>
      </c>
      <c r="C737" s="32" t="s">
        <v>2111</v>
      </c>
      <c r="D737" s="32"/>
      <c r="E737" s="32" t="s">
        <v>2694</v>
      </c>
      <c r="F737" s="32" t="s">
        <v>2650</v>
      </c>
    </row>
    <row r="738" ht="16.5" spans="1:6">
      <c r="A738" s="32">
        <v>737</v>
      </c>
      <c r="B738" s="32" t="s">
        <v>2762</v>
      </c>
      <c r="C738" s="32" t="s">
        <v>2111</v>
      </c>
      <c r="D738" s="32"/>
      <c r="E738" s="32" t="s">
        <v>2694</v>
      </c>
      <c r="F738" s="32" t="s">
        <v>2650</v>
      </c>
    </row>
    <row r="739" ht="16.5" spans="1:6">
      <c r="A739" s="32">
        <v>738</v>
      </c>
      <c r="B739" s="32" t="s">
        <v>2763</v>
      </c>
      <c r="C739" s="32" t="s">
        <v>2111</v>
      </c>
      <c r="D739" s="32"/>
      <c r="E739" s="32" t="s">
        <v>2694</v>
      </c>
      <c r="F739" s="32" t="s">
        <v>2650</v>
      </c>
    </row>
    <row r="740" ht="16.5" spans="1:6">
      <c r="A740" s="32">
        <v>739</v>
      </c>
      <c r="B740" s="32" t="s">
        <v>2764</v>
      </c>
      <c r="C740" s="32" t="s">
        <v>2111</v>
      </c>
      <c r="D740" s="32"/>
      <c r="E740" s="32" t="s">
        <v>2694</v>
      </c>
      <c r="F740" s="32" t="s">
        <v>2650</v>
      </c>
    </row>
    <row r="741" ht="16.5" spans="1:6">
      <c r="A741" s="32">
        <v>740</v>
      </c>
      <c r="B741" s="32" t="s">
        <v>2421</v>
      </c>
      <c r="C741" s="32" t="s">
        <v>2111</v>
      </c>
      <c r="D741" s="32"/>
      <c r="E741" s="32" t="s">
        <v>2694</v>
      </c>
      <c r="F741" s="32" t="s">
        <v>2650</v>
      </c>
    </row>
    <row r="742" ht="16.5" spans="1:6">
      <c r="A742" s="32">
        <v>741</v>
      </c>
      <c r="B742" s="32" t="s">
        <v>2765</v>
      </c>
      <c r="C742" s="32" t="s">
        <v>2111</v>
      </c>
      <c r="D742" s="32"/>
      <c r="E742" s="32" t="s">
        <v>2694</v>
      </c>
      <c r="F742" s="32" t="s">
        <v>2650</v>
      </c>
    </row>
    <row r="743" ht="16.5" spans="1:6">
      <c r="A743" s="32">
        <v>742</v>
      </c>
      <c r="B743" s="32" t="s">
        <v>2766</v>
      </c>
      <c r="C743" s="32" t="s">
        <v>2111</v>
      </c>
      <c r="D743" s="32"/>
      <c r="E743" s="32" t="s">
        <v>2694</v>
      </c>
      <c r="F743" s="32" t="s">
        <v>2650</v>
      </c>
    </row>
    <row r="744" ht="16.5" spans="1:6">
      <c r="A744" s="32">
        <v>743</v>
      </c>
      <c r="B744" s="32" t="s">
        <v>2767</v>
      </c>
      <c r="C744" s="32" t="s">
        <v>2111</v>
      </c>
      <c r="D744" s="32"/>
      <c r="E744" s="32" t="s">
        <v>2694</v>
      </c>
      <c r="F744" s="32" t="s">
        <v>2650</v>
      </c>
    </row>
    <row r="745" ht="16.5" spans="1:6">
      <c r="A745" s="32">
        <v>744</v>
      </c>
      <c r="B745" s="32" t="s">
        <v>2768</v>
      </c>
      <c r="C745" s="32" t="s">
        <v>2111</v>
      </c>
      <c r="D745" s="32"/>
      <c r="E745" s="32" t="s">
        <v>2694</v>
      </c>
      <c r="F745" s="32" t="s">
        <v>2650</v>
      </c>
    </row>
    <row r="746" ht="16.5" spans="1:6">
      <c r="A746" s="32">
        <v>745</v>
      </c>
      <c r="B746" s="32" t="s">
        <v>2769</v>
      </c>
      <c r="C746" s="32" t="s">
        <v>2111</v>
      </c>
      <c r="D746" s="32"/>
      <c r="E746" s="32" t="s">
        <v>2694</v>
      </c>
      <c r="F746" s="32" t="s">
        <v>2650</v>
      </c>
    </row>
    <row r="747" ht="16.5" spans="1:6">
      <c r="A747" s="32">
        <v>746</v>
      </c>
      <c r="B747" s="32" t="s">
        <v>2572</v>
      </c>
      <c r="C747" s="32" t="s">
        <v>2111</v>
      </c>
      <c r="D747" s="32"/>
      <c r="E747" s="32" t="s">
        <v>2694</v>
      </c>
      <c r="F747" s="32" t="s">
        <v>2650</v>
      </c>
    </row>
    <row r="748" ht="16.5" spans="1:6">
      <c r="A748" s="32">
        <v>747</v>
      </c>
      <c r="B748" s="32" t="s">
        <v>2770</v>
      </c>
      <c r="C748" s="32" t="s">
        <v>2111</v>
      </c>
      <c r="D748" s="32"/>
      <c r="E748" s="32" t="s">
        <v>2694</v>
      </c>
      <c r="F748" s="32" t="s">
        <v>2650</v>
      </c>
    </row>
    <row r="749" ht="16.5" spans="1:6">
      <c r="A749" s="32">
        <v>748</v>
      </c>
      <c r="B749" s="32" t="s">
        <v>2771</v>
      </c>
      <c r="C749" s="32" t="s">
        <v>2111</v>
      </c>
      <c r="D749" s="32"/>
      <c r="E749" s="32" t="s">
        <v>2694</v>
      </c>
      <c r="F749" s="32" t="s">
        <v>2650</v>
      </c>
    </row>
    <row r="750" ht="16.5" spans="1:6">
      <c r="A750" s="32">
        <v>749</v>
      </c>
      <c r="B750" s="32" t="s">
        <v>2772</v>
      </c>
      <c r="C750" s="32" t="s">
        <v>2111</v>
      </c>
      <c r="D750" s="32"/>
      <c r="E750" s="32" t="s">
        <v>2694</v>
      </c>
      <c r="F750" s="32" t="s">
        <v>2650</v>
      </c>
    </row>
    <row r="751" ht="16.5" spans="1:6">
      <c r="A751" s="32">
        <v>750</v>
      </c>
      <c r="B751" s="32" t="s">
        <v>2773</v>
      </c>
      <c r="C751" s="32" t="s">
        <v>2111</v>
      </c>
      <c r="D751" s="32"/>
      <c r="E751" s="32" t="s">
        <v>2694</v>
      </c>
      <c r="F751" s="32" t="s">
        <v>2650</v>
      </c>
    </row>
    <row r="752" ht="16.5" spans="1:6">
      <c r="A752" s="32">
        <v>751</v>
      </c>
      <c r="B752" s="32" t="s">
        <v>2774</v>
      </c>
      <c r="C752" s="32" t="s">
        <v>2111</v>
      </c>
      <c r="D752" s="32"/>
      <c r="E752" s="32" t="s">
        <v>2694</v>
      </c>
      <c r="F752" s="32" t="s">
        <v>2650</v>
      </c>
    </row>
    <row r="753" ht="16.5" spans="1:6">
      <c r="A753" s="32">
        <v>752</v>
      </c>
      <c r="B753" s="32" t="s">
        <v>2775</v>
      </c>
      <c r="C753" s="32" t="s">
        <v>2111</v>
      </c>
      <c r="D753" s="32"/>
      <c r="E753" s="32" t="s">
        <v>2694</v>
      </c>
      <c r="F753" s="32" t="s">
        <v>2650</v>
      </c>
    </row>
    <row r="754" ht="16.5" spans="1:6">
      <c r="A754" s="32">
        <v>753</v>
      </c>
      <c r="B754" s="32" t="s">
        <v>2776</v>
      </c>
      <c r="C754" s="32" t="s">
        <v>2111</v>
      </c>
      <c r="D754" s="32"/>
      <c r="E754" s="32" t="s">
        <v>2694</v>
      </c>
      <c r="F754" s="32" t="s">
        <v>2650</v>
      </c>
    </row>
    <row r="755" ht="16.5" spans="1:6">
      <c r="A755" s="32">
        <v>754</v>
      </c>
      <c r="B755" s="32" t="s">
        <v>2777</v>
      </c>
      <c r="C755" s="32" t="s">
        <v>2111</v>
      </c>
      <c r="D755" s="32"/>
      <c r="E755" s="32" t="s">
        <v>2694</v>
      </c>
      <c r="F755" s="32" t="s">
        <v>2650</v>
      </c>
    </row>
    <row r="756" ht="16.5" spans="1:6">
      <c r="A756" s="32">
        <v>755</v>
      </c>
      <c r="B756" s="32" t="s">
        <v>2425</v>
      </c>
      <c r="C756" s="32" t="s">
        <v>2111</v>
      </c>
      <c r="D756" s="32"/>
      <c r="E756" s="32" t="s">
        <v>2694</v>
      </c>
      <c r="F756" s="32" t="s">
        <v>2650</v>
      </c>
    </row>
    <row r="757" ht="16.5" spans="1:6">
      <c r="A757" s="32">
        <v>756</v>
      </c>
      <c r="B757" s="32" t="s">
        <v>2778</v>
      </c>
      <c r="C757" s="32" t="s">
        <v>2111</v>
      </c>
      <c r="D757" s="32"/>
      <c r="E757" s="32" t="s">
        <v>2694</v>
      </c>
      <c r="F757" s="32" t="s">
        <v>2650</v>
      </c>
    </row>
    <row r="758" ht="16.5" spans="1:6">
      <c r="A758" s="32">
        <v>757</v>
      </c>
      <c r="B758" s="32" t="s">
        <v>2779</v>
      </c>
      <c r="C758" s="32" t="s">
        <v>2111</v>
      </c>
      <c r="D758" s="32"/>
      <c r="E758" s="32" t="s">
        <v>2694</v>
      </c>
      <c r="F758" s="32" t="s">
        <v>2650</v>
      </c>
    </row>
    <row r="759" ht="16.5" spans="1:6">
      <c r="A759" s="32">
        <v>758</v>
      </c>
      <c r="B759" s="32" t="s">
        <v>2780</v>
      </c>
      <c r="C759" s="32" t="s">
        <v>2111</v>
      </c>
      <c r="D759" s="32"/>
      <c r="E759" s="32" t="s">
        <v>2694</v>
      </c>
      <c r="F759" s="32" t="s">
        <v>2650</v>
      </c>
    </row>
    <row r="760" ht="16.5" spans="1:6">
      <c r="A760" s="32">
        <v>759</v>
      </c>
      <c r="B760" s="32" t="s">
        <v>2781</v>
      </c>
      <c r="C760" s="32" t="s">
        <v>2111</v>
      </c>
      <c r="D760" s="32"/>
      <c r="E760" s="32" t="s">
        <v>2694</v>
      </c>
      <c r="F760" s="32" t="s">
        <v>2650</v>
      </c>
    </row>
    <row r="761" ht="16.5" spans="1:6">
      <c r="A761" s="32">
        <v>760</v>
      </c>
      <c r="B761" s="32" t="s">
        <v>2782</v>
      </c>
      <c r="C761" s="32" t="s">
        <v>2111</v>
      </c>
      <c r="D761" s="32"/>
      <c r="E761" s="32" t="s">
        <v>2694</v>
      </c>
      <c r="F761" s="32" t="s">
        <v>2650</v>
      </c>
    </row>
    <row r="762" ht="16.5" spans="1:6">
      <c r="A762" s="32">
        <v>761</v>
      </c>
      <c r="B762" s="32" t="s">
        <v>2783</v>
      </c>
      <c r="C762" s="32" t="s">
        <v>2111</v>
      </c>
      <c r="D762" s="32"/>
      <c r="E762" s="32" t="s">
        <v>2694</v>
      </c>
      <c r="F762" s="32" t="s">
        <v>2650</v>
      </c>
    </row>
    <row r="763" ht="16.5" spans="1:6">
      <c r="A763" s="32">
        <v>762</v>
      </c>
      <c r="B763" s="32" t="s">
        <v>2427</v>
      </c>
      <c r="C763" s="32" t="s">
        <v>2111</v>
      </c>
      <c r="D763" s="32"/>
      <c r="E763" s="32" t="s">
        <v>2694</v>
      </c>
      <c r="F763" s="32" t="s">
        <v>2650</v>
      </c>
    </row>
    <row r="764" ht="16.5" spans="1:6">
      <c r="A764" s="32">
        <v>763</v>
      </c>
      <c r="B764" s="32" t="s">
        <v>2784</v>
      </c>
      <c r="C764" s="32" t="s">
        <v>2111</v>
      </c>
      <c r="D764" s="32"/>
      <c r="E764" s="32" t="s">
        <v>2694</v>
      </c>
      <c r="F764" s="32" t="s">
        <v>2650</v>
      </c>
    </row>
    <row r="765" ht="16.5" spans="1:6">
      <c r="A765" s="32">
        <v>764</v>
      </c>
      <c r="B765" s="32" t="s">
        <v>2785</v>
      </c>
      <c r="C765" s="32" t="s">
        <v>2111</v>
      </c>
      <c r="D765" s="32"/>
      <c r="E765" s="32" t="s">
        <v>2694</v>
      </c>
      <c r="F765" s="32" t="s">
        <v>2650</v>
      </c>
    </row>
    <row r="766" ht="16.5" spans="1:6">
      <c r="A766" s="32">
        <v>765</v>
      </c>
      <c r="B766" s="32" t="s">
        <v>2786</v>
      </c>
      <c r="C766" s="32" t="s">
        <v>2111</v>
      </c>
      <c r="D766" s="32"/>
      <c r="E766" s="32" t="s">
        <v>2694</v>
      </c>
      <c r="F766" s="32" t="s">
        <v>2650</v>
      </c>
    </row>
    <row r="767" ht="16.5" spans="1:6">
      <c r="A767" s="32">
        <v>766</v>
      </c>
      <c r="B767" s="32" t="s">
        <v>2787</v>
      </c>
      <c r="C767" s="32" t="s">
        <v>2111</v>
      </c>
      <c r="D767" s="32"/>
      <c r="E767" s="32" t="s">
        <v>2694</v>
      </c>
      <c r="F767" s="32" t="s">
        <v>2650</v>
      </c>
    </row>
    <row r="768" ht="16.5" spans="1:6">
      <c r="A768" s="32">
        <v>767</v>
      </c>
      <c r="B768" s="32" t="s">
        <v>2788</v>
      </c>
      <c r="C768" s="32" t="s">
        <v>2111</v>
      </c>
      <c r="D768" s="32"/>
      <c r="E768" s="32" t="s">
        <v>2694</v>
      </c>
      <c r="F768" s="32" t="s">
        <v>2650</v>
      </c>
    </row>
    <row r="769" ht="16.5" spans="1:6">
      <c r="A769" s="32">
        <v>768</v>
      </c>
      <c r="B769" s="32" t="s">
        <v>2789</v>
      </c>
      <c r="C769" s="32" t="s">
        <v>2111</v>
      </c>
      <c r="D769" s="32"/>
      <c r="E769" s="32" t="s">
        <v>2694</v>
      </c>
      <c r="F769" s="32" t="s">
        <v>2650</v>
      </c>
    </row>
    <row r="770" ht="16.5" spans="1:6">
      <c r="A770" s="32">
        <v>769</v>
      </c>
      <c r="B770" s="32" t="s">
        <v>2790</v>
      </c>
      <c r="C770" s="32" t="s">
        <v>2111</v>
      </c>
      <c r="D770" s="32"/>
      <c r="E770" s="32" t="s">
        <v>2694</v>
      </c>
      <c r="F770" s="32" t="s">
        <v>2650</v>
      </c>
    </row>
    <row r="771" ht="16.5" spans="1:6">
      <c r="A771" s="32">
        <v>770</v>
      </c>
      <c r="B771" s="32" t="s">
        <v>2791</v>
      </c>
      <c r="C771" s="32" t="s">
        <v>2111</v>
      </c>
      <c r="D771" s="32"/>
      <c r="E771" s="32" t="s">
        <v>2694</v>
      </c>
      <c r="F771" s="32" t="s">
        <v>2650</v>
      </c>
    </row>
    <row r="772" ht="16.5" spans="1:6">
      <c r="A772" s="32">
        <v>771</v>
      </c>
      <c r="B772" s="32" t="s">
        <v>2431</v>
      </c>
      <c r="C772" s="32" t="s">
        <v>2111</v>
      </c>
      <c r="D772" s="32"/>
      <c r="E772" s="32" t="s">
        <v>2694</v>
      </c>
      <c r="F772" s="32" t="s">
        <v>2650</v>
      </c>
    </row>
    <row r="773" ht="16.5" spans="1:6">
      <c r="A773" s="32">
        <v>772</v>
      </c>
      <c r="B773" s="32" t="s">
        <v>2792</v>
      </c>
      <c r="C773" s="32" t="s">
        <v>2111</v>
      </c>
      <c r="D773" s="32"/>
      <c r="E773" s="32" t="s">
        <v>2694</v>
      </c>
      <c r="F773" s="32" t="s">
        <v>2650</v>
      </c>
    </row>
    <row r="774" ht="16.5" spans="1:6">
      <c r="A774" s="32">
        <v>773</v>
      </c>
      <c r="B774" s="32" t="s">
        <v>2576</v>
      </c>
      <c r="C774" s="32" t="s">
        <v>2111</v>
      </c>
      <c r="D774" s="32"/>
      <c r="E774" s="32" t="s">
        <v>2694</v>
      </c>
      <c r="F774" s="32" t="s">
        <v>2650</v>
      </c>
    </row>
    <row r="775" ht="16.5" spans="1:6">
      <c r="A775" s="32">
        <v>774</v>
      </c>
      <c r="B775" s="32" t="s">
        <v>2793</v>
      </c>
      <c r="C775" s="32" t="s">
        <v>2111</v>
      </c>
      <c r="D775" s="32"/>
      <c r="E775" s="32" t="s">
        <v>2694</v>
      </c>
      <c r="F775" s="32" t="s">
        <v>2650</v>
      </c>
    </row>
    <row r="776" ht="16.5" spans="1:6">
      <c r="A776" s="32">
        <v>775</v>
      </c>
      <c r="B776" s="32" t="s">
        <v>2794</v>
      </c>
      <c r="C776" s="32" t="s">
        <v>2111</v>
      </c>
      <c r="D776" s="32"/>
      <c r="E776" s="32" t="s">
        <v>2694</v>
      </c>
      <c r="F776" s="32" t="s">
        <v>2650</v>
      </c>
    </row>
    <row r="777" ht="16.5" spans="1:6">
      <c r="A777" s="32">
        <v>776</v>
      </c>
      <c r="B777" s="32" t="s">
        <v>2795</v>
      </c>
      <c r="C777" s="32" t="s">
        <v>2111</v>
      </c>
      <c r="D777" s="32"/>
      <c r="E777" s="32" t="s">
        <v>2694</v>
      </c>
      <c r="F777" s="32" t="s">
        <v>2650</v>
      </c>
    </row>
    <row r="778" ht="16.5" spans="1:6">
      <c r="A778" s="32">
        <v>777</v>
      </c>
      <c r="B778" s="32" t="s">
        <v>2577</v>
      </c>
      <c r="C778" s="32" t="s">
        <v>2111</v>
      </c>
      <c r="D778" s="32"/>
      <c r="E778" s="32" t="s">
        <v>2694</v>
      </c>
      <c r="F778" s="32" t="s">
        <v>2650</v>
      </c>
    </row>
    <row r="779" ht="16.5" spans="1:6">
      <c r="A779" s="32">
        <v>778</v>
      </c>
      <c r="B779" s="32" t="s">
        <v>2796</v>
      </c>
      <c r="C779" s="32" t="s">
        <v>2111</v>
      </c>
      <c r="D779" s="32"/>
      <c r="E779" s="32" t="s">
        <v>2694</v>
      </c>
      <c r="F779" s="32" t="s">
        <v>2650</v>
      </c>
    </row>
    <row r="780" ht="16.5" spans="1:6">
      <c r="A780" s="32">
        <v>779</v>
      </c>
      <c r="B780" s="32" t="s">
        <v>2578</v>
      </c>
      <c r="C780" s="32" t="s">
        <v>2111</v>
      </c>
      <c r="D780" s="32"/>
      <c r="E780" s="32" t="s">
        <v>2694</v>
      </c>
      <c r="F780" s="32" t="s">
        <v>2650</v>
      </c>
    </row>
    <row r="781" ht="16.5" spans="1:6">
      <c r="A781" s="32">
        <v>780</v>
      </c>
      <c r="B781" s="32" t="s">
        <v>2797</v>
      </c>
      <c r="C781" s="32" t="s">
        <v>2111</v>
      </c>
      <c r="D781" s="32"/>
      <c r="E781" s="32" t="s">
        <v>2694</v>
      </c>
      <c r="F781" s="32" t="s">
        <v>2650</v>
      </c>
    </row>
    <row r="782" ht="16.5" spans="1:6">
      <c r="A782" s="32">
        <v>781</v>
      </c>
      <c r="B782" s="32" t="s">
        <v>2798</v>
      </c>
      <c r="C782" s="32" t="s">
        <v>2111</v>
      </c>
      <c r="D782" s="32"/>
      <c r="E782" s="32" t="s">
        <v>2694</v>
      </c>
      <c r="F782" s="32" t="s">
        <v>2650</v>
      </c>
    </row>
    <row r="783" ht="16.5" spans="1:6">
      <c r="A783" s="32">
        <v>782</v>
      </c>
      <c r="B783" s="32" t="s">
        <v>2799</v>
      </c>
      <c r="C783" s="32" t="s">
        <v>2111</v>
      </c>
      <c r="D783" s="32"/>
      <c r="E783" s="32" t="s">
        <v>2694</v>
      </c>
      <c r="F783" s="32" t="s">
        <v>2650</v>
      </c>
    </row>
    <row r="784" ht="16.5" spans="1:6">
      <c r="A784" s="32">
        <v>783</v>
      </c>
      <c r="B784" s="32" t="s">
        <v>2579</v>
      </c>
      <c r="C784" s="32" t="s">
        <v>2111</v>
      </c>
      <c r="D784" s="32"/>
      <c r="E784" s="32" t="s">
        <v>2694</v>
      </c>
      <c r="F784" s="32" t="s">
        <v>2650</v>
      </c>
    </row>
    <row r="785" ht="16.5" spans="1:6">
      <c r="A785" s="32">
        <v>784</v>
      </c>
      <c r="B785" s="32" t="s">
        <v>2800</v>
      </c>
      <c r="C785" s="32" t="s">
        <v>2111</v>
      </c>
      <c r="D785" s="32"/>
      <c r="E785" s="32" t="s">
        <v>2694</v>
      </c>
      <c r="F785" s="32" t="s">
        <v>2650</v>
      </c>
    </row>
    <row r="786" ht="16.5" spans="1:6">
      <c r="A786" s="32">
        <v>785</v>
      </c>
      <c r="B786" s="32" t="s">
        <v>2801</v>
      </c>
      <c r="C786" s="32" t="s">
        <v>2111</v>
      </c>
      <c r="D786" s="32"/>
      <c r="E786" s="32" t="s">
        <v>2694</v>
      </c>
      <c r="F786" s="32" t="s">
        <v>2650</v>
      </c>
    </row>
    <row r="787" ht="16.5" spans="1:6">
      <c r="A787" s="32">
        <v>786</v>
      </c>
      <c r="B787" s="32" t="s">
        <v>2802</v>
      </c>
      <c r="C787" s="32" t="s">
        <v>2111</v>
      </c>
      <c r="D787" s="32"/>
      <c r="E787" s="32" t="s">
        <v>2694</v>
      </c>
      <c r="F787" s="32" t="s">
        <v>2650</v>
      </c>
    </row>
    <row r="788" ht="16.5" spans="1:6">
      <c r="A788" s="32">
        <v>787</v>
      </c>
      <c r="B788" s="32" t="s">
        <v>2803</v>
      </c>
      <c r="C788" s="32" t="s">
        <v>2111</v>
      </c>
      <c r="D788" s="32"/>
      <c r="E788" s="32" t="s">
        <v>2694</v>
      </c>
      <c r="F788" s="32" t="s">
        <v>2650</v>
      </c>
    </row>
    <row r="789" ht="16.5" spans="1:6">
      <c r="A789" s="32">
        <v>788</v>
      </c>
      <c r="B789" s="32" t="s">
        <v>2804</v>
      </c>
      <c r="C789" s="32" t="s">
        <v>2111</v>
      </c>
      <c r="D789" s="32"/>
      <c r="E789" s="32" t="s">
        <v>2694</v>
      </c>
      <c r="F789" s="32" t="s">
        <v>2650</v>
      </c>
    </row>
    <row r="790" ht="16.5" spans="1:6">
      <c r="A790" s="32">
        <v>789</v>
      </c>
      <c r="B790" s="32" t="s">
        <v>2805</v>
      </c>
      <c r="C790" s="32" t="s">
        <v>2111</v>
      </c>
      <c r="D790" s="32"/>
      <c r="E790" s="32" t="s">
        <v>2694</v>
      </c>
      <c r="F790" s="32" t="s">
        <v>2650</v>
      </c>
    </row>
    <row r="791" ht="16.5" spans="1:6">
      <c r="A791" s="32">
        <v>790</v>
      </c>
      <c r="B791" s="32" t="s">
        <v>2806</v>
      </c>
      <c r="C791" s="32" t="s">
        <v>2111</v>
      </c>
      <c r="D791" s="32"/>
      <c r="E791" s="32" t="s">
        <v>2694</v>
      </c>
      <c r="F791" s="32" t="s">
        <v>2650</v>
      </c>
    </row>
    <row r="792" ht="16.5" spans="1:6">
      <c r="A792" s="32">
        <v>791</v>
      </c>
      <c r="B792" s="32" t="s">
        <v>2435</v>
      </c>
      <c r="C792" s="32" t="s">
        <v>2111</v>
      </c>
      <c r="D792" s="32"/>
      <c r="E792" s="32" t="s">
        <v>2694</v>
      </c>
      <c r="F792" s="32" t="s">
        <v>2650</v>
      </c>
    </row>
    <row r="793" ht="16.5" spans="1:6">
      <c r="A793" s="32">
        <v>792</v>
      </c>
      <c r="B793" s="32" t="s">
        <v>2807</v>
      </c>
      <c r="C793" s="32" t="s">
        <v>2111</v>
      </c>
      <c r="D793" s="32"/>
      <c r="E793" s="32" t="s">
        <v>2694</v>
      </c>
      <c r="F793" s="32" t="s">
        <v>2650</v>
      </c>
    </row>
    <row r="794" ht="16.5" spans="1:6">
      <c r="A794" s="32">
        <v>793</v>
      </c>
      <c r="B794" s="32" t="s">
        <v>2808</v>
      </c>
      <c r="C794" s="32" t="s">
        <v>2111</v>
      </c>
      <c r="D794" s="32"/>
      <c r="E794" s="32" t="s">
        <v>2694</v>
      </c>
      <c r="F794" s="32" t="s">
        <v>2650</v>
      </c>
    </row>
    <row r="795" ht="16.5" spans="1:6">
      <c r="A795" s="32">
        <v>794</v>
      </c>
      <c r="B795" s="32" t="s">
        <v>2809</v>
      </c>
      <c r="C795" s="32" t="s">
        <v>2111</v>
      </c>
      <c r="D795" s="32"/>
      <c r="E795" s="32" t="s">
        <v>2694</v>
      </c>
      <c r="F795" s="32" t="s">
        <v>2650</v>
      </c>
    </row>
    <row r="796" ht="16.5" spans="1:6">
      <c r="A796" s="32">
        <v>795</v>
      </c>
      <c r="B796" s="32" t="s">
        <v>2582</v>
      </c>
      <c r="C796" s="32" t="s">
        <v>2111</v>
      </c>
      <c r="D796" s="32"/>
      <c r="E796" s="32" t="s">
        <v>2694</v>
      </c>
      <c r="F796" s="32" t="s">
        <v>2650</v>
      </c>
    </row>
    <row r="797" ht="16.5" spans="1:6">
      <c r="A797" s="32">
        <v>796</v>
      </c>
      <c r="B797" s="32" t="s">
        <v>2810</v>
      </c>
      <c r="C797" s="32" t="s">
        <v>2111</v>
      </c>
      <c r="D797" s="32"/>
      <c r="E797" s="32" t="s">
        <v>2694</v>
      </c>
      <c r="F797" s="32" t="s">
        <v>2650</v>
      </c>
    </row>
    <row r="798" ht="16.5" spans="1:6">
      <c r="A798" s="32">
        <v>797</v>
      </c>
      <c r="B798" s="32" t="s">
        <v>2811</v>
      </c>
      <c r="C798" s="32" t="s">
        <v>2111</v>
      </c>
      <c r="D798" s="32"/>
      <c r="E798" s="32" t="s">
        <v>2694</v>
      </c>
      <c r="F798" s="32" t="s">
        <v>2650</v>
      </c>
    </row>
    <row r="799" ht="16.5" spans="1:6">
      <c r="A799" s="32">
        <v>798</v>
      </c>
      <c r="B799" s="32" t="s">
        <v>2438</v>
      </c>
      <c r="C799" s="32" t="s">
        <v>2111</v>
      </c>
      <c r="D799" s="32"/>
      <c r="E799" s="32" t="s">
        <v>2694</v>
      </c>
      <c r="F799" s="32" t="s">
        <v>2650</v>
      </c>
    </row>
    <row r="800" ht="16.5" spans="1:6">
      <c r="A800" s="32">
        <v>799</v>
      </c>
      <c r="B800" s="32" t="s">
        <v>2812</v>
      </c>
      <c r="C800" s="32" t="s">
        <v>2111</v>
      </c>
      <c r="D800" s="32"/>
      <c r="E800" s="32" t="s">
        <v>2694</v>
      </c>
      <c r="F800" s="32" t="s">
        <v>2650</v>
      </c>
    </row>
    <row r="801" ht="16.5" spans="1:6">
      <c r="A801" s="32">
        <v>800</v>
      </c>
      <c r="B801" s="32" t="s">
        <v>2813</v>
      </c>
      <c r="C801" s="32" t="s">
        <v>2111</v>
      </c>
      <c r="D801" s="32"/>
      <c r="E801" s="32" t="s">
        <v>2694</v>
      </c>
      <c r="F801" s="32" t="s">
        <v>2650</v>
      </c>
    </row>
    <row r="802" ht="16.5" spans="1:6">
      <c r="A802" s="32">
        <v>801</v>
      </c>
      <c r="B802" s="32" t="s">
        <v>2814</v>
      </c>
      <c r="C802" s="32" t="s">
        <v>2111</v>
      </c>
      <c r="D802" s="32"/>
      <c r="E802" s="32" t="s">
        <v>2694</v>
      </c>
      <c r="F802" s="32" t="s">
        <v>2650</v>
      </c>
    </row>
    <row r="803" ht="16.5" spans="1:6">
      <c r="A803" s="32">
        <v>802</v>
      </c>
      <c r="B803" s="32" t="s">
        <v>2586</v>
      </c>
      <c r="C803" s="32" t="s">
        <v>2111</v>
      </c>
      <c r="D803" s="32"/>
      <c r="E803" s="32" t="s">
        <v>2694</v>
      </c>
      <c r="F803" s="32" t="s">
        <v>2650</v>
      </c>
    </row>
    <row r="804" ht="16.5" spans="1:6">
      <c r="A804" s="32">
        <v>803</v>
      </c>
      <c r="B804" s="32" t="s">
        <v>2815</v>
      </c>
      <c r="C804" s="32" t="s">
        <v>2111</v>
      </c>
      <c r="D804" s="32"/>
      <c r="E804" s="32" t="s">
        <v>2694</v>
      </c>
      <c r="F804" s="32" t="s">
        <v>2650</v>
      </c>
    </row>
    <row r="805" ht="16.5" spans="1:6">
      <c r="A805" s="32">
        <v>804</v>
      </c>
      <c r="B805" s="32" t="s">
        <v>2587</v>
      </c>
      <c r="C805" s="32" t="s">
        <v>2111</v>
      </c>
      <c r="D805" s="32"/>
      <c r="E805" s="32" t="s">
        <v>2694</v>
      </c>
      <c r="F805" s="32" t="s">
        <v>2650</v>
      </c>
    </row>
    <row r="806" ht="16.5" spans="1:6">
      <c r="A806" s="32">
        <v>805</v>
      </c>
      <c r="B806" s="32" t="s">
        <v>2816</v>
      </c>
      <c r="C806" s="32" t="s">
        <v>2111</v>
      </c>
      <c r="D806" s="32"/>
      <c r="E806" s="32" t="s">
        <v>2694</v>
      </c>
      <c r="F806" s="32" t="s">
        <v>2650</v>
      </c>
    </row>
    <row r="807" ht="16.5" spans="1:6">
      <c r="A807" s="32">
        <v>806</v>
      </c>
      <c r="B807" s="32" t="s">
        <v>2817</v>
      </c>
      <c r="C807" s="32" t="s">
        <v>2111</v>
      </c>
      <c r="D807" s="32"/>
      <c r="E807" s="32" t="s">
        <v>2694</v>
      </c>
      <c r="F807" s="32" t="s">
        <v>2650</v>
      </c>
    </row>
    <row r="808" ht="16.5" spans="1:6">
      <c r="A808" s="32">
        <v>807</v>
      </c>
      <c r="B808" s="32" t="s">
        <v>2818</v>
      </c>
      <c r="C808" s="32" t="s">
        <v>2111</v>
      </c>
      <c r="D808" s="32"/>
      <c r="E808" s="32" t="s">
        <v>2694</v>
      </c>
      <c r="F808" s="32" t="s">
        <v>2650</v>
      </c>
    </row>
    <row r="809" ht="16.5" spans="1:6">
      <c r="A809" s="32">
        <v>808</v>
      </c>
      <c r="B809" s="32" t="s">
        <v>2588</v>
      </c>
      <c r="C809" s="32" t="s">
        <v>2111</v>
      </c>
      <c r="D809" s="32"/>
      <c r="E809" s="32" t="s">
        <v>2694</v>
      </c>
      <c r="F809" s="32" t="s">
        <v>2650</v>
      </c>
    </row>
    <row r="810" ht="16.5" spans="1:6">
      <c r="A810" s="32">
        <v>809</v>
      </c>
      <c r="B810" s="32" t="s">
        <v>2819</v>
      </c>
      <c r="C810" s="32" t="s">
        <v>2111</v>
      </c>
      <c r="D810" s="32"/>
      <c r="E810" s="32" t="s">
        <v>2694</v>
      </c>
      <c r="F810" s="32" t="s">
        <v>2650</v>
      </c>
    </row>
    <row r="811" ht="16.5" spans="1:6">
      <c r="A811" s="32">
        <v>810</v>
      </c>
      <c r="B811" s="32" t="s">
        <v>2589</v>
      </c>
      <c r="C811" s="32" t="s">
        <v>2111</v>
      </c>
      <c r="D811" s="32"/>
      <c r="E811" s="32" t="s">
        <v>2694</v>
      </c>
      <c r="F811" s="32" t="s">
        <v>2650</v>
      </c>
    </row>
    <row r="812" ht="16.5" spans="1:6">
      <c r="A812" s="32">
        <v>811</v>
      </c>
      <c r="B812" s="32" t="s">
        <v>2820</v>
      </c>
      <c r="C812" s="32" t="s">
        <v>2111</v>
      </c>
      <c r="D812" s="32"/>
      <c r="E812" s="32" t="s">
        <v>2694</v>
      </c>
      <c r="F812" s="32" t="s">
        <v>2650</v>
      </c>
    </row>
    <row r="813" ht="16.5" spans="1:6">
      <c r="A813" s="32">
        <v>812</v>
      </c>
      <c r="B813" s="32" t="s">
        <v>2821</v>
      </c>
      <c r="C813" s="32" t="s">
        <v>2111</v>
      </c>
      <c r="D813" s="32"/>
      <c r="E813" s="32" t="s">
        <v>2694</v>
      </c>
      <c r="F813" s="32" t="s">
        <v>2650</v>
      </c>
    </row>
    <row r="814" ht="16.5" spans="1:6">
      <c r="A814" s="32">
        <v>813</v>
      </c>
      <c r="B814" s="32" t="s">
        <v>2822</v>
      </c>
      <c r="C814" s="32" t="s">
        <v>2111</v>
      </c>
      <c r="D814" s="32"/>
      <c r="E814" s="32" t="s">
        <v>2694</v>
      </c>
      <c r="F814" s="32" t="s">
        <v>2650</v>
      </c>
    </row>
    <row r="815" ht="16.5" spans="1:6">
      <c r="A815" s="32">
        <v>814</v>
      </c>
      <c r="B815" s="32" t="s">
        <v>2823</v>
      </c>
      <c r="C815" s="32" t="s">
        <v>2111</v>
      </c>
      <c r="D815" s="32"/>
      <c r="E815" s="32" t="s">
        <v>2694</v>
      </c>
      <c r="F815" s="32" t="s">
        <v>2650</v>
      </c>
    </row>
    <row r="816" ht="16.5" spans="1:6">
      <c r="A816" s="32">
        <v>815</v>
      </c>
      <c r="B816" s="32" t="s">
        <v>2590</v>
      </c>
      <c r="C816" s="32" t="s">
        <v>2111</v>
      </c>
      <c r="D816" s="32"/>
      <c r="E816" s="32" t="s">
        <v>2694</v>
      </c>
      <c r="F816" s="32" t="s">
        <v>2650</v>
      </c>
    </row>
    <row r="817" ht="16.5" spans="1:6">
      <c r="A817" s="32">
        <v>816</v>
      </c>
      <c r="B817" s="32" t="s">
        <v>2824</v>
      </c>
      <c r="C817" s="32" t="s">
        <v>2111</v>
      </c>
      <c r="D817" s="32"/>
      <c r="E817" s="32" t="s">
        <v>2694</v>
      </c>
      <c r="F817" s="32" t="s">
        <v>2650</v>
      </c>
    </row>
    <row r="818" ht="16.5" spans="1:6">
      <c r="A818" s="32">
        <v>817</v>
      </c>
      <c r="B818" s="32" t="s">
        <v>2825</v>
      </c>
      <c r="C818" s="32" t="s">
        <v>2111</v>
      </c>
      <c r="D818" s="32"/>
      <c r="E818" s="32" t="s">
        <v>2694</v>
      </c>
      <c r="F818" s="32" t="s">
        <v>2650</v>
      </c>
    </row>
    <row r="819" ht="16.5" spans="1:6">
      <c r="A819" s="32">
        <v>818</v>
      </c>
      <c r="B819" s="32" t="s">
        <v>2443</v>
      </c>
      <c r="C819" s="32" t="s">
        <v>2111</v>
      </c>
      <c r="D819" s="32"/>
      <c r="E819" s="32" t="s">
        <v>2694</v>
      </c>
      <c r="F819" s="32" t="s">
        <v>2650</v>
      </c>
    </row>
    <row r="820" ht="16.5" spans="1:6">
      <c r="A820" s="32">
        <v>819</v>
      </c>
      <c r="B820" s="32" t="s">
        <v>2826</v>
      </c>
      <c r="C820" s="32" t="s">
        <v>2111</v>
      </c>
      <c r="D820" s="32"/>
      <c r="E820" s="32" t="s">
        <v>2694</v>
      </c>
      <c r="F820" s="32" t="s">
        <v>2650</v>
      </c>
    </row>
    <row r="821" ht="16.5" spans="1:6">
      <c r="A821" s="32">
        <v>820</v>
      </c>
      <c r="B821" s="32" t="s">
        <v>2827</v>
      </c>
      <c r="C821" s="32" t="s">
        <v>2111</v>
      </c>
      <c r="D821" s="32"/>
      <c r="E821" s="32" t="s">
        <v>2694</v>
      </c>
      <c r="F821" s="32" t="s">
        <v>2650</v>
      </c>
    </row>
    <row r="822" ht="16.5" spans="1:6">
      <c r="A822" s="32">
        <v>821</v>
      </c>
      <c r="B822" s="32" t="s">
        <v>2828</v>
      </c>
      <c r="C822" s="32" t="s">
        <v>2111</v>
      </c>
      <c r="D822" s="32"/>
      <c r="E822" s="32" t="s">
        <v>2694</v>
      </c>
      <c r="F822" s="32" t="s">
        <v>2650</v>
      </c>
    </row>
    <row r="823" ht="16.5" spans="1:6">
      <c r="A823" s="32">
        <v>822</v>
      </c>
      <c r="B823" s="32" t="s">
        <v>2829</v>
      </c>
      <c r="C823" s="32" t="s">
        <v>2111</v>
      </c>
      <c r="D823" s="32"/>
      <c r="E823" s="32" t="s">
        <v>2694</v>
      </c>
      <c r="F823" s="32" t="s">
        <v>2650</v>
      </c>
    </row>
    <row r="824" ht="16.5" spans="1:6">
      <c r="A824" s="32">
        <v>823</v>
      </c>
      <c r="B824" s="32" t="s">
        <v>2445</v>
      </c>
      <c r="C824" s="32" t="s">
        <v>2111</v>
      </c>
      <c r="D824" s="32"/>
      <c r="E824" s="32" t="s">
        <v>2694</v>
      </c>
      <c r="F824" s="32" t="s">
        <v>2650</v>
      </c>
    </row>
    <row r="825" ht="16.5" spans="1:6">
      <c r="A825" s="32">
        <v>824</v>
      </c>
      <c r="B825" s="32" t="s">
        <v>2830</v>
      </c>
      <c r="C825" s="32" t="s">
        <v>2111</v>
      </c>
      <c r="D825" s="32"/>
      <c r="E825" s="32" t="s">
        <v>2694</v>
      </c>
      <c r="F825" s="32" t="s">
        <v>2650</v>
      </c>
    </row>
    <row r="826" ht="16.5" spans="1:6">
      <c r="A826" s="32">
        <v>825</v>
      </c>
      <c r="B826" s="32" t="s">
        <v>2831</v>
      </c>
      <c r="C826" s="32" t="s">
        <v>2111</v>
      </c>
      <c r="D826" s="32"/>
      <c r="E826" s="32" t="s">
        <v>2694</v>
      </c>
      <c r="F826" s="32" t="s">
        <v>2650</v>
      </c>
    </row>
    <row r="827" ht="16.5" spans="1:6">
      <c r="A827" s="32">
        <v>826</v>
      </c>
      <c r="B827" s="32" t="s">
        <v>2832</v>
      </c>
      <c r="C827" s="32" t="s">
        <v>2111</v>
      </c>
      <c r="D827" s="32"/>
      <c r="E827" s="32" t="s">
        <v>2694</v>
      </c>
      <c r="F827" s="32" t="s">
        <v>2650</v>
      </c>
    </row>
    <row r="828" ht="16.5" spans="1:6">
      <c r="A828" s="32">
        <v>827</v>
      </c>
      <c r="B828" s="32" t="s">
        <v>2833</v>
      </c>
      <c r="C828" s="32" t="s">
        <v>2111</v>
      </c>
      <c r="D828" s="32"/>
      <c r="E828" s="32" t="s">
        <v>2694</v>
      </c>
      <c r="F828" s="32" t="s">
        <v>2650</v>
      </c>
    </row>
    <row r="829" ht="16.5" spans="1:6">
      <c r="A829" s="32">
        <v>828</v>
      </c>
      <c r="B829" s="32" t="s">
        <v>2834</v>
      </c>
      <c r="C829" s="32" t="s">
        <v>2111</v>
      </c>
      <c r="D829" s="32"/>
      <c r="E829" s="32" t="s">
        <v>2694</v>
      </c>
      <c r="F829" s="32" t="s">
        <v>2650</v>
      </c>
    </row>
    <row r="830" ht="16.5" spans="1:6">
      <c r="A830" s="32">
        <v>829</v>
      </c>
      <c r="B830" s="32" t="s">
        <v>2835</v>
      </c>
      <c r="C830" s="32" t="s">
        <v>2111</v>
      </c>
      <c r="D830" s="32"/>
      <c r="E830" s="32" t="s">
        <v>2694</v>
      </c>
      <c r="F830" s="32" t="s">
        <v>2650</v>
      </c>
    </row>
    <row r="831" ht="16.5" spans="1:6">
      <c r="A831" s="32">
        <v>830</v>
      </c>
      <c r="B831" s="32" t="s">
        <v>2836</v>
      </c>
      <c r="C831" s="32" t="s">
        <v>2111</v>
      </c>
      <c r="D831" s="32"/>
      <c r="E831" s="32" t="s">
        <v>2694</v>
      </c>
      <c r="F831" s="32" t="s">
        <v>2650</v>
      </c>
    </row>
    <row r="832" ht="16.5" spans="1:6">
      <c r="A832" s="32">
        <v>831</v>
      </c>
      <c r="B832" s="32" t="s">
        <v>2837</v>
      </c>
      <c r="C832" s="32" t="s">
        <v>2111</v>
      </c>
      <c r="D832" s="32"/>
      <c r="E832" s="32" t="s">
        <v>2694</v>
      </c>
      <c r="F832" s="32" t="s">
        <v>2650</v>
      </c>
    </row>
    <row r="833" ht="16.5" spans="1:6">
      <c r="A833" s="32">
        <v>832</v>
      </c>
      <c r="B833" s="32" t="s">
        <v>2593</v>
      </c>
      <c r="C833" s="32" t="s">
        <v>2111</v>
      </c>
      <c r="D833" s="32"/>
      <c r="E833" s="32" t="s">
        <v>2694</v>
      </c>
      <c r="F833" s="32" t="s">
        <v>2650</v>
      </c>
    </row>
    <row r="834" ht="16.5" spans="1:6">
      <c r="A834" s="32">
        <v>833</v>
      </c>
      <c r="B834" s="32" t="s">
        <v>2838</v>
      </c>
      <c r="C834" s="32" t="s">
        <v>2111</v>
      </c>
      <c r="D834" s="32"/>
      <c r="E834" s="32" t="s">
        <v>2694</v>
      </c>
      <c r="F834" s="32" t="s">
        <v>2650</v>
      </c>
    </row>
    <row r="835" ht="16.5" spans="1:6">
      <c r="A835" s="32">
        <v>834</v>
      </c>
      <c r="B835" s="32" t="s">
        <v>2839</v>
      </c>
      <c r="C835" s="32" t="s">
        <v>2111</v>
      </c>
      <c r="D835" s="32"/>
      <c r="E835" s="32" t="s">
        <v>2694</v>
      </c>
      <c r="F835" s="32" t="s">
        <v>2650</v>
      </c>
    </row>
    <row r="836" ht="16.5" spans="1:6">
      <c r="A836" s="32">
        <v>835</v>
      </c>
      <c r="B836" s="32" t="s">
        <v>2840</v>
      </c>
      <c r="C836" s="32" t="s">
        <v>2111</v>
      </c>
      <c r="D836" s="32"/>
      <c r="E836" s="32" t="s">
        <v>2694</v>
      </c>
      <c r="F836" s="32" t="s">
        <v>2650</v>
      </c>
    </row>
    <row r="837" ht="16.5" spans="1:6">
      <c r="A837" s="32">
        <v>836</v>
      </c>
      <c r="B837" s="32" t="s">
        <v>2841</v>
      </c>
      <c r="C837" s="32" t="s">
        <v>2111</v>
      </c>
      <c r="D837" s="32"/>
      <c r="E837" s="32" t="s">
        <v>2694</v>
      </c>
      <c r="F837" s="32" t="s">
        <v>2650</v>
      </c>
    </row>
    <row r="838" ht="16.5" spans="1:6">
      <c r="A838" s="32">
        <v>837</v>
      </c>
      <c r="B838" s="32" t="s">
        <v>2842</v>
      </c>
      <c r="C838" s="32" t="s">
        <v>2111</v>
      </c>
      <c r="D838" s="32"/>
      <c r="E838" s="32" t="s">
        <v>2694</v>
      </c>
      <c r="F838" s="32" t="s">
        <v>2650</v>
      </c>
    </row>
    <row r="839" ht="16.5" spans="1:6">
      <c r="A839" s="32">
        <v>838</v>
      </c>
      <c r="B839" s="32" t="s">
        <v>2843</v>
      </c>
      <c r="C839" s="32" t="s">
        <v>2111</v>
      </c>
      <c r="D839" s="32"/>
      <c r="E839" s="32" t="s">
        <v>2694</v>
      </c>
      <c r="F839" s="32" t="s">
        <v>2650</v>
      </c>
    </row>
    <row r="840" ht="16.5" spans="1:6">
      <c r="A840" s="32">
        <v>839</v>
      </c>
      <c r="B840" s="32" t="s">
        <v>2844</v>
      </c>
      <c r="C840" s="32" t="s">
        <v>2111</v>
      </c>
      <c r="D840" s="32"/>
      <c r="E840" s="32" t="s">
        <v>2694</v>
      </c>
      <c r="F840" s="32" t="s">
        <v>2650</v>
      </c>
    </row>
    <row r="841" ht="16.5" spans="1:6">
      <c r="A841" s="32">
        <v>840</v>
      </c>
      <c r="B841" s="32" t="s">
        <v>2845</v>
      </c>
      <c r="C841" s="32" t="s">
        <v>2111</v>
      </c>
      <c r="D841" s="32"/>
      <c r="E841" s="32" t="s">
        <v>2694</v>
      </c>
      <c r="F841" s="32" t="s">
        <v>2650</v>
      </c>
    </row>
    <row r="842" ht="16.5" spans="1:6">
      <c r="A842" s="32">
        <v>841</v>
      </c>
      <c r="B842" s="32" t="s">
        <v>2846</v>
      </c>
      <c r="C842" s="32" t="s">
        <v>2111</v>
      </c>
      <c r="D842" s="32"/>
      <c r="E842" s="32" t="s">
        <v>2694</v>
      </c>
      <c r="F842" s="32" t="s">
        <v>2650</v>
      </c>
    </row>
    <row r="843" ht="16.5" spans="1:6">
      <c r="A843" s="32">
        <v>842</v>
      </c>
      <c r="B843" s="32" t="s">
        <v>2847</v>
      </c>
      <c r="C843" s="32" t="s">
        <v>2111</v>
      </c>
      <c r="D843" s="32"/>
      <c r="E843" s="32" t="s">
        <v>2694</v>
      </c>
      <c r="F843" s="32" t="s">
        <v>2650</v>
      </c>
    </row>
    <row r="844" ht="16.5" spans="1:6">
      <c r="A844" s="32">
        <v>843</v>
      </c>
      <c r="B844" s="32" t="s">
        <v>2848</v>
      </c>
      <c r="C844" s="32" t="s">
        <v>2111</v>
      </c>
      <c r="D844" s="32"/>
      <c r="E844" s="32" t="s">
        <v>2694</v>
      </c>
      <c r="F844" s="32" t="s">
        <v>2650</v>
      </c>
    </row>
    <row r="845" ht="16.5" spans="1:6">
      <c r="A845" s="32">
        <v>844</v>
      </c>
      <c r="B845" s="32" t="s">
        <v>2849</v>
      </c>
      <c r="C845" s="32" t="s">
        <v>2111</v>
      </c>
      <c r="D845" s="32"/>
      <c r="E845" s="32" t="s">
        <v>2694</v>
      </c>
      <c r="F845" s="32" t="s">
        <v>2650</v>
      </c>
    </row>
    <row r="846" ht="16.5" spans="1:6">
      <c r="A846" s="32">
        <v>845</v>
      </c>
      <c r="B846" s="32" t="s">
        <v>2595</v>
      </c>
      <c r="C846" s="32" t="s">
        <v>2111</v>
      </c>
      <c r="D846" s="32"/>
      <c r="E846" s="32" t="s">
        <v>2694</v>
      </c>
      <c r="F846" s="32" t="s">
        <v>2650</v>
      </c>
    </row>
    <row r="847" ht="16.5" spans="1:6">
      <c r="A847" s="32">
        <v>846</v>
      </c>
      <c r="B847" s="32" t="s">
        <v>2850</v>
      </c>
      <c r="C847" s="32" t="s">
        <v>2111</v>
      </c>
      <c r="D847" s="32"/>
      <c r="E847" s="32" t="s">
        <v>2694</v>
      </c>
      <c r="F847" s="32" t="s">
        <v>2650</v>
      </c>
    </row>
    <row r="848" ht="16.5" spans="1:6">
      <c r="A848" s="32">
        <v>847</v>
      </c>
      <c r="B848" s="32" t="s">
        <v>2451</v>
      </c>
      <c r="C848" s="32" t="s">
        <v>2111</v>
      </c>
      <c r="D848" s="32"/>
      <c r="E848" s="32" t="s">
        <v>2694</v>
      </c>
      <c r="F848" s="32" t="s">
        <v>2650</v>
      </c>
    </row>
    <row r="849" ht="16.5" spans="1:6">
      <c r="A849" s="32">
        <v>848</v>
      </c>
      <c r="B849" s="32" t="s">
        <v>2851</v>
      </c>
      <c r="C849" s="32" t="s">
        <v>2111</v>
      </c>
      <c r="D849" s="32"/>
      <c r="E849" s="32" t="s">
        <v>2694</v>
      </c>
      <c r="F849" s="32" t="s">
        <v>2650</v>
      </c>
    </row>
    <row r="850" ht="16.5" spans="1:6">
      <c r="A850" s="32">
        <v>849</v>
      </c>
      <c r="B850" s="32" t="s">
        <v>2597</v>
      </c>
      <c r="C850" s="32" t="s">
        <v>2111</v>
      </c>
      <c r="D850" s="32"/>
      <c r="E850" s="32" t="s">
        <v>2694</v>
      </c>
      <c r="F850" s="32" t="s">
        <v>2650</v>
      </c>
    </row>
    <row r="851" ht="16.5" spans="1:6">
      <c r="A851" s="32">
        <v>850</v>
      </c>
      <c r="B851" s="32" t="s">
        <v>2852</v>
      </c>
      <c r="C851" s="32" t="s">
        <v>2111</v>
      </c>
      <c r="D851" s="32"/>
      <c r="E851" s="32" t="s">
        <v>2853</v>
      </c>
      <c r="F851" s="32" t="s">
        <v>2650</v>
      </c>
    </row>
    <row r="852" ht="16.5" spans="1:6">
      <c r="A852" s="32">
        <v>851</v>
      </c>
      <c r="B852" s="32" t="s">
        <v>2598</v>
      </c>
      <c r="C852" s="32" t="s">
        <v>2111</v>
      </c>
      <c r="D852" s="32"/>
      <c r="E852" s="32" t="s">
        <v>2853</v>
      </c>
      <c r="F852" s="32" t="s">
        <v>2650</v>
      </c>
    </row>
    <row r="853" ht="16.5" spans="1:6">
      <c r="A853" s="32">
        <v>852</v>
      </c>
      <c r="B853" s="32" t="s">
        <v>2854</v>
      </c>
      <c r="C853" s="32" t="s">
        <v>2111</v>
      </c>
      <c r="D853" s="32"/>
      <c r="E853" s="32" t="s">
        <v>2853</v>
      </c>
      <c r="F853" s="32" t="s">
        <v>2650</v>
      </c>
    </row>
    <row r="854" ht="16.5" spans="1:6">
      <c r="A854" s="32">
        <v>853</v>
      </c>
      <c r="B854" s="32" t="s">
        <v>2855</v>
      </c>
      <c r="C854" s="32" t="s">
        <v>2111</v>
      </c>
      <c r="D854" s="32"/>
      <c r="E854" s="32" t="s">
        <v>2853</v>
      </c>
      <c r="F854" s="32" t="s">
        <v>2650</v>
      </c>
    </row>
    <row r="855" ht="16.5" spans="1:6">
      <c r="A855" s="32">
        <v>854</v>
      </c>
      <c r="B855" s="32" t="s">
        <v>2856</v>
      </c>
      <c r="C855" s="32" t="s">
        <v>2111</v>
      </c>
      <c r="D855" s="32"/>
      <c r="E855" s="32" t="s">
        <v>2853</v>
      </c>
      <c r="F855" s="32" t="s">
        <v>2650</v>
      </c>
    </row>
    <row r="856" ht="16.5" spans="1:6">
      <c r="A856" s="32">
        <v>855</v>
      </c>
      <c r="B856" s="32" t="s">
        <v>2323</v>
      </c>
      <c r="C856" s="32" t="s">
        <v>2111</v>
      </c>
      <c r="D856" s="32"/>
      <c r="E856" s="32" t="s">
        <v>2853</v>
      </c>
      <c r="F856" s="32" t="s">
        <v>2650</v>
      </c>
    </row>
    <row r="857" ht="16.5" spans="1:6">
      <c r="A857" s="32">
        <v>856</v>
      </c>
      <c r="B857" s="32" t="s">
        <v>2857</v>
      </c>
      <c r="C857" s="32" t="s">
        <v>2111</v>
      </c>
      <c r="D857" s="32"/>
      <c r="E857" s="32" t="s">
        <v>2853</v>
      </c>
      <c r="F857" s="32" t="s">
        <v>2650</v>
      </c>
    </row>
    <row r="858" ht="16.5" spans="1:6">
      <c r="A858" s="32">
        <v>857</v>
      </c>
      <c r="B858" s="32" t="s">
        <v>2599</v>
      </c>
      <c r="C858" s="32" t="s">
        <v>2111</v>
      </c>
      <c r="D858" s="32"/>
      <c r="E858" s="32" t="s">
        <v>2853</v>
      </c>
      <c r="F858" s="32" t="s">
        <v>2650</v>
      </c>
    </row>
    <row r="859" ht="16.5" spans="1:6">
      <c r="A859" s="32">
        <v>858</v>
      </c>
      <c r="B859" s="32" t="s">
        <v>2858</v>
      </c>
      <c r="C859" s="32" t="s">
        <v>2111</v>
      </c>
      <c r="D859" s="32"/>
      <c r="E859" s="32" t="s">
        <v>2853</v>
      </c>
      <c r="F859" s="32" t="s">
        <v>2650</v>
      </c>
    </row>
    <row r="860" ht="16.5" spans="1:6">
      <c r="A860" s="32">
        <v>859</v>
      </c>
      <c r="B860" s="32" t="s">
        <v>2859</v>
      </c>
      <c r="C860" s="32" t="s">
        <v>2111</v>
      </c>
      <c r="D860" s="32"/>
      <c r="E860" s="32" t="s">
        <v>2853</v>
      </c>
      <c r="F860" s="32" t="s">
        <v>2650</v>
      </c>
    </row>
    <row r="861" ht="16.5" spans="1:6">
      <c r="A861" s="32">
        <v>860</v>
      </c>
      <c r="B861" s="32" t="s">
        <v>2860</v>
      </c>
      <c r="C861" s="32" t="s">
        <v>2111</v>
      </c>
      <c r="D861" s="32"/>
      <c r="E861" s="32" t="s">
        <v>2853</v>
      </c>
      <c r="F861" s="32" t="s">
        <v>2650</v>
      </c>
    </row>
    <row r="862" ht="16.5" spans="1:6">
      <c r="A862" s="32">
        <v>861</v>
      </c>
      <c r="B862" s="32" t="s">
        <v>2861</v>
      </c>
      <c r="C862" s="32" t="s">
        <v>2111</v>
      </c>
      <c r="D862" s="32"/>
      <c r="E862" s="32" t="s">
        <v>2853</v>
      </c>
      <c r="F862" s="32" t="s">
        <v>2650</v>
      </c>
    </row>
    <row r="863" ht="16.5" spans="1:6">
      <c r="A863" s="32">
        <v>862</v>
      </c>
      <c r="B863" s="32" t="s">
        <v>2458</v>
      </c>
      <c r="C863" s="32" t="s">
        <v>2111</v>
      </c>
      <c r="D863" s="32"/>
      <c r="E863" s="32" t="s">
        <v>2853</v>
      </c>
      <c r="F863" s="32" t="s">
        <v>2650</v>
      </c>
    </row>
    <row r="864" ht="16.5" spans="1:6">
      <c r="A864" s="32">
        <v>863</v>
      </c>
      <c r="B864" s="32" t="s">
        <v>2862</v>
      </c>
      <c r="C864" s="32" t="s">
        <v>2111</v>
      </c>
      <c r="D864" s="32"/>
      <c r="E864" s="32" t="s">
        <v>2853</v>
      </c>
      <c r="F864" s="32" t="s">
        <v>2650</v>
      </c>
    </row>
    <row r="865" ht="16.5" spans="1:6">
      <c r="A865" s="32">
        <v>864</v>
      </c>
      <c r="B865" s="32" t="s">
        <v>2863</v>
      </c>
      <c r="C865" s="32" t="s">
        <v>2111</v>
      </c>
      <c r="D865" s="32"/>
      <c r="E865" s="32" t="s">
        <v>2853</v>
      </c>
      <c r="F865" s="32" t="s">
        <v>2650</v>
      </c>
    </row>
    <row r="866" ht="16.5" spans="1:6">
      <c r="A866" s="32">
        <v>865</v>
      </c>
      <c r="B866" s="32" t="s">
        <v>2462</v>
      </c>
      <c r="C866" s="32" t="s">
        <v>2111</v>
      </c>
      <c r="D866" s="32"/>
      <c r="E866" s="32" t="s">
        <v>2853</v>
      </c>
      <c r="F866" s="32" t="s">
        <v>2650</v>
      </c>
    </row>
    <row r="867" ht="16.5" spans="1:6">
      <c r="A867" s="32">
        <v>866</v>
      </c>
      <c r="B867" s="32" t="s">
        <v>2864</v>
      </c>
      <c r="C867" s="32" t="s">
        <v>2111</v>
      </c>
      <c r="D867" s="32"/>
      <c r="E867" s="32" t="s">
        <v>2853</v>
      </c>
      <c r="F867" s="32" t="s">
        <v>2650</v>
      </c>
    </row>
    <row r="868" ht="16.5" spans="1:6">
      <c r="A868" s="32">
        <v>867</v>
      </c>
      <c r="B868" s="32" t="s">
        <v>2865</v>
      </c>
      <c r="C868" s="32" t="s">
        <v>2111</v>
      </c>
      <c r="D868" s="32"/>
      <c r="E868" s="32" t="s">
        <v>2853</v>
      </c>
      <c r="F868" s="32" t="s">
        <v>2650</v>
      </c>
    </row>
    <row r="869" ht="16.5" spans="1:6">
      <c r="A869" s="32">
        <v>868</v>
      </c>
      <c r="B869" s="32" t="s">
        <v>2866</v>
      </c>
      <c r="C869" s="32" t="s">
        <v>2111</v>
      </c>
      <c r="D869" s="32"/>
      <c r="E869" s="32" t="s">
        <v>2853</v>
      </c>
      <c r="F869" s="32" t="s">
        <v>2650</v>
      </c>
    </row>
    <row r="870" ht="16.5" spans="1:6">
      <c r="A870" s="32">
        <v>869</v>
      </c>
      <c r="B870" s="32" t="s">
        <v>2867</v>
      </c>
      <c r="C870" s="32" t="s">
        <v>2111</v>
      </c>
      <c r="D870" s="32"/>
      <c r="E870" s="32" t="s">
        <v>2853</v>
      </c>
      <c r="F870" s="32" t="s">
        <v>2650</v>
      </c>
    </row>
    <row r="871" ht="16.5" spans="1:6">
      <c r="A871" s="32">
        <v>870</v>
      </c>
      <c r="B871" s="32" t="s">
        <v>2868</v>
      </c>
      <c r="C871" s="32" t="s">
        <v>2111</v>
      </c>
      <c r="D871" s="32"/>
      <c r="E871" s="32" t="s">
        <v>2853</v>
      </c>
      <c r="F871" s="32" t="s">
        <v>2650</v>
      </c>
    </row>
    <row r="872" ht="16.5" spans="1:6">
      <c r="A872" s="32">
        <v>871</v>
      </c>
      <c r="B872" s="32" t="s">
        <v>2869</v>
      </c>
      <c r="C872" s="32" t="s">
        <v>2111</v>
      </c>
      <c r="D872" s="32"/>
      <c r="E872" s="32" t="s">
        <v>2853</v>
      </c>
      <c r="F872" s="32" t="s">
        <v>2650</v>
      </c>
    </row>
    <row r="873" ht="16.5" spans="1:6">
      <c r="A873" s="32">
        <v>872</v>
      </c>
      <c r="B873" s="32" t="s">
        <v>2870</v>
      </c>
      <c r="C873" s="32" t="s">
        <v>2111</v>
      </c>
      <c r="D873" s="32"/>
      <c r="E873" s="32" t="s">
        <v>2853</v>
      </c>
      <c r="F873" s="32" t="s">
        <v>2650</v>
      </c>
    </row>
    <row r="874" ht="16.5" spans="1:6">
      <c r="A874" s="32">
        <v>873</v>
      </c>
      <c r="B874" s="32" t="s">
        <v>2871</v>
      </c>
      <c r="C874" s="32" t="s">
        <v>2111</v>
      </c>
      <c r="D874" s="32"/>
      <c r="E874" s="32" t="s">
        <v>2853</v>
      </c>
      <c r="F874" s="32" t="s">
        <v>2650</v>
      </c>
    </row>
    <row r="875" ht="16.5" spans="1:6">
      <c r="A875" s="32">
        <v>874</v>
      </c>
      <c r="B875" s="32" t="s">
        <v>2872</v>
      </c>
      <c r="C875" s="32" t="s">
        <v>2111</v>
      </c>
      <c r="D875" s="32"/>
      <c r="E875" s="32" t="s">
        <v>2853</v>
      </c>
      <c r="F875" s="32" t="s">
        <v>2650</v>
      </c>
    </row>
    <row r="876" ht="16.5" spans="1:6">
      <c r="A876" s="32">
        <v>875</v>
      </c>
      <c r="B876" s="32" t="s">
        <v>2873</v>
      </c>
      <c r="C876" s="32" t="s">
        <v>2111</v>
      </c>
      <c r="D876" s="32"/>
      <c r="E876" s="32" t="s">
        <v>2853</v>
      </c>
      <c r="F876" s="32" t="s">
        <v>2650</v>
      </c>
    </row>
    <row r="877" ht="16.5" spans="1:6">
      <c r="A877" s="32">
        <v>876</v>
      </c>
      <c r="B877" s="32" t="s">
        <v>2874</v>
      </c>
      <c r="C877" s="32" t="s">
        <v>2111</v>
      </c>
      <c r="D877" s="32"/>
      <c r="E877" s="32" t="s">
        <v>2853</v>
      </c>
      <c r="F877" s="32" t="s">
        <v>2650</v>
      </c>
    </row>
    <row r="878" ht="16.5" spans="1:6">
      <c r="A878" s="32">
        <v>877</v>
      </c>
      <c r="B878" s="32" t="s">
        <v>2875</v>
      </c>
      <c r="C878" s="32" t="s">
        <v>2111</v>
      </c>
      <c r="D878" s="32"/>
      <c r="E878" s="32" t="s">
        <v>2853</v>
      </c>
      <c r="F878" s="32" t="s">
        <v>2650</v>
      </c>
    </row>
    <row r="879" ht="16.5" spans="1:6">
      <c r="A879" s="32">
        <v>878</v>
      </c>
      <c r="B879" s="32" t="s">
        <v>2876</v>
      </c>
      <c r="C879" s="32" t="s">
        <v>2111</v>
      </c>
      <c r="D879" s="32"/>
      <c r="E879" s="32" t="s">
        <v>2853</v>
      </c>
      <c r="F879" s="32" t="s">
        <v>2650</v>
      </c>
    </row>
    <row r="880" ht="16.5" spans="1:6">
      <c r="A880" s="32">
        <v>879</v>
      </c>
      <c r="B880" s="32" t="s">
        <v>2464</v>
      </c>
      <c r="C880" s="32" t="s">
        <v>2111</v>
      </c>
      <c r="D880" s="32"/>
      <c r="E880" s="32" t="s">
        <v>2853</v>
      </c>
      <c r="F880" s="32" t="s">
        <v>2650</v>
      </c>
    </row>
    <row r="881" ht="16.5" spans="1:6">
      <c r="A881" s="32">
        <v>880</v>
      </c>
      <c r="B881" s="32" t="s">
        <v>2877</v>
      </c>
      <c r="C881" s="32" t="s">
        <v>2111</v>
      </c>
      <c r="D881" s="32"/>
      <c r="E881" s="32" t="s">
        <v>2853</v>
      </c>
      <c r="F881" s="32" t="s">
        <v>2650</v>
      </c>
    </row>
    <row r="882" ht="16.5" spans="1:6">
      <c r="A882" s="32">
        <v>881</v>
      </c>
      <c r="B882" s="32" t="s">
        <v>2878</v>
      </c>
      <c r="C882" s="32" t="s">
        <v>2111</v>
      </c>
      <c r="D882" s="32"/>
      <c r="E882" s="32" t="s">
        <v>2853</v>
      </c>
      <c r="F882" s="32" t="s">
        <v>2650</v>
      </c>
    </row>
    <row r="883" ht="16.5" spans="1:6">
      <c r="A883" s="32">
        <v>882</v>
      </c>
      <c r="B883" s="32" t="s">
        <v>2879</v>
      </c>
      <c r="C883" s="32" t="s">
        <v>2111</v>
      </c>
      <c r="D883" s="32"/>
      <c r="E883" s="32" t="s">
        <v>2853</v>
      </c>
      <c r="F883" s="32" t="s">
        <v>2650</v>
      </c>
    </row>
    <row r="884" ht="16.5" spans="1:6">
      <c r="A884" s="32">
        <v>883</v>
      </c>
      <c r="B884" s="32" t="s">
        <v>2880</v>
      </c>
      <c r="C884" s="32" t="s">
        <v>2111</v>
      </c>
      <c r="D884" s="32"/>
      <c r="E884" s="32" t="s">
        <v>2853</v>
      </c>
      <c r="F884" s="32" t="s">
        <v>2650</v>
      </c>
    </row>
    <row r="885" ht="16.5" spans="1:6">
      <c r="A885" s="32">
        <v>884</v>
      </c>
      <c r="B885" s="32" t="s">
        <v>2881</v>
      </c>
      <c r="C885" s="32" t="s">
        <v>2111</v>
      </c>
      <c r="D885" s="32"/>
      <c r="E885" s="32" t="s">
        <v>2853</v>
      </c>
      <c r="F885" s="32" t="s">
        <v>2650</v>
      </c>
    </row>
    <row r="886" ht="16.5" spans="1:6">
      <c r="A886" s="32">
        <v>885</v>
      </c>
      <c r="B886" s="32" t="s">
        <v>2882</v>
      </c>
      <c r="C886" s="32" t="s">
        <v>2111</v>
      </c>
      <c r="D886" s="32"/>
      <c r="E886" s="32" t="s">
        <v>2853</v>
      </c>
      <c r="F886" s="32" t="s">
        <v>2650</v>
      </c>
    </row>
    <row r="887" ht="16.5" spans="1:6">
      <c r="A887" s="32">
        <v>886</v>
      </c>
      <c r="B887" s="32" t="s">
        <v>2883</v>
      </c>
      <c r="C887" s="32" t="s">
        <v>2111</v>
      </c>
      <c r="D887" s="32"/>
      <c r="E887" s="32" t="s">
        <v>2853</v>
      </c>
      <c r="F887" s="32" t="s">
        <v>2650</v>
      </c>
    </row>
    <row r="888" ht="16.5" spans="1:6">
      <c r="A888" s="32">
        <v>887</v>
      </c>
      <c r="B888" s="32" t="s">
        <v>2884</v>
      </c>
      <c r="C888" s="32" t="s">
        <v>2111</v>
      </c>
      <c r="D888" s="32"/>
      <c r="E888" s="32" t="s">
        <v>2853</v>
      </c>
      <c r="F888" s="32" t="s">
        <v>2650</v>
      </c>
    </row>
    <row r="889" ht="16.5" spans="1:6">
      <c r="A889" s="32">
        <v>888</v>
      </c>
      <c r="B889" s="32" t="s">
        <v>2469</v>
      </c>
      <c r="C889" s="32" t="s">
        <v>2111</v>
      </c>
      <c r="D889" s="32"/>
      <c r="E889" s="32" t="s">
        <v>2853</v>
      </c>
      <c r="F889" s="32" t="s">
        <v>2650</v>
      </c>
    </row>
    <row r="890" ht="16.5" spans="1:6">
      <c r="A890" s="32">
        <v>889</v>
      </c>
      <c r="B890" s="32" t="s">
        <v>2885</v>
      </c>
      <c r="C890" s="32" t="s">
        <v>2111</v>
      </c>
      <c r="D890" s="32"/>
      <c r="E890" s="32" t="s">
        <v>2853</v>
      </c>
      <c r="F890" s="32" t="s">
        <v>2650</v>
      </c>
    </row>
    <row r="891" ht="16.5" spans="1:6">
      <c r="A891" s="32">
        <v>890</v>
      </c>
      <c r="B891" s="32" t="s">
        <v>2886</v>
      </c>
      <c r="C891" s="32" t="s">
        <v>2111</v>
      </c>
      <c r="D891" s="32"/>
      <c r="E891" s="32" t="s">
        <v>2853</v>
      </c>
      <c r="F891" s="32" t="s">
        <v>2650</v>
      </c>
    </row>
    <row r="892" ht="16.5" spans="1:6">
      <c r="A892" s="32">
        <v>891</v>
      </c>
      <c r="B892" s="32" t="s">
        <v>2604</v>
      </c>
      <c r="C892" s="32" t="s">
        <v>2111</v>
      </c>
      <c r="D892" s="32"/>
      <c r="E892" s="32" t="s">
        <v>2853</v>
      </c>
      <c r="F892" s="32" t="s">
        <v>2650</v>
      </c>
    </row>
    <row r="893" ht="16.5" spans="1:6">
      <c r="A893" s="32">
        <v>892</v>
      </c>
      <c r="B893" s="32" t="s">
        <v>2887</v>
      </c>
      <c r="C893" s="32" t="s">
        <v>2111</v>
      </c>
      <c r="D893" s="32"/>
      <c r="E893" s="32" t="s">
        <v>2853</v>
      </c>
      <c r="F893" s="32" t="s">
        <v>2650</v>
      </c>
    </row>
    <row r="894" ht="16.5" spans="1:6">
      <c r="A894" s="32">
        <v>893</v>
      </c>
      <c r="B894" s="32" t="s">
        <v>2888</v>
      </c>
      <c r="C894" s="32" t="s">
        <v>2111</v>
      </c>
      <c r="D894" s="32"/>
      <c r="E894" s="32" t="s">
        <v>2853</v>
      </c>
      <c r="F894" s="32" t="s">
        <v>2650</v>
      </c>
    </row>
    <row r="895" ht="16.5" spans="1:6">
      <c r="A895" s="32">
        <v>894</v>
      </c>
      <c r="B895" s="32" t="s">
        <v>2473</v>
      </c>
      <c r="C895" s="32" t="s">
        <v>2111</v>
      </c>
      <c r="D895" s="32"/>
      <c r="E895" s="32" t="s">
        <v>2853</v>
      </c>
      <c r="F895" s="32" t="s">
        <v>2650</v>
      </c>
    </row>
    <row r="896" ht="16.5" spans="1:6">
      <c r="A896" s="32">
        <v>895</v>
      </c>
      <c r="B896" s="32" t="s">
        <v>2889</v>
      </c>
      <c r="C896" s="32" t="s">
        <v>2111</v>
      </c>
      <c r="D896" s="32"/>
      <c r="E896" s="32" t="s">
        <v>2853</v>
      </c>
      <c r="F896" s="32" t="s">
        <v>2650</v>
      </c>
    </row>
    <row r="897" ht="16.5" spans="1:6">
      <c r="A897" s="32">
        <v>896</v>
      </c>
      <c r="B897" s="32" t="s">
        <v>2890</v>
      </c>
      <c r="C897" s="32" t="s">
        <v>2111</v>
      </c>
      <c r="D897" s="32"/>
      <c r="E897" s="32" t="s">
        <v>2853</v>
      </c>
      <c r="F897" s="32" t="s">
        <v>2650</v>
      </c>
    </row>
    <row r="898" ht="16.5" spans="1:6">
      <c r="A898" s="32">
        <v>897</v>
      </c>
      <c r="B898" s="32" t="s">
        <v>2891</v>
      </c>
      <c r="C898" s="32" t="s">
        <v>2111</v>
      </c>
      <c r="D898" s="32"/>
      <c r="E898" s="32" t="s">
        <v>2853</v>
      </c>
      <c r="F898" s="32" t="s">
        <v>2650</v>
      </c>
    </row>
    <row r="899" ht="16.5" spans="1:6">
      <c r="A899" s="32">
        <v>898</v>
      </c>
      <c r="B899" s="32" t="s">
        <v>2892</v>
      </c>
      <c r="C899" s="32" t="s">
        <v>2111</v>
      </c>
      <c r="D899" s="32"/>
      <c r="E899" s="32" t="s">
        <v>2853</v>
      </c>
      <c r="F899" s="32" t="s">
        <v>2650</v>
      </c>
    </row>
    <row r="900" ht="16.5" spans="1:6">
      <c r="A900" s="32">
        <v>899</v>
      </c>
      <c r="B900" s="32" t="s">
        <v>2893</v>
      </c>
      <c r="C900" s="32" t="s">
        <v>2111</v>
      </c>
      <c r="D900" s="32"/>
      <c r="E900" s="32" t="s">
        <v>2853</v>
      </c>
      <c r="F900" s="32" t="s">
        <v>2650</v>
      </c>
    </row>
    <row r="901" ht="16.5" spans="1:6">
      <c r="A901" s="32">
        <v>900</v>
      </c>
      <c r="B901" s="32" t="s">
        <v>2894</v>
      </c>
      <c r="C901" s="32" t="s">
        <v>2111</v>
      </c>
      <c r="D901" s="32"/>
      <c r="E901" s="32" t="s">
        <v>2853</v>
      </c>
      <c r="F901" s="32" t="s">
        <v>2650</v>
      </c>
    </row>
    <row r="902" ht="16.5" spans="1:6">
      <c r="A902" s="32">
        <v>901</v>
      </c>
      <c r="B902" s="32" t="s">
        <v>2477</v>
      </c>
      <c r="C902" s="32" t="s">
        <v>2111</v>
      </c>
      <c r="D902" s="32"/>
      <c r="E902" s="32" t="s">
        <v>2853</v>
      </c>
      <c r="F902" s="32" t="s">
        <v>2650</v>
      </c>
    </row>
    <row r="903" ht="16.5" spans="1:6">
      <c r="A903" s="32">
        <v>902</v>
      </c>
      <c r="B903" s="32" t="s">
        <v>2605</v>
      </c>
      <c r="C903" s="32" t="s">
        <v>2111</v>
      </c>
      <c r="D903" s="32"/>
      <c r="E903" s="32" t="s">
        <v>2853</v>
      </c>
      <c r="F903" s="32" t="s">
        <v>2650</v>
      </c>
    </row>
    <row r="904" ht="16.5" spans="1:6">
      <c r="A904" s="32">
        <v>903</v>
      </c>
      <c r="B904" s="32" t="s">
        <v>2895</v>
      </c>
      <c r="C904" s="32" t="s">
        <v>2111</v>
      </c>
      <c r="D904" s="32"/>
      <c r="E904" s="32" t="s">
        <v>2853</v>
      </c>
      <c r="F904" s="32" t="s">
        <v>2650</v>
      </c>
    </row>
    <row r="905" ht="16.5" spans="1:6">
      <c r="A905" s="32">
        <v>904</v>
      </c>
      <c r="B905" s="32" t="s">
        <v>2606</v>
      </c>
      <c r="C905" s="32" t="s">
        <v>2111</v>
      </c>
      <c r="D905" s="32"/>
      <c r="E905" s="32" t="s">
        <v>2853</v>
      </c>
      <c r="F905" s="32" t="s">
        <v>2650</v>
      </c>
    </row>
    <row r="906" ht="16.5" spans="1:6">
      <c r="A906" s="32">
        <v>905</v>
      </c>
      <c r="B906" s="32" t="s">
        <v>2607</v>
      </c>
      <c r="C906" s="32" t="s">
        <v>2111</v>
      </c>
      <c r="D906" s="32"/>
      <c r="E906" s="32" t="s">
        <v>2853</v>
      </c>
      <c r="F906" s="32" t="s">
        <v>2650</v>
      </c>
    </row>
    <row r="907" ht="16.5" spans="1:6">
      <c r="A907" s="32">
        <v>906</v>
      </c>
      <c r="B907" s="32" t="s">
        <v>2896</v>
      </c>
      <c r="C907" s="32" t="s">
        <v>2111</v>
      </c>
      <c r="D907" s="32"/>
      <c r="E907" s="32" t="s">
        <v>2853</v>
      </c>
      <c r="F907" s="32" t="s">
        <v>2650</v>
      </c>
    </row>
    <row r="908" ht="16.5" spans="1:6">
      <c r="A908" s="32">
        <v>907</v>
      </c>
      <c r="B908" s="32" t="s">
        <v>2897</v>
      </c>
      <c r="C908" s="32" t="s">
        <v>2111</v>
      </c>
      <c r="D908" s="32"/>
      <c r="E908" s="32" t="s">
        <v>2853</v>
      </c>
      <c r="F908" s="32" t="s">
        <v>2650</v>
      </c>
    </row>
    <row r="909" ht="16.5" spans="1:6">
      <c r="A909" s="32">
        <v>908</v>
      </c>
      <c r="B909" s="32" t="s">
        <v>2898</v>
      </c>
      <c r="C909" s="32" t="s">
        <v>2111</v>
      </c>
      <c r="D909" s="32"/>
      <c r="E909" s="32" t="s">
        <v>2853</v>
      </c>
      <c r="F909" s="32" t="s">
        <v>2650</v>
      </c>
    </row>
    <row r="910" ht="16.5" spans="1:6">
      <c r="A910" s="32">
        <v>909</v>
      </c>
      <c r="B910" s="32" t="s">
        <v>2899</v>
      </c>
      <c r="C910" s="32" t="s">
        <v>2111</v>
      </c>
      <c r="D910" s="32"/>
      <c r="E910" s="32" t="s">
        <v>2853</v>
      </c>
      <c r="F910" s="32" t="s">
        <v>2650</v>
      </c>
    </row>
    <row r="911" ht="16.5" spans="1:6">
      <c r="A911" s="32">
        <v>910</v>
      </c>
      <c r="B911" s="32" t="s">
        <v>2900</v>
      </c>
      <c r="C911" s="32" t="s">
        <v>2111</v>
      </c>
      <c r="D911" s="32"/>
      <c r="E911" s="32" t="s">
        <v>2853</v>
      </c>
      <c r="F911" s="32" t="s">
        <v>2650</v>
      </c>
    </row>
    <row r="912" ht="16.5" spans="1:6">
      <c r="A912" s="32">
        <v>911</v>
      </c>
      <c r="B912" s="32" t="s">
        <v>2901</v>
      </c>
      <c r="C912" s="32" t="s">
        <v>2111</v>
      </c>
      <c r="D912" s="32"/>
      <c r="E912" s="32" t="s">
        <v>2853</v>
      </c>
      <c r="F912" s="32" t="s">
        <v>2650</v>
      </c>
    </row>
    <row r="913" ht="16.5" spans="1:6">
      <c r="A913" s="32">
        <v>912</v>
      </c>
      <c r="B913" s="32" t="s">
        <v>2902</v>
      </c>
      <c r="C913" s="32" t="s">
        <v>2111</v>
      </c>
      <c r="D913" s="32"/>
      <c r="E913" s="32" t="s">
        <v>2853</v>
      </c>
      <c r="F913" s="32" t="s">
        <v>2650</v>
      </c>
    </row>
    <row r="914" ht="16.5" spans="1:6">
      <c r="A914" s="32">
        <v>913</v>
      </c>
      <c r="B914" s="32" t="s">
        <v>2903</v>
      </c>
      <c r="C914" s="32" t="s">
        <v>2111</v>
      </c>
      <c r="D914" s="32"/>
      <c r="E914" s="32" t="s">
        <v>2853</v>
      </c>
      <c r="F914" s="32" t="s">
        <v>2650</v>
      </c>
    </row>
    <row r="915" ht="16.5" spans="1:6">
      <c r="A915" s="32">
        <v>914</v>
      </c>
      <c r="B915" s="32" t="s">
        <v>2904</v>
      </c>
      <c r="C915" s="32" t="s">
        <v>2111</v>
      </c>
      <c r="D915" s="32"/>
      <c r="E915" s="32" t="s">
        <v>2853</v>
      </c>
      <c r="F915" s="32" t="s">
        <v>2650</v>
      </c>
    </row>
    <row r="916" ht="16.5" spans="1:6">
      <c r="A916" s="32">
        <v>915</v>
      </c>
      <c r="B916" s="32" t="s">
        <v>2905</v>
      </c>
      <c r="C916" s="32" t="s">
        <v>2111</v>
      </c>
      <c r="D916" s="32"/>
      <c r="E916" s="32" t="s">
        <v>2853</v>
      </c>
      <c r="F916" s="32" t="s">
        <v>2650</v>
      </c>
    </row>
    <row r="917" ht="16.5" spans="1:6">
      <c r="A917" s="32">
        <v>916</v>
      </c>
      <c r="B917" s="32" t="s">
        <v>2906</v>
      </c>
      <c r="C917" s="32" t="s">
        <v>2111</v>
      </c>
      <c r="D917" s="32"/>
      <c r="E917" s="32" t="s">
        <v>2853</v>
      </c>
      <c r="F917" s="32" t="s">
        <v>2650</v>
      </c>
    </row>
    <row r="918" ht="16.5" spans="1:6">
      <c r="A918" s="32">
        <v>917</v>
      </c>
      <c r="B918" s="32" t="s">
        <v>2907</v>
      </c>
      <c r="C918" s="32" t="s">
        <v>2111</v>
      </c>
      <c r="D918" s="32"/>
      <c r="E918" s="32" t="s">
        <v>2853</v>
      </c>
      <c r="F918" s="32" t="s">
        <v>2650</v>
      </c>
    </row>
    <row r="919" ht="16.5" spans="1:6">
      <c r="A919" s="32">
        <v>918</v>
      </c>
      <c r="B919" s="32" t="s">
        <v>2908</v>
      </c>
      <c r="C919" s="32" t="s">
        <v>2111</v>
      </c>
      <c r="D919" s="32"/>
      <c r="E919" s="32" t="s">
        <v>2853</v>
      </c>
      <c r="F919" s="32" t="s">
        <v>2650</v>
      </c>
    </row>
    <row r="920" ht="16.5" spans="1:6">
      <c r="A920" s="32">
        <v>919</v>
      </c>
      <c r="B920" s="32" t="s">
        <v>2909</v>
      </c>
      <c r="C920" s="32" t="s">
        <v>2111</v>
      </c>
      <c r="D920" s="32"/>
      <c r="E920" s="32" t="s">
        <v>2853</v>
      </c>
      <c r="F920" s="32" t="s">
        <v>2650</v>
      </c>
    </row>
    <row r="921" ht="16.5" spans="1:6">
      <c r="A921" s="32">
        <v>920</v>
      </c>
      <c r="B921" s="32" t="s">
        <v>2484</v>
      </c>
      <c r="C921" s="32" t="s">
        <v>2111</v>
      </c>
      <c r="D921" s="32"/>
      <c r="E921" s="32" t="s">
        <v>2853</v>
      </c>
      <c r="F921" s="32" t="s">
        <v>2650</v>
      </c>
    </row>
    <row r="922" ht="16.5" spans="1:6">
      <c r="A922" s="32">
        <v>921</v>
      </c>
      <c r="B922" s="32" t="s">
        <v>2910</v>
      </c>
      <c r="C922" s="32" t="s">
        <v>2111</v>
      </c>
      <c r="D922" s="32"/>
      <c r="E922" s="32" t="s">
        <v>2853</v>
      </c>
      <c r="F922" s="32" t="s">
        <v>2650</v>
      </c>
    </row>
    <row r="923" ht="16.5" spans="1:6">
      <c r="A923" s="32">
        <v>922</v>
      </c>
      <c r="B923" s="32" t="s">
        <v>2911</v>
      </c>
      <c r="C923" s="32" t="s">
        <v>2111</v>
      </c>
      <c r="D923" s="32"/>
      <c r="E923" s="32" t="s">
        <v>2853</v>
      </c>
      <c r="F923" s="32" t="s">
        <v>2650</v>
      </c>
    </row>
    <row r="924" ht="16.5" spans="1:6">
      <c r="A924" s="32">
        <v>923</v>
      </c>
      <c r="B924" s="32" t="s">
        <v>2912</v>
      </c>
      <c r="C924" s="32" t="s">
        <v>2111</v>
      </c>
      <c r="D924" s="32"/>
      <c r="E924" s="32" t="s">
        <v>2853</v>
      </c>
      <c r="F924" s="32" t="s">
        <v>2650</v>
      </c>
    </row>
    <row r="925" ht="16.5" spans="1:6">
      <c r="A925" s="32">
        <v>924</v>
      </c>
      <c r="B925" s="32" t="s">
        <v>2913</v>
      </c>
      <c r="C925" s="32" t="s">
        <v>2111</v>
      </c>
      <c r="D925" s="32"/>
      <c r="E925" s="32" t="s">
        <v>2853</v>
      </c>
      <c r="F925" s="32" t="s">
        <v>2650</v>
      </c>
    </row>
    <row r="926" ht="16.5" spans="1:6">
      <c r="A926" s="32">
        <v>925</v>
      </c>
      <c r="B926" s="32" t="s">
        <v>2914</v>
      </c>
      <c r="C926" s="32" t="s">
        <v>2111</v>
      </c>
      <c r="D926" s="32"/>
      <c r="E926" s="32" t="s">
        <v>2853</v>
      </c>
      <c r="F926" s="32" t="s">
        <v>2650</v>
      </c>
    </row>
    <row r="927" ht="16.5" spans="1:6">
      <c r="A927" s="32">
        <v>926</v>
      </c>
      <c r="B927" s="32" t="s">
        <v>2915</v>
      </c>
      <c r="C927" s="32" t="s">
        <v>2111</v>
      </c>
      <c r="D927" s="32"/>
      <c r="E927" s="32" t="s">
        <v>2853</v>
      </c>
      <c r="F927" s="32" t="s">
        <v>2650</v>
      </c>
    </row>
    <row r="928" ht="16.5" spans="1:6">
      <c r="A928" s="32">
        <v>927</v>
      </c>
      <c r="B928" s="32" t="s">
        <v>2916</v>
      </c>
      <c r="C928" s="32" t="s">
        <v>2111</v>
      </c>
      <c r="D928" s="32"/>
      <c r="E928" s="32" t="s">
        <v>2853</v>
      </c>
      <c r="F928" s="32" t="s">
        <v>2650</v>
      </c>
    </row>
    <row r="929" ht="16.5" spans="1:6">
      <c r="A929" s="32">
        <v>928</v>
      </c>
      <c r="B929" s="32" t="s">
        <v>2485</v>
      </c>
      <c r="C929" s="32" t="s">
        <v>2111</v>
      </c>
      <c r="D929" s="32"/>
      <c r="E929" s="32" t="s">
        <v>2853</v>
      </c>
      <c r="F929" s="32" t="s">
        <v>2650</v>
      </c>
    </row>
    <row r="930" ht="16.5" spans="1:6">
      <c r="A930" s="32">
        <v>929</v>
      </c>
      <c r="B930" s="32" t="s">
        <v>2917</v>
      </c>
      <c r="C930" s="32" t="s">
        <v>2111</v>
      </c>
      <c r="D930" s="32"/>
      <c r="E930" s="32" t="s">
        <v>2853</v>
      </c>
      <c r="F930" s="32" t="s">
        <v>2650</v>
      </c>
    </row>
    <row r="931" ht="16.5" spans="1:6">
      <c r="A931" s="32">
        <v>930</v>
      </c>
      <c r="B931" s="32" t="s">
        <v>2613</v>
      </c>
      <c r="C931" s="32" t="s">
        <v>2111</v>
      </c>
      <c r="D931" s="32"/>
      <c r="E931" s="32" t="s">
        <v>2853</v>
      </c>
      <c r="F931" s="32" t="s">
        <v>2650</v>
      </c>
    </row>
    <row r="932" ht="16.5" spans="1:6">
      <c r="A932" s="32">
        <v>931</v>
      </c>
      <c r="B932" s="32" t="s">
        <v>2918</v>
      </c>
      <c r="C932" s="32" t="s">
        <v>2111</v>
      </c>
      <c r="D932" s="32"/>
      <c r="E932" s="32" t="s">
        <v>2853</v>
      </c>
      <c r="F932" s="32" t="s">
        <v>2650</v>
      </c>
    </row>
    <row r="933" ht="16.5" spans="1:6">
      <c r="A933" s="32">
        <v>932</v>
      </c>
      <c r="B933" s="32" t="s">
        <v>2487</v>
      </c>
      <c r="C933" s="32" t="s">
        <v>2111</v>
      </c>
      <c r="D933" s="32"/>
      <c r="E933" s="32" t="s">
        <v>2853</v>
      </c>
      <c r="F933" s="32" t="s">
        <v>2650</v>
      </c>
    </row>
    <row r="934" ht="16.5" spans="1:6">
      <c r="A934" s="32">
        <v>933</v>
      </c>
      <c r="B934" s="32" t="s">
        <v>2919</v>
      </c>
      <c r="C934" s="32" t="s">
        <v>2111</v>
      </c>
      <c r="D934" s="32"/>
      <c r="E934" s="32" t="s">
        <v>2853</v>
      </c>
      <c r="F934" s="32" t="s">
        <v>2650</v>
      </c>
    </row>
    <row r="935" ht="16.5" spans="1:6">
      <c r="A935" s="32">
        <v>934</v>
      </c>
      <c r="B935" s="32" t="s">
        <v>2920</v>
      </c>
      <c r="C935" s="32" t="s">
        <v>2111</v>
      </c>
      <c r="D935" s="32"/>
      <c r="E935" s="32" t="s">
        <v>2853</v>
      </c>
      <c r="F935" s="32" t="s">
        <v>2650</v>
      </c>
    </row>
    <row r="936" ht="16.5" spans="1:6">
      <c r="A936" s="32">
        <v>935</v>
      </c>
      <c r="B936" s="32" t="s">
        <v>2615</v>
      </c>
      <c r="C936" s="32" t="s">
        <v>2111</v>
      </c>
      <c r="D936" s="32"/>
      <c r="E936" s="32" t="s">
        <v>2853</v>
      </c>
      <c r="F936" s="32" t="s">
        <v>2650</v>
      </c>
    </row>
    <row r="937" ht="16.5" spans="1:6">
      <c r="A937" s="32">
        <v>936</v>
      </c>
      <c r="B937" s="32" t="s">
        <v>2921</v>
      </c>
      <c r="C937" s="32" t="s">
        <v>2111</v>
      </c>
      <c r="D937" s="32"/>
      <c r="E937" s="32" t="s">
        <v>2853</v>
      </c>
      <c r="F937" s="32" t="s">
        <v>2650</v>
      </c>
    </row>
    <row r="938" ht="16.5" spans="1:6">
      <c r="A938" s="32">
        <v>937</v>
      </c>
      <c r="B938" s="32" t="s">
        <v>2489</v>
      </c>
      <c r="C938" s="32" t="s">
        <v>2111</v>
      </c>
      <c r="D938" s="32"/>
      <c r="E938" s="32" t="s">
        <v>2853</v>
      </c>
      <c r="F938" s="32" t="s">
        <v>2650</v>
      </c>
    </row>
    <row r="939" ht="16.5" spans="1:6">
      <c r="A939" s="32">
        <v>938</v>
      </c>
      <c r="B939" s="32" t="s">
        <v>2922</v>
      </c>
      <c r="C939" s="32" t="s">
        <v>2111</v>
      </c>
      <c r="D939" s="32"/>
      <c r="E939" s="32" t="s">
        <v>2853</v>
      </c>
      <c r="F939" s="32" t="s">
        <v>2650</v>
      </c>
    </row>
    <row r="940" ht="16.5" spans="1:6">
      <c r="A940" s="32">
        <v>939</v>
      </c>
      <c r="B940" s="32" t="s">
        <v>2923</v>
      </c>
      <c r="C940" s="32" t="s">
        <v>2111</v>
      </c>
      <c r="D940" s="32"/>
      <c r="E940" s="32" t="s">
        <v>2853</v>
      </c>
      <c r="F940" s="32" t="s">
        <v>2650</v>
      </c>
    </row>
    <row r="941" ht="16.5" spans="1:6">
      <c r="A941" s="32">
        <v>940</v>
      </c>
      <c r="B941" s="32" t="s">
        <v>2616</v>
      </c>
      <c r="C941" s="32" t="s">
        <v>2111</v>
      </c>
      <c r="D941" s="32"/>
      <c r="E941" s="32" t="s">
        <v>2853</v>
      </c>
      <c r="F941" s="32" t="s">
        <v>2650</v>
      </c>
    </row>
    <row r="942" ht="16.5" spans="1:6">
      <c r="A942" s="32">
        <v>941</v>
      </c>
      <c r="B942" s="32" t="s">
        <v>2491</v>
      </c>
      <c r="C942" s="32" t="s">
        <v>2111</v>
      </c>
      <c r="D942" s="32"/>
      <c r="E942" s="32" t="s">
        <v>2853</v>
      </c>
      <c r="F942" s="32" t="s">
        <v>2650</v>
      </c>
    </row>
    <row r="943" ht="16.5" spans="1:6">
      <c r="A943" s="32">
        <v>942</v>
      </c>
      <c r="B943" s="32" t="s">
        <v>2924</v>
      </c>
      <c r="C943" s="32" t="s">
        <v>2111</v>
      </c>
      <c r="D943" s="32"/>
      <c r="E943" s="32" t="s">
        <v>2853</v>
      </c>
      <c r="F943" s="32" t="s">
        <v>2650</v>
      </c>
    </row>
    <row r="944" ht="16.5" spans="1:6">
      <c r="A944" s="32">
        <v>943</v>
      </c>
      <c r="B944" s="32" t="s">
        <v>2925</v>
      </c>
      <c r="C944" s="32" t="s">
        <v>2111</v>
      </c>
      <c r="D944" s="32"/>
      <c r="E944" s="32" t="s">
        <v>2853</v>
      </c>
      <c r="F944" s="32" t="s">
        <v>2650</v>
      </c>
    </row>
    <row r="945" ht="16.5" spans="1:6">
      <c r="A945" s="32">
        <v>944</v>
      </c>
      <c r="B945" s="32" t="s">
        <v>2617</v>
      </c>
      <c r="C945" s="32" t="s">
        <v>2111</v>
      </c>
      <c r="D945" s="32"/>
      <c r="E945" s="32" t="s">
        <v>2853</v>
      </c>
      <c r="F945" s="32" t="s">
        <v>2650</v>
      </c>
    </row>
    <row r="946" ht="16.5" spans="1:6">
      <c r="A946" s="32">
        <v>945</v>
      </c>
      <c r="B946" s="32" t="s">
        <v>2926</v>
      </c>
      <c r="C946" s="32" t="s">
        <v>2111</v>
      </c>
      <c r="D946" s="32"/>
      <c r="E946" s="32" t="s">
        <v>2853</v>
      </c>
      <c r="F946" s="32" t="s">
        <v>2650</v>
      </c>
    </row>
    <row r="947" ht="16.5" spans="1:6">
      <c r="A947" s="32">
        <v>946</v>
      </c>
      <c r="B947" s="32" t="s">
        <v>2927</v>
      </c>
      <c r="C947" s="32" t="s">
        <v>2111</v>
      </c>
      <c r="D947" s="32"/>
      <c r="E947" s="32" t="s">
        <v>2853</v>
      </c>
      <c r="F947" s="32" t="s">
        <v>2650</v>
      </c>
    </row>
    <row r="948" ht="16.5" spans="1:6">
      <c r="A948" s="32">
        <v>947</v>
      </c>
      <c r="B948" s="32" t="s">
        <v>2928</v>
      </c>
      <c r="C948" s="32" t="s">
        <v>2111</v>
      </c>
      <c r="D948" s="32"/>
      <c r="E948" s="32" t="s">
        <v>2853</v>
      </c>
      <c r="F948" s="32" t="s">
        <v>2650</v>
      </c>
    </row>
    <row r="949" ht="16.5" spans="1:6">
      <c r="A949" s="32">
        <v>948</v>
      </c>
      <c r="B949" s="32" t="s">
        <v>2929</v>
      </c>
      <c r="C949" s="32" t="s">
        <v>2111</v>
      </c>
      <c r="D949" s="32"/>
      <c r="E949" s="32" t="s">
        <v>2853</v>
      </c>
      <c r="F949" s="32" t="s">
        <v>2650</v>
      </c>
    </row>
    <row r="950" ht="16.5" spans="1:6">
      <c r="A950" s="32">
        <v>949</v>
      </c>
      <c r="B950" s="32" t="s">
        <v>2930</v>
      </c>
      <c r="C950" s="32" t="s">
        <v>2111</v>
      </c>
      <c r="D950" s="32"/>
      <c r="E950" s="32" t="s">
        <v>2853</v>
      </c>
      <c r="F950" s="32" t="s">
        <v>2650</v>
      </c>
    </row>
    <row r="951" ht="16.5" spans="1:6">
      <c r="A951" s="32">
        <v>950</v>
      </c>
      <c r="B951" s="32" t="s">
        <v>2618</v>
      </c>
      <c r="C951" s="32" t="s">
        <v>2111</v>
      </c>
      <c r="D951" s="32"/>
      <c r="E951" s="32" t="s">
        <v>2853</v>
      </c>
      <c r="F951" s="32" t="s">
        <v>2650</v>
      </c>
    </row>
    <row r="952" ht="16.5" spans="1:6">
      <c r="A952" s="32">
        <v>951</v>
      </c>
      <c r="B952" s="32" t="s">
        <v>2494</v>
      </c>
      <c r="C952" s="32" t="s">
        <v>2111</v>
      </c>
      <c r="D952" s="32"/>
      <c r="E952" s="32" t="s">
        <v>2853</v>
      </c>
      <c r="F952" s="32" t="s">
        <v>2650</v>
      </c>
    </row>
    <row r="953" ht="16.5" spans="1:6">
      <c r="A953" s="32">
        <v>952</v>
      </c>
      <c r="B953" s="32" t="s">
        <v>2931</v>
      </c>
      <c r="C953" s="32" t="s">
        <v>2111</v>
      </c>
      <c r="D953" s="32"/>
      <c r="E953" s="32" t="s">
        <v>2853</v>
      </c>
      <c r="F953" s="32" t="s">
        <v>2650</v>
      </c>
    </row>
    <row r="954" ht="16.5" spans="1:6">
      <c r="A954" s="32">
        <v>953</v>
      </c>
      <c r="B954" s="32" t="s">
        <v>2932</v>
      </c>
      <c r="C954" s="32" t="s">
        <v>2111</v>
      </c>
      <c r="D954" s="32"/>
      <c r="E954" s="32" t="s">
        <v>2853</v>
      </c>
      <c r="F954" s="32" t="s">
        <v>2650</v>
      </c>
    </row>
    <row r="955" ht="16.5" spans="1:6">
      <c r="A955" s="32">
        <v>954</v>
      </c>
      <c r="B955" s="32" t="s">
        <v>2495</v>
      </c>
      <c r="C955" s="32" t="s">
        <v>2111</v>
      </c>
      <c r="D955" s="32"/>
      <c r="E955" s="32" t="s">
        <v>2853</v>
      </c>
      <c r="F955" s="32" t="s">
        <v>2650</v>
      </c>
    </row>
    <row r="956" ht="16.5" spans="1:6">
      <c r="A956" s="32">
        <v>955</v>
      </c>
      <c r="B956" s="32" t="s">
        <v>2933</v>
      </c>
      <c r="C956" s="32" t="s">
        <v>2111</v>
      </c>
      <c r="D956" s="32"/>
      <c r="E956" s="32" t="s">
        <v>2853</v>
      </c>
      <c r="F956" s="32" t="s">
        <v>2650</v>
      </c>
    </row>
    <row r="957" ht="16.5" spans="1:6">
      <c r="A957" s="32">
        <v>956</v>
      </c>
      <c r="B957" s="32" t="s">
        <v>2934</v>
      </c>
      <c r="C957" s="32" t="s">
        <v>2111</v>
      </c>
      <c r="D957" s="32"/>
      <c r="E957" s="32" t="s">
        <v>2853</v>
      </c>
      <c r="F957" s="32" t="s">
        <v>2650</v>
      </c>
    </row>
    <row r="958" ht="16.5" spans="1:6">
      <c r="A958" s="32">
        <v>957</v>
      </c>
      <c r="B958" s="32" t="s">
        <v>2935</v>
      </c>
      <c r="C958" s="32" t="s">
        <v>2111</v>
      </c>
      <c r="D958" s="32"/>
      <c r="E958" s="32" t="s">
        <v>2853</v>
      </c>
      <c r="F958" s="32" t="s">
        <v>2650</v>
      </c>
    </row>
    <row r="959" ht="16.5" spans="1:6">
      <c r="A959" s="32">
        <v>958</v>
      </c>
      <c r="B959" s="32" t="s">
        <v>2936</v>
      </c>
      <c r="C959" s="32" t="s">
        <v>2111</v>
      </c>
      <c r="D959" s="32"/>
      <c r="E959" s="32" t="s">
        <v>2853</v>
      </c>
      <c r="F959" s="32" t="s">
        <v>2650</v>
      </c>
    </row>
    <row r="960" ht="16.5" spans="1:6">
      <c r="A960" s="32">
        <v>959</v>
      </c>
      <c r="B960" s="32" t="s">
        <v>2937</v>
      </c>
      <c r="C960" s="32" t="s">
        <v>2111</v>
      </c>
      <c r="D960" s="32"/>
      <c r="E960" s="32" t="s">
        <v>2853</v>
      </c>
      <c r="F960" s="32" t="s">
        <v>2650</v>
      </c>
    </row>
    <row r="961" ht="16.5" spans="1:6">
      <c r="A961" s="32">
        <v>960</v>
      </c>
      <c r="B961" s="32" t="s">
        <v>2498</v>
      </c>
      <c r="C961" s="32" t="s">
        <v>2111</v>
      </c>
      <c r="D961" s="32"/>
      <c r="E961" s="32" t="s">
        <v>2853</v>
      </c>
      <c r="F961" s="32" t="s">
        <v>2650</v>
      </c>
    </row>
    <row r="962" ht="16.5" spans="1:6">
      <c r="A962" s="32">
        <v>961</v>
      </c>
      <c r="B962" s="32" t="s">
        <v>2342</v>
      </c>
      <c r="C962" s="32" t="s">
        <v>2111</v>
      </c>
      <c r="D962" s="32"/>
      <c r="E962" s="32" t="s">
        <v>2853</v>
      </c>
      <c r="F962" s="32" t="s">
        <v>2650</v>
      </c>
    </row>
    <row r="963" ht="16.5" spans="1:6">
      <c r="A963" s="32">
        <v>962</v>
      </c>
      <c r="B963" s="32" t="s">
        <v>2343</v>
      </c>
      <c r="C963" s="32" t="s">
        <v>2111</v>
      </c>
      <c r="D963" s="32"/>
      <c r="E963" s="32" t="s">
        <v>2853</v>
      </c>
      <c r="F963" s="32" t="s">
        <v>2650</v>
      </c>
    </row>
    <row r="964" ht="16.5" spans="1:6">
      <c r="A964" s="32">
        <v>963</v>
      </c>
      <c r="B964" s="32" t="s">
        <v>2938</v>
      </c>
      <c r="C964" s="32" t="s">
        <v>2111</v>
      </c>
      <c r="D964" s="32"/>
      <c r="E964" s="32" t="s">
        <v>2853</v>
      </c>
      <c r="F964" s="32" t="s">
        <v>2650</v>
      </c>
    </row>
    <row r="965" ht="16.5" spans="1:6">
      <c r="A965" s="32">
        <v>964</v>
      </c>
      <c r="B965" s="32" t="s">
        <v>2939</v>
      </c>
      <c r="C965" s="32" t="s">
        <v>2111</v>
      </c>
      <c r="D965" s="32"/>
      <c r="E965" s="32" t="s">
        <v>2853</v>
      </c>
      <c r="F965" s="32" t="s">
        <v>2650</v>
      </c>
    </row>
    <row r="966" ht="16.5" spans="1:6">
      <c r="A966" s="32">
        <v>965</v>
      </c>
      <c r="B966" s="32" t="s">
        <v>2940</v>
      </c>
      <c r="C966" s="32" t="s">
        <v>2111</v>
      </c>
      <c r="D966" s="32"/>
      <c r="E966" s="32" t="s">
        <v>2853</v>
      </c>
      <c r="F966" s="32" t="s">
        <v>2650</v>
      </c>
    </row>
    <row r="967" ht="16.5" spans="1:6">
      <c r="A967" s="32">
        <v>966</v>
      </c>
      <c r="B967" s="32" t="s">
        <v>2941</v>
      </c>
      <c r="C967" s="32" t="s">
        <v>2111</v>
      </c>
      <c r="D967" s="32"/>
      <c r="E967" s="32" t="s">
        <v>2853</v>
      </c>
      <c r="F967" s="32" t="s">
        <v>2650</v>
      </c>
    </row>
    <row r="968" ht="16.5" spans="1:6">
      <c r="A968" s="32">
        <v>967</v>
      </c>
      <c r="B968" s="32" t="s">
        <v>2942</v>
      </c>
      <c r="C968" s="32" t="s">
        <v>2111</v>
      </c>
      <c r="D968" s="32"/>
      <c r="E968" s="32" t="s">
        <v>2853</v>
      </c>
      <c r="F968" s="32" t="s">
        <v>2650</v>
      </c>
    </row>
    <row r="969" ht="16.5" spans="1:6">
      <c r="A969" s="32">
        <v>968</v>
      </c>
      <c r="B969" s="32" t="s">
        <v>2943</v>
      </c>
      <c r="C969" s="32" t="s">
        <v>2111</v>
      </c>
      <c r="D969" s="32"/>
      <c r="E969" s="32" t="s">
        <v>2853</v>
      </c>
      <c r="F969" s="32" t="s">
        <v>2650</v>
      </c>
    </row>
    <row r="970" ht="16.5" spans="1:6">
      <c r="A970" s="32">
        <v>969</v>
      </c>
      <c r="B970" s="32" t="s">
        <v>2944</v>
      </c>
      <c r="C970" s="32" t="s">
        <v>2111</v>
      </c>
      <c r="D970" s="32"/>
      <c r="E970" s="32" t="s">
        <v>2853</v>
      </c>
      <c r="F970" s="32" t="s">
        <v>2650</v>
      </c>
    </row>
    <row r="971" ht="16.5" spans="1:6">
      <c r="A971" s="32">
        <v>970</v>
      </c>
      <c r="B971" s="32" t="s">
        <v>2625</v>
      </c>
      <c r="C971" s="32" t="s">
        <v>2111</v>
      </c>
      <c r="D971" s="32"/>
      <c r="E971" s="32" t="s">
        <v>2853</v>
      </c>
      <c r="F971" s="32" t="s">
        <v>2650</v>
      </c>
    </row>
    <row r="972" ht="16.5" spans="1:6">
      <c r="A972" s="32">
        <v>971</v>
      </c>
      <c r="B972" s="32" t="s">
        <v>2945</v>
      </c>
      <c r="C972" s="32" t="s">
        <v>2111</v>
      </c>
      <c r="D972" s="32"/>
      <c r="E972" s="32" t="s">
        <v>2853</v>
      </c>
      <c r="F972" s="32" t="s">
        <v>2650</v>
      </c>
    </row>
    <row r="973" ht="16.5" spans="1:6">
      <c r="A973" s="32">
        <v>972</v>
      </c>
      <c r="B973" s="32" t="s">
        <v>2946</v>
      </c>
      <c r="C973" s="32" t="s">
        <v>2111</v>
      </c>
      <c r="D973" s="32"/>
      <c r="E973" s="32" t="s">
        <v>2853</v>
      </c>
      <c r="F973" s="32" t="s">
        <v>2650</v>
      </c>
    </row>
    <row r="974" ht="16.5" spans="1:6">
      <c r="A974" s="32">
        <v>973</v>
      </c>
      <c r="B974" s="32" t="s">
        <v>2947</v>
      </c>
      <c r="C974" s="32" t="s">
        <v>2111</v>
      </c>
      <c r="D974" s="32"/>
      <c r="E974" s="32" t="s">
        <v>2853</v>
      </c>
      <c r="F974" s="32" t="s">
        <v>2650</v>
      </c>
    </row>
    <row r="975" ht="16.5" spans="1:6">
      <c r="A975" s="32">
        <v>974</v>
      </c>
      <c r="B975" s="32" t="s">
        <v>2948</v>
      </c>
      <c r="C975" s="32" t="s">
        <v>2111</v>
      </c>
      <c r="D975" s="32"/>
      <c r="E975" s="32" t="s">
        <v>2853</v>
      </c>
      <c r="F975" s="32" t="s">
        <v>2650</v>
      </c>
    </row>
    <row r="976" ht="16.5" spans="1:6">
      <c r="A976" s="32">
        <v>975</v>
      </c>
      <c r="B976" s="32" t="s">
        <v>2949</v>
      </c>
      <c r="C976" s="32" t="s">
        <v>2111</v>
      </c>
      <c r="D976" s="32"/>
      <c r="E976" s="32" t="s">
        <v>2853</v>
      </c>
      <c r="F976" s="32" t="s">
        <v>2650</v>
      </c>
    </row>
    <row r="977" ht="16.5" spans="1:6">
      <c r="A977" s="32">
        <v>976</v>
      </c>
      <c r="B977" s="32" t="s">
        <v>2500</v>
      </c>
      <c r="C977" s="32" t="s">
        <v>2111</v>
      </c>
      <c r="D977" s="32"/>
      <c r="E977" s="32" t="s">
        <v>2853</v>
      </c>
      <c r="F977" s="32" t="s">
        <v>2650</v>
      </c>
    </row>
    <row r="978" ht="16.5" spans="1:6">
      <c r="A978" s="32">
        <v>977</v>
      </c>
      <c r="B978" s="32" t="s">
        <v>2950</v>
      </c>
      <c r="C978" s="32" t="s">
        <v>2111</v>
      </c>
      <c r="D978" s="32"/>
      <c r="E978" s="32" t="s">
        <v>2853</v>
      </c>
      <c r="F978" s="32" t="s">
        <v>2650</v>
      </c>
    </row>
    <row r="979" ht="16.5" spans="1:6">
      <c r="A979" s="32">
        <v>978</v>
      </c>
      <c r="B979" s="32" t="s">
        <v>2502</v>
      </c>
      <c r="C979" s="32" t="s">
        <v>2111</v>
      </c>
      <c r="D979" s="32"/>
      <c r="E979" s="32" t="s">
        <v>2853</v>
      </c>
      <c r="F979" s="32" t="s">
        <v>2650</v>
      </c>
    </row>
    <row r="980" ht="16.5" spans="1:6">
      <c r="A980" s="32">
        <v>979</v>
      </c>
      <c r="B980" s="32" t="s">
        <v>2951</v>
      </c>
      <c r="C980" s="32" t="s">
        <v>2111</v>
      </c>
      <c r="D980" s="32"/>
      <c r="E980" s="32" t="s">
        <v>2853</v>
      </c>
      <c r="F980" s="32" t="s">
        <v>2650</v>
      </c>
    </row>
    <row r="981" ht="16.5" spans="1:6">
      <c r="A981" s="32">
        <v>980</v>
      </c>
      <c r="B981" s="32" t="s">
        <v>2952</v>
      </c>
      <c r="C981" s="32" t="s">
        <v>2111</v>
      </c>
      <c r="D981" s="32"/>
      <c r="E981" s="32" t="s">
        <v>2853</v>
      </c>
      <c r="F981" s="32" t="s">
        <v>2650</v>
      </c>
    </row>
    <row r="982" ht="16.5" spans="1:6">
      <c r="A982" s="32">
        <v>981</v>
      </c>
      <c r="B982" s="32" t="s">
        <v>2953</v>
      </c>
      <c r="C982" s="32" t="s">
        <v>2111</v>
      </c>
      <c r="D982" s="32"/>
      <c r="E982" s="32" t="s">
        <v>2853</v>
      </c>
      <c r="F982" s="32" t="s">
        <v>2650</v>
      </c>
    </row>
    <row r="983" ht="16.5" spans="1:6">
      <c r="A983" s="32">
        <v>982</v>
      </c>
      <c r="B983" s="32" t="s">
        <v>2954</v>
      </c>
      <c r="C983" s="32" t="s">
        <v>2111</v>
      </c>
      <c r="D983" s="32"/>
      <c r="E983" s="32" t="s">
        <v>2853</v>
      </c>
      <c r="F983" s="32" t="s">
        <v>2650</v>
      </c>
    </row>
    <row r="984" ht="16.5" spans="1:6">
      <c r="A984" s="32">
        <v>983</v>
      </c>
      <c r="B984" s="32" t="s">
        <v>2955</v>
      </c>
      <c r="C984" s="32" t="s">
        <v>2111</v>
      </c>
      <c r="D984" s="32"/>
      <c r="E984" s="32" t="s">
        <v>2853</v>
      </c>
      <c r="F984" s="32" t="s">
        <v>2650</v>
      </c>
    </row>
    <row r="985" ht="16.5" spans="1:6">
      <c r="A985" s="32">
        <v>984</v>
      </c>
      <c r="B985" s="32" t="s">
        <v>2956</v>
      </c>
      <c r="C985" s="32" t="s">
        <v>2111</v>
      </c>
      <c r="D985" s="32"/>
      <c r="E985" s="32" t="s">
        <v>2853</v>
      </c>
      <c r="F985" s="32" t="s">
        <v>2650</v>
      </c>
    </row>
    <row r="986" ht="16.5" spans="1:6">
      <c r="A986" s="32">
        <v>985</v>
      </c>
      <c r="B986" s="32" t="s">
        <v>2957</v>
      </c>
      <c r="C986" s="32" t="s">
        <v>2111</v>
      </c>
      <c r="D986" s="32"/>
      <c r="E986" s="32" t="s">
        <v>2853</v>
      </c>
      <c r="F986" s="32" t="s">
        <v>2650</v>
      </c>
    </row>
    <row r="987" ht="16.5" spans="1:6">
      <c r="A987" s="32">
        <v>986</v>
      </c>
      <c r="B987" s="32" t="s">
        <v>2958</v>
      </c>
      <c r="C987" s="32" t="s">
        <v>2111</v>
      </c>
      <c r="D987" s="32"/>
      <c r="E987" s="32" t="s">
        <v>2853</v>
      </c>
      <c r="F987" s="32" t="s">
        <v>2650</v>
      </c>
    </row>
    <row r="988" ht="16.5" spans="1:6">
      <c r="A988" s="32">
        <v>987</v>
      </c>
      <c r="B988" s="32" t="s">
        <v>2959</v>
      </c>
      <c r="C988" s="32" t="s">
        <v>2111</v>
      </c>
      <c r="D988" s="32"/>
      <c r="E988" s="32" t="s">
        <v>2853</v>
      </c>
      <c r="F988" s="32" t="s">
        <v>2650</v>
      </c>
    </row>
    <row r="989" ht="16.5" spans="1:6">
      <c r="A989" s="32">
        <v>988</v>
      </c>
      <c r="B989" s="32" t="s">
        <v>2960</v>
      </c>
      <c r="C989" s="32" t="s">
        <v>2111</v>
      </c>
      <c r="D989" s="32"/>
      <c r="E989" s="32" t="s">
        <v>2853</v>
      </c>
      <c r="F989" s="32" t="s">
        <v>2650</v>
      </c>
    </row>
    <row r="990" ht="16.5" spans="1:6">
      <c r="A990" s="32">
        <v>989</v>
      </c>
      <c r="B990" s="32" t="s">
        <v>2130</v>
      </c>
      <c r="C990" s="32" t="s">
        <v>2111</v>
      </c>
      <c r="D990" s="32"/>
      <c r="E990" s="32" t="s">
        <v>2853</v>
      </c>
      <c r="F990" s="32" t="s">
        <v>2650</v>
      </c>
    </row>
    <row r="991" ht="16.5" spans="1:6">
      <c r="A991" s="32">
        <v>990</v>
      </c>
      <c r="B991" s="32" t="s">
        <v>2961</v>
      </c>
      <c r="C991" s="32" t="s">
        <v>2111</v>
      </c>
      <c r="D991" s="32"/>
      <c r="E991" s="32" t="s">
        <v>2853</v>
      </c>
      <c r="F991" s="32" t="s">
        <v>2650</v>
      </c>
    </row>
    <row r="992" ht="16.5" spans="1:6">
      <c r="A992" s="32">
        <v>991</v>
      </c>
      <c r="B992" s="32" t="s">
        <v>2962</v>
      </c>
      <c r="C992" s="32" t="s">
        <v>2111</v>
      </c>
      <c r="D992" s="32"/>
      <c r="E992" s="32" t="s">
        <v>2853</v>
      </c>
      <c r="F992" s="32" t="s">
        <v>2650</v>
      </c>
    </row>
    <row r="993" ht="16.5" spans="1:6">
      <c r="A993" s="32">
        <v>992</v>
      </c>
      <c r="B993" s="32" t="s">
        <v>2963</v>
      </c>
      <c r="C993" s="32" t="s">
        <v>2111</v>
      </c>
      <c r="D993" s="32"/>
      <c r="E993" s="32" t="s">
        <v>2853</v>
      </c>
      <c r="F993" s="32" t="s">
        <v>2650</v>
      </c>
    </row>
    <row r="994" ht="16.5" spans="1:6">
      <c r="A994" s="32">
        <v>993</v>
      </c>
      <c r="B994" s="32" t="s">
        <v>2964</v>
      </c>
      <c r="C994" s="32" t="s">
        <v>2111</v>
      </c>
      <c r="D994" s="32"/>
      <c r="E994" s="32" t="s">
        <v>2853</v>
      </c>
      <c r="F994" s="32" t="s">
        <v>2650</v>
      </c>
    </row>
    <row r="995" ht="16.5" spans="1:6">
      <c r="A995" s="32">
        <v>994</v>
      </c>
      <c r="B995" s="32" t="s">
        <v>2217</v>
      </c>
      <c r="C995" s="32" t="s">
        <v>2111</v>
      </c>
      <c r="D995" s="32"/>
      <c r="E995" s="32" t="s">
        <v>2853</v>
      </c>
      <c r="F995" s="32" t="s">
        <v>2650</v>
      </c>
    </row>
    <row r="996" ht="16.5" spans="1:6">
      <c r="A996" s="32">
        <v>995</v>
      </c>
      <c r="B996" s="32" t="s">
        <v>2965</v>
      </c>
      <c r="C996" s="32" t="s">
        <v>2111</v>
      </c>
      <c r="D996" s="32"/>
      <c r="E996" s="32" t="s">
        <v>2853</v>
      </c>
      <c r="F996" s="32" t="s">
        <v>2650</v>
      </c>
    </row>
    <row r="997" ht="16.5" spans="1:6">
      <c r="A997" s="32">
        <v>996</v>
      </c>
      <c r="B997" s="32" t="s">
        <v>2966</v>
      </c>
      <c r="C997" s="32" t="s">
        <v>2111</v>
      </c>
      <c r="D997" s="32"/>
      <c r="E997" s="32" t="s">
        <v>2853</v>
      </c>
      <c r="F997" s="32" t="s">
        <v>2650</v>
      </c>
    </row>
    <row r="998" ht="16.5" spans="1:6">
      <c r="A998" s="32">
        <v>997</v>
      </c>
      <c r="B998" s="32" t="s">
        <v>2967</v>
      </c>
      <c r="C998" s="32" t="s">
        <v>2111</v>
      </c>
      <c r="D998" s="32"/>
      <c r="E998" s="32" t="s">
        <v>2853</v>
      </c>
      <c r="F998" s="32" t="s">
        <v>2650</v>
      </c>
    </row>
    <row r="999" ht="16.5" spans="1:6">
      <c r="A999" s="32">
        <v>998</v>
      </c>
      <c r="B999" s="32" t="s">
        <v>2968</v>
      </c>
      <c r="C999" s="32" t="s">
        <v>2111</v>
      </c>
      <c r="D999" s="32"/>
      <c r="E999" s="32" t="s">
        <v>2853</v>
      </c>
      <c r="F999" s="32" t="s">
        <v>2650</v>
      </c>
    </row>
    <row r="1000" ht="16.5" spans="1:6">
      <c r="A1000" s="32">
        <v>999</v>
      </c>
      <c r="B1000" s="32" t="s">
        <v>2969</v>
      </c>
      <c r="C1000" s="32" t="s">
        <v>2111</v>
      </c>
      <c r="D1000" s="32"/>
      <c r="E1000" s="32" t="s">
        <v>2853</v>
      </c>
      <c r="F1000" s="32" t="s">
        <v>2650</v>
      </c>
    </row>
    <row r="1001" ht="16.5" spans="1:6">
      <c r="A1001" s="32">
        <v>1000</v>
      </c>
      <c r="B1001" s="32" t="s">
        <v>2970</v>
      </c>
      <c r="C1001" s="32" t="s">
        <v>2111</v>
      </c>
      <c r="D1001" s="32"/>
      <c r="E1001" s="32" t="s">
        <v>2853</v>
      </c>
      <c r="F1001" s="32" t="s">
        <v>2650</v>
      </c>
    </row>
    <row r="1002" ht="16.5" spans="1:6">
      <c r="A1002" s="32">
        <v>1001</v>
      </c>
      <c r="B1002" s="32" t="s">
        <v>2220</v>
      </c>
      <c r="C1002" s="32" t="s">
        <v>2111</v>
      </c>
      <c r="D1002" s="32"/>
      <c r="E1002" s="32" t="s">
        <v>2853</v>
      </c>
      <c r="F1002" s="32" t="s">
        <v>2650</v>
      </c>
    </row>
    <row r="1003" ht="16.5" spans="1:6">
      <c r="A1003" s="32">
        <v>1002</v>
      </c>
      <c r="B1003" s="32" t="s">
        <v>2971</v>
      </c>
      <c r="C1003" s="32" t="s">
        <v>2111</v>
      </c>
      <c r="D1003" s="32"/>
      <c r="E1003" s="32" t="s">
        <v>2853</v>
      </c>
      <c r="F1003" s="32" t="s">
        <v>2650</v>
      </c>
    </row>
    <row r="1004" ht="16.5" spans="1:6">
      <c r="A1004" s="32">
        <v>1003</v>
      </c>
      <c r="B1004" s="32" t="s">
        <v>2972</v>
      </c>
      <c r="C1004" s="32" t="s">
        <v>2111</v>
      </c>
      <c r="D1004" s="32"/>
      <c r="E1004" s="32" t="s">
        <v>2853</v>
      </c>
      <c r="F1004" s="32" t="s">
        <v>2650</v>
      </c>
    </row>
    <row r="1005" ht="16.5" spans="1:6">
      <c r="A1005" s="32">
        <v>1004</v>
      </c>
      <c r="B1005" s="32" t="s">
        <v>2973</v>
      </c>
      <c r="C1005" s="32" t="s">
        <v>2111</v>
      </c>
      <c r="D1005" s="32"/>
      <c r="E1005" s="32" t="s">
        <v>2853</v>
      </c>
      <c r="F1005" s="32" t="s">
        <v>2650</v>
      </c>
    </row>
    <row r="1006" ht="16.5" spans="1:6">
      <c r="A1006" s="32">
        <v>1005</v>
      </c>
      <c r="B1006" s="32" t="s">
        <v>2632</v>
      </c>
      <c r="C1006" s="32" t="s">
        <v>2111</v>
      </c>
      <c r="D1006" s="32"/>
      <c r="E1006" s="32" t="s">
        <v>2853</v>
      </c>
      <c r="F1006" s="32" t="s">
        <v>2650</v>
      </c>
    </row>
    <row r="1007" ht="16.5" spans="1:6">
      <c r="A1007" s="32">
        <v>1006</v>
      </c>
      <c r="B1007" s="32" t="s">
        <v>2506</v>
      </c>
      <c r="C1007" s="32" t="s">
        <v>2111</v>
      </c>
      <c r="D1007" s="32"/>
      <c r="E1007" s="32" t="s">
        <v>2853</v>
      </c>
      <c r="F1007" s="32" t="s">
        <v>2650</v>
      </c>
    </row>
    <row r="1008" ht="16.5" spans="1:6">
      <c r="A1008" s="32">
        <v>1007</v>
      </c>
      <c r="B1008" s="32" t="s">
        <v>2974</v>
      </c>
      <c r="C1008" s="32" t="s">
        <v>2111</v>
      </c>
      <c r="D1008" s="32"/>
      <c r="E1008" s="32" t="s">
        <v>2853</v>
      </c>
      <c r="F1008" s="32" t="s">
        <v>2650</v>
      </c>
    </row>
    <row r="1009" ht="16.5" spans="1:6">
      <c r="A1009" s="32">
        <v>1008</v>
      </c>
      <c r="B1009" s="32" t="s">
        <v>2223</v>
      </c>
      <c r="C1009" s="32" t="s">
        <v>2111</v>
      </c>
      <c r="D1009" s="32"/>
      <c r="E1009" s="32" t="s">
        <v>2853</v>
      </c>
      <c r="F1009" s="32" t="s">
        <v>2650</v>
      </c>
    </row>
    <row r="1010" ht="16.5" spans="1:6">
      <c r="A1010" s="32">
        <v>1009</v>
      </c>
      <c r="B1010" s="32" t="s">
        <v>2975</v>
      </c>
      <c r="C1010" s="32" t="s">
        <v>2111</v>
      </c>
      <c r="D1010" s="32"/>
      <c r="E1010" s="32" t="s">
        <v>2853</v>
      </c>
      <c r="F1010" s="32" t="s">
        <v>2650</v>
      </c>
    </row>
    <row r="1011" ht="16.5" spans="1:6">
      <c r="A1011" s="32">
        <v>1010</v>
      </c>
      <c r="B1011" s="32" t="s">
        <v>2976</v>
      </c>
      <c r="C1011" s="32" t="s">
        <v>2111</v>
      </c>
      <c r="D1011" s="32"/>
      <c r="E1011" s="32" t="s">
        <v>2853</v>
      </c>
      <c r="F1011" s="32" t="s">
        <v>2650</v>
      </c>
    </row>
    <row r="1012" ht="16.5" spans="1:6">
      <c r="A1012" s="32">
        <v>1011</v>
      </c>
      <c r="B1012" s="32" t="s">
        <v>2227</v>
      </c>
      <c r="C1012" s="32" t="s">
        <v>2111</v>
      </c>
      <c r="D1012" s="32"/>
      <c r="E1012" s="32" t="s">
        <v>2853</v>
      </c>
      <c r="F1012" s="32" t="s">
        <v>2650</v>
      </c>
    </row>
    <row r="1013" ht="16.5" spans="1:6">
      <c r="A1013" s="32">
        <v>1012</v>
      </c>
      <c r="B1013" s="32" t="s">
        <v>2977</v>
      </c>
      <c r="C1013" s="32" t="s">
        <v>2111</v>
      </c>
      <c r="D1013" s="32"/>
      <c r="E1013" s="32" t="s">
        <v>2853</v>
      </c>
      <c r="F1013" s="32" t="s">
        <v>2650</v>
      </c>
    </row>
    <row r="1014" ht="16.5" spans="1:6">
      <c r="A1014" s="32">
        <v>1013</v>
      </c>
      <c r="B1014" s="32" t="s">
        <v>2978</v>
      </c>
      <c r="C1014" s="32" t="s">
        <v>2111</v>
      </c>
      <c r="D1014" s="32"/>
      <c r="E1014" s="32" t="s">
        <v>2853</v>
      </c>
      <c r="F1014" s="32" t="s">
        <v>2650</v>
      </c>
    </row>
    <row r="1015" ht="16.5" spans="1:6">
      <c r="A1015" s="32">
        <v>1014</v>
      </c>
      <c r="B1015" s="32" t="s">
        <v>2979</v>
      </c>
      <c r="C1015" s="32" t="s">
        <v>2111</v>
      </c>
      <c r="D1015" s="32"/>
      <c r="E1015" s="32" t="s">
        <v>2853</v>
      </c>
      <c r="F1015" s="32" t="s">
        <v>2650</v>
      </c>
    </row>
    <row r="1016" ht="16.5" spans="1:6">
      <c r="A1016" s="32">
        <v>1015</v>
      </c>
      <c r="B1016" s="32" t="s">
        <v>2230</v>
      </c>
      <c r="C1016" s="32" t="s">
        <v>2111</v>
      </c>
      <c r="D1016" s="32"/>
      <c r="E1016" s="32" t="s">
        <v>2853</v>
      </c>
      <c r="F1016" s="32" t="s">
        <v>2650</v>
      </c>
    </row>
    <row r="1017" ht="16.5" spans="1:6">
      <c r="A1017" s="32">
        <v>1016</v>
      </c>
      <c r="B1017" s="32" t="s">
        <v>2980</v>
      </c>
      <c r="C1017" s="32" t="s">
        <v>2111</v>
      </c>
      <c r="D1017" s="32"/>
      <c r="E1017" s="32" t="s">
        <v>2853</v>
      </c>
      <c r="F1017" s="32" t="s">
        <v>2650</v>
      </c>
    </row>
    <row r="1018" ht="16.5" spans="1:6">
      <c r="A1018" s="32">
        <v>1017</v>
      </c>
      <c r="B1018" s="32" t="s">
        <v>2981</v>
      </c>
      <c r="C1018" s="32" t="s">
        <v>2111</v>
      </c>
      <c r="D1018" s="32"/>
      <c r="E1018" s="32" t="s">
        <v>2853</v>
      </c>
      <c r="F1018" s="32" t="s">
        <v>2650</v>
      </c>
    </row>
    <row r="1019" ht="16.5" spans="1:6">
      <c r="A1019" s="32">
        <v>1018</v>
      </c>
      <c r="B1019" s="32" t="s">
        <v>2982</v>
      </c>
      <c r="C1019" s="32" t="s">
        <v>2111</v>
      </c>
      <c r="D1019" s="32"/>
      <c r="E1019" s="32" t="s">
        <v>2853</v>
      </c>
      <c r="F1019" s="32" t="s">
        <v>2650</v>
      </c>
    </row>
    <row r="1020" ht="16.5" spans="1:6">
      <c r="A1020" s="32">
        <v>1019</v>
      </c>
      <c r="B1020" s="32" t="s">
        <v>2983</v>
      </c>
      <c r="C1020" s="32" t="s">
        <v>2111</v>
      </c>
      <c r="D1020" s="32"/>
      <c r="E1020" s="32" t="s">
        <v>2853</v>
      </c>
      <c r="F1020" s="32" t="s">
        <v>2650</v>
      </c>
    </row>
    <row r="1021" ht="16.5" spans="1:6">
      <c r="A1021" s="32">
        <v>1020</v>
      </c>
      <c r="B1021" s="32" t="s">
        <v>2509</v>
      </c>
      <c r="C1021" s="32" t="s">
        <v>2111</v>
      </c>
      <c r="D1021" s="32"/>
      <c r="E1021" s="32" t="s">
        <v>2853</v>
      </c>
      <c r="F1021" s="32" t="s">
        <v>2650</v>
      </c>
    </row>
    <row r="1022" ht="16.5" spans="1:6">
      <c r="A1022" s="32">
        <v>1021</v>
      </c>
      <c r="B1022" s="32" t="s">
        <v>2511</v>
      </c>
      <c r="C1022" s="32" t="s">
        <v>2111</v>
      </c>
      <c r="D1022" s="32"/>
      <c r="E1022" s="32" t="s">
        <v>2853</v>
      </c>
      <c r="F1022" s="32" t="s">
        <v>2650</v>
      </c>
    </row>
    <row r="1023" ht="16.5" spans="1:6">
      <c r="A1023" s="32">
        <v>1022</v>
      </c>
      <c r="B1023" s="32" t="s">
        <v>2238</v>
      </c>
      <c r="C1023" s="32" t="s">
        <v>2111</v>
      </c>
      <c r="D1023" s="32"/>
      <c r="E1023" s="32" t="s">
        <v>2853</v>
      </c>
      <c r="F1023" s="32" t="s">
        <v>2650</v>
      </c>
    </row>
    <row r="1024" ht="16.5" spans="1:6">
      <c r="A1024" s="32">
        <v>1023</v>
      </c>
      <c r="B1024" s="32" t="s">
        <v>2984</v>
      </c>
      <c r="C1024" s="32" t="s">
        <v>2111</v>
      </c>
      <c r="D1024" s="32"/>
      <c r="E1024" s="32" t="s">
        <v>2853</v>
      </c>
      <c r="F1024" s="32" t="s">
        <v>2650</v>
      </c>
    </row>
    <row r="1025" ht="16.5" spans="1:6">
      <c r="A1025" s="32">
        <v>1024</v>
      </c>
      <c r="B1025" s="32" t="s">
        <v>2240</v>
      </c>
      <c r="C1025" s="32" t="s">
        <v>2111</v>
      </c>
      <c r="D1025" s="32"/>
      <c r="E1025" s="32" t="s">
        <v>2853</v>
      </c>
      <c r="F1025" s="32" t="s">
        <v>2650</v>
      </c>
    </row>
    <row r="1026" ht="16.5" spans="1:6">
      <c r="A1026" s="32">
        <v>1025</v>
      </c>
      <c r="B1026" s="32" t="s">
        <v>2985</v>
      </c>
      <c r="C1026" s="32" t="s">
        <v>2111</v>
      </c>
      <c r="D1026" s="32"/>
      <c r="E1026" s="32" t="s">
        <v>2853</v>
      </c>
      <c r="F1026" s="32" t="s">
        <v>2650</v>
      </c>
    </row>
    <row r="1027" ht="16.5" spans="1:6">
      <c r="A1027" s="32">
        <v>1026</v>
      </c>
      <c r="B1027" s="32" t="s">
        <v>2986</v>
      </c>
      <c r="C1027" s="32" t="s">
        <v>2111</v>
      </c>
      <c r="D1027" s="32"/>
      <c r="E1027" s="32" t="s">
        <v>2853</v>
      </c>
      <c r="F1027" s="32" t="s">
        <v>2650</v>
      </c>
    </row>
    <row r="1028" ht="16.5" spans="1:6">
      <c r="A1028" s="32">
        <v>1027</v>
      </c>
      <c r="B1028" s="32" t="s">
        <v>2637</v>
      </c>
      <c r="C1028" s="32" t="s">
        <v>2111</v>
      </c>
      <c r="D1028" s="32"/>
      <c r="E1028" s="32" t="s">
        <v>2853</v>
      </c>
      <c r="F1028" s="32" t="s">
        <v>2650</v>
      </c>
    </row>
    <row r="1029" ht="16.5" spans="1:6">
      <c r="A1029" s="32">
        <v>1028</v>
      </c>
      <c r="B1029" s="32" t="s">
        <v>2166</v>
      </c>
      <c r="C1029" s="32" t="s">
        <v>2111</v>
      </c>
      <c r="D1029" s="32"/>
      <c r="E1029" s="32" t="s">
        <v>2853</v>
      </c>
      <c r="F1029" s="32" t="s">
        <v>2650</v>
      </c>
    </row>
    <row r="1030" ht="16.5" spans="1:6">
      <c r="A1030" s="32">
        <v>1029</v>
      </c>
      <c r="B1030" s="32" t="s">
        <v>2987</v>
      </c>
      <c r="C1030" s="32" t="s">
        <v>2111</v>
      </c>
      <c r="D1030" s="32"/>
      <c r="E1030" s="32" t="s">
        <v>2853</v>
      </c>
      <c r="F1030" s="32" t="s">
        <v>2650</v>
      </c>
    </row>
    <row r="1031" ht="16.5" spans="1:6">
      <c r="A1031" s="32">
        <v>1030</v>
      </c>
      <c r="B1031" s="32" t="s">
        <v>2988</v>
      </c>
      <c r="C1031" s="32" t="s">
        <v>2111</v>
      </c>
      <c r="D1031" s="32"/>
      <c r="E1031" s="32" t="s">
        <v>2853</v>
      </c>
      <c r="F1031" s="32" t="s">
        <v>2650</v>
      </c>
    </row>
    <row r="1032" ht="16.5" spans="1:6">
      <c r="A1032" s="32">
        <v>1031</v>
      </c>
      <c r="B1032" s="32" t="s">
        <v>2989</v>
      </c>
      <c r="C1032" s="32" t="s">
        <v>2111</v>
      </c>
      <c r="D1032" s="32"/>
      <c r="E1032" s="32" t="s">
        <v>2853</v>
      </c>
      <c r="F1032" s="32" t="s">
        <v>2650</v>
      </c>
    </row>
    <row r="1033" ht="16.5" spans="1:6">
      <c r="A1033" s="32">
        <v>1032</v>
      </c>
      <c r="B1033" s="32" t="s">
        <v>2135</v>
      </c>
      <c r="C1033" s="32" t="s">
        <v>2111</v>
      </c>
      <c r="D1033" s="32"/>
      <c r="E1033" s="32" t="s">
        <v>2853</v>
      </c>
      <c r="F1033" s="32" t="s">
        <v>2650</v>
      </c>
    </row>
    <row r="1034" ht="16.5" spans="1:6">
      <c r="A1034" s="32">
        <v>1033</v>
      </c>
      <c r="B1034" s="32" t="s">
        <v>2990</v>
      </c>
      <c r="C1034" s="32" t="s">
        <v>2111</v>
      </c>
      <c r="D1034" s="32"/>
      <c r="E1034" s="32" t="s">
        <v>2853</v>
      </c>
      <c r="F1034" s="32" t="s">
        <v>2650</v>
      </c>
    </row>
    <row r="1035" ht="16.5" spans="1:6">
      <c r="A1035" s="32">
        <v>1034</v>
      </c>
      <c r="B1035" s="32" t="s">
        <v>2991</v>
      </c>
      <c r="C1035" s="32" t="s">
        <v>2111</v>
      </c>
      <c r="D1035" s="32"/>
      <c r="E1035" s="32" t="s">
        <v>2853</v>
      </c>
      <c r="F1035" s="32" t="s">
        <v>2650</v>
      </c>
    </row>
    <row r="1036" ht="16.5" spans="1:6">
      <c r="A1036" s="32">
        <v>1035</v>
      </c>
      <c r="B1036" s="32" t="s">
        <v>2992</v>
      </c>
      <c r="C1036" s="32" t="s">
        <v>2111</v>
      </c>
      <c r="D1036" s="32"/>
      <c r="E1036" s="32" t="s">
        <v>2853</v>
      </c>
      <c r="F1036" s="32" t="s">
        <v>2650</v>
      </c>
    </row>
    <row r="1037" ht="16.5" spans="1:6">
      <c r="A1037" s="32">
        <v>1036</v>
      </c>
      <c r="B1037" s="32" t="s">
        <v>2993</v>
      </c>
      <c r="C1037" s="32" t="s">
        <v>2111</v>
      </c>
      <c r="D1037" s="32"/>
      <c r="E1037" s="32" t="s">
        <v>2853</v>
      </c>
      <c r="F1037" s="32" t="s">
        <v>2650</v>
      </c>
    </row>
    <row r="1038" ht="16.5" spans="1:6">
      <c r="A1038" s="32">
        <v>1037</v>
      </c>
      <c r="B1038" s="32" t="s">
        <v>2994</v>
      </c>
      <c r="C1038" s="32" t="s">
        <v>2111</v>
      </c>
      <c r="D1038" s="32"/>
      <c r="E1038" s="32" t="s">
        <v>2853</v>
      </c>
      <c r="F1038" s="32" t="s">
        <v>2650</v>
      </c>
    </row>
    <row r="1039" ht="16.5" spans="1:6">
      <c r="A1039" s="32">
        <v>1038</v>
      </c>
      <c r="B1039" s="32" t="s">
        <v>2995</v>
      </c>
      <c r="C1039" s="32" t="s">
        <v>2111</v>
      </c>
      <c r="D1039" s="32"/>
      <c r="E1039" s="32" t="s">
        <v>2853</v>
      </c>
      <c r="F1039" s="32" t="s">
        <v>2650</v>
      </c>
    </row>
    <row r="1040" ht="16.5" spans="1:6">
      <c r="A1040" s="32">
        <v>1039</v>
      </c>
      <c r="B1040" s="32" t="s">
        <v>2516</v>
      </c>
      <c r="C1040" s="32" t="s">
        <v>2111</v>
      </c>
      <c r="D1040" s="32"/>
      <c r="E1040" s="32" t="s">
        <v>2853</v>
      </c>
      <c r="F1040" s="32" t="s">
        <v>2650</v>
      </c>
    </row>
    <row r="1041" ht="16.5" spans="1:6">
      <c r="A1041" s="32">
        <v>1040</v>
      </c>
      <c r="B1041" s="32" t="s">
        <v>2996</v>
      </c>
      <c r="C1041" s="32" t="s">
        <v>2111</v>
      </c>
      <c r="D1041" s="32"/>
      <c r="E1041" s="32" t="s">
        <v>2853</v>
      </c>
      <c r="F1041" s="32" t="s">
        <v>2650</v>
      </c>
    </row>
    <row r="1042" ht="16.5" spans="1:6">
      <c r="A1042" s="32">
        <v>1041</v>
      </c>
      <c r="B1042" s="32" t="s">
        <v>2188</v>
      </c>
      <c r="C1042" s="32" t="s">
        <v>2111</v>
      </c>
      <c r="D1042" s="32"/>
      <c r="E1042" s="32" t="s">
        <v>2853</v>
      </c>
      <c r="F1042" s="32" t="s">
        <v>2650</v>
      </c>
    </row>
    <row r="1043" ht="16.5" spans="1:6">
      <c r="A1043" s="32">
        <v>1042</v>
      </c>
      <c r="B1043" s="32" t="s">
        <v>2997</v>
      </c>
      <c r="C1043" s="32" t="s">
        <v>2111</v>
      </c>
      <c r="D1043" s="32"/>
      <c r="E1043" s="32" t="s">
        <v>2853</v>
      </c>
      <c r="F1043" s="32" t="s">
        <v>2650</v>
      </c>
    </row>
    <row r="1044" ht="16.5" spans="1:6">
      <c r="A1044" s="32">
        <v>1043</v>
      </c>
      <c r="B1044" s="32" t="s">
        <v>2998</v>
      </c>
      <c r="C1044" s="32" t="s">
        <v>2111</v>
      </c>
      <c r="D1044" s="32"/>
      <c r="E1044" s="32" t="s">
        <v>2853</v>
      </c>
      <c r="F1044" s="32" t="s">
        <v>2650</v>
      </c>
    </row>
    <row r="1045" ht="16.5" spans="1:6">
      <c r="A1045" s="32">
        <v>1044</v>
      </c>
      <c r="B1045" s="32" t="s">
        <v>2999</v>
      </c>
      <c r="C1045" s="32" t="s">
        <v>2111</v>
      </c>
      <c r="D1045" s="32"/>
      <c r="E1045" s="32" t="s">
        <v>2853</v>
      </c>
      <c r="F1045" s="32" t="s">
        <v>2650</v>
      </c>
    </row>
    <row r="1046" ht="16.5" spans="1:6">
      <c r="A1046" s="32">
        <v>1045</v>
      </c>
      <c r="B1046" s="32" t="s">
        <v>2362</v>
      </c>
      <c r="C1046" s="32" t="s">
        <v>2111</v>
      </c>
      <c r="D1046" s="32"/>
      <c r="E1046" s="32" t="s">
        <v>2853</v>
      </c>
      <c r="F1046" s="32" t="s">
        <v>2650</v>
      </c>
    </row>
    <row r="1047" ht="16.5" spans="1:6">
      <c r="A1047" s="32">
        <v>1046</v>
      </c>
      <c r="B1047" s="32" t="s">
        <v>2517</v>
      </c>
      <c r="C1047" s="32" t="s">
        <v>2111</v>
      </c>
      <c r="D1047" s="32"/>
      <c r="E1047" s="32" t="s">
        <v>2853</v>
      </c>
      <c r="F1047" s="32" t="s">
        <v>2650</v>
      </c>
    </row>
    <row r="1048" ht="16.5" spans="1:6">
      <c r="A1048" s="32">
        <v>1047</v>
      </c>
      <c r="B1048" s="32" t="s">
        <v>3000</v>
      </c>
      <c r="C1048" s="32" t="s">
        <v>2111</v>
      </c>
      <c r="D1048" s="32"/>
      <c r="E1048" s="32" t="s">
        <v>2853</v>
      </c>
      <c r="F1048" s="32" t="s">
        <v>2650</v>
      </c>
    </row>
    <row r="1049" ht="16.5" spans="1:6">
      <c r="A1049" s="32">
        <v>1048</v>
      </c>
      <c r="B1049" s="32" t="s">
        <v>3001</v>
      </c>
      <c r="C1049" s="32" t="s">
        <v>2111</v>
      </c>
      <c r="D1049" s="32"/>
      <c r="E1049" s="32" t="s">
        <v>2853</v>
      </c>
      <c r="F1049" s="32" t="s">
        <v>2650</v>
      </c>
    </row>
    <row r="1050" ht="16.5" spans="1:6">
      <c r="A1050" s="32">
        <v>1049</v>
      </c>
      <c r="B1050" s="32" t="s">
        <v>3002</v>
      </c>
      <c r="C1050" s="32" t="s">
        <v>2111</v>
      </c>
      <c r="D1050" s="32"/>
      <c r="E1050" s="32" t="s">
        <v>2853</v>
      </c>
      <c r="F1050" s="32" t="s">
        <v>2650</v>
      </c>
    </row>
    <row r="1051" ht="16.5" spans="1:6">
      <c r="A1051" s="32">
        <v>1050</v>
      </c>
      <c r="B1051" s="32" t="s">
        <v>3003</v>
      </c>
      <c r="C1051" s="32" t="s">
        <v>2111</v>
      </c>
      <c r="D1051" s="32"/>
      <c r="E1051" s="32" t="s">
        <v>2853</v>
      </c>
      <c r="F1051" s="32" t="s">
        <v>2650</v>
      </c>
    </row>
    <row r="1052" ht="16.5" spans="1:6">
      <c r="A1052" s="32">
        <v>1051</v>
      </c>
      <c r="B1052" s="32" t="s">
        <v>2518</v>
      </c>
      <c r="C1052" s="32" t="s">
        <v>2111</v>
      </c>
      <c r="D1052" s="32"/>
      <c r="E1052" s="32" t="s">
        <v>2853</v>
      </c>
      <c r="F1052" s="32" t="s">
        <v>2650</v>
      </c>
    </row>
    <row r="1053" ht="16.5" spans="1:6">
      <c r="A1053" s="32">
        <v>1052</v>
      </c>
      <c r="B1053" s="32" t="s">
        <v>3004</v>
      </c>
      <c r="C1053" s="32" t="s">
        <v>2111</v>
      </c>
      <c r="D1053" s="32"/>
      <c r="E1053" s="32" t="s">
        <v>2853</v>
      </c>
      <c r="F1053" s="32" t="s">
        <v>2650</v>
      </c>
    </row>
    <row r="1054" ht="16.5" spans="1:6">
      <c r="A1054" s="32">
        <v>1053</v>
      </c>
      <c r="B1054" s="32" t="s">
        <v>2199</v>
      </c>
      <c r="C1054" s="32" t="s">
        <v>2111</v>
      </c>
      <c r="D1054" s="32"/>
      <c r="E1054" s="32" t="s">
        <v>2853</v>
      </c>
      <c r="F1054" s="32" t="s">
        <v>2650</v>
      </c>
    </row>
    <row r="1055" ht="16.5" spans="1:6">
      <c r="A1055" s="32">
        <v>1054</v>
      </c>
      <c r="B1055" s="32" t="s">
        <v>3005</v>
      </c>
      <c r="C1055" s="32" t="s">
        <v>2111</v>
      </c>
      <c r="D1055" s="32"/>
      <c r="E1055" s="32" t="s">
        <v>2853</v>
      </c>
      <c r="F1055" s="32" t="s">
        <v>2650</v>
      </c>
    </row>
    <row r="1056" ht="16.5" spans="1:6">
      <c r="A1056" s="32">
        <v>1055</v>
      </c>
      <c r="B1056" s="32" t="s">
        <v>3006</v>
      </c>
      <c r="C1056" s="32" t="s">
        <v>2111</v>
      </c>
      <c r="D1056" s="32"/>
      <c r="E1056" s="32" t="s">
        <v>2853</v>
      </c>
      <c r="F1056" s="32" t="s">
        <v>2650</v>
      </c>
    </row>
    <row r="1057" ht="16.5" spans="1:6">
      <c r="A1057" s="32">
        <v>1056</v>
      </c>
      <c r="B1057" s="32" t="s">
        <v>3007</v>
      </c>
      <c r="C1057" s="32" t="s">
        <v>2111</v>
      </c>
      <c r="D1057" s="32"/>
      <c r="E1057" s="32" t="s">
        <v>2853</v>
      </c>
      <c r="F1057" s="32" t="s">
        <v>2650</v>
      </c>
    </row>
    <row r="1058" ht="16.5" spans="1:6">
      <c r="A1058" s="32">
        <v>1057</v>
      </c>
      <c r="B1058" s="32" t="s">
        <v>3008</v>
      </c>
      <c r="C1058" s="32" t="s">
        <v>2111</v>
      </c>
      <c r="D1058" s="32"/>
      <c r="E1058" s="32" t="s">
        <v>2853</v>
      </c>
      <c r="F1058" s="32" t="s">
        <v>2650</v>
      </c>
    </row>
    <row r="1059" ht="16.5" spans="1:6">
      <c r="A1059" s="32">
        <v>1058</v>
      </c>
      <c r="B1059" s="32" t="s">
        <v>2645</v>
      </c>
      <c r="C1059" s="32" t="s">
        <v>2111</v>
      </c>
      <c r="D1059" s="32"/>
      <c r="E1059" s="32" t="s">
        <v>2853</v>
      </c>
      <c r="F1059" s="32" t="s">
        <v>2650</v>
      </c>
    </row>
    <row r="1060" ht="16.5" spans="1:6">
      <c r="A1060" s="32">
        <v>1059</v>
      </c>
      <c r="B1060" s="32" t="s">
        <v>2520</v>
      </c>
      <c r="C1060" s="32" t="s">
        <v>2111</v>
      </c>
      <c r="D1060" s="32"/>
      <c r="E1060" s="32" t="s">
        <v>2853</v>
      </c>
      <c r="F1060" s="32" t="s">
        <v>2650</v>
      </c>
    </row>
    <row r="1061" ht="16.5" spans="1:6">
      <c r="A1061" s="32">
        <v>1060</v>
      </c>
      <c r="B1061" s="32" t="s">
        <v>3009</v>
      </c>
      <c r="C1061" s="32" t="s">
        <v>2111</v>
      </c>
      <c r="D1061" s="32"/>
      <c r="E1061" s="32" t="s">
        <v>2853</v>
      </c>
      <c r="F1061" s="32" t="s">
        <v>2650</v>
      </c>
    </row>
    <row r="1062" ht="16.5" spans="1:6">
      <c r="A1062" s="32">
        <v>1061</v>
      </c>
      <c r="B1062" s="32" t="s">
        <v>2521</v>
      </c>
      <c r="C1062" s="32" t="s">
        <v>2111</v>
      </c>
      <c r="D1062" s="32"/>
      <c r="E1062" s="32" t="s">
        <v>2853</v>
      </c>
      <c r="F1062" s="32" t="s">
        <v>2650</v>
      </c>
    </row>
    <row r="1063" ht="16.5" spans="1:6">
      <c r="A1063" s="32">
        <v>1062</v>
      </c>
      <c r="B1063" s="32" t="s">
        <v>3010</v>
      </c>
      <c r="C1063" s="32" t="s">
        <v>2111</v>
      </c>
      <c r="D1063" s="32"/>
      <c r="E1063" s="32" t="s">
        <v>2853</v>
      </c>
      <c r="F1063" s="32" t="s">
        <v>2650</v>
      </c>
    </row>
    <row r="1064" ht="16.5" spans="1:6">
      <c r="A1064" s="32">
        <v>1063</v>
      </c>
      <c r="B1064" s="32" t="s">
        <v>2261</v>
      </c>
      <c r="C1064" s="32" t="s">
        <v>2111</v>
      </c>
      <c r="D1064" s="32"/>
      <c r="E1064" s="32" t="s">
        <v>2853</v>
      </c>
      <c r="F1064" s="32" t="s">
        <v>2650</v>
      </c>
    </row>
    <row r="1065" ht="16.5" spans="1:6">
      <c r="A1065" s="32">
        <v>1064</v>
      </c>
      <c r="B1065" s="32" t="s">
        <v>3011</v>
      </c>
      <c r="C1065" s="32" t="s">
        <v>2111</v>
      </c>
      <c r="D1065" s="32"/>
      <c r="E1065" s="32" t="s">
        <v>2853</v>
      </c>
      <c r="F1065" s="32" t="s">
        <v>2650</v>
      </c>
    </row>
    <row r="1066" ht="16.5" spans="1:6">
      <c r="A1066" s="32">
        <v>1065</v>
      </c>
      <c r="B1066" s="32" t="s">
        <v>2265</v>
      </c>
      <c r="C1066" s="32" t="s">
        <v>2111</v>
      </c>
      <c r="D1066" s="32"/>
      <c r="E1066" s="32" t="s">
        <v>2853</v>
      </c>
      <c r="F1066" s="32" t="s">
        <v>2650</v>
      </c>
    </row>
    <row r="1067" ht="16.5" spans="1:6">
      <c r="A1067" s="32">
        <v>1066</v>
      </c>
      <c r="B1067" s="32" t="s">
        <v>2267</v>
      </c>
      <c r="C1067" s="32" t="s">
        <v>2111</v>
      </c>
      <c r="D1067" s="32"/>
      <c r="E1067" s="32" t="s">
        <v>2853</v>
      </c>
      <c r="F1067" s="32" t="s">
        <v>2650</v>
      </c>
    </row>
    <row r="1068" ht="16.5" spans="1:6">
      <c r="A1068" s="32">
        <v>1067</v>
      </c>
      <c r="B1068" s="32" t="s">
        <v>3012</v>
      </c>
      <c r="C1068" s="32" t="s">
        <v>2111</v>
      </c>
      <c r="D1068" s="32"/>
      <c r="E1068" s="32" t="s">
        <v>2853</v>
      </c>
      <c r="F1068" s="32" t="s">
        <v>2650</v>
      </c>
    </row>
    <row r="1069" ht="16.5" spans="1:6">
      <c r="A1069" s="32">
        <v>1068</v>
      </c>
      <c r="B1069" s="32" t="s">
        <v>2366</v>
      </c>
      <c r="C1069" s="32" t="s">
        <v>2111</v>
      </c>
      <c r="D1069" s="32"/>
      <c r="E1069" s="32" t="s">
        <v>2853</v>
      </c>
      <c r="F1069" s="32" t="s">
        <v>2650</v>
      </c>
    </row>
    <row r="1070" ht="16.5" spans="1:6">
      <c r="A1070" s="32">
        <v>1069</v>
      </c>
      <c r="B1070" s="32" t="s">
        <v>3013</v>
      </c>
      <c r="C1070" s="32" t="s">
        <v>2111</v>
      </c>
      <c r="D1070" s="32"/>
      <c r="E1070" s="32" t="s">
        <v>2853</v>
      </c>
      <c r="F1070" s="32" t="s">
        <v>2650</v>
      </c>
    </row>
    <row r="1071" ht="16.5" spans="1:6">
      <c r="A1071" s="32">
        <v>1070</v>
      </c>
      <c r="B1071" s="32" t="s">
        <v>3014</v>
      </c>
      <c r="C1071" s="32" t="s">
        <v>2111</v>
      </c>
      <c r="D1071" s="32"/>
      <c r="E1071" s="32" t="s">
        <v>2853</v>
      </c>
      <c r="F1071" s="32" t="s">
        <v>2650</v>
      </c>
    </row>
    <row r="1072" ht="16.5" spans="1:6">
      <c r="A1072" s="32">
        <v>1071</v>
      </c>
      <c r="B1072" s="32" t="s">
        <v>2210</v>
      </c>
      <c r="C1072" s="32" t="s">
        <v>2111</v>
      </c>
      <c r="D1072" s="32"/>
      <c r="E1072" s="32" t="s">
        <v>2853</v>
      </c>
      <c r="F1072" s="32" t="s">
        <v>2650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R755"/>
  <sheetViews>
    <sheetView workbookViewId="0">
      <selection activeCell="U13" sqref="U13"/>
    </sheetView>
  </sheetViews>
  <sheetFormatPr defaultColWidth="9" defaultRowHeight="13.5"/>
  <cols>
    <col min="6" max="10" width="9" hidden="1" customWidth="1"/>
    <col min="11" max="11" width="5.425" hidden="1" customWidth="1"/>
    <col min="14" max="14" width="28.425" style="15" customWidth="1"/>
    <col min="15" max="15" width="6.56666666666667" customWidth="1"/>
    <col min="16" max="16" width="10.7083333333333" customWidth="1"/>
    <col min="17" max="17" width="9" style="1"/>
  </cols>
  <sheetData>
    <row r="1" spans="6:12">
      <c r="F1">
        <f>SUM(F4:F753)</f>
        <v>9928850</v>
      </c>
      <c r="G1">
        <f t="shared" ref="G1:K1" si="0">SUM(G4:G753)</f>
        <v>85526</v>
      </c>
      <c r="H1">
        <f t="shared" si="0"/>
        <v>13086201</v>
      </c>
      <c r="I1">
        <f t="shared" si="0"/>
        <v>120037</v>
      </c>
      <c r="J1">
        <f t="shared" si="0"/>
        <v>15617935</v>
      </c>
      <c r="K1">
        <f t="shared" si="0"/>
        <v>268778447857</v>
      </c>
      <c r="L1" s="4">
        <f>SUM(L4:L755)</f>
        <v>2687.78447857</v>
      </c>
    </row>
    <row r="3" spans="1:1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7" t="s">
        <v>14</v>
      </c>
      <c r="P3" s="8" t="s">
        <v>15</v>
      </c>
      <c r="Q3" s="12" t="s">
        <v>3015</v>
      </c>
      <c r="R3" t="s">
        <v>2108</v>
      </c>
    </row>
    <row r="4" ht="15" spans="1:18">
      <c r="A4" s="3" t="s">
        <v>16</v>
      </c>
      <c r="B4" s="3" t="s">
        <v>17</v>
      </c>
      <c r="C4" s="3" t="s">
        <v>18</v>
      </c>
      <c r="D4" s="3" t="s">
        <v>19</v>
      </c>
      <c r="E4" s="16" t="str">
        <f>VLOOKUP(D4,'[1]1H2013'!L:M,2,0)</f>
        <v>三环-四环</v>
      </c>
      <c r="F4" s="3">
        <v>78532</v>
      </c>
      <c r="G4" s="3">
        <v>488</v>
      </c>
      <c r="H4" s="3">
        <v>111383</v>
      </c>
      <c r="I4" s="3">
        <v>635</v>
      </c>
      <c r="J4" s="3">
        <v>50568</v>
      </c>
      <c r="K4" s="9">
        <v>5632387351</v>
      </c>
      <c r="L4" s="9">
        <f t="shared" ref="L4:L67" si="1">IFERROR(K4/100000000,"-")</f>
        <v>56.32387351</v>
      </c>
      <c r="M4" s="10">
        <f>IFERROR(L4/$L$1,"-")</f>
        <v>0.0209555021837042</v>
      </c>
      <c r="N4" s="19" t="s">
        <v>20</v>
      </c>
      <c r="O4" s="10"/>
      <c r="P4" s="20" t="str">
        <f>IFERROR(VLOOKUP(N4,Sheet3!$B$2:$F$1072,3,FALSE),“-”)</f>
        <v>方兴</v>
      </c>
      <c r="Q4" s="13">
        <f>M4</f>
        <v>0.0209555021837042</v>
      </c>
      <c r="R4" t="s">
        <v>3016</v>
      </c>
    </row>
    <row r="5" ht="15" spans="1:18">
      <c r="A5" s="3" t="s">
        <v>21</v>
      </c>
      <c r="B5" s="3" t="s">
        <v>17</v>
      </c>
      <c r="C5" s="3" t="s">
        <v>22</v>
      </c>
      <c r="D5" s="3" t="s">
        <v>23</v>
      </c>
      <c r="E5" s="16" t="str">
        <f>VLOOKUP(D5,'[1]1H2013'!L:M,2,0)</f>
        <v>五环-六环</v>
      </c>
      <c r="F5" s="3">
        <v>139233</v>
      </c>
      <c r="G5" s="3">
        <v>402</v>
      </c>
      <c r="H5" s="3">
        <v>106880</v>
      </c>
      <c r="I5" s="3">
        <v>353</v>
      </c>
      <c r="J5" s="3">
        <v>44436</v>
      </c>
      <c r="K5" s="9">
        <v>4749362809</v>
      </c>
      <c r="L5" s="9">
        <f t="shared" si="1"/>
        <v>47.49362809</v>
      </c>
      <c r="M5" s="10">
        <f t="shared" ref="M5:M68" si="2">IFERROR(L5/$L$1,"-")</f>
        <v>0.0176701772291164</v>
      </c>
      <c r="N5" s="19" t="s">
        <v>24</v>
      </c>
      <c r="O5" s="10"/>
      <c r="P5" s="21" t="s">
        <v>24</v>
      </c>
      <c r="Q5" s="13">
        <f>M5+Q4</f>
        <v>0.0386256794128206</v>
      </c>
      <c r="R5" t="s">
        <v>3016</v>
      </c>
    </row>
    <row r="6" ht="15" spans="1:18">
      <c r="A6" s="3" t="s">
        <v>25</v>
      </c>
      <c r="B6" s="3" t="s">
        <v>17</v>
      </c>
      <c r="C6" s="3" t="s">
        <v>18</v>
      </c>
      <c r="D6" s="3" t="s">
        <v>26</v>
      </c>
      <c r="E6" s="16" t="str">
        <f>VLOOKUP(D6,'[1]1H2013'!L:M,2,0)</f>
        <v>五环-六环</v>
      </c>
      <c r="F6" s="3">
        <v>147595</v>
      </c>
      <c r="G6" s="3">
        <v>1051</v>
      </c>
      <c r="H6" s="3">
        <v>163776</v>
      </c>
      <c r="I6" s="3">
        <v>1274</v>
      </c>
      <c r="J6" s="3">
        <v>26434</v>
      </c>
      <c r="K6" s="9">
        <v>4329223406</v>
      </c>
      <c r="L6" s="9">
        <f t="shared" si="1"/>
        <v>43.29223406</v>
      </c>
      <c r="M6" s="10">
        <f t="shared" si="2"/>
        <v>0.0161070332852852</v>
      </c>
      <c r="N6" s="22" t="s">
        <v>3017</v>
      </c>
      <c r="O6" s="10"/>
      <c r="P6" s="20" t="s">
        <v>3018</v>
      </c>
      <c r="Q6" s="13">
        <f t="shared" ref="Q6:Q69" si="3">M6+Q5</f>
        <v>0.0547327126981058</v>
      </c>
      <c r="R6" t="s">
        <v>3016</v>
      </c>
    </row>
    <row r="7" ht="15" spans="1:18">
      <c r="A7" s="3" t="s">
        <v>28</v>
      </c>
      <c r="B7" s="3" t="s">
        <v>17</v>
      </c>
      <c r="C7" s="3" t="s">
        <v>18</v>
      </c>
      <c r="D7" s="3" t="s">
        <v>29</v>
      </c>
      <c r="E7" s="16" t="str">
        <f>VLOOKUP(D7,'[1]1H2013'!L:M,2,0)</f>
        <v>四环-五环</v>
      </c>
      <c r="F7" s="3" t="s">
        <v>30</v>
      </c>
      <c r="G7" s="3" t="s">
        <v>30</v>
      </c>
      <c r="H7" s="3">
        <v>102564</v>
      </c>
      <c r="I7" s="3">
        <v>743</v>
      </c>
      <c r="J7" s="3">
        <v>40549</v>
      </c>
      <c r="K7" s="9">
        <v>4158882412</v>
      </c>
      <c r="L7" s="9">
        <f t="shared" si="1"/>
        <v>41.58882412</v>
      </c>
      <c r="M7" s="10">
        <f t="shared" si="2"/>
        <v>0.0154732734159276</v>
      </c>
      <c r="N7" s="19" t="s">
        <v>31</v>
      </c>
      <c r="O7" s="10"/>
      <c r="P7" s="20" t="str">
        <f>IFERROR(VLOOKUP(N7,Sheet3!$B$2:$F$1072,3,FALSE),“-”)</f>
        <v>保利</v>
      </c>
      <c r="Q7" s="13">
        <f t="shared" si="3"/>
        <v>0.0702059861140334</v>
      </c>
      <c r="R7" t="s">
        <v>3016</v>
      </c>
    </row>
    <row r="8" ht="15" spans="1:18">
      <c r="A8" s="3" t="s">
        <v>32</v>
      </c>
      <c r="B8" s="3" t="s">
        <v>17</v>
      </c>
      <c r="C8" s="3" t="s">
        <v>33</v>
      </c>
      <c r="D8" s="3" t="s">
        <v>34</v>
      </c>
      <c r="E8" s="16" t="str">
        <f>VLOOKUP(D8,'[1]1H2013'!L:M,2,0)</f>
        <v>六环外</v>
      </c>
      <c r="F8" s="3">
        <v>290148</v>
      </c>
      <c r="G8" s="3">
        <v>3058</v>
      </c>
      <c r="H8" s="3">
        <v>286726</v>
      </c>
      <c r="I8" s="3">
        <v>3026</v>
      </c>
      <c r="J8" s="3">
        <v>13590</v>
      </c>
      <c r="K8" s="9">
        <v>3896515756</v>
      </c>
      <c r="L8" s="9">
        <f t="shared" si="1"/>
        <v>38.96515756</v>
      </c>
      <c r="M8" s="10">
        <f t="shared" si="2"/>
        <v>0.0144971287209497</v>
      </c>
      <c r="N8" s="19" t="s">
        <v>35</v>
      </c>
      <c r="O8" s="10"/>
      <c r="P8" s="21" t="s">
        <v>35</v>
      </c>
      <c r="Q8" s="13">
        <f t="shared" si="3"/>
        <v>0.0847031148349831</v>
      </c>
      <c r="R8" t="s">
        <v>3016</v>
      </c>
    </row>
    <row r="9" ht="15" spans="1:18">
      <c r="A9" s="3" t="s">
        <v>36</v>
      </c>
      <c r="B9" s="3" t="s">
        <v>17</v>
      </c>
      <c r="C9" s="3" t="s">
        <v>37</v>
      </c>
      <c r="D9" s="3" t="s">
        <v>38</v>
      </c>
      <c r="E9" s="16" t="str">
        <f>VLOOKUP(D9,'[1]1H2013'!L:M,2,0)</f>
        <v>二环内</v>
      </c>
      <c r="F9" s="3">
        <v>82308</v>
      </c>
      <c r="G9" s="3">
        <v>591</v>
      </c>
      <c r="H9" s="3">
        <v>77529</v>
      </c>
      <c r="I9" s="3">
        <v>580</v>
      </c>
      <c r="J9" s="3">
        <v>47017</v>
      </c>
      <c r="K9" s="9">
        <v>3645212137</v>
      </c>
      <c r="L9" s="9">
        <f t="shared" si="1"/>
        <v>36.45212137</v>
      </c>
      <c r="M9" s="10">
        <f t="shared" si="2"/>
        <v>0.0135621444578748</v>
      </c>
      <c r="N9" s="22" t="s">
        <v>3019</v>
      </c>
      <c r="O9" s="10"/>
      <c r="P9" s="23" t="s">
        <v>3020</v>
      </c>
      <c r="Q9" s="13">
        <f t="shared" si="3"/>
        <v>0.0982652592928579</v>
      </c>
      <c r="R9" t="s">
        <v>3016</v>
      </c>
    </row>
    <row r="10" ht="15" spans="1:18">
      <c r="A10" s="3" t="s">
        <v>40</v>
      </c>
      <c r="B10" s="3" t="s">
        <v>17</v>
      </c>
      <c r="C10" s="3" t="s">
        <v>41</v>
      </c>
      <c r="D10" s="3" t="s">
        <v>42</v>
      </c>
      <c r="E10" s="16" t="str">
        <f>VLOOKUP(D10,'[1]1H2013'!L:M,2,0)</f>
        <v>五环-六环</v>
      </c>
      <c r="F10" s="3">
        <v>38080</v>
      </c>
      <c r="G10" s="3">
        <v>147</v>
      </c>
      <c r="H10" s="3">
        <v>109329</v>
      </c>
      <c r="I10" s="3">
        <v>524</v>
      </c>
      <c r="J10" s="3">
        <v>33089</v>
      </c>
      <c r="K10" s="9">
        <v>3617619904</v>
      </c>
      <c r="L10" s="9">
        <f t="shared" si="1"/>
        <v>36.17619904</v>
      </c>
      <c r="M10" s="10">
        <f t="shared" si="2"/>
        <v>0.0134594865505165</v>
      </c>
      <c r="N10" s="19" t="s">
        <v>43</v>
      </c>
      <c r="O10" s="10"/>
      <c r="P10" s="21" t="s">
        <v>43</v>
      </c>
      <c r="Q10" s="13">
        <f t="shared" si="3"/>
        <v>0.111724745843374</v>
      </c>
      <c r="R10" t="s">
        <v>3016</v>
      </c>
    </row>
    <row r="11" ht="15" spans="1:18">
      <c r="A11" s="3" t="s">
        <v>44</v>
      </c>
      <c r="B11" s="3" t="s">
        <v>17</v>
      </c>
      <c r="C11" s="3" t="s">
        <v>18</v>
      </c>
      <c r="D11" s="3" t="s">
        <v>45</v>
      </c>
      <c r="E11" s="16" t="str">
        <f>VLOOKUP(D11,'[1]1H2013'!L:M,2,0)</f>
        <v>五环-六环</v>
      </c>
      <c r="F11" s="3" t="s">
        <v>30</v>
      </c>
      <c r="G11" s="3" t="s">
        <v>30</v>
      </c>
      <c r="H11" s="3">
        <v>192012</v>
      </c>
      <c r="I11" s="3">
        <v>3635</v>
      </c>
      <c r="J11" s="3">
        <v>18174</v>
      </c>
      <c r="K11" s="9">
        <v>3489659797</v>
      </c>
      <c r="L11" s="9">
        <f t="shared" si="1"/>
        <v>34.89659797</v>
      </c>
      <c r="M11" s="10">
        <f t="shared" si="2"/>
        <v>0.0129834063140979</v>
      </c>
      <c r="N11" s="19" t="s">
        <v>46</v>
      </c>
      <c r="O11" s="10"/>
      <c r="P11" s="21" t="s">
        <v>46</v>
      </c>
      <c r="Q11" s="13">
        <f t="shared" si="3"/>
        <v>0.124708152157472</v>
      </c>
      <c r="R11" t="s">
        <v>3016</v>
      </c>
    </row>
    <row r="12" ht="15" spans="1:18">
      <c r="A12" s="3" t="s">
        <v>47</v>
      </c>
      <c r="B12" s="3" t="s">
        <v>17</v>
      </c>
      <c r="C12" s="3" t="s">
        <v>48</v>
      </c>
      <c r="D12" s="3" t="s">
        <v>49</v>
      </c>
      <c r="E12" s="16" t="str">
        <f>VLOOKUP(D12,'[1]1H2013'!L:M,2,0)</f>
        <v>四环-五环</v>
      </c>
      <c r="F12" s="3">
        <v>103786</v>
      </c>
      <c r="G12" s="3">
        <v>1312</v>
      </c>
      <c r="H12" s="3">
        <v>93027</v>
      </c>
      <c r="I12" s="3">
        <v>549</v>
      </c>
      <c r="J12" s="3">
        <v>35027</v>
      </c>
      <c r="K12" s="9">
        <v>3258490935</v>
      </c>
      <c r="L12" s="9">
        <f t="shared" si="1"/>
        <v>32.58490935</v>
      </c>
      <c r="M12" s="10">
        <f t="shared" si="2"/>
        <v>0.0121233341474374</v>
      </c>
      <c r="N12" s="19" t="s">
        <v>50</v>
      </c>
      <c r="O12" s="10"/>
      <c r="P12" s="21" t="s">
        <v>50</v>
      </c>
      <c r="Q12" s="13">
        <f t="shared" si="3"/>
        <v>0.13683148630491</v>
      </c>
      <c r="R12" t="s">
        <v>3016</v>
      </c>
    </row>
    <row r="13" ht="15" spans="1:18">
      <c r="A13" s="3" t="s">
        <v>51</v>
      </c>
      <c r="B13" s="3" t="s">
        <v>17</v>
      </c>
      <c r="C13" s="3" t="s">
        <v>18</v>
      </c>
      <c r="D13" s="3" t="s">
        <v>52</v>
      </c>
      <c r="E13" s="16" t="str">
        <f>VLOOKUP(D13,'[1]1H2013'!L:M,2,0)</f>
        <v>三环-五环</v>
      </c>
      <c r="F13" s="3" t="s">
        <v>30</v>
      </c>
      <c r="G13" s="3" t="s">
        <v>30</v>
      </c>
      <c r="H13" s="3">
        <v>71756</v>
      </c>
      <c r="I13" s="3">
        <v>829</v>
      </c>
      <c r="J13" s="3">
        <v>37091</v>
      </c>
      <c r="K13" s="9">
        <v>2661471988</v>
      </c>
      <c r="L13" s="9">
        <f t="shared" si="1"/>
        <v>26.61471988</v>
      </c>
      <c r="M13" s="10">
        <f t="shared" si="2"/>
        <v>0.00990210342094096</v>
      </c>
      <c r="N13" s="19" t="s">
        <v>53</v>
      </c>
      <c r="O13" s="10"/>
      <c r="P13" s="20" t="str">
        <f>IFERROR(VLOOKUP(N13,Sheet3!$B$2:$F$1072,3,FALSE),“-”)</f>
        <v>首开</v>
      </c>
      <c r="Q13" s="13">
        <f t="shared" si="3"/>
        <v>0.146733589725851</v>
      </c>
      <c r="R13" t="s">
        <v>3016</v>
      </c>
    </row>
    <row r="14" ht="15" spans="1:18">
      <c r="A14" s="3" t="s">
        <v>54</v>
      </c>
      <c r="B14" s="3" t="s">
        <v>17</v>
      </c>
      <c r="C14" s="3" t="s">
        <v>18</v>
      </c>
      <c r="D14" s="3" t="s">
        <v>55</v>
      </c>
      <c r="E14" s="16" t="str">
        <f>VLOOKUP(D14,'[1]1H2013'!L:M,2,0)</f>
        <v>三环-四环</v>
      </c>
      <c r="F14" s="3">
        <v>56376</v>
      </c>
      <c r="G14" s="3">
        <v>461</v>
      </c>
      <c r="H14" s="3">
        <v>58059</v>
      </c>
      <c r="I14" s="3">
        <v>484</v>
      </c>
      <c r="J14" s="3">
        <v>43623</v>
      </c>
      <c r="K14" s="9">
        <v>2532692448</v>
      </c>
      <c r="L14" s="9">
        <f t="shared" si="1"/>
        <v>25.32692448</v>
      </c>
      <c r="M14" s="10">
        <f t="shared" si="2"/>
        <v>0.00942297445421474</v>
      </c>
      <c r="N14" s="19" t="s">
        <v>56</v>
      </c>
      <c r="O14" s="10"/>
      <c r="P14" s="21" t="s">
        <v>56</v>
      </c>
      <c r="Q14" s="13">
        <f t="shared" si="3"/>
        <v>0.156156564180065</v>
      </c>
      <c r="R14" t="s">
        <v>3016</v>
      </c>
    </row>
    <row r="15" ht="15" spans="1:18">
      <c r="A15" s="3" t="s">
        <v>57</v>
      </c>
      <c r="B15" s="3" t="s">
        <v>17</v>
      </c>
      <c r="C15" s="3" t="s">
        <v>18</v>
      </c>
      <c r="D15" s="3" t="s">
        <v>26</v>
      </c>
      <c r="E15" s="16" t="str">
        <f>VLOOKUP(D15,'[1]1H2013'!L:M,2,0)</f>
        <v>五环-六环</v>
      </c>
      <c r="F15" s="3">
        <v>134946</v>
      </c>
      <c r="G15" s="3">
        <v>1187</v>
      </c>
      <c r="H15" s="3">
        <v>121617</v>
      </c>
      <c r="I15" s="3">
        <v>1131</v>
      </c>
      <c r="J15" s="3">
        <v>20484</v>
      </c>
      <c r="K15" s="9">
        <v>2491192242</v>
      </c>
      <c r="L15" s="9">
        <f t="shared" si="1"/>
        <v>24.91192242</v>
      </c>
      <c r="M15" s="10">
        <f t="shared" si="2"/>
        <v>0.00926857142699703</v>
      </c>
      <c r="N15" s="19" t="s">
        <v>46</v>
      </c>
      <c r="O15" s="10"/>
      <c r="P15" s="21" t="s">
        <v>46</v>
      </c>
      <c r="Q15" s="13">
        <f t="shared" si="3"/>
        <v>0.165425135607062</v>
      </c>
      <c r="R15" t="s">
        <v>3016</v>
      </c>
    </row>
    <row r="16" ht="15" spans="1:18">
      <c r="A16" s="3" t="s">
        <v>58</v>
      </c>
      <c r="B16" s="3" t="s">
        <v>17</v>
      </c>
      <c r="C16" s="3" t="s">
        <v>41</v>
      </c>
      <c r="D16" s="3" t="s">
        <v>42</v>
      </c>
      <c r="E16" s="16" t="str">
        <f>VLOOKUP(D16,'[1]1H2013'!L:M,2,0)</f>
        <v>五环-六环</v>
      </c>
      <c r="F16" s="3">
        <v>77462</v>
      </c>
      <c r="G16" s="3">
        <v>166</v>
      </c>
      <c r="H16" s="3">
        <v>139218</v>
      </c>
      <c r="I16" s="3">
        <v>387</v>
      </c>
      <c r="J16" s="3">
        <v>17238</v>
      </c>
      <c r="K16" s="9">
        <v>2399783192</v>
      </c>
      <c r="L16" s="9">
        <f t="shared" si="1"/>
        <v>23.99783192</v>
      </c>
      <c r="M16" s="10">
        <f t="shared" si="2"/>
        <v>0.00892848072877024</v>
      </c>
      <c r="N16" s="19" t="s">
        <v>50</v>
      </c>
      <c r="O16" s="10"/>
      <c r="P16" s="21" t="s">
        <v>50</v>
      </c>
      <c r="Q16" s="13">
        <f t="shared" si="3"/>
        <v>0.174353616335833</v>
      </c>
      <c r="R16" t="s">
        <v>3016</v>
      </c>
    </row>
    <row r="17" ht="15" spans="1:18">
      <c r="A17" s="3" t="s">
        <v>59</v>
      </c>
      <c r="B17" s="3" t="s">
        <v>17</v>
      </c>
      <c r="C17" s="3" t="s">
        <v>60</v>
      </c>
      <c r="D17" s="3" t="s">
        <v>61</v>
      </c>
      <c r="E17" s="16" t="str">
        <f>VLOOKUP(D17,'[1]1H2013'!L:M,2,0)</f>
        <v>五环-六环</v>
      </c>
      <c r="F17" s="3">
        <v>185257</v>
      </c>
      <c r="G17" s="3">
        <v>1555</v>
      </c>
      <c r="H17" s="3">
        <v>182545</v>
      </c>
      <c r="I17" s="3">
        <v>1458</v>
      </c>
      <c r="J17" s="3">
        <v>13019</v>
      </c>
      <c r="K17" s="9">
        <v>2376495081</v>
      </c>
      <c r="L17" s="9">
        <f t="shared" si="1"/>
        <v>23.76495081</v>
      </c>
      <c r="M17" s="10">
        <f t="shared" si="2"/>
        <v>0.00884183646400244</v>
      </c>
      <c r="N17" s="22" t="s">
        <v>3021</v>
      </c>
      <c r="O17" s="10"/>
      <c r="P17" s="20" t="s">
        <v>3022</v>
      </c>
      <c r="Q17" s="13">
        <f t="shared" si="3"/>
        <v>0.183195452799835</v>
      </c>
      <c r="R17" t="s">
        <v>3016</v>
      </c>
    </row>
    <row r="18" ht="15" spans="1:18">
      <c r="A18" s="3" t="s">
        <v>63</v>
      </c>
      <c r="B18" s="3" t="s">
        <v>17</v>
      </c>
      <c r="C18" s="3" t="s">
        <v>64</v>
      </c>
      <c r="D18" s="3" t="s">
        <v>65</v>
      </c>
      <c r="E18" s="16" t="str">
        <f>VLOOKUP(D18,'[1]1H2013'!L:M,2,0)</f>
        <v>五环-六环</v>
      </c>
      <c r="F18" s="3">
        <v>115240</v>
      </c>
      <c r="G18" s="3">
        <v>1053</v>
      </c>
      <c r="H18" s="3">
        <v>122833</v>
      </c>
      <c r="I18" s="3">
        <v>1120</v>
      </c>
      <c r="J18" s="3">
        <v>18720</v>
      </c>
      <c r="K18" s="9">
        <v>2299487882</v>
      </c>
      <c r="L18" s="9">
        <f t="shared" si="1"/>
        <v>22.99487882</v>
      </c>
      <c r="M18" s="10">
        <f t="shared" si="2"/>
        <v>0.00855532837671349</v>
      </c>
      <c r="N18" s="22" t="s">
        <v>3023</v>
      </c>
      <c r="O18" s="10"/>
      <c r="P18" s="20" t="s">
        <v>3024</v>
      </c>
      <c r="Q18" s="13">
        <f t="shared" si="3"/>
        <v>0.191750781176549</v>
      </c>
      <c r="R18" t="s">
        <v>3016</v>
      </c>
    </row>
    <row r="19" ht="15" spans="1:18">
      <c r="A19" s="3" t="s">
        <v>67</v>
      </c>
      <c r="B19" s="3" t="s">
        <v>17</v>
      </c>
      <c r="C19" s="3" t="s">
        <v>64</v>
      </c>
      <c r="D19" s="3" t="s">
        <v>65</v>
      </c>
      <c r="E19" s="16" t="str">
        <f>VLOOKUP(D19,'[1]1H2013'!L:M,2,0)</f>
        <v>五环-六环</v>
      </c>
      <c r="F19" s="3">
        <v>140920</v>
      </c>
      <c r="G19" s="3">
        <v>1236</v>
      </c>
      <c r="H19" s="3">
        <v>171179</v>
      </c>
      <c r="I19" s="3">
        <v>1424</v>
      </c>
      <c r="J19" s="3">
        <v>13028</v>
      </c>
      <c r="K19" s="9">
        <v>2230181422</v>
      </c>
      <c r="L19" s="9">
        <f t="shared" si="1"/>
        <v>22.30181422</v>
      </c>
      <c r="M19" s="10">
        <f t="shared" si="2"/>
        <v>0.00829747116921569</v>
      </c>
      <c r="N19" s="19" t="s">
        <v>68</v>
      </c>
      <c r="O19" s="10"/>
      <c r="P19" s="20" t="str">
        <f>IFERROR(VLOOKUP(N19,Sheet3!$B$2:$F$1072,3,FALSE),“-”)</f>
        <v>龙湖</v>
      </c>
      <c r="Q19" s="13">
        <f t="shared" si="3"/>
        <v>0.200048252345764</v>
      </c>
      <c r="R19" t="s">
        <v>3016</v>
      </c>
    </row>
    <row r="20" ht="15" spans="1:18">
      <c r="A20" s="3" t="s">
        <v>69</v>
      </c>
      <c r="B20" s="3" t="s">
        <v>17</v>
      </c>
      <c r="C20" s="3" t="s">
        <v>18</v>
      </c>
      <c r="D20" s="3" t="s">
        <v>26</v>
      </c>
      <c r="E20" s="16" t="str">
        <f>VLOOKUP(D20,'[1]1H2013'!L:M,2,0)</f>
        <v>五环-六环</v>
      </c>
      <c r="F20" s="3">
        <v>69639</v>
      </c>
      <c r="G20" s="3">
        <v>983</v>
      </c>
      <c r="H20" s="3">
        <v>102219</v>
      </c>
      <c r="I20" s="3">
        <v>1252</v>
      </c>
      <c r="J20" s="3">
        <v>21657</v>
      </c>
      <c r="K20" s="9">
        <v>2213717079</v>
      </c>
      <c r="L20" s="9">
        <f t="shared" si="1"/>
        <v>22.13717079</v>
      </c>
      <c r="M20" s="10">
        <f t="shared" si="2"/>
        <v>0.00823621498170783</v>
      </c>
      <c r="N20" s="19" t="s">
        <v>35</v>
      </c>
      <c r="O20" s="10"/>
      <c r="P20" s="21" t="s">
        <v>35</v>
      </c>
      <c r="Q20" s="13">
        <f t="shared" si="3"/>
        <v>0.208284467327472</v>
      </c>
      <c r="R20" t="s">
        <v>3016</v>
      </c>
    </row>
    <row r="21" ht="15" spans="1:18">
      <c r="A21" s="3" t="s">
        <v>70</v>
      </c>
      <c r="B21" s="3" t="s">
        <v>17</v>
      </c>
      <c r="C21" s="3" t="s">
        <v>41</v>
      </c>
      <c r="D21" s="3" t="s">
        <v>42</v>
      </c>
      <c r="E21" s="16" t="str">
        <f>VLOOKUP(D21,'[1]1H2013'!L:M,2,0)</f>
        <v>五环-六环</v>
      </c>
      <c r="F21" s="3">
        <v>88210</v>
      </c>
      <c r="G21" s="3">
        <v>911</v>
      </c>
      <c r="H21" s="3">
        <v>95800</v>
      </c>
      <c r="I21" s="3">
        <v>995</v>
      </c>
      <c r="J21" s="3">
        <v>22749</v>
      </c>
      <c r="K21" s="9">
        <v>2179404999</v>
      </c>
      <c r="L21" s="9">
        <f t="shared" si="1"/>
        <v>21.79404999</v>
      </c>
      <c r="M21" s="10">
        <f t="shared" si="2"/>
        <v>0.00810855563895333</v>
      </c>
      <c r="N21" s="19" t="s">
        <v>71</v>
      </c>
      <c r="O21" s="10"/>
      <c r="P21" s="20" t="str">
        <f>IFERROR(VLOOKUP(N21,Sheet3!$B$2:$F$1072,3,FALSE),“-”)</f>
        <v>住总</v>
      </c>
      <c r="Q21" s="13">
        <f t="shared" si="3"/>
        <v>0.216393022966425</v>
      </c>
      <c r="R21" t="s">
        <v>3016</v>
      </c>
    </row>
    <row r="22" ht="15" spans="1:18">
      <c r="A22" s="3" t="s">
        <v>72</v>
      </c>
      <c r="B22" s="3" t="s">
        <v>17</v>
      </c>
      <c r="C22" s="3" t="s">
        <v>18</v>
      </c>
      <c r="D22" s="3" t="s">
        <v>73</v>
      </c>
      <c r="E22" s="16" t="str">
        <f>VLOOKUP(D22,'[1]1H2013'!L:M,2,0)</f>
        <v>四环-五环</v>
      </c>
      <c r="F22" s="3">
        <v>64734</v>
      </c>
      <c r="G22" s="3">
        <v>251</v>
      </c>
      <c r="H22" s="3">
        <v>47870</v>
      </c>
      <c r="I22" s="3">
        <v>190</v>
      </c>
      <c r="J22" s="3">
        <v>45324</v>
      </c>
      <c r="K22" s="9">
        <v>2169645594</v>
      </c>
      <c r="L22" s="9">
        <f t="shared" si="1"/>
        <v>21.69645594</v>
      </c>
      <c r="M22" s="10">
        <f t="shared" si="2"/>
        <v>0.00807224541736446</v>
      </c>
      <c r="N22" s="19" t="s">
        <v>43</v>
      </c>
      <c r="O22" s="10"/>
      <c r="P22" s="21" t="s">
        <v>43</v>
      </c>
      <c r="Q22" s="13">
        <f t="shared" si="3"/>
        <v>0.22446526838379</v>
      </c>
      <c r="R22" t="s">
        <v>3016</v>
      </c>
    </row>
    <row r="23" ht="15" spans="1:18">
      <c r="A23" s="3" t="s">
        <v>74</v>
      </c>
      <c r="B23" s="3" t="s">
        <v>17</v>
      </c>
      <c r="C23" s="3" t="s">
        <v>18</v>
      </c>
      <c r="D23" s="3" t="s">
        <v>26</v>
      </c>
      <c r="E23" s="16" t="str">
        <f>VLOOKUP(D23,'[1]1H2013'!L:M,2,0)</f>
        <v>五环-六环</v>
      </c>
      <c r="F23" s="3">
        <v>66333</v>
      </c>
      <c r="G23" s="3">
        <v>59</v>
      </c>
      <c r="H23" s="3">
        <v>38741</v>
      </c>
      <c r="I23" s="3">
        <v>39</v>
      </c>
      <c r="J23" s="3">
        <v>54758</v>
      </c>
      <c r="K23" s="9">
        <v>2121355194</v>
      </c>
      <c r="L23" s="9">
        <f t="shared" si="1"/>
        <v>21.21355194</v>
      </c>
      <c r="M23" s="10">
        <f t="shared" si="2"/>
        <v>0.00789257922617605</v>
      </c>
      <c r="N23" s="19" t="s">
        <v>75</v>
      </c>
      <c r="O23" s="10"/>
      <c r="P23" s="20" t="str">
        <f>IFERROR(VLOOKUP(N23,Sheet3!$B$2:$F$1072,3,FALSE),“-”)</f>
        <v>远洋</v>
      </c>
      <c r="Q23" s="13">
        <f t="shared" si="3"/>
        <v>0.232357847609966</v>
      </c>
      <c r="R23" t="s">
        <v>3016</v>
      </c>
    </row>
    <row r="24" ht="15" spans="1:18">
      <c r="A24" s="3" t="s">
        <v>76</v>
      </c>
      <c r="B24" s="3" t="s">
        <v>17</v>
      </c>
      <c r="C24" s="3" t="s">
        <v>41</v>
      </c>
      <c r="D24" s="3" t="s">
        <v>42</v>
      </c>
      <c r="E24" s="16" t="str">
        <f>VLOOKUP(D24,'[1]1H2013'!L:M,2,0)</f>
        <v>五环-六环</v>
      </c>
      <c r="F24" s="3">
        <v>110528</v>
      </c>
      <c r="G24" s="3">
        <v>1146</v>
      </c>
      <c r="H24" s="3">
        <v>103706</v>
      </c>
      <c r="I24" s="3">
        <v>1101</v>
      </c>
      <c r="J24" s="3">
        <v>20390</v>
      </c>
      <c r="K24" s="9">
        <v>2114622868</v>
      </c>
      <c r="L24" s="9">
        <f t="shared" si="1"/>
        <v>21.14622868</v>
      </c>
      <c r="M24" s="10">
        <f t="shared" si="2"/>
        <v>0.00786753136220601</v>
      </c>
      <c r="N24" s="19" t="s">
        <v>46</v>
      </c>
      <c r="O24" s="10"/>
      <c r="P24" s="21" t="s">
        <v>46</v>
      </c>
      <c r="Q24" s="13">
        <f t="shared" si="3"/>
        <v>0.240225378972172</v>
      </c>
      <c r="R24" t="s">
        <v>3016</v>
      </c>
    </row>
    <row r="25" ht="15" spans="1:18">
      <c r="A25" s="3" t="s">
        <v>77</v>
      </c>
      <c r="B25" s="3" t="s">
        <v>17</v>
      </c>
      <c r="C25" s="3" t="s">
        <v>78</v>
      </c>
      <c r="D25" s="3" t="s">
        <v>79</v>
      </c>
      <c r="E25" s="16" t="str">
        <f>VLOOKUP(D25,'[1]1H2013'!L:M,2,0)</f>
        <v>五环-六环</v>
      </c>
      <c r="F25" s="3">
        <v>113986</v>
      </c>
      <c r="G25" s="3">
        <v>899</v>
      </c>
      <c r="H25" s="3">
        <v>133136</v>
      </c>
      <c r="I25" s="3">
        <v>1283</v>
      </c>
      <c r="J25" s="3">
        <v>15847</v>
      </c>
      <c r="K25" s="9">
        <v>2109772927</v>
      </c>
      <c r="L25" s="9">
        <f t="shared" si="1"/>
        <v>21.09772927</v>
      </c>
      <c r="M25" s="10">
        <f t="shared" si="2"/>
        <v>0.00784948698015578</v>
      </c>
      <c r="N25" s="19" t="s">
        <v>80</v>
      </c>
      <c r="O25" s="10"/>
      <c r="P25" s="20" t="str">
        <f>IFERROR(VLOOKUP(N25,Sheet3!$B$2:$F$1072,3,FALSE),“-”)</f>
        <v>中粮</v>
      </c>
      <c r="Q25" s="13">
        <f t="shared" si="3"/>
        <v>0.248074865952328</v>
      </c>
      <c r="R25" t="s">
        <v>3016</v>
      </c>
    </row>
    <row r="26" ht="15" spans="1:18">
      <c r="A26" s="3" t="s">
        <v>81</v>
      </c>
      <c r="B26" s="3" t="s">
        <v>17</v>
      </c>
      <c r="C26" s="3" t="s">
        <v>78</v>
      </c>
      <c r="D26" s="3" t="s">
        <v>79</v>
      </c>
      <c r="E26" s="16" t="str">
        <f>VLOOKUP(D26,'[1]1H2013'!L:M,2,0)</f>
        <v>五环-六环</v>
      </c>
      <c r="F26" s="3">
        <v>104450</v>
      </c>
      <c r="G26" s="3">
        <v>1288</v>
      </c>
      <c r="H26" s="3">
        <v>144820</v>
      </c>
      <c r="I26" s="3">
        <v>1739</v>
      </c>
      <c r="J26" s="3">
        <v>14331</v>
      </c>
      <c r="K26" s="9">
        <v>2075483631</v>
      </c>
      <c r="L26" s="9">
        <f t="shared" si="1"/>
        <v>20.75483631</v>
      </c>
      <c r="M26" s="10">
        <f t="shared" si="2"/>
        <v>0.00772191240610272</v>
      </c>
      <c r="N26" s="19" t="s">
        <v>46</v>
      </c>
      <c r="O26" s="10"/>
      <c r="P26" s="21" t="s">
        <v>46</v>
      </c>
      <c r="Q26" s="13">
        <f t="shared" si="3"/>
        <v>0.25579677835843</v>
      </c>
      <c r="R26" t="s">
        <v>3016</v>
      </c>
    </row>
    <row r="27" ht="15" spans="1:18">
      <c r="A27" s="3" t="s">
        <v>82</v>
      </c>
      <c r="B27" s="3" t="s">
        <v>17</v>
      </c>
      <c r="C27" s="3" t="s">
        <v>18</v>
      </c>
      <c r="D27" s="3" t="s">
        <v>26</v>
      </c>
      <c r="E27" s="16" t="str">
        <f>VLOOKUP(D27,'[1]1H2013'!L:M,2,0)</f>
        <v>五环-六环</v>
      </c>
      <c r="F27" s="3">
        <v>42381</v>
      </c>
      <c r="G27" s="3">
        <v>405</v>
      </c>
      <c r="H27" s="3">
        <v>86475</v>
      </c>
      <c r="I27" s="3">
        <v>793</v>
      </c>
      <c r="J27" s="3">
        <v>22973</v>
      </c>
      <c r="K27" s="9">
        <v>1986543772</v>
      </c>
      <c r="L27" s="9">
        <f t="shared" si="1"/>
        <v>19.86543772</v>
      </c>
      <c r="M27" s="10">
        <f t="shared" si="2"/>
        <v>0.00739100842288112</v>
      </c>
      <c r="N27" s="19" t="s">
        <v>83</v>
      </c>
      <c r="O27" s="10"/>
      <c r="P27" s="20" t="s">
        <v>3025</v>
      </c>
      <c r="Q27" s="13">
        <f t="shared" si="3"/>
        <v>0.263187786781312</v>
      </c>
      <c r="R27" t="s">
        <v>3016</v>
      </c>
    </row>
    <row r="28" ht="15" spans="1:18">
      <c r="A28" s="3" t="s">
        <v>84</v>
      </c>
      <c r="B28" s="3" t="s">
        <v>17</v>
      </c>
      <c r="C28" s="3" t="s">
        <v>18</v>
      </c>
      <c r="D28" s="3" t="s">
        <v>29</v>
      </c>
      <c r="E28" s="16" t="str">
        <f>VLOOKUP(D28,'[1]1H2013'!L:M,2,0)</f>
        <v>四环-五环</v>
      </c>
      <c r="F28" s="3">
        <v>113267</v>
      </c>
      <c r="G28" s="3">
        <v>414</v>
      </c>
      <c r="H28" s="3">
        <v>38088</v>
      </c>
      <c r="I28" s="3">
        <v>144</v>
      </c>
      <c r="J28" s="3">
        <v>50865</v>
      </c>
      <c r="K28" s="9">
        <v>1937347358</v>
      </c>
      <c r="L28" s="9">
        <f t="shared" si="1"/>
        <v>19.37347358</v>
      </c>
      <c r="M28" s="10">
        <f t="shared" si="2"/>
        <v>0.00720797137362271</v>
      </c>
      <c r="N28" s="19" t="s">
        <v>85</v>
      </c>
      <c r="O28" s="10"/>
      <c r="P28" s="20" t="str">
        <f>IFERROR(VLOOKUP(N28,Sheet3!$B$2:$F$1072,3,FALSE),“-”)</f>
        <v>远洋</v>
      </c>
      <c r="Q28" s="13">
        <f t="shared" si="3"/>
        <v>0.270395758154934</v>
      </c>
      <c r="R28" t="s">
        <v>3016</v>
      </c>
    </row>
    <row r="29" ht="15" spans="1:18">
      <c r="A29" s="3" t="s">
        <v>86</v>
      </c>
      <c r="B29" s="3" t="s">
        <v>17</v>
      </c>
      <c r="C29" s="3" t="s">
        <v>22</v>
      </c>
      <c r="D29" s="3" t="s">
        <v>87</v>
      </c>
      <c r="E29" s="16" t="str">
        <f>VLOOKUP(D29,'[1]1H2013'!L:M,2,0)</f>
        <v>五环-六环</v>
      </c>
      <c r="F29" s="3">
        <v>93210</v>
      </c>
      <c r="G29" s="3">
        <v>1078</v>
      </c>
      <c r="H29" s="3">
        <v>106178</v>
      </c>
      <c r="I29" s="3">
        <v>1266</v>
      </c>
      <c r="J29" s="3">
        <v>18162</v>
      </c>
      <c r="K29" s="9">
        <v>1928413541</v>
      </c>
      <c r="L29" s="9">
        <f t="shared" si="1"/>
        <v>19.28413541</v>
      </c>
      <c r="M29" s="10">
        <f t="shared" si="2"/>
        <v>0.00717473278224297</v>
      </c>
      <c r="N29" s="19" t="s">
        <v>88</v>
      </c>
      <c r="O29" s="10"/>
      <c r="P29" s="21" t="s">
        <v>88</v>
      </c>
      <c r="Q29" s="13">
        <f t="shared" si="3"/>
        <v>0.277570490937177</v>
      </c>
      <c r="R29" t="s">
        <v>3016</v>
      </c>
    </row>
    <row r="30" ht="15" spans="1:18">
      <c r="A30" s="3" t="s">
        <v>89</v>
      </c>
      <c r="B30" s="3" t="s">
        <v>17</v>
      </c>
      <c r="C30" s="3" t="s">
        <v>90</v>
      </c>
      <c r="D30" s="3" t="s">
        <v>91</v>
      </c>
      <c r="E30" s="16" t="str">
        <f>VLOOKUP(D30,'[1]1H2013'!L:M,2,0)</f>
        <v>五环-六环</v>
      </c>
      <c r="F30" s="3">
        <v>35176</v>
      </c>
      <c r="G30" s="3">
        <v>524</v>
      </c>
      <c r="H30" s="3">
        <v>80851</v>
      </c>
      <c r="I30" s="3">
        <v>1212</v>
      </c>
      <c r="J30" s="3">
        <v>23774</v>
      </c>
      <c r="K30" s="9">
        <v>1922127124</v>
      </c>
      <c r="L30" s="9">
        <f t="shared" si="1"/>
        <v>19.22127124</v>
      </c>
      <c r="M30" s="10">
        <f t="shared" si="2"/>
        <v>0.00715134393894053</v>
      </c>
      <c r="N30" s="19" t="s">
        <v>92</v>
      </c>
      <c r="O30" s="10"/>
      <c r="P30" s="20" t="str">
        <f>IFERROR(VLOOKUP(N30,Sheet3!$B$2:$F$1072,3,FALSE),“-”)</f>
        <v>华美地产</v>
      </c>
      <c r="Q30" s="13">
        <f t="shared" si="3"/>
        <v>0.284721834876118</v>
      </c>
      <c r="R30" t="s">
        <v>3016</v>
      </c>
    </row>
    <row r="31" ht="15" spans="1:18">
      <c r="A31" s="3" t="s">
        <v>93</v>
      </c>
      <c r="B31" s="3" t="s">
        <v>17</v>
      </c>
      <c r="C31" s="3" t="s">
        <v>64</v>
      </c>
      <c r="D31" s="3" t="s">
        <v>65</v>
      </c>
      <c r="E31" s="16" t="str">
        <f>VLOOKUP(D31,'[1]1H2013'!L:M,2,0)</f>
        <v>五环-六环</v>
      </c>
      <c r="F31" s="3">
        <v>45918</v>
      </c>
      <c r="G31" s="3">
        <v>503</v>
      </c>
      <c r="H31" s="3">
        <v>89781</v>
      </c>
      <c r="I31" s="3">
        <v>995</v>
      </c>
      <c r="J31" s="3">
        <v>21351</v>
      </c>
      <c r="K31" s="9">
        <v>1916883759</v>
      </c>
      <c r="L31" s="9">
        <f t="shared" si="1"/>
        <v>19.16883759</v>
      </c>
      <c r="M31" s="10">
        <f t="shared" si="2"/>
        <v>0.00713183580857589</v>
      </c>
      <c r="N31" s="22" t="s">
        <v>3026</v>
      </c>
      <c r="O31" s="10"/>
      <c r="P31" s="20" t="s">
        <v>3025</v>
      </c>
      <c r="Q31" s="13">
        <f t="shared" si="3"/>
        <v>0.291853670684694</v>
      </c>
      <c r="R31" t="s">
        <v>3016</v>
      </c>
    </row>
    <row r="32" ht="15" spans="1:18">
      <c r="A32" s="3" t="s">
        <v>95</v>
      </c>
      <c r="B32" s="3" t="s">
        <v>17</v>
      </c>
      <c r="C32" s="3" t="s">
        <v>78</v>
      </c>
      <c r="D32" s="3" t="s">
        <v>79</v>
      </c>
      <c r="E32" s="16" t="str">
        <f>VLOOKUP(D32,'[1]1H2013'!L:M,2,0)</f>
        <v>五环-六环</v>
      </c>
      <c r="F32" s="3" t="s">
        <v>30</v>
      </c>
      <c r="G32" s="3" t="s">
        <v>30</v>
      </c>
      <c r="H32" s="3">
        <v>140064</v>
      </c>
      <c r="I32" s="3">
        <v>1537</v>
      </c>
      <c r="J32" s="3">
        <v>13298</v>
      </c>
      <c r="K32" s="9">
        <v>1862554351</v>
      </c>
      <c r="L32" s="9">
        <f t="shared" si="1"/>
        <v>18.62554351</v>
      </c>
      <c r="M32" s="10">
        <f t="shared" si="2"/>
        <v>0.00692970126827634</v>
      </c>
      <c r="N32" s="19" t="s">
        <v>96</v>
      </c>
      <c r="O32" s="10"/>
      <c r="P32" s="21" t="s">
        <v>96</v>
      </c>
      <c r="Q32" s="13">
        <f t="shared" si="3"/>
        <v>0.29878337195297</v>
      </c>
      <c r="R32" t="s">
        <v>3016</v>
      </c>
    </row>
    <row r="33" ht="15" spans="1:18">
      <c r="A33" s="3" t="s">
        <v>97</v>
      </c>
      <c r="B33" s="3" t="s">
        <v>17</v>
      </c>
      <c r="C33" s="3" t="s">
        <v>64</v>
      </c>
      <c r="D33" s="3" t="s">
        <v>65</v>
      </c>
      <c r="E33" s="16" t="str">
        <f>VLOOKUP(D33,'[1]1H2013'!L:M,2,0)</f>
        <v>五环-六环</v>
      </c>
      <c r="F33" s="3">
        <v>124176</v>
      </c>
      <c r="G33" s="3">
        <v>1348</v>
      </c>
      <c r="H33" s="3">
        <v>122985</v>
      </c>
      <c r="I33" s="3">
        <v>1337</v>
      </c>
      <c r="J33" s="3">
        <v>15058</v>
      </c>
      <c r="K33" s="9">
        <v>1851942921</v>
      </c>
      <c r="L33" s="9">
        <f t="shared" si="1"/>
        <v>18.51942921</v>
      </c>
      <c r="M33" s="10">
        <f t="shared" si="2"/>
        <v>0.00689022105665742</v>
      </c>
      <c r="N33" s="19" t="s">
        <v>31</v>
      </c>
      <c r="O33" s="10"/>
      <c r="P33" s="20" t="str">
        <f>IFERROR(VLOOKUP(N33,Sheet3!$B$2:$F$1072,3,FALSE),“-”)</f>
        <v>保利</v>
      </c>
      <c r="Q33" s="13">
        <f t="shared" si="3"/>
        <v>0.305673593009627</v>
      </c>
      <c r="R33" t="s">
        <v>3016</v>
      </c>
    </row>
    <row r="34" ht="15" spans="1:18">
      <c r="A34" s="3" t="s">
        <v>98</v>
      </c>
      <c r="B34" s="3" t="s">
        <v>17</v>
      </c>
      <c r="C34" s="3" t="s">
        <v>37</v>
      </c>
      <c r="D34" s="3" t="s">
        <v>38</v>
      </c>
      <c r="E34" s="16" t="str">
        <f>VLOOKUP(D34,'[1]1H2013'!L:M,2,0)</f>
        <v>二环内</v>
      </c>
      <c r="F34" s="3">
        <v>26283</v>
      </c>
      <c r="G34" s="3">
        <v>141</v>
      </c>
      <c r="H34" s="3">
        <v>44065</v>
      </c>
      <c r="I34" s="3">
        <v>313</v>
      </c>
      <c r="J34" s="3">
        <v>41610</v>
      </c>
      <c r="K34" s="9">
        <v>1833523974</v>
      </c>
      <c r="L34" s="9">
        <f t="shared" si="1"/>
        <v>18.33523974</v>
      </c>
      <c r="M34" s="10">
        <f t="shared" si="2"/>
        <v>0.00682169269381116</v>
      </c>
      <c r="N34" s="19" t="s">
        <v>99</v>
      </c>
      <c r="O34" s="10"/>
      <c r="P34" s="20" t="str">
        <f>IFERROR(VLOOKUP(N34,Sheet3!$B$2:$F$1072,3,FALSE),“-”)</f>
        <v>华润</v>
      </c>
      <c r="Q34" s="13">
        <f t="shared" si="3"/>
        <v>0.312495285703439</v>
      </c>
      <c r="R34" t="s">
        <v>3016</v>
      </c>
    </row>
    <row r="35" ht="15" spans="1:18">
      <c r="A35" s="3" t="s">
        <v>100</v>
      </c>
      <c r="B35" s="3" t="s">
        <v>17</v>
      </c>
      <c r="C35" s="3" t="s">
        <v>41</v>
      </c>
      <c r="D35" s="3" t="s">
        <v>42</v>
      </c>
      <c r="E35" s="16" t="str">
        <f>VLOOKUP(D35,'[1]1H2013'!L:M,2,0)</f>
        <v>五环-六环</v>
      </c>
      <c r="F35" s="3">
        <v>73473</v>
      </c>
      <c r="G35" s="3">
        <v>440</v>
      </c>
      <c r="H35" s="3">
        <v>108275</v>
      </c>
      <c r="I35" s="3">
        <v>791</v>
      </c>
      <c r="J35" s="3">
        <v>16830</v>
      </c>
      <c r="K35" s="9">
        <v>1822252924</v>
      </c>
      <c r="L35" s="9">
        <f t="shared" si="1"/>
        <v>18.22252924</v>
      </c>
      <c r="M35" s="10">
        <f t="shared" si="2"/>
        <v>0.00677975834196909</v>
      </c>
      <c r="N35" s="19" t="s">
        <v>101</v>
      </c>
      <c r="O35" s="10"/>
      <c r="P35" s="20" t="s">
        <v>3027</v>
      </c>
      <c r="Q35" s="13">
        <f t="shared" si="3"/>
        <v>0.319275044045408</v>
      </c>
      <c r="R35" t="s">
        <v>3016</v>
      </c>
    </row>
    <row r="36" ht="15" spans="1:18">
      <c r="A36" s="3" t="s">
        <v>102</v>
      </c>
      <c r="B36" s="3" t="s">
        <v>17</v>
      </c>
      <c r="C36" s="3" t="s">
        <v>90</v>
      </c>
      <c r="D36" s="3" t="s">
        <v>103</v>
      </c>
      <c r="E36" s="16" t="str">
        <f>VLOOKUP(D36,'[1]1H2013'!L:M,2,0)</f>
        <v>五环-六环</v>
      </c>
      <c r="F36" s="3">
        <v>68067</v>
      </c>
      <c r="G36" s="3">
        <v>755</v>
      </c>
      <c r="H36" s="3">
        <v>122824</v>
      </c>
      <c r="I36" s="3">
        <v>1376</v>
      </c>
      <c r="J36" s="3">
        <v>14830</v>
      </c>
      <c r="K36" s="9">
        <v>1821438271</v>
      </c>
      <c r="L36" s="9">
        <f t="shared" si="1"/>
        <v>18.21438271</v>
      </c>
      <c r="M36" s="10">
        <f t="shared" si="2"/>
        <v>0.00677672739582555</v>
      </c>
      <c r="N36" s="19" t="s">
        <v>104</v>
      </c>
      <c r="O36" s="10"/>
      <c r="P36" s="20" t="s">
        <v>3028</v>
      </c>
      <c r="Q36" s="13">
        <f t="shared" si="3"/>
        <v>0.326051771441233</v>
      </c>
      <c r="R36" t="s">
        <v>3016</v>
      </c>
    </row>
    <row r="37" ht="15" spans="1:18">
      <c r="A37" s="3" t="s">
        <v>105</v>
      </c>
      <c r="B37" s="3" t="s">
        <v>17</v>
      </c>
      <c r="C37" s="3" t="s">
        <v>18</v>
      </c>
      <c r="D37" s="3" t="s">
        <v>73</v>
      </c>
      <c r="E37" s="16" t="str">
        <f>VLOOKUP(D37,'[1]1H2013'!L:M,2,0)</f>
        <v>四环-五环</v>
      </c>
      <c r="F37" s="3" t="s">
        <v>30</v>
      </c>
      <c r="G37" s="3" t="s">
        <v>30</v>
      </c>
      <c r="H37" s="3">
        <v>55367</v>
      </c>
      <c r="I37" s="3">
        <v>257</v>
      </c>
      <c r="J37" s="3">
        <v>32661</v>
      </c>
      <c r="K37" s="9">
        <v>1808320661</v>
      </c>
      <c r="L37" s="9">
        <f t="shared" si="1"/>
        <v>18.08320661</v>
      </c>
      <c r="M37" s="10">
        <f t="shared" si="2"/>
        <v>0.00672792285028037</v>
      </c>
      <c r="N37" s="19" t="s">
        <v>106</v>
      </c>
      <c r="O37" s="10"/>
      <c r="P37" s="20" t="s">
        <v>3029</v>
      </c>
      <c r="Q37" s="13">
        <f t="shared" si="3"/>
        <v>0.332779694291514</v>
      </c>
      <c r="R37" t="s">
        <v>3016</v>
      </c>
    </row>
    <row r="38" ht="15" spans="1:18">
      <c r="A38" s="3" t="s">
        <v>107</v>
      </c>
      <c r="B38" s="3" t="s">
        <v>17</v>
      </c>
      <c r="C38" s="3" t="s">
        <v>41</v>
      </c>
      <c r="D38" s="3" t="s">
        <v>42</v>
      </c>
      <c r="E38" s="16" t="str">
        <f>VLOOKUP(D38,'[1]1H2013'!L:M,2,0)</f>
        <v>五环-六环</v>
      </c>
      <c r="F38" s="3">
        <v>69100</v>
      </c>
      <c r="G38" s="3">
        <v>767</v>
      </c>
      <c r="H38" s="3">
        <v>107159</v>
      </c>
      <c r="I38" s="3">
        <v>1169</v>
      </c>
      <c r="J38" s="3">
        <v>16739</v>
      </c>
      <c r="K38" s="9">
        <v>1793773233</v>
      </c>
      <c r="L38" s="9">
        <f t="shared" si="1"/>
        <v>17.93773233</v>
      </c>
      <c r="M38" s="10">
        <f t="shared" si="2"/>
        <v>0.00667379861481436</v>
      </c>
      <c r="N38" s="19" t="s">
        <v>31</v>
      </c>
      <c r="O38" s="10"/>
      <c r="P38" s="20" t="str">
        <f>IFERROR(VLOOKUP(N38,Sheet3!$B$2:$F$1072,3,FALSE),“-”)</f>
        <v>保利</v>
      </c>
      <c r="Q38" s="13">
        <f t="shared" si="3"/>
        <v>0.339453492906328</v>
      </c>
      <c r="R38" t="s">
        <v>3016</v>
      </c>
    </row>
    <row r="39" ht="15" spans="1:18">
      <c r="A39" s="3" t="s">
        <v>108</v>
      </c>
      <c r="B39" s="3" t="s">
        <v>17</v>
      </c>
      <c r="C39" s="3" t="s">
        <v>18</v>
      </c>
      <c r="D39" s="3" t="s">
        <v>45</v>
      </c>
      <c r="E39" s="16" t="str">
        <f>VLOOKUP(D39,'[1]1H2013'!L:M,2,0)</f>
        <v>五环-六环</v>
      </c>
      <c r="F39" s="3">
        <v>33081</v>
      </c>
      <c r="G39" s="3">
        <v>212</v>
      </c>
      <c r="H39" s="3">
        <v>63235</v>
      </c>
      <c r="I39" s="3">
        <v>439</v>
      </c>
      <c r="J39" s="3">
        <v>27683</v>
      </c>
      <c r="K39" s="9">
        <v>1750550511</v>
      </c>
      <c r="L39" s="9">
        <f t="shared" si="1"/>
        <v>17.50550511</v>
      </c>
      <c r="M39" s="10">
        <f t="shared" si="2"/>
        <v>0.00651298690411129</v>
      </c>
      <c r="N39" s="19" t="s">
        <v>68</v>
      </c>
      <c r="O39" s="10"/>
      <c r="P39" s="20" t="str">
        <f>IFERROR(VLOOKUP(N39,Sheet3!$B$2:$F$1072,3,FALSE),“-”)</f>
        <v>龙湖</v>
      </c>
      <c r="Q39" s="13">
        <f t="shared" si="3"/>
        <v>0.345966479810439</v>
      </c>
      <c r="R39" t="s">
        <v>3016</v>
      </c>
    </row>
    <row r="40" ht="15" spans="1:18">
      <c r="A40" s="3" t="s">
        <v>109</v>
      </c>
      <c r="B40" s="3" t="s">
        <v>17</v>
      </c>
      <c r="C40" s="3" t="s">
        <v>22</v>
      </c>
      <c r="D40" s="3" t="s">
        <v>110</v>
      </c>
      <c r="E40" s="16" t="str">
        <f>VLOOKUP(D40,'[1]1H2013'!L:M,2,0)</f>
        <v>四环-五环</v>
      </c>
      <c r="F40" s="3" t="s">
        <v>30</v>
      </c>
      <c r="G40" s="3" t="s">
        <v>30</v>
      </c>
      <c r="H40" s="3">
        <v>57422</v>
      </c>
      <c r="I40" s="3">
        <v>845</v>
      </c>
      <c r="J40" s="3">
        <v>30309</v>
      </c>
      <c r="K40" s="9">
        <v>1740421392</v>
      </c>
      <c r="L40" s="9">
        <f t="shared" si="1"/>
        <v>17.40421392</v>
      </c>
      <c r="M40" s="10">
        <f t="shared" si="2"/>
        <v>0.00647530114812616</v>
      </c>
      <c r="N40" s="19" t="s">
        <v>88</v>
      </c>
      <c r="O40" s="10"/>
      <c r="P40" s="21" t="s">
        <v>88</v>
      </c>
      <c r="Q40" s="13">
        <f t="shared" si="3"/>
        <v>0.352441780958565</v>
      </c>
      <c r="R40" t="s">
        <v>3016</v>
      </c>
    </row>
    <row r="41" ht="15" spans="1:18">
      <c r="A41" s="3" t="s">
        <v>111</v>
      </c>
      <c r="B41" s="3" t="s">
        <v>17</v>
      </c>
      <c r="C41" s="3" t="s">
        <v>64</v>
      </c>
      <c r="D41" s="3" t="s">
        <v>112</v>
      </c>
      <c r="E41" s="16" t="str">
        <f>VLOOKUP(D41,'[1]1H2013'!L:M,2,0)</f>
        <v>五环-六环</v>
      </c>
      <c r="F41" s="3" t="s">
        <v>30</v>
      </c>
      <c r="G41" s="3" t="s">
        <v>30</v>
      </c>
      <c r="H41" s="3">
        <v>79444</v>
      </c>
      <c r="I41" s="3">
        <v>701</v>
      </c>
      <c r="J41" s="3">
        <v>21532</v>
      </c>
      <c r="K41" s="9">
        <v>1710577742</v>
      </c>
      <c r="L41" s="9">
        <f t="shared" si="1"/>
        <v>17.10577742</v>
      </c>
      <c r="M41" s="10">
        <f t="shared" si="2"/>
        <v>0.00636426676185767</v>
      </c>
      <c r="N41" s="19" t="s">
        <v>101</v>
      </c>
      <c r="O41" s="10"/>
      <c r="P41" s="21" t="s">
        <v>101</v>
      </c>
      <c r="Q41" s="13">
        <f t="shared" si="3"/>
        <v>0.358806047720423</v>
      </c>
      <c r="R41" t="s">
        <v>3016</v>
      </c>
    </row>
    <row r="42" ht="15" spans="1:18">
      <c r="A42" s="3" t="s">
        <v>113</v>
      </c>
      <c r="B42" s="3" t="s">
        <v>17</v>
      </c>
      <c r="C42" s="3" t="s">
        <v>78</v>
      </c>
      <c r="D42" s="3" t="s">
        <v>79</v>
      </c>
      <c r="E42" s="16" t="str">
        <f>VLOOKUP(D42,'[1]1H2013'!L:M,2,0)</f>
        <v>五环-六环</v>
      </c>
      <c r="F42" s="3">
        <v>87434</v>
      </c>
      <c r="G42" s="3">
        <v>953</v>
      </c>
      <c r="H42" s="3">
        <v>104341</v>
      </c>
      <c r="I42" s="3">
        <v>1147</v>
      </c>
      <c r="J42" s="3">
        <v>16382</v>
      </c>
      <c r="K42" s="9">
        <v>1709321224</v>
      </c>
      <c r="L42" s="9">
        <f t="shared" si="1"/>
        <v>17.09321224</v>
      </c>
      <c r="M42" s="10">
        <f t="shared" si="2"/>
        <v>0.00635959184089575</v>
      </c>
      <c r="N42" s="19" t="s">
        <v>114</v>
      </c>
      <c r="O42" s="10"/>
      <c r="P42" s="21" t="s">
        <v>114</v>
      </c>
      <c r="Q42" s="13">
        <f t="shared" si="3"/>
        <v>0.365165639561319</v>
      </c>
      <c r="R42" t="s">
        <v>3016</v>
      </c>
    </row>
    <row r="43" ht="15" spans="1:18">
      <c r="A43" s="3" t="s">
        <v>115</v>
      </c>
      <c r="B43" s="3" t="s">
        <v>17</v>
      </c>
      <c r="C43" s="3" t="s">
        <v>22</v>
      </c>
      <c r="D43" s="3" t="s">
        <v>23</v>
      </c>
      <c r="E43" s="16" t="str">
        <f>VLOOKUP(D43,'[1]1H2013'!L:M,2,0)</f>
        <v>五环-六环</v>
      </c>
      <c r="F43" s="3" t="s">
        <v>30</v>
      </c>
      <c r="G43" s="3" t="s">
        <v>30</v>
      </c>
      <c r="H43" s="3">
        <v>109608</v>
      </c>
      <c r="I43" s="3">
        <v>892</v>
      </c>
      <c r="J43" s="3">
        <v>15525</v>
      </c>
      <c r="K43" s="9">
        <v>1701621489</v>
      </c>
      <c r="L43" s="9">
        <f t="shared" si="1"/>
        <v>17.01621489</v>
      </c>
      <c r="M43" s="10">
        <f t="shared" si="2"/>
        <v>0.00633094469652316</v>
      </c>
      <c r="N43" s="19" t="s">
        <v>46</v>
      </c>
      <c r="O43" s="10"/>
      <c r="P43" s="21" t="s">
        <v>46</v>
      </c>
      <c r="Q43" s="13">
        <f t="shared" si="3"/>
        <v>0.371496584257842</v>
      </c>
      <c r="R43" t="s">
        <v>3016</v>
      </c>
    </row>
    <row r="44" ht="15" spans="1:18">
      <c r="A44" s="3" t="s">
        <v>116</v>
      </c>
      <c r="B44" s="3" t="s">
        <v>17</v>
      </c>
      <c r="C44" s="3" t="s">
        <v>48</v>
      </c>
      <c r="D44" s="3" t="s">
        <v>117</v>
      </c>
      <c r="E44" s="16" t="str">
        <f>VLOOKUP(D44,'[1]1H2013'!L:M,2,0)</f>
        <v>三环-四环</v>
      </c>
      <c r="F44" s="3" t="s">
        <v>30</v>
      </c>
      <c r="G44" s="3" t="s">
        <v>30</v>
      </c>
      <c r="H44" s="3">
        <v>58059</v>
      </c>
      <c r="I44" s="3">
        <v>528</v>
      </c>
      <c r="J44" s="3">
        <v>29197</v>
      </c>
      <c r="K44" s="9">
        <v>1695150727</v>
      </c>
      <c r="L44" s="9">
        <f t="shared" si="1"/>
        <v>16.95150727</v>
      </c>
      <c r="M44" s="10">
        <f t="shared" si="2"/>
        <v>0.00630686999093723</v>
      </c>
      <c r="N44" s="19" t="s">
        <v>35</v>
      </c>
      <c r="O44" s="10"/>
      <c r="P44" s="21" t="s">
        <v>35</v>
      </c>
      <c r="Q44" s="13">
        <f t="shared" si="3"/>
        <v>0.377803454248779</v>
      </c>
      <c r="R44" t="s">
        <v>3016</v>
      </c>
    </row>
    <row r="45" ht="15" spans="1:18">
      <c r="A45" s="3" t="s">
        <v>118</v>
      </c>
      <c r="B45" s="3" t="s">
        <v>17</v>
      </c>
      <c r="C45" s="3" t="s">
        <v>33</v>
      </c>
      <c r="D45" s="3" t="s">
        <v>34</v>
      </c>
      <c r="E45" s="16" t="str">
        <f>VLOOKUP(D45,'[1]1H2013'!L:M,2,0)</f>
        <v>六环外</v>
      </c>
      <c r="F45" s="3">
        <v>54497</v>
      </c>
      <c r="G45" s="3">
        <v>400</v>
      </c>
      <c r="H45" s="3">
        <v>81200</v>
      </c>
      <c r="I45" s="3">
        <v>692</v>
      </c>
      <c r="J45" s="3">
        <v>20155</v>
      </c>
      <c r="K45" s="9">
        <v>1636591406</v>
      </c>
      <c r="L45" s="9">
        <f t="shared" si="1"/>
        <v>16.36591406</v>
      </c>
      <c r="M45" s="10">
        <f t="shared" si="2"/>
        <v>0.00608899790533327</v>
      </c>
      <c r="N45" s="19" t="s">
        <v>119</v>
      </c>
      <c r="O45" s="10"/>
      <c r="P45" s="20" t="s">
        <v>3030</v>
      </c>
      <c r="Q45" s="13">
        <f t="shared" si="3"/>
        <v>0.383892452154112</v>
      </c>
      <c r="R45" t="s">
        <v>3016</v>
      </c>
    </row>
    <row r="46" ht="15" spans="1:18">
      <c r="A46" s="3" t="s">
        <v>120</v>
      </c>
      <c r="B46" s="3" t="s">
        <v>17</v>
      </c>
      <c r="C46" s="3" t="s">
        <v>64</v>
      </c>
      <c r="D46" s="3" t="s">
        <v>112</v>
      </c>
      <c r="E46" s="16" t="str">
        <f>VLOOKUP(D46,'[1]1H2013'!L:M,2,0)</f>
        <v>五环-六环</v>
      </c>
      <c r="F46" s="3" t="s">
        <v>30</v>
      </c>
      <c r="G46" s="3" t="s">
        <v>30</v>
      </c>
      <c r="H46" s="3">
        <v>70841</v>
      </c>
      <c r="I46" s="3">
        <v>508</v>
      </c>
      <c r="J46" s="3">
        <v>23096</v>
      </c>
      <c r="K46" s="9">
        <v>1636151545</v>
      </c>
      <c r="L46" s="9">
        <f t="shared" si="1"/>
        <v>16.36151545</v>
      </c>
      <c r="M46" s="10">
        <f t="shared" si="2"/>
        <v>0.00608736138646984</v>
      </c>
      <c r="N46" s="19" t="s">
        <v>121</v>
      </c>
      <c r="O46" s="10"/>
      <c r="P46" s="20" t="s">
        <v>3031</v>
      </c>
      <c r="Q46" s="13">
        <f t="shared" si="3"/>
        <v>0.389979813540582</v>
      </c>
      <c r="R46" t="s">
        <v>3016</v>
      </c>
    </row>
    <row r="47" ht="15" spans="1:18">
      <c r="A47" s="3" t="s">
        <v>122</v>
      </c>
      <c r="B47" s="3" t="s">
        <v>17</v>
      </c>
      <c r="C47" s="3" t="s">
        <v>18</v>
      </c>
      <c r="D47" s="3" t="s">
        <v>26</v>
      </c>
      <c r="E47" s="16" t="str">
        <f>VLOOKUP(D47,'[1]1H2013'!L:M,2,0)</f>
        <v>五环-六环</v>
      </c>
      <c r="F47" s="3">
        <v>54081</v>
      </c>
      <c r="G47" s="3">
        <v>567</v>
      </c>
      <c r="H47" s="3">
        <v>62447</v>
      </c>
      <c r="I47" s="3">
        <v>603</v>
      </c>
      <c r="J47" s="3">
        <v>26196</v>
      </c>
      <c r="K47" s="9">
        <v>1635849888</v>
      </c>
      <c r="L47" s="9">
        <f t="shared" si="1"/>
        <v>16.35849888</v>
      </c>
      <c r="M47" s="10">
        <f t="shared" si="2"/>
        <v>0.00608623906061967</v>
      </c>
      <c r="N47" s="19" t="s">
        <v>123</v>
      </c>
      <c r="O47" s="10"/>
      <c r="P47" s="20" t="s">
        <v>3032</v>
      </c>
      <c r="Q47" s="13">
        <f t="shared" si="3"/>
        <v>0.396066052601202</v>
      </c>
      <c r="R47" t="s">
        <v>3016</v>
      </c>
    </row>
    <row r="48" ht="15" spans="1:18">
      <c r="A48" s="3" t="s">
        <v>124</v>
      </c>
      <c r="B48" s="3" t="s">
        <v>17</v>
      </c>
      <c r="C48" s="3" t="s">
        <v>22</v>
      </c>
      <c r="D48" s="3" t="s">
        <v>23</v>
      </c>
      <c r="E48" s="16" t="str">
        <f>VLOOKUP(D48,'[1]1H2013'!L:M,2,0)</f>
        <v>五环-六环</v>
      </c>
      <c r="F48" s="3">
        <v>68713</v>
      </c>
      <c r="G48" s="3">
        <v>502</v>
      </c>
      <c r="H48" s="3">
        <v>48477</v>
      </c>
      <c r="I48" s="3">
        <v>396</v>
      </c>
      <c r="J48" s="3">
        <v>33156</v>
      </c>
      <c r="K48" s="9">
        <v>1607299005</v>
      </c>
      <c r="L48" s="9">
        <f t="shared" si="1"/>
        <v>16.07299005</v>
      </c>
      <c r="M48" s="10">
        <f t="shared" si="2"/>
        <v>0.00598001446103723</v>
      </c>
      <c r="N48" s="19" t="s">
        <v>99</v>
      </c>
      <c r="O48" s="10"/>
      <c r="P48" s="20" t="str">
        <f>IFERROR(VLOOKUP(N48,Sheet3!$B$2:$F$1072,3,FALSE),“-”)</f>
        <v>华润</v>
      </c>
      <c r="Q48" s="13">
        <f t="shared" si="3"/>
        <v>0.402046067062239</v>
      </c>
      <c r="R48" t="s">
        <v>3016</v>
      </c>
    </row>
    <row r="49" ht="15" spans="1:18">
      <c r="A49" s="3" t="s">
        <v>125</v>
      </c>
      <c r="B49" s="3" t="s">
        <v>17</v>
      </c>
      <c r="C49" s="3" t="s">
        <v>22</v>
      </c>
      <c r="D49" s="3" t="s">
        <v>23</v>
      </c>
      <c r="E49" s="16" t="str">
        <f>VLOOKUP(D49,'[1]1H2013'!L:M,2,0)</f>
        <v>五环-六环</v>
      </c>
      <c r="F49" s="3" t="s">
        <v>30</v>
      </c>
      <c r="G49" s="3" t="s">
        <v>30</v>
      </c>
      <c r="H49" s="3">
        <v>53905</v>
      </c>
      <c r="I49" s="3">
        <v>467</v>
      </c>
      <c r="J49" s="3">
        <v>29577</v>
      </c>
      <c r="K49" s="9">
        <v>1594340901</v>
      </c>
      <c r="L49" s="9">
        <f t="shared" si="1"/>
        <v>15.94340901</v>
      </c>
      <c r="M49" s="10">
        <f t="shared" si="2"/>
        <v>0.00593180336337178</v>
      </c>
      <c r="N49" s="19" t="s">
        <v>126</v>
      </c>
      <c r="O49" s="10"/>
      <c r="P49" s="20" t="s">
        <v>3033</v>
      </c>
      <c r="Q49" s="13">
        <f t="shared" si="3"/>
        <v>0.407977870425611</v>
      </c>
      <c r="R49" t="s">
        <v>3016</v>
      </c>
    </row>
    <row r="50" ht="15" spans="1:18">
      <c r="A50" s="3" t="s">
        <v>127</v>
      </c>
      <c r="B50" s="3" t="s">
        <v>17</v>
      </c>
      <c r="C50" s="3" t="s">
        <v>64</v>
      </c>
      <c r="D50" s="3" t="s">
        <v>65</v>
      </c>
      <c r="E50" s="16" t="str">
        <f>VLOOKUP(D50,'[1]1H2013'!L:M,2,0)</f>
        <v>五环-六环</v>
      </c>
      <c r="F50" s="3" t="s">
        <v>30</v>
      </c>
      <c r="G50" s="3" t="s">
        <v>30</v>
      </c>
      <c r="H50" s="3">
        <v>84170</v>
      </c>
      <c r="I50" s="3">
        <v>477</v>
      </c>
      <c r="J50" s="3">
        <v>18694</v>
      </c>
      <c r="K50" s="9">
        <v>1573499349</v>
      </c>
      <c r="L50" s="9">
        <f t="shared" si="1"/>
        <v>15.73499349</v>
      </c>
      <c r="M50" s="10">
        <f t="shared" si="2"/>
        <v>0.00585426161042927</v>
      </c>
      <c r="N50" s="19" t="s">
        <v>128</v>
      </c>
      <c r="O50" s="10"/>
      <c r="P50" s="24" t="s">
        <v>3034</v>
      </c>
      <c r="Q50" s="13">
        <f t="shared" si="3"/>
        <v>0.41383213203604</v>
      </c>
      <c r="R50" t="s">
        <v>3016</v>
      </c>
    </row>
    <row r="51" ht="15" spans="1:18">
      <c r="A51" s="3" t="s">
        <v>129</v>
      </c>
      <c r="B51" s="3" t="s">
        <v>17</v>
      </c>
      <c r="C51" s="3" t="s">
        <v>18</v>
      </c>
      <c r="D51" s="3" t="s">
        <v>26</v>
      </c>
      <c r="E51" s="16" t="str">
        <f>VLOOKUP(D51,'[1]1H2013'!L:M,2,0)</f>
        <v>五环-六环</v>
      </c>
      <c r="F51" s="3">
        <v>63718</v>
      </c>
      <c r="G51" s="3">
        <v>504</v>
      </c>
      <c r="H51" s="3">
        <v>50693</v>
      </c>
      <c r="I51" s="3">
        <v>400</v>
      </c>
      <c r="J51" s="3">
        <v>30242</v>
      </c>
      <c r="K51" s="9">
        <v>1533047911</v>
      </c>
      <c r="L51" s="9">
        <f t="shared" si="1"/>
        <v>15.33047911</v>
      </c>
      <c r="M51" s="10">
        <f t="shared" si="2"/>
        <v>0.00570376056273544</v>
      </c>
      <c r="N51" s="19" t="s">
        <v>130</v>
      </c>
      <c r="O51" s="10"/>
      <c r="P51" s="20" t="str">
        <f>IFERROR(VLOOKUP(N51,Sheet3!$B$2:$F$1072,3,FALSE),“-”)</f>
        <v>方兴</v>
      </c>
      <c r="Q51" s="13">
        <f t="shared" si="3"/>
        <v>0.419535892598776</v>
      </c>
      <c r="R51" t="s">
        <v>3016</v>
      </c>
    </row>
    <row r="52" ht="15" spans="1:18">
      <c r="A52" s="3" t="s">
        <v>131</v>
      </c>
      <c r="B52" s="3" t="s">
        <v>17</v>
      </c>
      <c r="C52" s="3" t="s">
        <v>18</v>
      </c>
      <c r="D52" s="3" t="s">
        <v>73</v>
      </c>
      <c r="E52" s="16" t="str">
        <f>VLOOKUP(D52,'[1]1H2013'!L:M,2,0)</f>
        <v>四环-五环</v>
      </c>
      <c r="F52" s="3" t="s">
        <v>30</v>
      </c>
      <c r="G52" s="3" t="s">
        <v>30</v>
      </c>
      <c r="H52" s="3">
        <v>32442</v>
      </c>
      <c r="I52" s="3">
        <v>160</v>
      </c>
      <c r="J52" s="3">
        <v>46943</v>
      </c>
      <c r="K52" s="9">
        <v>1522922933</v>
      </c>
      <c r="L52" s="9">
        <f t="shared" si="1"/>
        <v>15.22922933</v>
      </c>
      <c r="M52" s="10">
        <f t="shared" si="2"/>
        <v>0.00566609021349156</v>
      </c>
      <c r="N52" s="19" t="s">
        <v>31</v>
      </c>
      <c r="O52" s="10"/>
      <c r="P52" s="20" t="str">
        <f>IFERROR(VLOOKUP(N52,Sheet3!$B$2:$F$1072,3,FALSE),“-”)</f>
        <v>保利</v>
      </c>
      <c r="Q52" s="13">
        <f t="shared" si="3"/>
        <v>0.425201982812267</v>
      </c>
      <c r="R52" t="s">
        <v>3016</v>
      </c>
    </row>
    <row r="53" ht="15" spans="1:18">
      <c r="A53" s="3" t="s">
        <v>132</v>
      </c>
      <c r="B53" s="3" t="s">
        <v>17</v>
      </c>
      <c r="C53" s="3" t="s">
        <v>18</v>
      </c>
      <c r="D53" s="3" t="s">
        <v>26</v>
      </c>
      <c r="E53" s="16" t="str">
        <f>VLOOKUP(D53,'[1]1H2013'!L:M,2,0)</f>
        <v>五环-六环</v>
      </c>
      <c r="F53" s="3">
        <v>47867</v>
      </c>
      <c r="G53" s="3">
        <v>258</v>
      </c>
      <c r="H53" s="3">
        <v>55363</v>
      </c>
      <c r="I53" s="3">
        <v>352</v>
      </c>
      <c r="J53" s="3">
        <v>27486</v>
      </c>
      <c r="K53" s="9">
        <v>1521698509</v>
      </c>
      <c r="L53" s="9">
        <f t="shared" si="1"/>
        <v>15.21698509</v>
      </c>
      <c r="M53" s="10">
        <f t="shared" si="2"/>
        <v>0.00566153469942501</v>
      </c>
      <c r="N53" s="22" t="s">
        <v>3035</v>
      </c>
      <c r="O53" s="10"/>
      <c r="P53" s="20" t="s">
        <v>3036</v>
      </c>
      <c r="Q53" s="13">
        <f t="shared" si="3"/>
        <v>0.430863517511692</v>
      </c>
      <c r="R53" t="s">
        <v>3016</v>
      </c>
    </row>
    <row r="54" ht="15" spans="1:18">
      <c r="A54" s="3" t="s">
        <v>134</v>
      </c>
      <c r="B54" s="3" t="s">
        <v>17</v>
      </c>
      <c r="C54" s="3" t="s">
        <v>18</v>
      </c>
      <c r="D54" s="3" t="s">
        <v>55</v>
      </c>
      <c r="E54" s="16" t="str">
        <f>VLOOKUP(D54,'[1]1H2013'!L:M,2,0)</f>
        <v>三环-四环</v>
      </c>
      <c r="F54" s="3">
        <v>43341</v>
      </c>
      <c r="G54" s="3">
        <v>248</v>
      </c>
      <c r="H54" s="3">
        <v>26453</v>
      </c>
      <c r="I54" s="3">
        <v>156</v>
      </c>
      <c r="J54" s="3">
        <v>57493</v>
      </c>
      <c r="K54" s="9">
        <v>1520868815</v>
      </c>
      <c r="L54" s="9">
        <f t="shared" si="1"/>
        <v>15.20868815</v>
      </c>
      <c r="M54" s="10">
        <f t="shared" si="2"/>
        <v>0.0056584477926934</v>
      </c>
      <c r="N54" s="19" t="s">
        <v>135</v>
      </c>
      <c r="O54" s="10"/>
      <c r="P54" s="20" t="s">
        <v>3037</v>
      </c>
      <c r="Q54" s="13">
        <f t="shared" si="3"/>
        <v>0.436521965304386</v>
      </c>
      <c r="R54" t="s">
        <v>3016</v>
      </c>
    </row>
    <row r="55" ht="15" spans="1:18">
      <c r="A55" s="3" t="s">
        <v>136</v>
      </c>
      <c r="B55" s="3" t="s">
        <v>17</v>
      </c>
      <c r="C55" s="3" t="s">
        <v>64</v>
      </c>
      <c r="D55" s="3" t="s">
        <v>137</v>
      </c>
      <c r="E55" s="16" t="str">
        <f>VLOOKUP(D55,'[1]1H2013'!L:M,2,0)</f>
        <v>四环-五环</v>
      </c>
      <c r="F55" s="3" t="s">
        <v>30</v>
      </c>
      <c r="G55" s="3" t="s">
        <v>30</v>
      </c>
      <c r="H55" s="3">
        <v>82466</v>
      </c>
      <c r="I55" s="3">
        <v>652</v>
      </c>
      <c r="J55" s="3">
        <v>18255</v>
      </c>
      <c r="K55" s="9">
        <v>1505459202</v>
      </c>
      <c r="L55" s="9">
        <f t="shared" si="1"/>
        <v>15.05459202</v>
      </c>
      <c r="M55" s="10">
        <f t="shared" si="2"/>
        <v>0.00560111576654747</v>
      </c>
      <c r="N55" s="19" t="s">
        <v>138</v>
      </c>
      <c r="O55" s="10"/>
      <c r="P55" s="21" t="s">
        <v>138</v>
      </c>
      <c r="Q55" s="13">
        <f t="shared" si="3"/>
        <v>0.442123081070933</v>
      </c>
      <c r="R55" t="s">
        <v>3016</v>
      </c>
    </row>
    <row r="56" ht="15" spans="1:18">
      <c r="A56" s="3" t="s">
        <v>139</v>
      </c>
      <c r="B56" s="3" t="s">
        <v>17</v>
      </c>
      <c r="C56" s="3" t="s">
        <v>90</v>
      </c>
      <c r="D56" s="3" t="s">
        <v>91</v>
      </c>
      <c r="E56" s="16" t="str">
        <f>VLOOKUP(D56,'[1]1H2013'!L:M,2,0)</f>
        <v>五环-六环</v>
      </c>
      <c r="F56" s="3">
        <v>38075</v>
      </c>
      <c r="G56" s="3">
        <v>248</v>
      </c>
      <c r="H56" s="3">
        <v>77503</v>
      </c>
      <c r="I56" s="3">
        <v>595</v>
      </c>
      <c r="J56" s="3">
        <v>18810</v>
      </c>
      <c r="K56" s="9">
        <v>1457874209</v>
      </c>
      <c r="L56" s="9">
        <f t="shared" si="1"/>
        <v>14.57874209</v>
      </c>
      <c r="M56" s="10">
        <f t="shared" si="2"/>
        <v>0.00542407406778256</v>
      </c>
      <c r="N56" s="19" t="s">
        <v>140</v>
      </c>
      <c r="O56" s="10"/>
      <c r="P56" s="20" t="str">
        <f>IFERROR(VLOOKUP(N56,Sheet3!$B$2:$F$1072,3,FALSE),“-”)</f>
        <v>新华联</v>
      </c>
      <c r="Q56" s="13">
        <f t="shared" si="3"/>
        <v>0.447547155138716</v>
      </c>
      <c r="R56" t="s">
        <v>3016</v>
      </c>
    </row>
    <row r="57" ht="15" spans="1:18">
      <c r="A57" s="3" t="s">
        <v>141</v>
      </c>
      <c r="B57" s="3" t="s">
        <v>17</v>
      </c>
      <c r="C57" s="3" t="s">
        <v>41</v>
      </c>
      <c r="D57" s="3" t="s">
        <v>42</v>
      </c>
      <c r="E57" s="16" t="str">
        <f>VLOOKUP(D57,'[1]1H2013'!L:M,2,0)</f>
        <v>五环-六环</v>
      </c>
      <c r="F57" s="3">
        <v>62936</v>
      </c>
      <c r="G57" s="3">
        <v>494</v>
      </c>
      <c r="H57" s="3">
        <v>70976</v>
      </c>
      <c r="I57" s="3">
        <v>576</v>
      </c>
      <c r="J57" s="3">
        <v>20476</v>
      </c>
      <c r="K57" s="9">
        <v>1453301565</v>
      </c>
      <c r="L57" s="9">
        <f t="shared" si="1"/>
        <v>14.53301565</v>
      </c>
      <c r="M57" s="10">
        <f t="shared" si="2"/>
        <v>0.00540706137931569</v>
      </c>
      <c r="N57" s="19" t="s">
        <v>142</v>
      </c>
      <c r="O57" s="10"/>
      <c r="P57" s="20" t="str">
        <f>IFERROR(VLOOKUP(N57,Sheet3!$B$2:$F$1072,3,FALSE),“-”)</f>
        <v>融创</v>
      </c>
      <c r="Q57" s="13">
        <f t="shared" si="3"/>
        <v>0.452954216518031</v>
      </c>
      <c r="R57" t="s">
        <v>3016</v>
      </c>
    </row>
    <row r="58" ht="15" spans="1:18">
      <c r="A58" s="17" t="s">
        <v>143</v>
      </c>
      <c r="B58" s="17" t="s">
        <v>17</v>
      </c>
      <c r="C58" s="17" t="s">
        <v>144</v>
      </c>
      <c r="D58" s="17" t="s">
        <v>145</v>
      </c>
      <c r="E58" s="18" t="str">
        <f>VLOOKUP(D58,'[1]1H2013'!L:M,2,0)</f>
        <v>二环内</v>
      </c>
      <c r="F58" s="17" t="s">
        <v>30</v>
      </c>
      <c r="G58" s="17" t="s">
        <v>30</v>
      </c>
      <c r="H58" s="17">
        <v>16730</v>
      </c>
      <c r="I58" s="17">
        <v>80</v>
      </c>
      <c r="J58" s="17">
        <v>86096</v>
      </c>
      <c r="K58" s="25">
        <v>1440356829</v>
      </c>
      <c r="L58" s="9">
        <f t="shared" si="1"/>
        <v>14.40356829</v>
      </c>
      <c r="M58" s="10">
        <f t="shared" si="2"/>
        <v>0.0053589000177809</v>
      </c>
      <c r="N58" s="22" t="s">
        <v>3038</v>
      </c>
      <c r="O58" s="10"/>
      <c r="P58" s="20" t="s">
        <v>3039</v>
      </c>
      <c r="Q58" s="13">
        <f t="shared" si="3"/>
        <v>0.458313116535812</v>
      </c>
      <c r="R58" t="s">
        <v>3016</v>
      </c>
    </row>
    <row r="59" ht="15" spans="1:18">
      <c r="A59" s="3" t="s">
        <v>147</v>
      </c>
      <c r="B59" s="3" t="s">
        <v>17</v>
      </c>
      <c r="C59" s="3" t="s">
        <v>60</v>
      </c>
      <c r="D59" s="3" t="s">
        <v>61</v>
      </c>
      <c r="E59" s="16" t="str">
        <f>VLOOKUP(D59,'[1]1H2013'!L:M,2,0)</f>
        <v>五环-六环</v>
      </c>
      <c r="F59" s="3">
        <v>100793</v>
      </c>
      <c r="G59" s="3">
        <v>828</v>
      </c>
      <c r="H59" s="3">
        <v>105723</v>
      </c>
      <c r="I59" s="3">
        <v>945</v>
      </c>
      <c r="J59" s="3">
        <v>13445</v>
      </c>
      <c r="K59" s="9">
        <v>1421474307</v>
      </c>
      <c r="L59" s="9">
        <f t="shared" si="1"/>
        <v>14.21474307</v>
      </c>
      <c r="M59" s="10">
        <f t="shared" si="2"/>
        <v>0.00528864690727092</v>
      </c>
      <c r="N59" s="22" t="s">
        <v>3040</v>
      </c>
      <c r="O59" s="10"/>
      <c r="P59" s="20" t="s">
        <v>3041</v>
      </c>
      <c r="Q59" s="13">
        <f t="shared" si="3"/>
        <v>0.463601763443083</v>
      </c>
      <c r="R59" t="s">
        <v>3016</v>
      </c>
    </row>
    <row r="60" ht="15" spans="1:18">
      <c r="A60" s="3" t="s">
        <v>149</v>
      </c>
      <c r="B60" s="3" t="s">
        <v>17</v>
      </c>
      <c r="C60" s="3" t="s">
        <v>64</v>
      </c>
      <c r="D60" s="3" t="s">
        <v>65</v>
      </c>
      <c r="E60" s="16" t="str">
        <f>VLOOKUP(D60,'[1]1H2013'!L:M,2,0)</f>
        <v>五环-六环</v>
      </c>
      <c r="F60" s="3">
        <v>37538</v>
      </c>
      <c r="G60" s="3">
        <v>150</v>
      </c>
      <c r="H60" s="3">
        <v>53064</v>
      </c>
      <c r="I60" s="3">
        <v>217</v>
      </c>
      <c r="J60" s="3">
        <v>26404</v>
      </c>
      <c r="K60" s="9">
        <v>1401081833</v>
      </c>
      <c r="L60" s="9">
        <f t="shared" si="1"/>
        <v>14.01081833</v>
      </c>
      <c r="M60" s="10">
        <f t="shared" si="2"/>
        <v>0.00521277596537587</v>
      </c>
      <c r="N60" s="19" t="s">
        <v>99</v>
      </c>
      <c r="O60" s="10"/>
      <c r="P60" s="20" t="str">
        <f>IFERROR(VLOOKUP(N60,Sheet3!$B$2:$F$1072,3,FALSE),“-”)</f>
        <v>华润</v>
      </c>
      <c r="Q60" s="13">
        <f t="shared" si="3"/>
        <v>0.468814539408459</v>
      </c>
      <c r="R60" t="s">
        <v>3016</v>
      </c>
    </row>
    <row r="61" ht="15" spans="1:18">
      <c r="A61" s="3" t="s">
        <v>150</v>
      </c>
      <c r="B61" s="3" t="s">
        <v>17</v>
      </c>
      <c r="C61" s="3" t="s">
        <v>60</v>
      </c>
      <c r="D61" s="3" t="s">
        <v>61</v>
      </c>
      <c r="E61" s="16" t="str">
        <f>VLOOKUP(D61,'[1]1H2013'!L:M,2,0)</f>
        <v>五环-六环</v>
      </c>
      <c r="F61" s="3">
        <v>19837</v>
      </c>
      <c r="G61" s="3">
        <v>96</v>
      </c>
      <c r="H61" s="3">
        <v>82603</v>
      </c>
      <c r="I61" s="3">
        <v>533</v>
      </c>
      <c r="J61" s="3">
        <v>16675</v>
      </c>
      <c r="K61" s="9">
        <v>1377435262</v>
      </c>
      <c r="L61" s="9">
        <f t="shared" si="1"/>
        <v>13.77435262</v>
      </c>
      <c r="M61" s="10">
        <f t="shared" si="2"/>
        <v>0.00512479803712851</v>
      </c>
      <c r="N61" s="19" t="s">
        <v>151</v>
      </c>
      <c r="O61" s="10"/>
      <c r="P61" s="20" t="str">
        <f>IFERROR(VLOOKUP(N61,Sheet3!$B$2:$F$1072,3,FALSE),“-”)</f>
        <v>中粮</v>
      </c>
      <c r="Q61" s="13">
        <f t="shared" si="3"/>
        <v>0.473939337445588</v>
      </c>
      <c r="R61" t="s">
        <v>3016</v>
      </c>
    </row>
    <row r="62" ht="15" spans="1:18">
      <c r="A62" s="3" t="s">
        <v>152</v>
      </c>
      <c r="B62" s="3" t="s">
        <v>17</v>
      </c>
      <c r="C62" s="3" t="s">
        <v>18</v>
      </c>
      <c r="D62" s="3" t="s">
        <v>29</v>
      </c>
      <c r="E62" s="16" t="str">
        <f>VLOOKUP(D62,'[1]1H2013'!L:M,2,0)</f>
        <v>四环-五环</v>
      </c>
      <c r="F62" s="3" t="s">
        <v>30</v>
      </c>
      <c r="G62" s="3" t="s">
        <v>30</v>
      </c>
      <c r="H62" s="3">
        <v>38042</v>
      </c>
      <c r="I62" s="3">
        <v>273</v>
      </c>
      <c r="J62" s="3">
        <v>36196</v>
      </c>
      <c r="K62" s="9">
        <v>1376965648</v>
      </c>
      <c r="L62" s="9">
        <f t="shared" si="1"/>
        <v>13.76965648</v>
      </c>
      <c r="M62" s="10">
        <f t="shared" si="2"/>
        <v>0.00512305082114544</v>
      </c>
      <c r="N62" s="19" t="s">
        <v>153</v>
      </c>
      <c r="O62" s="10"/>
      <c r="P62" s="20" t="s">
        <v>3025</v>
      </c>
      <c r="Q62" s="13">
        <f t="shared" si="3"/>
        <v>0.479062388266733</v>
      </c>
      <c r="R62" t="s">
        <v>3016</v>
      </c>
    </row>
    <row r="63" ht="15" spans="1:18">
      <c r="A63" s="3" t="s">
        <v>154</v>
      </c>
      <c r="B63" s="3" t="s">
        <v>17</v>
      </c>
      <c r="C63" s="3" t="s">
        <v>78</v>
      </c>
      <c r="D63" s="3" t="s">
        <v>79</v>
      </c>
      <c r="E63" s="16" t="str">
        <f>VLOOKUP(D63,'[1]1H2013'!L:M,2,0)</f>
        <v>五环-六环</v>
      </c>
      <c r="F63" s="3">
        <v>76511</v>
      </c>
      <c r="G63" s="3">
        <v>629</v>
      </c>
      <c r="H63" s="3">
        <v>95124</v>
      </c>
      <c r="I63" s="3">
        <v>797</v>
      </c>
      <c r="J63" s="3">
        <v>14416</v>
      </c>
      <c r="K63" s="9">
        <v>1371270661</v>
      </c>
      <c r="L63" s="9">
        <f t="shared" si="1"/>
        <v>13.71270661</v>
      </c>
      <c r="M63" s="10">
        <f t="shared" si="2"/>
        <v>0.00510186241468872</v>
      </c>
      <c r="N63" s="19" t="s">
        <v>155</v>
      </c>
      <c r="O63" s="10"/>
      <c r="P63" s="20" t="s">
        <v>3025</v>
      </c>
      <c r="Q63" s="13">
        <f t="shared" si="3"/>
        <v>0.484164250681422</v>
      </c>
      <c r="R63" t="s">
        <v>3016</v>
      </c>
    </row>
    <row r="64" ht="15" spans="1:18">
      <c r="A64" s="3" t="s">
        <v>156</v>
      </c>
      <c r="B64" s="3" t="s">
        <v>17</v>
      </c>
      <c r="C64" s="3" t="s">
        <v>90</v>
      </c>
      <c r="D64" s="3" t="s">
        <v>91</v>
      </c>
      <c r="E64" s="16" t="str">
        <f>VLOOKUP(D64,'[1]1H2013'!L:M,2,0)</f>
        <v>五环-六环</v>
      </c>
      <c r="F64" s="3">
        <v>64470</v>
      </c>
      <c r="G64" s="3">
        <v>729</v>
      </c>
      <c r="H64" s="3">
        <v>84557</v>
      </c>
      <c r="I64" s="3">
        <v>904</v>
      </c>
      <c r="J64" s="3">
        <v>16180</v>
      </c>
      <c r="K64" s="9">
        <v>1368112160</v>
      </c>
      <c r="L64" s="9">
        <f t="shared" si="1"/>
        <v>13.6811216</v>
      </c>
      <c r="M64" s="10">
        <f t="shared" si="2"/>
        <v>0.00509011109673453</v>
      </c>
      <c r="N64" s="19" t="s">
        <v>157</v>
      </c>
      <c r="O64" s="10"/>
      <c r="P64" s="20" t="s">
        <v>3042</v>
      </c>
      <c r="Q64" s="13">
        <f t="shared" si="3"/>
        <v>0.489254361778156</v>
      </c>
      <c r="R64" t="s">
        <v>3016</v>
      </c>
    </row>
    <row r="65" ht="15" spans="1:18">
      <c r="A65" s="3" t="s">
        <v>158</v>
      </c>
      <c r="B65" s="3" t="s">
        <v>17</v>
      </c>
      <c r="C65" s="3" t="s">
        <v>60</v>
      </c>
      <c r="D65" s="3" t="s">
        <v>61</v>
      </c>
      <c r="E65" s="16" t="str">
        <f>VLOOKUP(D65,'[1]1H2013'!L:M,2,0)</f>
        <v>五环-六环</v>
      </c>
      <c r="F65" s="3">
        <v>101071</v>
      </c>
      <c r="G65" s="3">
        <v>254</v>
      </c>
      <c r="H65" s="3">
        <v>54920</v>
      </c>
      <c r="I65" s="3">
        <v>139</v>
      </c>
      <c r="J65" s="3">
        <v>24007</v>
      </c>
      <c r="K65" s="9">
        <v>1318449997</v>
      </c>
      <c r="L65" s="9">
        <f t="shared" si="1"/>
        <v>13.18449997</v>
      </c>
      <c r="M65" s="10">
        <f t="shared" si="2"/>
        <v>0.00490534121136626</v>
      </c>
      <c r="N65" s="19" t="s">
        <v>159</v>
      </c>
      <c r="O65" s="10"/>
      <c r="P65" s="20" t="s">
        <v>3043</v>
      </c>
      <c r="Q65" s="13">
        <f t="shared" si="3"/>
        <v>0.494159702989523</v>
      </c>
      <c r="R65" t="s">
        <v>3016</v>
      </c>
    </row>
    <row r="66" ht="15" spans="1:18">
      <c r="A66" s="3" t="s">
        <v>160</v>
      </c>
      <c r="B66" s="3" t="s">
        <v>17</v>
      </c>
      <c r="C66" s="3" t="s">
        <v>33</v>
      </c>
      <c r="D66" s="3" t="s">
        <v>34</v>
      </c>
      <c r="E66" s="16" t="str">
        <f>VLOOKUP(D66,'[1]1H2013'!L:M,2,0)</f>
        <v>六环外</v>
      </c>
      <c r="F66" s="3">
        <v>77841</v>
      </c>
      <c r="G66" s="3">
        <v>415</v>
      </c>
      <c r="H66" s="3">
        <v>48519</v>
      </c>
      <c r="I66" s="3">
        <v>203</v>
      </c>
      <c r="J66" s="3">
        <v>26195</v>
      </c>
      <c r="K66" s="9">
        <v>1270936524</v>
      </c>
      <c r="L66" s="9">
        <f t="shared" si="1"/>
        <v>12.70936524</v>
      </c>
      <c r="M66" s="10">
        <f t="shared" si="2"/>
        <v>0.004728565605365</v>
      </c>
      <c r="N66" s="19" t="s">
        <v>99</v>
      </c>
      <c r="O66" s="10"/>
      <c r="P66" s="20" t="str">
        <f>IFERROR(VLOOKUP(N66,Sheet3!$B$2:$F$1072,3,FALSE),“-”)</f>
        <v>华润</v>
      </c>
      <c r="Q66" s="13">
        <f t="shared" si="3"/>
        <v>0.498888268594888</v>
      </c>
      <c r="R66" t="s">
        <v>3016</v>
      </c>
    </row>
    <row r="67" ht="15" spans="1:18">
      <c r="A67" s="3" t="s">
        <v>161</v>
      </c>
      <c r="B67" s="3" t="s">
        <v>17</v>
      </c>
      <c r="C67" s="3" t="s">
        <v>64</v>
      </c>
      <c r="D67" s="3" t="s">
        <v>65</v>
      </c>
      <c r="E67" s="16" t="str">
        <f>VLOOKUP(D67,'[1]1H2013'!L:M,2,0)</f>
        <v>五环-六环</v>
      </c>
      <c r="F67" s="3" t="s">
        <v>30</v>
      </c>
      <c r="G67" s="3" t="s">
        <v>30</v>
      </c>
      <c r="H67" s="3">
        <v>67195</v>
      </c>
      <c r="I67" s="3">
        <v>490</v>
      </c>
      <c r="J67" s="3">
        <v>18905</v>
      </c>
      <c r="K67" s="9">
        <v>1270309242</v>
      </c>
      <c r="L67" s="9">
        <f t="shared" si="1"/>
        <v>12.70309242</v>
      </c>
      <c r="M67" s="10">
        <f t="shared" si="2"/>
        <v>0.0047262317798481</v>
      </c>
      <c r="N67" s="19" t="s">
        <v>114</v>
      </c>
      <c r="O67" s="10"/>
      <c r="P67" s="21" t="s">
        <v>114</v>
      </c>
      <c r="Q67" s="13">
        <f t="shared" si="3"/>
        <v>0.503614500374736</v>
      </c>
      <c r="R67" t="s">
        <v>3016</v>
      </c>
    </row>
    <row r="68" ht="15" spans="1:18">
      <c r="A68" s="17" t="s">
        <v>162</v>
      </c>
      <c r="B68" s="17" t="s">
        <v>17</v>
      </c>
      <c r="C68" s="17" t="s">
        <v>22</v>
      </c>
      <c r="D68" s="17" t="s">
        <v>110</v>
      </c>
      <c r="E68" s="18" t="str">
        <f>VLOOKUP(D68,'[1]1H2013'!L:M,2,0)</f>
        <v>四环-五环</v>
      </c>
      <c r="F68" s="17">
        <v>58840</v>
      </c>
      <c r="G68" s="17">
        <v>545</v>
      </c>
      <c r="H68" s="17">
        <v>35019</v>
      </c>
      <c r="I68" s="17">
        <v>329</v>
      </c>
      <c r="J68" s="17">
        <v>36179</v>
      </c>
      <c r="K68" s="25">
        <v>1266968147</v>
      </c>
      <c r="L68" s="9">
        <f t="shared" ref="L68:L131" si="4">IFERROR(K68/100000000,"-")</f>
        <v>12.66968147</v>
      </c>
      <c r="M68" s="10">
        <f t="shared" si="2"/>
        <v>0.00471380111426967</v>
      </c>
      <c r="N68" s="19" t="s">
        <v>163</v>
      </c>
      <c r="O68" s="10"/>
      <c r="P68" s="20" t="s">
        <v>3044</v>
      </c>
      <c r="Q68" s="13">
        <f t="shared" si="3"/>
        <v>0.508328301489005</v>
      </c>
      <c r="R68" t="s">
        <v>3016</v>
      </c>
    </row>
    <row r="69" ht="15" spans="1:18">
      <c r="A69" s="3" t="s">
        <v>164</v>
      </c>
      <c r="B69" s="3" t="s">
        <v>17</v>
      </c>
      <c r="C69" s="3" t="s">
        <v>22</v>
      </c>
      <c r="D69" s="3" t="s">
        <v>23</v>
      </c>
      <c r="E69" s="16" t="str">
        <f>VLOOKUP(D69,'[1]1H2013'!L:M,2,0)</f>
        <v>五环-六环</v>
      </c>
      <c r="F69" s="3">
        <v>49204</v>
      </c>
      <c r="G69" s="3">
        <v>179</v>
      </c>
      <c r="H69" s="3">
        <v>32446</v>
      </c>
      <c r="I69" s="3">
        <v>117</v>
      </c>
      <c r="J69" s="3">
        <v>39043</v>
      </c>
      <c r="K69" s="9">
        <v>1266783209</v>
      </c>
      <c r="L69" s="9">
        <f t="shared" si="4"/>
        <v>12.66783209</v>
      </c>
      <c r="M69" s="10">
        <f t="shared" ref="M69:M132" si="5">IFERROR(L69/$L$1,"-")</f>
        <v>0.0047131130457081</v>
      </c>
      <c r="N69" s="19" t="s">
        <v>165</v>
      </c>
      <c r="O69" s="10"/>
      <c r="P69" s="20" t="s">
        <v>3045</v>
      </c>
      <c r="Q69" s="13">
        <f t="shared" si="3"/>
        <v>0.513041414534714</v>
      </c>
      <c r="R69" t="s">
        <v>3016</v>
      </c>
    </row>
    <row r="70" ht="15" spans="1:18">
      <c r="A70" s="3" t="s">
        <v>166</v>
      </c>
      <c r="B70" s="3" t="s">
        <v>17</v>
      </c>
      <c r="C70" s="3" t="s">
        <v>60</v>
      </c>
      <c r="D70" s="3" t="s">
        <v>61</v>
      </c>
      <c r="E70" s="16" t="str">
        <f>VLOOKUP(D70,'[1]1H2013'!L:M,2,0)</f>
        <v>五环-六环</v>
      </c>
      <c r="F70" s="3">
        <v>44050</v>
      </c>
      <c r="G70" s="3">
        <v>220</v>
      </c>
      <c r="H70" s="3">
        <v>67134</v>
      </c>
      <c r="I70" s="3">
        <v>276</v>
      </c>
      <c r="J70" s="3">
        <v>18832</v>
      </c>
      <c r="K70" s="9">
        <v>1264289370</v>
      </c>
      <c r="L70" s="9">
        <f t="shared" si="4"/>
        <v>12.6428937</v>
      </c>
      <c r="M70" s="10">
        <f t="shared" si="5"/>
        <v>0.00470383462692161</v>
      </c>
      <c r="N70" s="19" t="s">
        <v>167</v>
      </c>
      <c r="O70" s="10"/>
      <c r="P70" s="20" t="s">
        <v>3046</v>
      </c>
      <c r="Q70" s="13">
        <f t="shared" ref="Q70:Q133" si="6">M70+Q69</f>
        <v>0.517745249161635</v>
      </c>
      <c r="R70" t="s">
        <v>3016</v>
      </c>
    </row>
    <row r="71" ht="15" spans="1:18">
      <c r="A71" s="3" t="s">
        <v>168</v>
      </c>
      <c r="B71" s="3" t="s">
        <v>17</v>
      </c>
      <c r="C71" s="3" t="s">
        <v>41</v>
      </c>
      <c r="D71" s="3" t="s">
        <v>42</v>
      </c>
      <c r="E71" s="16" t="str">
        <f>VLOOKUP(D71,'[1]1H2013'!L:M,2,0)</f>
        <v>五环-六环</v>
      </c>
      <c r="F71" s="3">
        <v>86200</v>
      </c>
      <c r="G71" s="3">
        <v>216</v>
      </c>
      <c r="H71" s="3">
        <v>50924</v>
      </c>
      <c r="I71" s="3">
        <v>128</v>
      </c>
      <c r="J71" s="3">
        <v>24792</v>
      </c>
      <c r="K71" s="9">
        <v>1262505315</v>
      </c>
      <c r="L71" s="9">
        <f t="shared" si="4"/>
        <v>12.62505315</v>
      </c>
      <c r="M71" s="10">
        <f t="shared" si="5"/>
        <v>0.00469719698534646</v>
      </c>
      <c r="N71" s="19" t="s">
        <v>169</v>
      </c>
      <c r="O71" s="10"/>
      <c r="P71" s="26" t="s">
        <v>3047</v>
      </c>
      <c r="Q71" s="13">
        <f t="shared" si="6"/>
        <v>0.522442446146982</v>
      </c>
      <c r="R71" t="s">
        <v>3016</v>
      </c>
    </row>
    <row r="72" ht="15" spans="1:18">
      <c r="A72" s="3" t="s">
        <v>170</v>
      </c>
      <c r="B72" s="3" t="s">
        <v>17</v>
      </c>
      <c r="C72" s="3" t="s">
        <v>90</v>
      </c>
      <c r="D72" s="3" t="s">
        <v>103</v>
      </c>
      <c r="E72" s="16" t="str">
        <f>VLOOKUP(D72,'[1]1H2013'!L:M,2,0)</f>
        <v>五环-六环</v>
      </c>
      <c r="F72" s="3">
        <v>39731</v>
      </c>
      <c r="G72" s="3">
        <v>226</v>
      </c>
      <c r="H72" s="3">
        <v>83772</v>
      </c>
      <c r="I72" s="3">
        <v>472</v>
      </c>
      <c r="J72" s="3">
        <v>14476</v>
      </c>
      <c r="K72" s="9">
        <v>1212716639</v>
      </c>
      <c r="L72" s="9">
        <f t="shared" si="4"/>
        <v>12.12716639</v>
      </c>
      <c r="M72" s="10">
        <f t="shared" si="5"/>
        <v>0.00451195640375604</v>
      </c>
      <c r="N72" s="19" t="s">
        <v>75</v>
      </c>
      <c r="O72" s="10"/>
      <c r="P72" s="20" t="str">
        <f>IFERROR(VLOOKUP(N72,Sheet3!$B$2:$F$1072,3,FALSE),“-”)</f>
        <v>远洋</v>
      </c>
      <c r="Q72" s="13">
        <f t="shared" si="6"/>
        <v>0.526954402550738</v>
      </c>
      <c r="R72" t="s">
        <v>3016</v>
      </c>
    </row>
    <row r="73" ht="15" spans="1:18">
      <c r="A73" s="3" t="s">
        <v>171</v>
      </c>
      <c r="B73" s="3" t="s">
        <v>17</v>
      </c>
      <c r="C73" s="3" t="s">
        <v>172</v>
      </c>
      <c r="D73" s="3" t="s">
        <v>173</v>
      </c>
      <c r="E73" s="16" t="str">
        <f>VLOOKUP(D73,'[1]1H2013'!L:M,2,0)</f>
        <v>六环外</v>
      </c>
      <c r="F73" s="3">
        <v>56457</v>
      </c>
      <c r="G73" s="3">
        <v>691</v>
      </c>
      <c r="H73" s="3">
        <v>124981</v>
      </c>
      <c r="I73" s="3">
        <v>1387</v>
      </c>
      <c r="J73" s="3">
        <v>9632</v>
      </c>
      <c r="K73" s="9">
        <v>1203839460</v>
      </c>
      <c r="L73" s="9">
        <f t="shared" si="4"/>
        <v>12.0383946</v>
      </c>
      <c r="M73" s="10">
        <f t="shared" si="5"/>
        <v>0.00447892853611718</v>
      </c>
      <c r="N73" s="19" t="s">
        <v>96</v>
      </c>
      <c r="O73" s="10"/>
      <c r="P73" s="21" t="s">
        <v>96</v>
      </c>
      <c r="Q73" s="13">
        <f t="shared" si="6"/>
        <v>0.531433331086855</v>
      </c>
      <c r="R73" t="s">
        <v>3016</v>
      </c>
    </row>
    <row r="74" ht="15" spans="1:18">
      <c r="A74" s="17" t="s">
        <v>174</v>
      </c>
      <c r="B74" s="17" t="s">
        <v>17</v>
      </c>
      <c r="C74" s="17" t="s">
        <v>37</v>
      </c>
      <c r="D74" s="17" t="s">
        <v>38</v>
      </c>
      <c r="E74" s="18" t="str">
        <f>VLOOKUP(D74,'[1]1H2013'!L:M,2,0)</f>
        <v>二环内</v>
      </c>
      <c r="F74" s="17">
        <v>49766</v>
      </c>
      <c r="G74" s="17">
        <v>685</v>
      </c>
      <c r="H74" s="17">
        <v>31054</v>
      </c>
      <c r="I74" s="17">
        <v>443</v>
      </c>
      <c r="J74" s="17">
        <v>37927</v>
      </c>
      <c r="K74" s="25">
        <v>1177765209</v>
      </c>
      <c r="L74" s="9">
        <f t="shared" si="4"/>
        <v>11.77765209</v>
      </c>
      <c r="M74" s="10">
        <f t="shared" si="5"/>
        <v>0.00438191833605131</v>
      </c>
      <c r="N74" s="22" t="s">
        <v>3048</v>
      </c>
      <c r="O74" s="10"/>
      <c r="P74" s="20" t="s">
        <v>3049</v>
      </c>
      <c r="Q74" s="13">
        <f t="shared" si="6"/>
        <v>0.535815249422906</v>
      </c>
      <c r="R74" t="s">
        <v>3016</v>
      </c>
    </row>
    <row r="75" ht="15" spans="1:18">
      <c r="A75" s="3" t="s">
        <v>176</v>
      </c>
      <c r="B75" s="3" t="s">
        <v>17</v>
      </c>
      <c r="C75" s="3" t="s">
        <v>48</v>
      </c>
      <c r="D75" s="3" t="s">
        <v>177</v>
      </c>
      <c r="E75" s="16" t="str">
        <f>VLOOKUP(D75,'[1]1H2013'!L:M,2,0)</f>
        <v>五环-六环</v>
      </c>
      <c r="F75" s="3">
        <v>151378</v>
      </c>
      <c r="G75" s="3">
        <v>1468</v>
      </c>
      <c r="H75" s="3">
        <v>73874</v>
      </c>
      <c r="I75" s="3">
        <v>717</v>
      </c>
      <c r="J75" s="3">
        <v>15836</v>
      </c>
      <c r="K75" s="9">
        <v>1169868885</v>
      </c>
      <c r="L75" s="9">
        <f t="shared" si="4"/>
        <v>11.69868885</v>
      </c>
      <c r="M75" s="10">
        <f t="shared" si="5"/>
        <v>0.0043525397751475</v>
      </c>
      <c r="N75" s="19" t="s">
        <v>178</v>
      </c>
      <c r="O75" s="10"/>
      <c r="P75" s="20" t="s">
        <v>3050</v>
      </c>
      <c r="Q75" s="13">
        <f t="shared" si="6"/>
        <v>0.540167789198054</v>
      </c>
      <c r="R75" t="s">
        <v>3016</v>
      </c>
    </row>
    <row r="76" ht="15" spans="1:18">
      <c r="A76" s="3" t="s">
        <v>179</v>
      </c>
      <c r="B76" s="3" t="s">
        <v>17</v>
      </c>
      <c r="C76" s="3" t="s">
        <v>90</v>
      </c>
      <c r="D76" s="3" t="s">
        <v>91</v>
      </c>
      <c r="E76" s="16" t="str">
        <f>VLOOKUP(D76,'[1]1H2013'!L:M,2,0)</f>
        <v>五环-六环</v>
      </c>
      <c r="F76" s="3" t="s">
        <v>30</v>
      </c>
      <c r="G76" s="3" t="s">
        <v>30</v>
      </c>
      <c r="H76" s="3">
        <v>69692</v>
      </c>
      <c r="I76" s="3">
        <v>475</v>
      </c>
      <c r="J76" s="3">
        <v>16724</v>
      </c>
      <c r="K76" s="9">
        <v>1165508647</v>
      </c>
      <c r="L76" s="9">
        <f t="shared" si="4"/>
        <v>11.65508647</v>
      </c>
      <c r="M76" s="10">
        <f t="shared" si="5"/>
        <v>0.00433631735093616</v>
      </c>
      <c r="N76" s="19" t="s">
        <v>169</v>
      </c>
      <c r="O76" s="10"/>
      <c r="P76" s="20" t="s">
        <v>3047</v>
      </c>
      <c r="Q76" s="13">
        <f t="shared" si="6"/>
        <v>0.54450410654899</v>
      </c>
      <c r="R76" t="s">
        <v>3016</v>
      </c>
    </row>
    <row r="77" ht="15" spans="1:18">
      <c r="A77" s="3" t="s">
        <v>180</v>
      </c>
      <c r="B77" s="3" t="s">
        <v>17</v>
      </c>
      <c r="C77" s="3" t="s">
        <v>41</v>
      </c>
      <c r="D77" s="3" t="s">
        <v>42</v>
      </c>
      <c r="E77" s="16" t="str">
        <f>VLOOKUP(D77,'[1]1H2013'!L:M,2,0)</f>
        <v>五环-六环</v>
      </c>
      <c r="F77" s="3" t="s">
        <v>30</v>
      </c>
      <c r="G77" s="3" t="s">
        <v>30</v>
      </c>
      <c r="H77" s="3">
        <v>69164</v>
      </c>
      <c r="I77" s="3">
        <v>679</v>
      </c>
      <c r="J77" s="3">
        <v>16558</v>
      </c>
      <c r="K77" s="9">
        <v>1145240920</v>
      </c>
      <c r="L77" s="9">
        <f t="shared" si="4"/>
        <v>11.4524092</v>
      </c>
      <c r="M77" s="10">
        <f t="shared" si="5"/>
        <v>0.00426091053479597</v>
      </c>
      <c r="N77" s="19" t="s">
        <v>181</v>
      </c>
      <c r="O77" s="10"/>
      <c r="P77" s="20" t="s">
        <v>3051</v>
      </c>
      <c r="Q77" s="13">
        <f t="shared" si="6"/>
        <v>0.548765017083786</v>
      </c>
      <c r="R77" t="s">
        <v>3016</v>
      </c>
    </row>
    <row r="78" ht="15" spans="1:18">
      <c r="A78" s="3" t="s">
        <v>182</v>
      </c>
      <c r="B78" s="3" t="s">
        <v>17</v>
      </c>
      <c r="C78" s="3" t="s">
        <v>41</v>
      </c>
      <c r="D78" s="3" t="s">
        <v>42</v>
      </c>
      <c r="E78" s="16" t="str">
        <f>VLOOKUP(D78,'[1]1H2013'!L:M,2,0)</f>
        <v>五环-六环</v>
      </c>
      <c r="F78" s="3" t="s">
        <v>30</v>
      </c>
      <c r="G78" s="3" t="s">
        <v>30</v>
      </c>
      <c r="H78" s="3">
        <v>57456</v>
      </c>
      <c r="I78" s="3">
        <v>423</v>
      </c>
      <c r="J78" s="3">
        <v>19802</v>
      </c>
      <c r="K78" s="9">
        <v>1137776451</v>
      </c>
      <c r="L78" s="9">
        <f t="shared" si="4"/>
        <v>11.37776451</v>
      </c>
      <c r="M78" s="10">
        <f t="shared" si="5"/>
        <v>0.00423313870614112</v>
      </c>
      <c r="N78" s="22" t="s">
        <v>3052</v>
      </c>
      <c r="O78" s="10"/>
      <c r="P78" s="20" t="s">
        <v>3053</v>
      </c>
      <c r="Q78" s="13">
        <f t="shared" si="6"/>
        <v>0.552998155789927</v>
      </c>
      <c r="R78" t="s">
        <v>3016</v>
      </c>
    </row>
    <row r="79" ht="15" spans="1:18">
      <c r="A79" s="3" t="s">
        <v>184</v>
      </c>
      <c r="B79" s="3" t="s">
        <v>17</v>
      </c>
      <c r="C79" s="3" t="s">
        <v>90</v>
      </c>
      <c r="D79" s="3" t="s">
        <v>103</v>
      </c>
      <c r="E79" s="16" t="str">
        <f>VLOOKUP(D79,'[1]1H2013'!L:M,2,0)</f>
        <v>五环-六环</v>
      </c>
      <c r="F79" s="3">
        <v>124364</v>
      </c>
      <c r="G79" s="3">
        <v>1071</v>
      </c>
      <c r="H79" s="3">
        <v>66646</v>
      </c>
      <c r="I79" s="3">
        <v>648</v>
      </c>
      <c r="J79" s="3">
        <v>16913</v>
      </c>
      <c r="K79" s="9">
        <v>1127207062</v>
      </c>
      <c r="L79" s="9">
        <f t="shared" si="4"/>
        <v>11.27207062</v>
      </c>
      <c r="M79" s="10">
        <f t="shared" si="5"/>
        <v>0.00419381490959318</v>
      </c>
      <c r="N79" s="19" t="s">
        <v>185</v>
      </c>
      <c r="O79" s="10"/>
      <c r="P79" s="21" t="s">
        <v>185</v>
      </c>
      <c r="Q79" s="13">
        <f t="shared" si="6"/>
        <v>0.55719197069952</v>
      </c>
      <c r="R79" t="s">
        <v>3016</v>
      </c>
    </row>
    <row r="80" ht="15" spans="1:18">
      <c r="A80" s="3" t="s">
        <v>186</v>
      </c>
      <c r="B80" s="3" t="s">
        <v>17</v>
      </c>
      <c r="C80" s="3" t="s">
        <v>48</v>
      </c>
      <c r="D80" s="3" t="s">
        <v>49</v>
      </c>
      <c r="E80" s="16" t="str">
        <f>VLOOKUP(D80,'[1]1H2013'!L:M,2,0)</f>
        <v>四环-五环</v>
      </c>
      <c r="F80" s="3">
        <v>46575</v>
      </c>
      <c r="G80" s="3">
        <v>474</v>
      </c>
      <c r="H80" s="3">
        <v>34197</v>
      </c>
      <c r="I80" s="3">
        <v>345</v>
      </c>
      <c r="J80" s="3">
        <v>32828</v>
      </c>
      <c r="K80" s="9">
        <v>1122623585</v>
      </c>
      <c r="L80" s="9">
        <f t="shared" si="4"/>
        <v>11.22623585</v>
      </c>
      <c r="M80" s="10">
        <f t="shared" si="5"/>
        <v>0.00417676191655544</v>
      </c>
      <c r="N80" s="19" t="s">
        <v>50</v>
      </c>
      <c r="O80" s="10"/>
      <c r="P80" s="21" t="s">
        <v>50</v>
      </c>
      <c r="Q80" s="13">
        <f t="shared" si="6"/>
        <v>0.561368732616075</v>
      </c>
      <c r="R80" t="s">
        <v>3016</v>
      </c>
    </row>
    <row r="81" ht="15" spans="1:18">
      <c r="A81" s="3" t="s">
        <v>187</v>
      </c>
      <c r="B81" s="3" t="s">
        <v>17</v>
      </c>
      <c r="C81" s="3" t="s">
        <v>90</v>
      </c>
      <c r="D81" s="3" t="s">
        <v>91</v>
      </c>
      <c r="E81" s="16" t="str">
        <f>VLOOKUP(D81,'[1]1H2013'!L:M,2,0)</f>
        <v>五环-六环</v>
      </c>
      <c r="F81" s="3">
        <v>17197</v>
      </c>
      <c r="G81" s="3">
        <v>192</v>
      </c>
      <c r="H81" s="3">
        <v>67463</v>
      </c>
      <c r="I81" s="3">
        <v>753</v>
      </c>
      <c r="J81" s="3">
        <v>16477</v>
      </c>
      <c r="K81" s="9">
        <v>1111624740</v>
      </c>
      <c r="L81" s="9">
        <f t="shared" si="4"/>
        <v>11.1162474</v>
      </c>
      <c r="M81" s="10">
        <f t="shared" si="5"/>
        <v>0.00413584031332536</v>
      </c>
      <c r="N81" s="19" t="s">
        <v>138</v>
      </c>
      <c r="O81" s="10"/>
      <c r="P81" s="21" t="s">
        <v>138</v>
      </c>
      <c r="Q81" s="13">
        <f t="shared" si="6"/>
        <v>0.565504572929401</v>
      </c>
      <c r="R81" t="s">
        <v>3016</v>
      </c>
    </row>
    <row r="82" ht="15" spans="1:18">
      <c r="A82" s="3" t="s">
        <v>188</v>
      </c>
      <c r="B82" s="3" t="s">
        <v>17</v>
      </c>
      <c r="C82" s="3" t="s">
        <v>64</v>
      </c>
      <c r="D82" s="3" t="s">
        <v>137</v>
      </c>
      <c r="E82" s="16" t="str">
        <f>VLOOKUP(D82,'[1]1H2013'!L:M,2,0)</f>
        <v>四环-五环</v>
      </c>
      <c r="F82" s="3">
        <v>44660</v>
      </c>
      <c r="G82" s="3">
        <v>298</v>
      </c>
      <c r="H82" s="3">
        <v>43617</v>
      </c>
      <c r="I82" s="3">
        <v>291</v>
      </c>
      <c r="J82" s="3">
        <v>24212</v>
      </c>
      <c r="K82" s="9">
        <v>1056074750</v>
      </c>
      <c r="L82" s="9">
        <f t="shared" si="4"/>
        <v>10.5607475</v>
      </c>
      <c r="M82" s="10">
        <f t="shared" si="5"/>
        <v>0.00392916455326013</v>
      </c>
      <c r="N82" s="19" t="s">
        <v>71</v>
      </c>
      <c r="O82" s="10"/>
      <c r="P82" s="20" t="str">
        <f>IFERROR(VLOOKUP(N82,Sheet3!$B$2:$F$1072,3,FALSE),“-”)</f>
        <v>住总</v>
      </c>
      <c r="Q82" s="13">
        <f t="shared" si="6"/>
        <v>0.569433737482661</v>
      </c>
      <c r="R82" t="s">
        <v>3016</v>
      </c>
    </row>
    <row r="83" ht="15" spans="1:18">
      <c r="A83" s="3" t="s">
        <v>189</v>
      </c>
      <c r="B83" s="3" t="s">
        <v>17</v>
      </c>
      <c r="C83" s="3" t="s">
        <v>64</v>
      </c>
      <c r="D83" s="3" t="s">
        <v>112</v>
      </c>
      <c r="E83" s="16" t="str">
        <f>VLOOKUP(D83,'[1]1H2013'!L:M,2,0)</f>
        <v>五环-六环</v>
      </c>
      <c r="F83" s="3">
        <v>48545</v>
      </c>
      <c r="G83" s="3">
        <v>160</v>
      </c>
      <c r="H83" s="3">
        <v>36104</v>
      </c>
      <c r="I83" s="3">
        <v>102</v>
      </c>
      <c r="J83" s="3">
        <v>28546</v>
      </c>
      <c r="K83" s="9">
        <v>1030606145</v>
      </c>
      <c r="L83" s="9">
        <f t="shared" si="4"/>
        <v>10.30606145</v>
      </c>
      <c r="M83" s="10">
        <f t="shared" si="5"/>
        <v>0.00383440768118551</v>
      </c>
      <c r="N83" s="19" t="s">
        <v>75</v>
      </c>
      <c r="O83" s="10"/>
      <c r="P83" s="20" t="str">
        <f>IFERROR(VLOOKUP(N83,Sheet3!$B$2:$F$1072,3,FALSE),“-”)</f>
        <v>远洋</v>
      </c>
      <c r="Q83" s="13">
        <f t="shared" si="6"/>
        <v>0.573268145163846</v>
      </c>
      <c r="R83" t="s">
        <v>3016</v>
      </c>
    </row>
    <row r="84" ht="15" spans="1:18">
      <c r="A84" s="3" t="s">
        <v>190</v>
      </c>
      <c r="B84" s="3" t="s">
        <v>17</v>
      </c>
      <c r="C84" s="3" t="s">
        <v>41</v>
      </c>
      <c r="D84" s="3" t="s">
        <v>42</v>
      </c>
      <c r="E84" s="16" t="str">
        <f>VLOOKUP(D84,'[1]1H2013'!L:M,2,0)</f>
        <v>五环-六环</v>
      </c>
      <c r="F84" s="3">
        <v>22022</v>
      </c>
      <c r="G84" s="3">
        <v>60</v>
      </c>
      <c r="H84" s="3">
        <v>52961</v>
      </c>
      <c r="I84" s="3">
        <v>139</v>
      </c>
      <c r="J84" s="3">
        <v>19374</v>
      </c>
      <c r="K84" s="9">
        <v>1026064664</v>
      </c>
      <c r="L84" s="9">
        <f t="shared" si="4"/>
        <v>10.26064664</v>
      </c>
      <c r="M84" s="10">
        <f t="shared" si="5"/>
        <v>0.00381751093579461</v>
      </c>
      <c r="N84" s="19" t="s">
        <v>75</v>
      </c>
      <c r="O84" s="10"/>
      <c r="P84" s="20" t="str">
        <f>IFERROR(VLOOKUP(N84,Sheet3!$B$2:$F$1072,3,FALSE),“-”)</f>
        <v>远洋</v>
      </c>
      <c r="Q84" s="13">
        <f t="shared" si="6"/>
        <v>0.577085656099641</v>
      </c>
      <c r="R84" t="s">
        <v>3016</v>
      </c>
    </row>
    <row r="85" ht="15" spans="1:18">
      <c r="A85" s="17" t="s">
        <v>191</v>
      </c>
      <c r="B85" s="17" t="s">
        <v>17</v>
      </c>
      <c r="C85" s="17" t="s">
        <v>18</v>
      </c>
      <c r="D85" s="17" t="s">
        <v>29</v>
      </c>
      <c r="E85" s="18" t="str">
        <f>VLOOKUP(D85,'[1]1H2013'!L:M,2,0)</f>
        <v>四环-五环</v>
      </c>
      <c r="F85" s="17" t="s">
        <v>30</v>
      </c>
      <c r="G85" s="17" t="s">
        <v>30</v>
      </c>
      <c r="H85" s="17">
        <v>20671</v>
      </c>
      <c r="I85" s="17">
        <v>114</v>
      </c>
      <c r="J85" s="17">
        <v>48558</v>
      </c>
      <c r="K85" s="25">
        <v>1003734646</v>
      </c>
      <c r="L85" s="9">
        <f t="shared" si="4"/>
        <v>10.03734646</v>
      </c>
      <c r="M85" s="10">
        <f t="shared" si="5"/>
        <v>0.00373443129091222</v>
      </c>
      <c r="N85" s="19" t="s">
        <v>192</v>
      </c>
      <c r="O85" s="10"/>
      <c r="P85" s="20" t="s">
        <v>3054</v>
      </c>
      <c r="Q85" s="13">
        <f t="shared" si="6"/>
        <v>0.580820087390553</v>
      </c>
      <c r="R85" t="s">
        <v>3016</v>
      </c>
    </row>
    <row r="86" ht="15" spans="1:18">
      <c r="A86" s="3" t="s">
        <v>193</v>
      </c>
      <c r="B86" s="3" t="s">
        <v>17</v>
      </c>
      <c r="C86" s="3" t="s">
        <v>64</v>
      </c>
      <c r="D86" s="3" t="s">
        <v>65</v>
      </c>
      <c r="E86" s="16" t="str">
        <f>VLOOKUP(D86,'[1]1H2013'!L:M,2,0)</f>
        <v>五环-六环</v>
      </c>
      <c r="F86" s="3">
        <v>73772</v>
      </c>
      <c r="G86" s="3">
        <v>974</v>
      </c>
      <c r="H86" s="3">
        <v>63097</v>
      </c>
      <c r="I86" s="3">
        <v>832</v>
      </c>
      <c r="J86" s="3">
        <v>15888</v>
      </c>
      <c r="K86" s="9">
        <v>1002494287</v>
      </c>
      <c r="L86" s="9">
        <f t="shared" si="4"/>
        <v>10.02494287</v>
      </c>
      <c r="M86" s="10">
        <f t="shared" si="5"/>
        <v>0.00372981649009806</v>
      </c>
      <c r="N86" s="19" t="s">
        <v>101</v>
      </c>
      <c r="O86" s="10"/>
      <c r="P86" s="21" t="s">
        <v>101</v>
      </c>
      <c r="Q86" s="13">
        <f t="shared" si="6"/>
        <v>0.584549903880651</v>
      </c>
      <c r="R86" t="s">
        <v>3016</v>
      </c>
    </row>
    <row r="87" ht="15" spans="1:18">
      <c r="A87" s="3" t="s">
        <v>194</v>
      </c>
      <c r="B87" s="3" t="s">
        <v>17</v>
      </c>
      <c r="C87" s="3" t="s">
        <v>64</v>
      </c>
      <c r="D87" s="3" t="s">
        <v>112</v>
      </c>
      <c r="E87" s="16" t="str">
        <f>VLOOKUP(D87,'[1]1H2013'!L:M,2,0)</f>
        <v>五环-六环</v>
      </c>
      <c r="F87" s="3" t="s">
        <v>30</v>
      </c>
      <c r="G87" s="3" t="s">
        <v>30</v>
      </c>
      <c r="H87" s="3">
        <v>47862</v>
      </c>
      <c r="I87" s="3">
        <v>411</v>
      </c>
      <c r="J87" s="3">
        <v>20626</v>
      </c>
      <c r="K87" s="9">
        <v>987208525</v>
      </c>
      <c r="L87" s="9">
        <f t="shared" si="4"/>
        <v>9.87208525</v>
      </c>
      <c r="M87" s="10">
        <f t="shared" si="5"/>
        <v>0.00367294525610636</v>
      </c>
      <c r="N87" s="19" t="s">
        <v>195</v>
      </c>
      <c r="O87" s="10"/>
      <c r="P87" s="20" t="s">
        <v>3055</v>
      </c>
      <c r="Q87" s="13">
        <f t="shared" si="6"/>
        <v>0.588222849136758</v>
      </c>
      <c r="R87" t="s">
        <v>3016</v>
      </c>
    </row>
    <row r="88" ht="15" spans="1:18">
      <c r="A88" s="17" t="s">
        <v>196</v>
      </c>
      <c r="B88" s="17" t="s">
        <v>17</v>
      </c>
      <c r="C88" s="17" t="s">
        <v>18</v>
      </c>
      <c r="D88" s="17" t="s">
        <v>19</v>
      </c>
      <c r="E88" s="18" t="str">
        <f>VLOOKUP(D88,'[1]1H2013'!L:M,2,0)</f>
        <v>三环-四环</v>
      </c>
      <c r="F88" s="17" t="s">
        <v>30</v>
      </c>
      <c r="G88" s="17" t="s">
        <v>30</v>
      </c>
      <c r="H88" s="17">
        <v>16749</v>
      </c>
      <c r="I88" s="17">
        <v>97</v>
      </c>
      <c r="J88" s="17">
        <v>57714</v>
      </c>
      <c r="K88" s="25">
        <v>966652925</v>
      </c>
      <c r="L88" s="9">
        <f t="shared" si="4"/>
        <v>9.66652925</v>
      </c>
      <c r="M88" s="10">
        <f t="shared" si="5"/>
        <v>0.00359646739798979</v>
      </c>
      <c r="N88" s="19" t="s">
        <v>197</v>
      </c>
      <c r="O88" s="10"/>
      <c r="P88" s="20" t="s">
        <v>3056</v>
      </c>
      <c r="Q88" s="13">
        <f t="shared" si="6"/>
        <v>0.591819316534748</v>
      </c>
      <c r="R88" t="s">
        <v>3016</v>
      </c>
    </row>
    <row r="89" ht="15" spans="1:18">
      <c r="A89" s="3" t="s">
        <v>198</v>
      </c>
      <c r="B89" s="3" t="s">
        <v>17</v>
      </c>
      <c r="C89" s="3" t="s">
        <v>41</v>
      </c>
      <c r="D89" s="3" t="s">
        <v>42</v>
      </c>
      <c r="E89" s="16" t="str">
        <f>VLOOKUP(D89,'[1]1H2013'!L:M,2,0)</f>
        <v>五环-六环</v>
      </c>
      <c r="F89" s="3">
        <v>72032</v>
      </c>
      <c r="G89" s="3">
        <v>192</v>
      </c>
      <c r="H89" s="3">
        <v>37159</v>
      </c>
      <c r="I89" s="3">
        <v>126</v>
      </c>
      <c r="J89" s="3">
        <v>25474</v>
      </c>
      <c r="K89" s="9">
        <v>946586161</v>
      </c>
      <c r="L89" s="9">
        <f t="shared" si="4"/>
        <v>9.46586161</v>
      </c>
      <c r="M89" s="10">
        <f t="shared" si="5"/>
        <v>0.00352180827200706</v>
      </c>
      <c r="N89" s="19" t="s">
        <v>199</v>
      </c>
      <c r="O89" s="10"/>
      <c r="P89" s="20" t="str">
        <f>IFERROR(VLOOKUP(N89,Sheet3!$B$2:$F$1072,3,FALSE),“-”)</f>
        <v>首创</v>
      </c>
      <c r="Q89" s="13">
        <f t="shared" si="6"/>
        <v>0.595341124806755</v>
      </c>
      <c r="R89" t="s">
        <v>3016</v>
      </c>
    </row>
    <row r="90" ht="15" spans="1:18">
      <c r="A90" s="3" t="s">
        <v>200</v>
      </c>
      <c r="B90" s="3" t="s">
        <v>17</v>
      </c>
      <c r="C90" s="3" t="s">
        <v>22</v>
      </c>
      <c r="D90" s="3" t="s">
        <v>23</v>
      </c>
      <c r="E90" s="16" t="str">
        <f>VLOOKUP(D90,'[1]1H2013'!L:M,2,0)</f>
        <v>五环-六环</v>
      </c>
      <c r="F90" s="3">
        <v>21412</v>
      </c>
      <c r="G90" s="3">
        <v>118</v>
      </c>
      <c r="H90" s="3">
        <v>32016</v>
      </c>
      <c r="I90" s="3">
        <v>195</v>
      </c>
      <c r="J90" s="3">
        <v>29360</v>
      </c>
      <c r="K90" s="9">
        <v>939986041</v>
      </c>
      <c r="L90" s="9">
        <f t="shared" si="4"/>
        <v>9.39986041</v>
      </c>
      <c r="M90" s="10">
        <f t="shared" si="5"/>
        <v>0.00349725228527291</v>
      </c>
      <c r="N90" s="19" t="s">
        <v>201</v>
      </c>
      <c r="O90" s="10"/>
      <c r="P90" s="20" t="str">
        <f>IFERROR(VLOOKUP(N90,Sheet3!$B$2:$F$1072,3,FALSE),“-”)</f>
        <v>金隅</v>
      </c>
      <c r="Q90" s="13">
        <f t="shared" si="6"/>
        <v>0.598838377092027</v>
      </c>
      <c r="R90" t="s">
        <v>3016</v>
      </c>
    </row>
    <row r="91" ht="15" spans="1:18">
      <c r="A91" s="17" t="s">
        <v>202</v>
      </c>
      <c r="B91" s="17" t="s">
        <v>17</v>
      </c>
      <c r="C91" s="17" t="s">
        <v>18</v>
      </c>
      <c r="D91" s="17" t="s">
        <v>73</v>
      </c>
      <c r="E91" s="18" t="str">
        <f>VLOOKUP(D91,'[1]1H2013'!L:M,2,0)</f>
        <v>四环-五环</v>
      </c>
      <c r="F91" s="17">
        <v>26037</v>
      </c>
      <c r="G91" s="17">
        <v>228</v>
      </c>
      <c r="H91" s="17">
        <v>23952</v>
      </c>
      <c r="I91" s="17">
        <v>230</v>
      </c>
      <c r="J91" s="17">
        <v>38990</v>
      </c>
      <c r="K91" s="25">
        <v>933882590</v>
      </c>
      <c r="L91" s="9">
        <f t="shared" si="4"/>
        <v>9.3388259</v>
      </c>
      <c r="M91" s="10">
        <f t="shared" si="5"/>
        <v>0.00347454417363426</v>
      </c>
      <c r="N91" s="19" t="s">
        <v>203</v>
      </c>
      <c r="O91" s="10"/>
      <c r="P91" s="20" t="str">
        <f>IFERROR(VLOOKUP(N91,Sheet3!$B$2:$F$1072,3,FALSE),“-”)</f>
        <v>凯德</v>
      </c>
      <c r="Q91" s="13">
        <f t="shared" si="6"/>
        <v>0.602312921265662</v>
      </c>
      <c r="R91" t="s">
        <v>3016</v>
      </c>
    </row>
    <row r="92" ht="15" spans="1:18">
      <c r="A92" s="3" t="s">
        <v>204</v>
      </c>
      <c r="B92" s="3" t="s">
        <v>17</v>
      </c>
      <c r="C92" s="3" t="s">
        <v>205</v>
      </c>
      <c r="D92" s="3" t="s">
        <v>206</v>
      </c>
      <c r="E92" s="16" t="str">
        <f>VLOOKUP(D92,'[1]1H2013'!L:M,2,0)</f>
        <v>二环-三环</v>
      </c>
      <c r="F92" s="3" t="s">
        <v>30</v>
      </c>
      <c r="G92" s="3" t="s">
        <v>30</v>
      </c>
      <c r="H92" s="3">
        <v>26030</v>
      </c>
      <c r="I92" s="3">
        <v>173</v>
      </c>
      <c r="J92" s="3">
        <v>35723</v>
      </c>
      <c r="K92" s="9">
        <v>929862854</v>
      </c>
      <c r="L92" s="9">
        <f t="shared" si="4"/>
        <v>9.29862854</v>
      </c>
      <c r="M92" s="10">
        <f t="shared" si="5"/>
        <v>0.00345958859950974</v>
      </c>
      <c r="N92" s="19" t="s">
        <v>50</v>
      </c>
      <c r="O92" s="10"/>
      <c r="P92" s="20" t="s">
        <v>3057</v>
      </c>
      <c r="Q92" s="13">
        <f t="shared" si="6"/>
        <v>0.605772509865172</v>
      </c>
      <c r="R92" t="s">
        <v>3016</v>
      </c>
    </row>
    <row r="93" ht="15" spans="1:18">
      <c r="A93" s="3" t="s">
        <v>207</v>
      </c>
      <c r="B93" s="3" t="s">
        <v>17</v>
      </c>
      <c r="C93" s="3" t="s">
        <v>41</v>
      </c>
      <c r="D93" s="3" t="s">
        <v>42</v>
      </c>
      <c r="E93" s="16" t="str">
        <f>VLOOKUP(D93,'[1]1H2013'!L:M,2,0)</f>
        <v>五环-六环</v>
      </c>
      <c r="F93" s="3">
        <v>63641</v>
      </c>
      <c r="G93" s="3">
        <v>561</v>
      </c>
      <c r="H93" s="3">
        <v>61444</v>
      </c>
      <c r="I93" s="3">
        <v>523</v>
      </c>
      <c r="J93" s="3">
        <v>15119</v>
      </c>
      <c r="K93" s="9">
        <v>928937468</v>
      </c>
      <c r="L93" s="9">
        <f t="shared" si="4"/>
        <v>9.28937468</v>
      </c>
      <c r="M93" s="10">
        <f t="shared" si="5"/>
        <v>0.00345614566720851</v>
      </c>
      <c r="N93" s="19" t="s">
        <v>208</v>
      </c>
      <c r="O93" s="10"/>
      <c r="P93" s="20" t="s">
        <v>3058</v>
      </c>
      <c r="Q93" s="13">
        <f t="shared" si="6"/>
        <v>0.60922865553238</v>
      </c>
      <c r="R93" t="s">
        <v>3016</v>
      </c>
    </row>
    <row r="94" ht="15" spans="1:18">
      <c r="A94" s="17" t="s">
        <v>209</v>
      </c>
      <c r="B94" s="17" t="s">
        <v>17</v>
      </c>
      <c r="C94" s="17" t="s">
        <v>18</v>
      </c>
      <c r="D94" s="17" t="s">
        <v>210</v>
      </c>
      <c r="E94" s="18" t="str">
        <f>VLOOKUP(D94,'[1]1H2013'!L:M,2,0)</f>
        <v>四环-五环</v>
      </c>
      <c r="F94" s="17">
        <v>26694</v>
      </c>
      <c r="G94" s="17">
        <v>257</v>
      </c>
      <c r="H94" s="17">
        <v>20036</v>
      </c>
      <c r="I94" s="17">
        <v>197</v>
      </c>
      <c r="J94" s="17">
        <v>45942</v>
      </c>
      <c r="K94" s="25">
        <v>920494943</v>
      </c>
      <c r="L94" s="9">
        <f t="shared" si="4"/>
        <v>9.20494943</v>
      </c>
      <c r="M94" s="10">
        <f t="shared" si="5"/>
        <v>0.00342473494560002</v>
      </c>
      <c r="N94" s="19" t="s">
        <v>211</v>
      </c>
      <c r="O94" s="10"/>
      <c r="P94" s="20" t="s">
        <v>3059</v>
      </c>
      <c r="Q94" s="13">
        <f t="shared" si="6"/>
        <v>0.61265339047798</v>
      </c>
      <c r="R94" t="s">
        <v>3016</v>
      </c>
    </row>
    <row r="95" ht="15" spans="1:18">
      <c r="A95" s="3" t="s">
        <v>212</v>
      </c>
      <c r="B95" s="3" t="s">
        <v>17</v>
      </c>
      <c r="C95" s="3" t="s">
        <v>41</v>
      </c>
      <c r="D95" s="3" t="s">
        <v>42</v>
      </c>
      <c r="E95" s="16" t="str">
        <f>VLOOKUP(D95,'[1]1H2013'!L:M,2,0)</f>
        <v>五环-六环</v>
      </c>
      <c r="F95" s="3" t="s">
        <v>30</v>
      </c>
      <c r="G95" s="3" t="s">
        <v>30</v>
      </c>
      <c r="H95" s="3">
        <v>56740</v>
      </c>
      <c r="I95" s="3">
        <v>571</v>
      </c>
      <c r="J95" s="3">
        <v>16064</v>
      </c>
      <c r="K95" s="9">
        <v>911472113</v>
      </c>
      <c r="L95" s="9">
        <f t="shared" si="4"/>
        <v>9.11472113</v>
      </c>
      <c r="M95" s="10">
        <f t="shared" si="5"/>
        <v>0.0033911651781133</v>
      </c>
      <c r="N95" s="19" t="s">
        <v>201</v>
      </c>
      <c r="O95" s="10"/>
      <c r="P95" s="20" t="str">
        <f>IFERROR(VLOOKUP(N95,Sheet3!$B$2:$F$1072,3,FALSE),“-”)</f>
        <v>金隅</v>
      </c>
      <c r="Q95" s="13">
        <f t="shared" si="6"/>
        <v>0.616044555656093</v>
      </c>
      <c r="R95" t="s">
        <v>3016</v>
      </c>
    </row>
    <row r="96" ht="15" spans="1:18">
      <c r="A96" s="17" t="s">
        <v>213</v>
      </c>
      <c r="B96" s="17" t="s">
        <v>17</v>
      </c>
      <c r="C96" s="17" t="s">
        <v>48</v>
      </c>
      <c r="D96" s="17" t="s">
        <v>214</v>
      </c>
      <c r="E96" s="18" t="str">
        <f>VLOOKUP(D96,'[1]1H2013'!L:M,2,0)</f>
        <v>三环-四环</v>
      </c>
      <c r="F96" s="17">
        <v>106121</v>
      </c>
      <c r="G96" s="17">
        <v>459</v>
      </c>
      <c r="H96" s="17">
        <v>25526</v>
      </c>
      <c r="I96" s="17">
        <v>132</v>
      </c>
      <c r="J96" s="17">
        <v>35669</v>
      </c>
      <c r="K96" s="25">
        <v>910493417</v>
      </c>
      <c r="L96" s="9">
        <f t="shared" si="4"/>
        <v>9.10493417</v>
      </c>
      <c r="M96" s="10">
        <f t="shared" si="5"/>
        <v>0.00338752390401635</v>
      </c>
      <c r="N96" s="19" t="s">
        <v>215</v>
      </c>
      <c r="O96" s="10"/>
      <c r="P96" s="20" t="s">
        <v>2541</v>
      </c>
      <c r="Q96" s="13">
        <f t="shared" si="6"/>
        <v>0.61943207956011</v>
      </c>
      <c r="R96" t="s">
        <v>3016</v>
      </c>
    </row>
    <row r="97" ht="15" spans="1:18">
      <c r="A97" s="3" t="s">
        <v>216</v>
      </c>
      <c r="B97" s="3" t="s">
        <v>17</v>
      </c>
      <c r="C97" s="3" t="s">
        <v>90</v>
      </c>
      <c r="D97" s="3" t="s">
        <v>103</v>
      </c>
      <c r="E97" s="16" t="str">
        <f>VLOOKUP(D97,'[1]1H2013'!L:M,2,0)</f>
        <v>五环-六环</v>
      </c>
      <c r="F97" s="3" t="s">
        <v>30</v>
      </c>
      <c r="G97" s="3" t="s">
        <v>30</v>
      </c>
      <c r="H97" s="3">
        <v>69008</v>
      </c>
      <c r="I97" s="3">
        <v>658</v>
      </c>
      <c r="J97" s="3">
        <v>13013</v>
      </c>
      <c r="K97" s="9">
        <v>898023310</v>
      </c>
      <c r="L97" s="9">
        <f t="shared" si="4"/>
        <v>8.9802331</v>
      </c>
      <c r="M97" s="10">
        <f t="shared" si="5"/>
        <v>0.0033411284169547</v>
      </c>
      <c r="N97" s="19" t="s">
        <v>217</v>
      </c>
      <c r="O97" s="10"/>
      <c r="P97" s="21" t="s">
        <v>217</v>
      </c>
      <c r="Q97" s="13">
        <f t="shared" si="6"/>
        <v>0.622773207977064</v>
      </c>
      <c r="R97" t="s">
        <v>3016</v>
      </c>
    </row>
    <row r="98" ht="15" spans="1:18">
      <c r="A98" s="3" t="s">
        <v>218</v>
      </c>
      <c r="B98" s="3" t="s">
        <v>17</v>
      </c>
      <c r="C98" s="3" t="s">
        <v>90</v>
      </c>
      <c r="D98" s="3" t="s">
        <v>103</v>
      </c>
      <c r="E98" s="16" t="str">
        <f>VLOOKUP(D98,'[1]1H2013'!L:M,2,0)</f>
        <v>五环-六环</v>
      </c>
      <c r="F98" s="3" t="s">
        <v>30</v>
      </c>
      <c r="G98" s="3" t="s">
        <v>30</v>
      </c>
      <c r="H98" s="3">
        <v>57596</v>
      </c>
      <c r="I98" s="3">
        <v>635</v>
      </c>
      <c r="J98" s="3">
        <v>15533</v>
      </c>
      <c r="K98" s="9">
        <v>894644589</v>
      </c>
      <c r="L98" s="9">
        <f t="shared" si="4"/>
        <v>8.94644589</v>
      </c>
      <c r="M98" s="10">
        <f t="shared" si="5"/>
        <v>0.00332855776247351</v>
      </c>
      <c r="N98" s="19" t="s">
        <v>219</v>
      </c>
      <c r="O98" s="10"/>
      <c r="P98" s="21" t="s">
        <v>219</v>
      </c>
      <c r="Q98" s="13">
        <f t="shared" si="6"/>
        <v>0.626101765739538</v>
      </c>
      <c r="R98" t="s">
        <v>3016</v>
      </c>
    </row>
    <row r="99" ht="15" spans="1:18">
      <c r="A99" s="3" t="s">
        <v>220</v>
      </c>
      <c r="B99" s="3" t="s">
        <v>17</v>
      </c>
      <c r="C99" s="3" t="s">
        <v>64</v>
      </c>
      <c r="D99" s="3" t="s">
        <v>65</v>
      </c>
      <c r="E99" s="16" t="str">
        <f>VLOOKUP(D99,'[1]1H2013'!L:M,2,0)</f>
        <v>五环-六环</v>
      </c>
      <c r="F99" s="3">
        <v>179951</v>
      </c>
      <c r="G99" s="3">
        <v>1472</v>
      </c>
      <c r="H99" s="3">
        <v>69227</v>
      </c>
      <c r="I99" s="3">
        <v>626</v>
      </c>
      <c r="J99" s="3">
        <v>12663</v>
      </c>
      <c r="K99" s="9">
        <v>876608658</v>
      </c>
      <c r="L99" s="9">
        <f t="shared" si="4"/>
        <v>8.76608658</v>
      </c>
      <c r="M99" s="10">
        <f t="shared" si="5"/>
        <v>0.00326145442459876</v>
      </c>
      <c r="N99" s="19" t="s">
        <v>138</v>
      </c>
      <c r="O99" s="10"/>
      <c r="P99" s="21" t="s">
        <v>138</v>
      </c>
      <c r="Q99" s="13">
        <f t="shared" si="6"/>
        <v>0.629363220164137</v>
      </c>
      <c r="R99" t="s">
        <v>3016</v>
      </c>
    </row>
    <row r="100" ht="15" spans="1:18">
      <c r="A100" s="3" t="s">
        <v>221</v>
      </c>
      <c r="B100" s="3" t="s">
        <v>17</v>
      </c>
      <c r="C100" s="3" t="s">
        <v>78</v>
      </c>
      <c r="D100" s="3" t="s">
        <v>79</v>
      </c>
      <c r="E100" s="16" t="str">
        <f>VLOOKUP(D100,'[1]1H2013'!L:M,2,0)</f>
        <v>五环-六环</v>
      </c>
      <c r="F100" s="3">
        <v>49722</v>
      </c>
      <c r="G100" s="3">
        <v>480</v>
      </c>
      <c r="H100" s="3">
        <v>79823</v>
      </c>
      <c r="I100" s="3">
        <v>895</v>
      </c>
      <c r="J100" s="3">
        <v>10720</v>
      </c>
      <c r="K100" s="9">
        <v>855709758</v>
      </c>
      <c r="L100" s="9">
        <f t="shared" si="4"/>
        <v>8.55709758</v>
      </c>
      <c r="M100" s="10">
        <f t="shared" si="5"/>
        <v>0.00318369930633452</v>
      </c>
      <c r="N100" s="19" t="s">
        <v>222</v>
      </c>
      <c r="O100" s="10"/>
      <c r="P100" s="20" t="s">
        <v>3060</v>
      </c>
      <c r="Q100" s="13">
        <f t="shared" si="6"/>
        <v>0.632546919470471</v>
      </c>
      <c r="R100" t="s">
        <v>3016</v>
      </c>
    </row>
    <row r="101" ht="15" spans="1:18">
      <c r="A101" s="17" t="s">
        <v>223</v>
      </c>
      <c r="B101" s="17" t="s">
        <v>17</v>
      </c>
      <c r="C101" s="17" t="s">
        <v>18</v>
      </c>
      <c r="D101" s="17" t="s">
        <v>210</v>
      </c>
      <c r="E101" s="18" t="str">
        <f>VLOOKUP(D101,'[1]1H2013'!L:M,2,0)</f>
        <v>四环-五环</v>
      </c>
      <c r="F101" s="17">
        <v>15966</v>
      </c>
      <c r="G101" s="17">
        <v>22</v>
      </c>
      <c r="H101" s="17">
        <v>8781</v>
      </c>
      <c r="I101" s="17">
        <v>13</v>
      </c>
      <c r="J101" s="17">
        <v>97424</v>
      </c>
      <c r="K101" s="25">
        <v>855523754</v>
      </c>
      <c r="L101" s="9">
        <f t="shared" si="4"/>
        <v>8.55523754</v>
      </c>
      <c r="M101" s="10">
        <f t="shared" si="5"/>
        <v>0.00318300727168114</v>
      </c>
      <c r="N101" s="22" t="s">
        <v>3061</v>
      </c>
      <c r="O101" s="10"/>
      <c r="P101" s="20" t="s">
        <v>3062</v>
      </c>
      <c r="Q101" s="13">
        <f t="shared" si="6"/>
        <v>0.635729926742152</v>
      </c>
      <c r="R101" t="s">
        <v>3016</v>
      </c>
    </row>
    <row r="102" ht="15" spans="1:18">
      <c r="A102" s="17" t="s">
        <v>225</v>
      </c>
      <c r="B102" s="17" t="s">
        <v>17</v>
      </c>
      <c r="C102" s="17" t="s">
        <v>22</v>
      </c>
      <c r="D102" s="17" t="s">
        <v>23</v>
      </c>
      <c r="E102" s="18" t="str">
        <f>VLOOKUP(D102,'[1]1H2013'!L:M,2,0)</f>
        <v>五环-六环</v>
      </c>
      <c r="F102" s="17">
        <v>65448</v>
      </c>
      <c r="G102" s="17">
        <v>536</v>
      </c>
      <c r="H102" s="17">
        <v>25432</v>
      </c>
      <c r="I102" s="17">
        <v>213</v>
      </c>
      <c r="J102" s="17">
        <v>33180</v>
      </c>
      <c r="K102" s="25">
        <v>843853560</v>
      </c>
      <c r="L102" s="9">
        <f t="shared" si="4"/>
        <v>8.4385356</v>
      </c>
      <c r="M102" s="10">
        <f t="shared" si="5"/>
        <v>0.00313958789005643</v>
      </c>
      <c r="N102" s="19" t="s">
        <v>226</v>
      </c>
      <c r="O102" s="10"/>
      <c r="P102" s="20" t="s">
        <v>3025</v>
      </c>
      <c r="Q102" s="13">
        <f t="shared" si="6"/>
        <v>0.638869514632209</v>
      </c>
      <c r="R102" t="s">
        <v>3016</v>
      </c>
    </row>
    <row r="103" ht="15" spans="1:18">
      <c r="A103" s="3" t="s">
        <v>227</v>
      </c>
      <c r="B103" s="3" t="s">
        <v>17</v>
      </c>
      <c r="C103" s="3" t="s">
        <v>64</v>
      </c>
      <c r="D103" s="3" t="s">
        <v>112</v>
      </c>
      <c r="E103" s="16" t="str">
        <f>VLOOKUP(D103,'[1]1H2013'!L:M,2,0)</f>
        <v>五环-六环</v>
      </c>
      <c r="F103" s="3" t="s">
        <v>30</v>
      </c>
      <c r="G103" s="3" t="s">
        <v>30</v>
      </c>
      <c r="H103" s="3">
        <v>41857</v>
      </c>
      <c r="I103" s="3">
        <v>315</v>
      </c>
      <c r="J103" s="3">
        <v>20154</v>
      </c>
      <c r="K103" s="9">
        <v>843574639</v>
      </c>
      <c r="L103" s="9">
        <f t="shared" si="4"/>
        <v>8.43574639</v>
      </c>
      <c r="M103" s="10">
        <f t="shared" si="5"/>
        <v>0.00313855015432194</v>
      </c>
      <c r="N103" s="22" t="s">
        <v>3063</v>
      </c>
      <c r="O103" s="10"/>
      <c r="P103" s="20" t="s">
        <v>3064</v>
      </c>
      <c r="Q103" s="13">
        <f t="shared" si="6"/>
        <v>0.642008064786531</v>
      </c>
      <c r="R103" t="s">
        <v>3016</v>
      </c>
    </row>
    <row r="104" ht="15" spans="1:18">
      <c r="A104" s="3" t="s">
        <v>229</v>
      </c>
      <c r="B104" s="3" t="s">
        <v>17</v>
      </c>
      <c r="C104" s="3" t="s">
        <v>18</v>
      </c>
      <c r="D104" s="3" t="s">
        <v>26</v>
      </c>
      <c r="E104" s="16" t="str">
        <f>VLOOKUP(D104,'[1]1H2013'!L:M,2,0)</f>
        <v>五环-六环</v>
      </c>
      <c r="F104" s="3" t="s">
        <v>30</v>
      </c>
      <c r="G104" s="3" t="s">
        <v>30</v>
      </c>
      <c r="H104" s="3">
        <v>35881</v>
      </c>
      <c r="I104" s="3">
        <v>251</v>
      </c>
      <c r="J104" s="3">
        <v>23491</v>
      </c>
      <c r="K104" s="9">
        <v>842890601</v>
      </c>
      <c r="L104" s="9">
        <f t="shared" si="4"/>
        <v>8.42890601</v>
      </c>
      <c r="M104" s="10">
        <f t="shared" si="5"/>
        <v>0.00313600516604088</v>
      </c>
      <c r="N104" s="22" t="s">
        <v>3065</v>
      </c>
      <c r="O104" s="10"/>
      <c r="P104" s="20" t="s">
        <v>3066</v>
      </c>
      <c r="Q104" s="13">
        <f t="shared" si="6"/>
        <v>0.645144069952572</v>
      </c>
      <c r="R104" t="s">
        <v>3016</v>
      </c>
    </row>
    <row r="105" ht="15" spans="1:18">
      <c r="A105" s="17" t="s">
        <v>231</v>
      </c>
      <c r="B105" s="17" t="s">
        <v>17</v>
      </c>
      <c r="C105" s="17" t="s">
        <v>18</v>
      </c>
      <c r="D105" s="17" t="s">
        <v>52</v>
      </c>
      <c r="E105" s="18" t="str">
        <f>VLOOKUP(D105,'[1]1H2013'!L:M,2,0)</f>
        <v>三环-五环</v>
      </c>
      <c r="F105" s="17" t="s">
        <v>30</v>
      </c>
      <c r="G105" s="17" t="s">
        <v>30</v>
      </c>
      <c r="H105" s="17">
        <v>17226</v>
      </c>
      <c r="I105" s="17">
        <v>120</v>
      </c>
      <c r="J105" s="17">
        <v>48855</v>
      </c>
      <c r="K105" s="25">
        <v>841580167</v>
      </c>
      <c r="L105" s="9">
        <f t="shared" si="4"/>
        <v>8.41580167</v>
      </c>
      <c r="M105" s="10">
        <f t="shared" si="5"/>
        <v>0.00313112964863817</v>
      </c>
      <c r="N105" s="22" t="s">
        <v>3067</v>
      </c>
      <c r="O105" s="10"/>
      <c r="P105" s="20" t="s">
        <v>3068</v>
      </c>
      <c r="Q105" s="13">
        <f t="shared" si="6"/>
        <v>0.64827519960121</v>
      </c>
      <c r="R105" t="s">
        <v>3016</v>
      </c>
    </row>
    <row r="106" ht="15" spans="1:18">
      <c r="A106" s="3" t="s">
        <v>233</v>
      </c>
      <c r="B106" s="3" t="s">
        <v>17</v>
      </c>
      <c r="C106" s="3" t="s">
        <v>64</v>
      </c>
      <c r="D106" s="3" t="s">
        <v>65</v>
      </c>
      <c r="E106" s="16" t="str">
        <f>VLOOKUP(D106,'[1]1H2013'!L:M,2,0)</f>
        <v>五环-六环</v>
      </c>
      <c r="F106" s="3" t="s">
        <v>30</v>
      </c>
      <c r="G106" s="3" t="s">
        <v>30</v>
      </c>
      <c r="H106" s="3">
        <v>72124</v>
      </c>
      <c r="I106" s="3">
        <v>385</v>
      </c>
      <c r="J106" s="3">
        <v>11505</v>
      </c>
      <c r="K106" s="9">
        <v>829758405</v>
      </c>
      <c r="L106" s="9">
        <f t="shared" si="4"/>
        <v>8.29758405</v>
      </c>
      <c r="M106" s="10">
        <f t="shared" si="5"/>
        <v>0.0030871463527517</v>
      </c>
      <c r="N106" s="19" t="s">
        <v>138</v>
      </c>
      <c r="O106" s="10"/>
      <c r="P106" s="21" t="s">
        <v>138</v>
      </c>
      <c r="Q106" s="13">
        <f t="shared" si="6"/>
        <v>0.651362345953961</v>
      </c>
      <c r="R106" t="s">
        <v>3016</v>
      </c>
    </row>
    <row r="107" ht="15" spans="1:18">
      <c r="A107" s="17" t="s">
        <v>234</v>
      </c>
      <c r="B107" s="17" t="s">
        <v>17</v>
      </c>
      <c r="C107" s="17" t="s">
        <v>64</v>
      </c>
      <c r="D107" s="17" t="s">
        <v>65</v>
      </c>
      <c r="E107" s="18" t="str">
        <f>VLOOKUP(D107,'[1]1H2013'!L:M,2,0)</f>
        <v>五环-六环</v>
      </c>
      <c r="F107" s="17">
        <v>12021</v>
      </c>
      <c r="G107" s="17">
        <v>54</v>
      </c>
      <c r="H107" s="17">
        <v>32210</v>
      </c>
      <c r="I107" s="17">
        <v>328</v>
      </c>
      <c r="J107" s="17">
        <v>25375</v>
      </c>
      <c r="K107" s="25">
        <v>817324337</v>
      </c>
      <c r="L107" s="9">
        <f t="shared" si="4"/>
        <v>8.17324337</v>
      </c>
      <c r="M107" s="10">
        <f t="shared" si="5"/>
        <v>0.00304088495010153</v>
      </c>
      <c r="N107" s="22" t="s">
        <v>3069</v>
      </c>
      <c r="O107" s="10"/>
      <c r="P107" s="20" t="s">
        <v>3070</v>
      </c>
      <c r="Q107" s="13">
        <f t="shared" si="6"/>
        <v>0.654403230904063</v>
      </c>
      <c r="R107" t="s">
        <v>3016</v>
      </c>
    </row>
    <row r="108" ht="15" spans="1:18">
      <c r="A108" s="17" t="s">
        <v>236</v>
      </c>
      <c r="B108" s="17" t="s">
        <v>17</v>
      </c>
      <c r="C108" s="17" t="s">
        <v>205</v>
      </c>
      <c r="D108" s="17" t="s">
        <v>206</v>
      </c>
      <c r="E108" s="18" t="str">
        <f>VLOOKUP(D108,'[1]1H2013'!L:M,2,0)</f>
        <v>二环-三环</v>
      </c>
      <c r="F108" s="17">
        <v>18143</v>
      </c>
      <c r="G108" s="17">
        <v>168</v>
      </c>
      <c r="H108" s="17">
        <v>19538</v>
      </c>
      <c r="I108" s="17">
        <v>186</v>
      </c>
      <c r="J108" s="17">
        <v>41741</v>
      </c>
      <c r="K108" s="25">
        <v>815529209</v>
      </c>
      <c r="L108" s="9">
        <f t="shared" si="4"/>
        <v>8.15529209</v>
      </c>
      <c r="M108" s="10">
        <f t="shared" si="5"/>
        <v>0.00303420611102677</v>
      </c>
      <c r="N108" s="19" t="s">
        <v>237</v>
      </c>
      <c r="O108" s="10"/>
      <c r="P108" s="20" t="s">
        <v>3070</v>
      </c>
      <c r="Q108" s="13">
        <f t="shared" si="6"/>
        <v>0.65743743701509</v>
      </c>
      <c r="R108" t="s">
        <v>3016</v>
      </c>
    </row>
    <row r="109" ht="15" spans="1:18">
      <c r="A109" s="3" t="s">
        <v>238</v>
      </c>
      <c r="B109" s="3" t="s">
        <v>17</v>
      </c>
      <c r="C109" s="3" t="s">
        <v>18</v>
      </c>
      <c r="D109" s="3" t="s">
        <v>52</v>
      </c>
      <c r="E109" s="16" t="str">
        <f>VLOOKUP(D109,'[1]1H2013'!L:M,2,0)</f>
        <v>三环-五环</v>
      </c>
      <c r="F109" s="3">
        <v>11220</v>
      </c>
      <c r="G109" s="3">
        <v>96</v>
      </c>
      <c r="H109" s="3">
        <v>25444</v>
      </c>
      <c r="I109" s="3">
        <v>157</v>
      </c>
      <c r="J109" s="3">
        <v>31980</v>
      </c>
      <c r="K109" s="9">
        <v>813685585</v>
      </c>
      <c r="L109" s="9">
        <f t="shared" si="4"/>
        <v>8.13685585</v>
      </c>
      <c r="M109" s="10">
        <f t="shared" si="5"/>
        <v>0.00302734684081854</v>
      </c>
      <c r="N109" s="19" t="s">
        <v>239</v>
      </c>
      <c r="O109" s="10"/>
      <c r="P109" s="21" t="s">
        <v>239</v>
      </c>
      <c r="Q109" s="13">
        <f t="shared" si="6"/>
        <v>0.660464783855908</v>
      </c>
      <c r="R109" t="s">
        <v>3016</v>
      </c>
    </row>
    <row r="110" ht="15" spans="1:18">
      <c r="A110" s="17" t="s">
        <v>240</v>
      </c>
      <c r="B110" s="17" t="s">
        <v>17</v>
      </c>
      <c r="C110" s="17" t="s">
        <v>18</v>
      </c>
      <c r="D110" s="17" t="s">
        <v>55</v>
      </c>
      <c r="E110" s="18" t="str">
        <f>VLOOKUP(D110,'[1]1H2013'!L:M,2,0)</f>
        <v>三环-四环</v>
      </c>
      <c r="F110" s="17" t="s">
        <v>30</v>
      </c>
      <c r="G110" s="17" t="s">
        <v>30</v>
      </c>
      <c r="H110" s="17">
        <v>13157</v>
      </c>
      <c r="I110" s="17">
        <v>62</v>
      </c>
      <c r="J110" s="17">
        <v>60618</v>
      </c>
      <c r="K110" s="25">
        <v>797570820</v>
      </c>
      <c r="L110" s="9">
        <f t="shared" si="4"/>
        <v>7.9757082</v>
      </c>
      <c r="M110" s="10">
        <f t="shared" si="5"/>
        <v>0.0029673912709859</v>
      </c>
      <c r="N110" s="22" t="s">
        <v>3071</v>
      </c>
      <c r="O110" s="10"/>
      <c r="P110" s="20" t="s">
        <v>3072</v>
      </c>
      <c r="Q110" s="13">
        <f t="shared" si="6"/>
        <v>0.663432175126894</v>
      </c>
      <c r="R110" t="s">
        <v>3016</v>
      </c>
    </row>
    <row r="111" ht="15" spans="1:18">
      <c r="A111" s="3" t="s">
        <v>242</v>
      </c>
      <c r="B111" s="3" t="s">
        <v>17</v>
      </c>
      <c r="C111" s="3" t="s">
        <v>243</v>
      </c>
      <c r="D111" s="3" t="s">
        <v>244</v>
      </c>
      <c r="E111" s="16" t="str">
        <f>VLOOKUP(D111,'[1]1H2013'!L:M,2,0)</f>
        <v>六环外</v>
      </c>
      <c r="F111" s="3">
        <v>87466</v>
      </c>
      <c r="G111" s="3">
        <v>752</v>
      </c>
      <c r="H111" s="3">
        <v>66860</v>
      </c>
      <c r="I111" s="3">
        <v>586</v>
      </c>
      <c r="J111" s="3">
        <v>11778</v>
      </c>
      <c r="K111" s="9">
        <v>787486988</v>
      </c>
      <c r="L111" s="9">
        <f t="shared" si="4"/>
        <v>7.87486988</v>
      </c>
      <c r="M111" s="10">
        <f t="shared" si="5"/>
        <v>0.00292987400693292</v>
      </c>
      <c r="N111" s="19" t="s">
        <v>245</v>
      </c>
      <c r="O111" s="10"/>
      <c r="P111" s="20" t="str">
        <f>IFERROR(VLOOKUP(N111,Sheet3!$B$2:$F$1072,3,FALSE),“-”)</f>
        <v>京西北</v>
      </c>
      <c r="Q111" s="13">
        <f t="shared" si="6"/>
        <v>0.666362049133827</v>
      </c>
      <c r="R111" t="s">
        <v>3016</v>
      </c>
    </row>
    <row r="112" ht="15" spans="1:18">
      <c r="A112" s="3" t="s">
        <v>246</v>
      </c>
      <c r="B112" s="3" t="s">
        <v>17</v>
      </c>
      <c r="C112" s="3" t="s">
        <v>22</v>
      </c>
      <c r="D112" s="3" t="s">
        <v>87</v>
      </c>
      <c r="E112" s="16" t="str">
        <f>VLOOKUP(D112,'[1]1H2013'!L:M,2,0)</f>
        <v>五环-六环</v>
      </c>
      <c r="F112" s="3" t="s">
        <v>30</v>
      </c>
      <c r="G112" s="3" t="s">
        <v>30</v>
      </c>
      <c r="H112" s="3">
        <v>36052</v>
      </c>
      <c r="I112" s="3">
        <v>420</v>
      </c>
      <c r="J112" s="3">
        <v>21782</v>
      </c>
      <c r="K112" s="9">
        <v>785301214</v>
      </c>
      <c r="L112" s="9">
        <f t="shared" si="4"/>
        <v>7.85301214</v>
      </c>
      <c r="M112" s="10">
        <f t="shared" si="5"/>
        <v>0.00292174175519389</v>
      </c>
      <c r="N112" s="19" t="s">
        <v>31</v>
      </c>
      <c r="O112" s="10"/>
      <c r="P112" s="20" t="str">
        <f>IFERROR(VLOOKUP(N112,Sheet3!$B$2:$F$1072,3,FALSE),“-”)</f>
        <v>保利</v>
      </c>
      <c r="Q112" s="13">
        <f t="shared" si="6"/>
        <v>0.669283790889021</v>
      </c>
      <c r="R112" t="s">
        <v>3016</v>
      </c>
    </row>
    <row r="113" ht="15" spans="1:18">
      <c r="A113" s="17" t="s">
        <v>247</v>
      </c>
      <c r="B113" s="17" t="s">
        <v>17</v>
      </c>
      <c r="C113" s="17" t="s">
        <v>22</v>
      </c>
      <c r="D113" s="17" t="s">
        <v>110</v>
      </c>
      <c r="E113" s="18" t="str">
        <f>VLOOKUP(D113,'[1]1H2013'!L:M,2,0)</f>
        <v>四环-五环</v>
      </c>
      <c r="F113" s="17" t="s">
        <v>30</v>
      </c>
      <c r="G113" s="17" t="s">
        <v>30</v>
      </c>
      <c r="H113" s="17">
        <v>19730</v>
      </c>
      <c r="I113" s="17">
        <v>231</v>
      </c>
      <c r="J113" s="17">
        <v>39306</v>
      </c>
      <c r="K113" s="25">
        <v>775531334</v>
      </c>
      <c r="L113" s="9">
        <f t="shared" si="4"/>
        <v>7.75531334</v>
      </c>
      <c r="M113" s="10">
        <f t="shared" si="5"/>
        <v>0.00288539256098618</v>
      </c>
      <c r="N113" s="22" t="s">
        <v>3073</v>
      </c>
      <c r="O113" s="10"/>
      <c r="P113" s="20" t="s">
        <v>3074</v>
      </c>
      <c r="Q113" s="13">
        <f t="shared" si="6"/>
        <v>0.672169183450007</v>
      </c>
      <c r="R113" t="s">
        <v>3016</v>
      </c>
    </row>
    <row r="114" ht="15" spans="1:18">
      <c r="A114" s="3" t="s">
        <v>249</v>
      </c>
      <c r="B114" s="3" t="s">
        <v>17</v>
      </c>
      <c r="C114" s="3" t="s">
        <v>78</v>
      </c>
      <c r="D114" s="3" t="s">
        <v>79</v>
      </c>
      <c r="E114" s="16" t="str">
        <f>VLOOKUP(D114,'[1]1H2013'!L:M,2,0)</f>
        <v>五环-六环</v>
      </c>
      <c r="F114" s="3">
        <v>37998</v>
      </c>
      <c r="G114" s="3">
        <v>347</v>
      </c>
      <c r="H114" s="3">
        <v>50814</v>
      </c>
      <c r="I114" s="3">
        <v>494</v>
      </c>
      <c r="J114" s="3">
        <v>14949</v>
      </c>
      <c r="K114" s="9">
        <v>759630931</v>
      </c>
      <c r="L114" s="9">
        <f t="shared" si="4"/>
        <v>7.59630931</v>
      </c>
      <c r="M114" s="10">
        <f t="shared" si="5"/>
        <v>0.00282623453277828</v>
      </c>
      <c r="N114" s="19" t="s">
        <v>250</v>
      </c>
      <c r="O114" s="10"/>
      <c r="P114" s="20" t="str">
        <f>IFERROR(VLOOKUP(N114,Sheet3!$B$2:$F$1072,3,FALSE),“-”)</f>
        <v>北京建工</v>
      </c>
      <c r="Q114" s="13">
        <f t="shared" si="6"/>
        <v>0.674995417982785</v>
      </c>
      <c r="R114" t="s">
        <v>3016</v>
      </c>
    </row>
    <row r="115" ht="15" spans="1:18">
      <c r="A115" s="3" t="s">
        <v>251</v>
      </c>
      <c r="B115" s="3" t="s">
        <v>17</v>
      </c>
      <c r="C115" s="3" t="s">
        <v>18</v>
      </c>
      <c r="D115" s="3" t="s">
        <v>252</v>
      </c>
      <c r="E115" s="16" t="str">
        <f>VLOOKUP(D115,'[1]1H2013'!L:M,2,0)</f>
        <v>三环-四环</v>
      </c>
      <c r="F115" s="3" t="s">
        <v>30</v>
      </c>
      <c r="G115" s="3" t="s">
        <v>30</v>
      </c>
      <c r="H115" s="3">
        <v>11267</v>
      </c>
      <c r="I115" s="3">
        <v>24</v>
      </c>
      <c r="J115" s="3">
        <v>67369</v>
      </c>
      <c r="K115" s="9">
        <v>759047735</v>
      </c>
      <c r="L115" s="9">
        <f t="shared" si="4"/>
        <v>7.59047735</v>
      </c>
      <c r="M115" s="10">
        <f t="shared" si="5"/>
        <v>0.00282406473082932</v>
      </c>
      <c r="N115" s="19" t="s">
        <v>185</v>
      </c>
      <c r="O115" s="10"/>
      <c r="P115" s="21" t="s">
        <v>185</v>
      </c>
      <c r="Q115" s="13">
        <f t="shared" si="6"/>
        <v>0.677819482713615</v>
      </c>
      <c r="R115" t="s">
        <v>3016</v>
      </c>
    </row>
    <row r="116" ht="15" spans="1:18">
      <c r="A116" s="3" t="s">
        <v>253</v>
      </c>
      <c r="B116" s="3" t="s">
        <v>17</v>
      </c>
      <c r="C116" s="3" t="s">
        <v>41</v>
      </c>
      <c r="D116" s="3" t="s">
        <v>42</v>
      </c>
      <c r="E116" s="16" t="str">
        <f>VLOOKUP(D116,'[1]1H2013'!L:M,2,0)</f>
        <v>五环-六环</v>
      </c>
      <c r="F116" s="3">
        <v>27177</v>
      </c>
      <c r="G116" s="3">
        <v>334</v>
      </c>
      <c r="H116" s="3">
        <v>54989</v>
      </c>
      <c r="I116" s="3">
        <v>674</v>
      </c>
      <c r="J116" s="3">
        <v>13683</v>
      </c>
      <c r="K116" s="9">
        <v>752387800</v>
      </c>
      <c r="L116" s="9">
        <f t="shared" si="4"/>
        <v>7.523878</v>
      </c>
      <c r="M116" s="10">
        <f t="shared" si="5"/>
        <v>0.00279928620021014</v>
      </c>
      <c r="N116" s="22" t="s">
        <v>3075</v>
      </c>
      <c r="O116" s="10"/>
      <c r="P116" s="20" t="s">
        <v>3076</v>
      </c>
      <c r="Q116" s="13">
        <f t="shared" si="6"/>
        <v>0.680618768913825</v>
      </c>
      <c r="R116" t="s">
        <v>3016</v>
      </c>
    </row>
    <row r="117" ht="15" spans="1:18">
      <c r="A117" s="3" t="s">
        <v>255</v>
      </c>
      <c r="B117" s="3" t="s">
        <v>17</v>
      </c>
      <c r="C117" s="3" t="s">
        <v>64</v>
      </c>
      <c r="D117" s="3" t="s">
        <v>65</v>
      </c>
      <c r="E117" s="16" t="str">
        <f>VLOOKUP(D117,'[1]1H2013'!L:M,2,0)</f>
        <v>五环-六环</v>
      </c>
      <c r="F117" s="3" t="s">
        <v>30</v>
      </c>
      <c r="G117" s="3" t="s">
        <v>30</v>
      </c>
      <c r="H117" s="3">
        <v>63373</v>
      </c>
      <c r="I117" s="3">
        <v>567</v>
      </c>
      <c r="J117" s="3">
        <v>11718</v>
      </c>
      <c r="K117" s="9">
        <v>742591088</v>
      </c>
      <c r="L117" s="9">
        <f t="shared" si="4"/>
        <v>7.42591088</v>
      </c>
      <c r="M117" s="10">
        <f t="shared" si="5"/>
        <v>0.00276283717656963</v>
      </c>
      <c r="N117" s="19" t="s">
        <v>101</v>
      </c>
      <c r="O117" s="10"/>
      <c r="P117" s="27" t="s">
        <v>3027</v>
      </c>
      <c r="Q117" s="13">
        <f t="shared" si="6"/>
        <v>0.683381606090394</v>
      </c>
      <c r="R117" t="s">
        <v>2113</v>
      </c>
    </row>
    <row r="118" ht="15" spans="1:18">
      <c r="A118" s="3" t="s">
        <v>256</v>
      </c>
      <c r="B118" s="3" t="s">
        <v>17</v>
      </c>
      <c r="C118" s="3" t="s">
        <v>48</v>
      </c>
      <c r="D118" s="3" t="s">
        <v>177</v>
      </c>
      <c r="E118" s="16" t="str">
        <f>VLOOKUP(D118,'[1]1H2013'!L:M,2,0)</f>
        <v>五环-六环</v>
      </c>
      <c r="F118" s="3">
        <v>59815</v>
      </c>
      <c r="G118" s="3">
        <v>699</v>
      </c>
      <c r="H118" s="3">
        <v>49016</v>
      </c>
      <c r="I118" s="3">
        <v>571</v>
      </c>
      <c r="J118" s="3">
        <v>15132</v>
      </c>
      <c r="K118" s="9">
        <v>741693754</v>
      </c>
      <c r="L118" s="9">
        <f t="shared" si="4"/>
        <v>7.41693754</v>
      </c>
      <c r="M118" s="10">
        <f t="shared" si="5"/>
        <v>0.00275949861275562</v>
      </c>
      <c r="N118" s="19" t="s">
        <v>257</v>
      </c>
      <c r="O118" s="10"/>
      <c r="P118" s="27" t="s">
        <v>3077</v>
      </c>
      <c r="Q118" s="13">
        <f t="shared" si="6"/>
        <v>0.68614110470315</v>
      </c>
      <c r="R118" t="s">
        <v>2113</v>
      </c>
    </row>
    <row r="119" ht="15" spans="1:18">
      <c r="A119" s="3" t="s">
        <v>258</v>
      </c>
      <c r="B119" s="3" t="s">
        <v>17</v>
      </c>
      <c r="C119" s="3" t="s">
        <v>18</v>
      </c>
      <c r="D119" s="3" t="s">
        <v>259</v>
      </c>
      <c r="E119" s="16" t="str">
        <f>VLOOKUP(D119,'[1]1H2013'!L:M,2,0)</f>
        <v>二环-三环</v>
      </c>
      <c r="F119" s="3" t="s">
        <v>30</v>
      </c>
      <c r="G119" s="3" t="s">
        <v>30</v>
      </c>
      <c r="H119" s="3">
        <v>18388</v>
      </c>
      <c r="I119" s="3">
        <v>82</v>
      </c>
      <c r="J119" s="3">
        <v>40117</v>
      </c>
      <c r="K119" s="9">
        <v>737677243</v>
      </c>
      <c r="L119" s="9">
        <f t="shared" si="4"/>
        <v>7.37677243</v>
      </c>
      <c r="M119" s="10">
        <f t="shared" si="5"/>
        <v>0.002744555037361</v>
      </c>
      <c r="N119" s="19" t="s">
        <v>46</v>
      </c>
      <c r="O119" s="10"/>
      <c r="P119" s="27" t="s">
        <v>2541</v>
      </c>
      <c r="Q119" s="13">
        <f t="shared" si="6"/>
        <v>0.688885659740511</v>
      </c>
      <c r="R119" t="s">
        <v>2113</v>
      </c>
    </row>
    <row r="120" ht="15" spans="1:18">
      <c r="A120" s="17" t="s">
        <v>260</v>
      </c>
      <c r="B120" s="17" t="s">
        <v>17</v>
      </c>
      <c r="C120" s="17" t="s">
        <v>60</v>
      </c>
      <c r="D120" s="17" t="s">
        <v>61</v>
      </c>
      <c r="E120" s="18" t="str">
        <f>VLOOKUP(D120,'[1]1H2013'!L:M,2,0)</f>
        <v>五环-六环</v>
      </c>
      <c r="F120" s="17" t="s">
        <v>30</v>
      </c>
      <c r="G120" s="17" t="s">
        <v>30</v>
      </c>
      <c r="H120" s="17">
        <v>32460</v>
      </c>
      <c r="I120" s="17">
        <v>556</v>
      </c>
      <c r="J120" s="17">
        <v>22450</v>
      </c>
      <c r="K120" s="25">
        <v>728725894</v>
      </c>
      <c r="L120" s="9">
        <f t="shared" si="4"/>
        <v>7.28725894</v>
      </c>
      <c r="M120" s="10">
        <f t="shared" si="5"/>
        <v>0.00271125121753701</v>
      </c>
      <c r="N120" s="19" t="s">
        <v>261</v>
      </c>
      <c r="O120" s="10"/>
      <c r="P120" s="27" t="s">
        <v>3078</v>
      </c>
      <c r="Q120" s="13">
        <f t="shared" si="6"/>
        <v>0.691596910958048</v>
      </c>
      <c r="R120" t="s">
        <v>2113</v>
      </c>
    </row>
    <row r="121" ht="15" spans="1:18">
      <c r="A121" s="3" t="s">
        <v>262</v>
      </c>
      <c r="B121" s="3" t="s">
        <v>17</v>
      </c>
      <c r="C121" s="3" t="s">
        <v>172</v>
      </c>
      <c r="D121" s="3" t="s">
        <v>173</v>
      </c>
      <c r="E121" s="16" t="str">
        <f>VLOOKUP(D121,'[1]1H2013'!L:M,2,0)</f>
        <v>六环外</v>
      </c>
      <c r="F121" s="3">
        <v>81826</v>
      </c>
      <c r="G121" s="3">
        <v>793</v>
      </c>
      <c r="H121" s="3">
        <v>63698</v>
      </c>
      <c r="I121" s="3">
        <v>724</v>
      </c>
      <c r="J121" s="3">
        <v>11440</v>
      </c>
      <c r="K121" s="9">
        <v>728685554</v>
      </c>
      <c r="L121" s="9">
        <f t="shared" si="4"/>
        <v>7.28685554</v>
      </c>
      <c r="M121" s="10">
        <f t="shared" si="5"/>
        <v>0.00271110113109846</v>
      </c>
      <c r="N121" s="19" t="s">
        <v>263</v>
      </c>
      <c r="O121" s="10"/>
      <c r="P121" s="27" t="s">
        <v>3079</v>
      </c>
      <c r="Q121" s="13">
        <f t="shared" si="6"/>
        <v>0.694308012089146</v>
      </c>
      <c r="R121" t="s">
        <v>2113</v>
      </c>
    </row>
    <row r="122" ht="15" spans="1:18">
      <c r="A122" s="3" t="s">
        <v>264</v>
      </c>
      <c r="B122" s="3" t="s">
        <v>17</v>
      </c>
      <c r="C122" s="3" t="s">
        <v>90</v>
      </c>
      <c r="D122" s="3" t="s">
        <v>265</v>
      </c>
      <c r="E122" s="16" t="str">
        <f>VLOOKUP(D122,'[1]1H2013'!L:M,2,0)</f>
        <v>六环外</v>
      </c>
      <c r="F122" s="3" t="s">
        <v>30</v>
      </c>
      <c r="G122" s="3" t="s">
        <v>30</v>
      </c>
      <c r="H122" s="3">
        <v>40066</v>
      </c>
      <c r="I122" s="3">
        <v>337</v>
      </c>
      <c r="J122" s="3">
        <v>18173</v>
      </c>
      <c r="K122" s="9">
        <v>728122607</v>
      </c>
      <c r="L122" s="9">
        <f t="shared" si="4"/>
        <v>7.28122607</v>
      </c>
      <c r="M122" s="10">
        <f t="shared" si="5"/>
        <v>0.00270900666629115</v>
      </c>
      <c r="N122" s="19" t="s">
        <v>266</v>
      </c>
      <c r="O122" s="10"/>
      <c r="P122" s="27" t="s">
        <v>3080</v>
      </c>
      <c r="Q122" s="13">
        <f t="shared" si="6"/>
        <v>0.697017018755438</v>
      </c>
      <c r="R122" t="s">
        <v>2113</v>
      </c>
    </row>
    <row r="123" ht="15" spans="1:18">
      <c r="A123" s="3" t="s">
        <v>267</v>
      </c>
      <c r="B123" s="3" t="s">
        <v>17</v>
      </c>
      <c r="C123" s="3" t="s">
        <v>90</v>
      </c>
      <c r="D123" s="3" t="s">
        <v>103</v>
      </c>
      <c r="E123" s="16" t="str">
        <f>VLOOKUP(D123,'[1]1H2013'!L:M,2,0)</f>
        <v>五环-六环</v>
      </c>
      <c r="F123" s="3">
        <v>127898</v>
      </c>
      <c r="G123" s="3">
        <v>1155</v>
      </c>
      <c r="H123" s="3">
        <v>46478</v>
      </c>
      <c r="I123" s="3">
        <v>526</v>
      </c>
      <c r="J123" s="3">
        <v>15651</v>
      </c>
      <c r="K123" s="9">
        <v>727444670</v>
      </c>
      <c r="L123" s="9">
        <f t="shared" si="4"/>
        <v>7.2744467</v>
      </c>
      <c r="M123" s="10">
        <f t="shared" si="5"/>
        <v>0.00270648437700268</v>
      </c>
      <c r="N123" s="19" t="s">
        <v>268</v>
      </c>
      <c r="O123" s="10"/>
      <c r="P123" s="27" t="s">
        <v>3081</v>
      </c>
      <c r="Q123" s="13">
        <f t="shared" si="6"/>
        <v>0.69972350313244</v>
      </c>
      <c r="R123" t="s">
        <v>2113</v>
      </c>
    </row>
    <row r="124" ht="15" spans="1:18">
      <c r="A124" s="3" t="s">
        <v>269</v>
      </c>
      <c r="B124" s="3" t="s">
        <v>17</v>
      </c>
      <c r="C124" s="3" t="s">
        <v>60</v>
      </c>
      <c r="D124" s="3" t="s">
        <v>61</v>
      </c>
      <c r="E124" s="16" t="str">
        <f>VLOOKUP(D124,'[1]1H2013'!L:M,2,0)</f>
        <v>五环-六环</v>
      </c>
      <c r="F124" s="3">
        <v>93012</v>
      </c>
      <c r="G124" s="3">
        <v>2036</v>
      </c>
      <c r="H124" s="3">
        <v>74298</v>
      </c>
      <c r="I124" s="3">
        <v>1624</v>
      </c>
      <c r="J124" s="3">
        <v>9783</v>
      </c>
      <c r="K124" s="9">
        <v>726833557</v>
      </c>
      <c r="L124" s="9">
        <f t="shared" si="4"/>
        <v>7.26833557</v>
      </c>
      <c r="M124" s="10">
        <f t="shared" si="5"/>
        <v>0.00270421070883891</v>
      </c>
      <c r="N124" s="19" t="s">
        <v>270</v>
      </c>
      <c r="O124" s="10"/>
      <c r="P124" s="20" t="str">
        <f>IFERROR(VLOOKUP(N124,[2]Sheet3!$B$2:$F$1072,3,FALSE),“-”)</f>
        <v>东亚新华</v>
      </c>
      <c r="Q124" s="13">
        <f t="shared" si="6"/>
        <v>0.702427713841279</v>
      </c>
      <c r="R124" t="s">
        <v>2113</v>
      </c>
    </row>
    <row r="125" ht="15" spans="1:18">
      <c r="A125" s="17" t="s">
        <v>271</v>
      </c>
      <c r="B125" s="17" t="s">
        <v>17</v>
      </c>
      <c r="C125" s="17" t="s">
        <v>18</v>
      </c>
      <c r="D125" s="17" t="s">
        <v>26</v>
      </c>
      <c r="E125" s="18" t="str">
        <f>VLOOKUP(D125,'[1]1H2013'!L:M,2,0)</f>
        <v>五环-六环</v>
      </c>
      <c r="F125" s="17" t="s">
        <v>30</v>
      </c>
      <c r="G125" s="17" t="s">
        <v>30</v>
      </c>
      <c r="H125" s="17">
        <v>30832</v>
      </c>
      <c r="I125" s="17">
        <v>241</v>
      </c>
      <c r="J125" s="17">
        <v>22825</v>
      </c>
      <c r="K125" s="25">
        <v>703743731</v>
      </c>
      <c r="L125" s="9">
        <f t="shared" si="4"/>
        <v>7.03743731</v>
      </c>
      <c r="M125" s="10">
        <f t="shared" si="5"/>
        <v>0.00261830417063208</v>
      </c>
      <c r="N125" s="19" t="s">
        <v>226</v>
      </c>
      <c r="O125" s="10"/>
      <c r="P125" s="27" t="s">
        <v>3082</v>
      </c>
      <c r="Q125" s="13">
        <f t="shared" si="6"/>
        <v>0.705046018011911</v>
      </c>
      <c r="R125" t="s">
        <v>2113</v>
      </c>
    </row>
    <row r="126" ht="15" spans="1:18">
      <c r="A126" s="3" t="s">
        <v>272</v>
      </c>
      <c r="B126" s="3" t="s">
        <v>17</v>
      </c>
      <c r="C126" s="3" t="s">
        <v>90</v>
      </c>
      <c r="D126" s="3" t="s">
        <v>103</v>
      </c>
      <c r="E126" s="16" t="str">
        <f>VLOOKUP(D126,'[1]1H2013'!L:M,2,0)</f>
        <v>五环-六环</v>
      </c>
      <c r="F126" s="3">
        <v>14657</v>
      </c>
      <c r="G126" s="3">
        <v>134</v>
      </c>
      <c r="H126" s="3">
        <v>50584</v>
      </c>
      <c r="I126" s="3">
        <v>516</v>
      </c>
      <c r="J126" s="3">
        <v>13832</v>
      </c>
      <c r="K126" s="9">
        <v>699678707</v>
      </c>
      <c r="L126" s="9">
        <f t="shared" si="4"/>
        <v>6.99678707</v>
      </c>
      <c r="M126" s="10">
        <f t="shared" si="5"/>
        <v>0.00260318010085487</v>
      </c>
      <c r="N126" s="19" t="s">
        <v>201</v>
      </c>
      <c r="O126" s="10"/>
      <c r="P126" s="20" t="str">
        <f>IFERROR(VLOOKUP(N126,[2]Sheet3!$B$2:$F$1072,3,FALSE),“-”)</f>
        <v>金隅</v>
      </c>
      <c r="Q126" s="13">
        <f t="shared" si="6"/>
        <v>0.707649198112766</v>
      </c>
      <c r="R126" t="s">
        <v>2113</v>
      </c>
    </row>
    <row r="127" ht="15" spans="1:18">
      <c r="A127" s="3" t="s">
        <v>273</v>
      </c>
      <c r="B127" s="3" t="s">
        <v>17</v>
      </c>
      <c r="C127" s="3" t="s">
        <v>18</v>
      </c>
      <c r="D127" s="3" t="s">
        <v>45</v>
      </c>
      <c r="E127" s="16" t="str">
        <f>VLOOKUP(D127,'[1]1H2013'!L:M,2,0)</f>
        <v>五环-六环</v>
      </c>
      <c r="F127" s="3" t="s">
        <v>30</v>
      </c>
      <c r="G127" s="3" t="s">
        <v>30</v>
      </c>
      <c r="H127" s="3">
        <v>36049</v>
      </c>
      <c r="I127" s="3">
        <v>273</v>
      </c>
      <c r="J127" s="3">
        <v>19360</v>
      </c>
      <c r="K127" s="9">
        <v>697891978</v>
      </c>
      <c r="L127" s="9">
        <f t="shared" si="4"/>
        <v>6.97891978</v>
      </c>
      <c r="M127" s="10">
        <f t="shared" si="5"/>
        <v>0.00259653251056537</v>
      </c>
      <c r="N127" s="19" t="s">
        <v>274</v>
      </c>
      <c r="O127" s="10"/>
      <c r="P127" s="20" t="str">
        <f>IFERROR(VLOOKUP(N127,[2]Sheet3!$B$2:$F$1072,3,FALSE),“-”)</f>
        <v>远洋</v>
      </c>
      <c r="Q127" s="13">
        <f t="shared" si="6"/>
        <v>0.710245730623332</v>
      </c>
      <c r="R127" t="s">
        <v>2113</v>
      </c>
    </row>
    <row r="128" ht="15" spans="1:18">
      <c r="A128" s="17" t="s">
        <v>275</v>
      </c>
      <c r="B128" s="17" t="s">
        <v>17</v>
      </c>
      <c r="C128" s="17" t="s">
        <v>18</v>
      </c>
      <c r="D128" s="17" t="s">
        <v>73</v>
      </c>
      <c r="E128" s="18" t="str">
        <f>VLOOKUP(D128,'[1]1H2013'!L:M,2,0)</f>
        <v>四环-五环</v>
      </c>
      <c r="F128" s="17">
        <v>25538</v>
      </c>
      <c r="G128" s="17">
        <v>660</v>
      </c>
      <c r="H128" s="17">
        <v>18145</v>
      </c>
      <c r="I128" s="17">
        <v>467</v>
      </c>
      <c r="J128" s="17">
        <v>38302</v>
      </c>
      <c r="K128" s="25">
        <v>695006969</v>
      </c>
      <c r="L128" s="9">
        <f t="shared" si="4"/>
        <v>6.95006969</v>
      </c>
      <c r="M128" s="10">
        <f t="shared" si="5"/>
        <v>0.00258579872955353</v>
      </c>
      <c r="N128" s="19" t="s">
        <v>276</v>
      </c>
      <c r="O128" s="10"/>
      <c r="P128" s="27" t="s">
        <v>3083</v>
      </c>
      <c r="Q128" s="13">
        <f t="shared" si="6"/>
        <v>0.712831529352885</v>
      </c>
      <c r="R128" t="s">
        <v>2113</v>
      </c>
    </row>
    <row r="129" ht="15" spans="1:18">
      <c r="A129" s="3" t="s">
        <v>277</v>
      </c>
      <c r="B129" s="3" t="s">
        <v>17</v>
      </c>
      <c r="C129" s="3" t="s">
        <v>41</v>
      </c>
      <c r="D129" s="3" t="s">
        <v>42</v>
      </c>
      <c r="E129" s="16" t="str">
        <f>VLOOKUP(D129,'[1]1H2013'!L:M,2,0)</f>
        <v>五环-六环</v>
      </c>
      <c r="F129" s="3">
        <v>95728</v>
      </c>
      <c r="G129" s="3">
        <v>999</v>
      </c>
      <c r="H129" s="3">
        <v>36604</v>
      </c>
      <c r="I129" s="3">
        <v>416</v>
      </c>
      <c r="J129" s="3">
        <v>18864</v>
      </c>
      <c r="K129" s="9">
        <v>690496992</v>
      </c>
      <c r="L129" s="9">
        <f t="shared" si="4"/>
        <v>6.90496992</v>
      </c>
      <c r="M129" s="10">
        <f t="shared" si="5"/>
        <v>0.00256901919594152</v>
      </c>
      <c r="N129" s="19" t="s">
        <v>278</v>
      </c>
      <c r="O129" s="10"/>
      <c r="P129" s="27" t="s">
        <v>3084</v>
      </c>
      <c r="Q129" s="13">
        <f t="shared" si="6"/>
        <v>0.715400548548827</v>
      </c>
      <c r="R129" t="s">
        <v>2113</v>
      </c>
    </row>
    <row r="130" ht="15" spans="1:18">
      <c r="A130" s="17" t="s">
        <v>279</v>
      </c>
      <c r="B130" s="17" t="s">
        <v>17</v>
      </c>
      <c r="C130" s="17" t="s">
        <v>18</v>
      </c>
      <c r="D130" s="17" t="s">
        <v>45</v>
      </c>
      <c r="E130" s="18" t="str">
        <f>VLOOKUP(D130,'[1]1H2013'!L:M,2,0)</f>
        <v>五环-六环</v>
      </c>
      <c r="F130" s="17" t="s">
        <v>30</v>
      </c>
      <c r="G130" s="17" t="s">
        <v>30</v>
      </c>
      <c r="H130" s="17">
        <v>33496</v>
      </c>
      <c r="I130" s="17">
        <v>355</v>
      </c>
      <c r="J130" s="17">
        <v>20563</v>
      </c>
      <c r="K130" s="25">
        <v>688769772</v>
      </c>
      <c r="L130" s="9">
        <f t="shared" si="4"/>
        <v>6.88769772</v>
      </c>
      <c r="M130" s="10">
        <f t="shared" si="5"/>
        <v>0.00256259301105292</v>
      </c>
      <c r="N130" s="19" t="s">
        <v>280</v>
      </c>
      <c r="O130" s="10"/>
      <c r="P130" s="27" t="s">
        <v>3085</v>
      </c>
      <c r="Q130" s="13">
        <f t="shared" si="6"/>
        <v>0.71796314155988</v>
      </c>
      <c r="R130" t="s">
        <v>2113</v>
      </c>
    </row>
    <row r="131" ht="15" spans="1:18">
      <c r="A131" s="3" t="s">
        <v>281</v>
      </c>
      <c r="B131" s="3" t="s">
        <v>17</v>
      </c>
      <c r="C131" s="3" t="s">
        <v>282</v>
      </c>
      <c r="D131" s="3" t="s">
        <v>283</v>
      </c>
      <c r="E131" s="16" t="str">
        <f>VLOOKUP(D131,'[1]1H2013'!L:M,2,0)</f>
        <v>二环内</v>
      </c>
      <c r="F131" s="3" t="s">
        <v>30</v>
      </c>
      <c r="G131" s="3" t="s">
        <v>30</v>
      </c>
      <c r="H131" s="3">
        <v>12132</v>
      </c>
      <c r="I131" s="3">
        <v>99</v>
      </c>
      <c r="J131" s="3">
        <v>56716</v>
      </c>
      <c r="K131" s="9">
        <v>688073675</v>
      </c>
      <c r="L131" s="9">
        <f t="shared" si="4"/>
        <v>6.88073675</v>
      </c>
      <c r="M131" s="10">
        <f t="shared" si="5"/>
        <v>0.00256000315682335</v>
      </c>
      <c r="N131" s="19" t="s">
        <v>284</v>
      </c>
      <c r="O131" s="10"/>
      <c r="P131" s="27" t="s">
        <v>3086</v>
      </c>
      <c r="Q131" s="13">
        <f t="shared" si="6"/>
        <v>0.720523144716703</v>
      </c>
      <c r="R131" t="s">
        <v>2113</v>
      </c>
    </row>
    <row r="132" ht="15" spans="1:18">
      <c r="A132" s="3" t="s">
        <v>285</v>
      </c>
      <c r="B132" s="3" t="s">
        <v>17</v>
      </c>
      <c r="C132" s="3" t="s">
        <v>18</v>
      </c>
      <c r="D132" s="3" t="s">
        <v>45</v>
      </c>
      <c r="E132" s="16" t="str">
        <f>VLOOKUP(D132,'[1]1H2013'!L:M,2,0)</f>
        <v>五环-六环</v>
      </c>
      <c r="F132" s="3" t="s">
        <v>30</v>
      </c>
      <c r="G132" s="3" t="s">
        <v>30</v>
      </c>
      <c r="H132" s="3">
        <v>34269</v>
      </c>
      <c r="I132" s="3">
        <v>392</v>
      </c>
      <c r="J132" s="3">
        <v>19892</v>
      </c>
      <c r="K132" s="9">
        <v>681678019</v>
      </c>
      <c r="L132" s="9">
        <f t="shared" ref="L132:L195" si="7">IFERROR(K132/100000000,"-")</f>
        <v>6.81678019</v>
      </c>
      <c r="M132" s="10">
        <f t="shared" si="5"/>
        <v>0.00253620788584462</v>
      </c>
      <c r="N132" s="19" t="s">
        <v>75</v>
      </c>
      <c r="O132" s="10"/>
      <c r="P132" s="20" t="str">
        <f>IFERROR(VLOOKUP(N132,[2]Sheet3!$B$2:$F$1072,3,FALSE),“-”)</f>
        <v>远洋</v>
      </c>
      <c r="Q132" s="13">
        <f t="shared" si="6"/>
        <v>0.723059352602548</v>
      </c>
      <c r="R132" t="s">
        <v>2113</v>
      </c>
    </row>
    <row r="133" ht="15" spans="1:18">
      <c r="A133" s="17" t="s">
        <v>286</v>
      </c>
      <c r="B133" s="17" t="s">
        <v>17</v>
      </c>
      <c r="C133" s="17" t="s">
        <v>22</v>
      </c>
      <c r="D133" s="17" t="s">
        <v>110</v>
      </c>
      <c r="E133" s="18" t="str">
        <f>VLOOKUP(D133,'[1]1H2013'!L:M,2,0)</f>
        <v>四环-五环</v>
      </c>
      <c r="F133" s="17">
        <v>31564</v>
      </c>
      <c r="G133" s="17">
        <v>251</v>
      </c>
      <c r="H133" s="17">
        <v>19315</v>
      </c>
      <c r="I133" s="17">
        <v>157</v>
      </c>
      <c r="J133" s="17">
        <v>35234</v>
      </c>
      <c r="K133" s="25">
        <v>680547953</v>
      </c>
      <c r="L133" s="9">
        <f t="shared" si="7"/>
        <v>6.80547953</v>
      </c>
      <c r="M133" s="10">
        <f t="shared" ref="M133:M196" si="8">IFERROR(L133/$L$1,"-")</f>
        <v>0.00253200343415212</v>
      </c>
      <c r="N133" s="19" t="s">
        <v>287</v>
      </c>
      <c r="O133" s="10"/>
      <c r="P133" s="27" t="s">
        <v>3087</v>
      </c>
      <c r="Q133" s="13">
        <f t="shared" si="6"/>
        <v>0.7255913560367</v>
      </c>
      <c r="R133" t="s">
        <v>2113</v>
      </c>
    </row>
    <row r="134" ht="15" spans="1:18">
      <c r="A134" s="3" t="s">
        <v>288</v>
      </c>
      <c r="B134" s="3" t="s">
        <v>17</v>
      </c>
      <c r="C134" s="3" t="s">
        <v>41</v>
      </c>
      <c r="D134" s="3" t="s">
        <v>42</v>
      </c>
      <c r="E134" s="16" t="str">
        <f>VLOOKUP(D134,'[1]1H2013'!L:M,2,0)</f>
        <v>五环-六环</v>
      </c>
      <c r="F134" s="3">
        <v>50299</v>
      </c>
      <c r="G134" s="3">
        <v>519</v>
      </c>
      <c r="H134" s="3">
        <v>47848</v>
      </c>
      <c r="I134" s="3">
        <v>499</v>
      </c>
      <c r="J134" s="3">
        <v>14111</v>
      </c>
      <c r="K134" s="9">
        <v>675158328</v>
      </c>
      <c r="L134" s="9">
        <f t="shared" si="7"/>
        <v>6.75158328</v>
      </c>
      <c r="M134" s="10">
        <f t="shared" si="8"/>
        <v>0.00251195113813295</v>
      </c>
      <c r="N134" s="19" t="s">
        <v>289</v>
      </c>
      <c r="O134" s="10"/>
      <c r="P134" s="27" t="s">
        <v>3088</v>
      </c>
      <c r="Q134" s="13">
        <f t="shared" ref="Q134:Q197" si="9">M134+Q133</f>
        <v>0.728103307174833</v>
      </c>
      <c r="R134" t="s">
        <v>2113</v>
      </c>
    </row>
    <row r="135" ht="15" spans="1:18">
      <c r="A135" s="3" t="s">
        <v>290</v>
      </c>
      <c r="B135" s="3" t="s">
        <v>17</v>
      </c>
      <c r="C135" s="3" t="s">
        <v>291</v>
      </c>
      <c r="D135" s="3" t="s">
        <v>292</v>
      </c>
      <c r="E135" s="16" t="str">
        <f>VLOOKUP(D135,'[1]1H2013'!L:M,2,0)</f>
        <v>六环外</v>
      </c>
      <c r="F135" s="3">
        <v>99784</v>
      </c>
      <c r="G135" s="3">
        <v>746</v>
      </c>
      <c r="H135" s="3">
        <v>41592</v>
      </c>
      <c r="I135" s="3">
        <v>347</v>
      </c>
      <c r="J135" s="3">
        <v>16222</v>
      </c>
      <c r="K135" s="9">
        <v>674714845</v>
      </c>
      <c r="L135" s="9">
        <f t="shared" si="7"/>
        <v>6.74714845</v>
      </c>
      <c r="M135" s="10">
        <f t="shared" si="8"/>
        <v>0.00251030114348667</v>
      </c>
      <c r="N135" s="19" t="s">
        <v>293</v>
      </c>
      <c r="O135" s="10"/>
      <c r="P135" s="27" t="s">
        <v>3089</v>
      </c>
      <c r="Q135" s="13">
        <f t="shared" si="9"/>
        <v>0.730613608318319</v>
      </c>
      <c r="R135" t="s">
        <v>2113</v>
      </c>
    </row>
    <row r="136" ht="15" spans="1:18">
      <c r="A136" s="3" t="s">
        <v>294</v>
      </c>
      <c r="B136" s="3" t="s">
        <v>17</v>
      </c>
      <c r="C136" s="3" t="s">
        <v>60</v>
      </c>
      <c r="D136" s="3" t="s">
        <v>61</v>
      </c>
      <c r="E136" s="16" t="str">
        <f>VLOOKUP(D136,'[1]1H2013'!L:M,2,0)</f>
        <v>五环-六环</v>
      </c>
      <c r="F136" s="3" t="s">
        <v>30</v>
      </c>
      <c r="G136" s="3" t="s">
        <v>30</v>
      </c>
      <c r="H136" s="3">
        <v>52176</v>
      </c>
      <c r="I136" s="3">
        <v>660</v>
      </c>
      <c r="J136" s="3">
        <v>12844</v>
      </c>
      <c r="K136" s="9">
        <v>670127085</v>
      </c>
      <c r="L136" s="9">
        <f t="shared" si="7"/>
        <v>6.70127085</v>
      </c>
      <c r="M136" s="10">
        <f t="shared" si="8"/>
        <v>0.00249323221539151</v>
      </c>
      <c r="N136" s="19" t="s">
        <v>46</v>
      </c>
      <c r="O136" s="10"/>
      <c r="P136" s="27" t="s">
        <v>2541</v>
      </c>
      <c r="Q136" s="13">
        <f t="shared" si="9"/>
        <v>0.733106840533711</v>
      </c>
      <c r="R136" t="s">
        <v>2113</v>
      </c>
    </row>
    <row r="137" ht="15" spans="1:18">
      <c r="A137" s="17" t="s">
        <v>295</v>
      </c>
      <c r="B137" s="17" t="s">
        <v>17</v>
      </c>
      <c r="C137" s="17" t="s">
        <v>22</v>
      </c>
      <c r="D137" s="17" t="s">
        <v>110</v>
      </c>
      <c r="E137" s="18" t="str">
        <f>VLOOKUP(D137,'[1]1H2013'!L:M,2,0)</f>
        <v>四环-五环</v>
      </c>
      <c r="F137" s="17" t="s">
        <v>30</v>
      </c>
      <c r="G137" s="17" t="s">
        <v>30</v>
      </c>
      <c r="H137" s="17">
        <v>19287</v>
      </c>
      <c r="I137" s="17">
        <v>479</v>
      </c>
      <c r="J137" s="17">
        <v>34259</v>
      </c>
      <c r="K137" s="25">
        <v>660759708</v>
      </c>
      <c r="L137" s="9">
        <f t="shared" si="7"/>
        <v>6.60759708</v>
      </c>
      <c r="M137" s="10">
        <f t="shared" si="8"/>
        <v>0.00245838054824823</v>
      </c>
      <c r="N137" s="19" t="s">
        <v>296</v>
      </c>
      <c r="O137" s="10"/>
      <c r="P137" s="27" t="s">
        <v>3090</v>
      </c>
      <c r="Q137" s="13">
        <f t="shared" si="9"/>
        <v>0.735565221081959</v>
      </c>
      <c r="R137" t="s">
        <v>2113</v>
      </c>
    </row>
    <row r="138" ht="15" spans="1:18">
      <c r="A138" s="17" t="s">
        <v>297</v>
      </c>
      <c r="B138" s="17" t="s">
        <v>17</v>
      </c>
      <c r="C138" s="17" t="s">
        <v>22</v>
      </c>
      <c r="D138" s="17" t="s">
        <v>23</v>
      </c>
      <c r="E138" s="18" t="str">
        <f>VLOOKUP(D138,'[1]1H2013'!L:M,2,0)</f>
        <v>五环-六环</v>
      </c>
      <c r="F138" s="17" t="s">
        <v>30</v>
      </c>
      <c r="G138" s="17" t="s">
        <v>30</v>
      </c>
      <c r="H138" s="17">
        <v>29110</v>
      </c>
      <c r="I138" s="17">
        <v>288</v>
      </c>
      <c r="J138" s="17">
        <v>22599</v>
      </c>
      <c r="K138" s="25">
        <v>657849520</v>
      </c>
      <c r="L138" s="9">
        <f t="shared" si="7"/>
        <v>6.5784952</v>
      </c>
      <c r="M138" s="10">
        <f t="shared" si="8"/>
        <v>0.00244755308785026</v>
      </c>
      <c r="N138" s="19" t="s">
        <v>298</v>
      </c>
      <c r="O138" s="10"/>
      <c r="P138" s="27" t="s">
        <v>3091</v>
      </c>
      <c r="Q138" s="13">
        <f t="shared" si="9"/>
        <v>0.738012774169809</v>
      </c>
      <c r="R138" t="s">
        <v>2113</v>
      </c>
    </row>
    <row r="139" ht="15" spans="1:18">
      <c r="A139" s="3" t="s">
        <v>299</v>
      </c>
      <c r="B139" s="3" t="s">
        <v>17</v>
      </c>
      <c r="C139" s="3" t="s">
        <v>78</v>
      </c>
      <c r="D139" s="3" t="s">
        <v>79</v>
      </c>
      <c r="E139" s="16" t="str">
        <f>VLOOKUP(D139,'[1]1H2013'!L:M,2,0)</f>
        <v>五环-六环</v>
      </c>
      <c r="F139" s="3">
        <v>13963</v>
      </c>
      <c r="G139" s="3">
        <v>173</v>
      </c>
      <c r="H139" s="3">
        <v>44429</v>
      </c>
      <c r="I139" s="3">
        <v>483</v>
      </c>
      <c r="J139" s="3">
        <v>14721</v>
      </c>
      <c r="K139" s="9">
        <v>654017060</v>
      </c>
      <c r="L139" s="9">
        <f t="shared" si="7"/>
        <v>6.5401706</v>
      </c>
      <c r="M139" s="10">
        <f t="shared" si="8"/>
        <v>0.00243329428090143</v>
      </c>
      <c r="N139" s="19" t="s">
        <v>300</v>
      </c>
      <c r="O139" s="10"/>
      <c r="P139" s="27" t="s">
        <v>3092</v>
      </c>
      <c r="Q139" s="13">
        <f t="shared" si="9"/>
        <v>0.740446068450711</v>
      </c>
      <c r="R139" t="s">
        <v>2113</v>
      </c>
    </row>
    <row r="140" ht="15" spans="1:18">
      <c r="A140" s="3" t="s">
        <v>301</v>
      </c>
      <c r="B140" s="3" t="s">
        <v>17</v>
      </c>
      <c r="C140" s="3" t="s">
        <v>64</v>
      </c>
      <c r="D140" s="3" t="s">
        <v>137</v>
      </c>
      <c r="E140" s="16" t="str">
        <f>VLOOKUP(D140,'[1]1H2013'!L:M,2,0)</f>
        <v>四环-五环</v>
      </c>
      <c r="F140" s="3">
        <v>171632</v>
      </c>
      <c r="G140" s="3">
        <v>1928</v>
      </c>
      <c r="H140" s="3">
        <v>40653</v>
      </c>
      <c r="I140" s="3">
        <v>453</v>
      </c>
      <c r="J140" s="3">
        <v>15965</v>
      </c>
      <c r="K140" s="9">
        <v>649012124</v>
      </c>
      <c r="L140" s="9">
        <f t="shared" si="7"/>
        <v>6.49012124</v>
      </c>
      <c r="M140" s="10">
        <f t="shared" si="8"/>
        <v>0.00241467323431118</v>
      </c>
      <c r="N140" s="19" t="s">
        <v>302</v>
      </c>
      <c r="O140" s="10"/>
      <c r="P140" s="27" t="s">
        <v>3093</v>
      </c>
      <c r="Q140" s="13">
        <f t="shared" si="9"/>
        <v>0.742860741685022</v>
      </c>
      <c r="R140" t="s">
        <v>2113</v>
      </c>
    </row>
    <row r="141" ht="15" spans="1:18">
      <c r="A141" s="17" t="s">
        <v>303</v>
      </c>
      <c r="B141" s="17" t="s">
        <v>17</v>
      </c>
      <c r="C141" s="17" t="s">
        <v>18</v>
      </c>
      <c r="D141" s="17" t="s">
        <v>252</v>
      </c>
      <c r="E141" s="18" t="str">
        <f>VLOOKUP(D141,'[1]1H2013'!L:M,2,0)</f>
        <v>三环-四环</v>
      </c>
      <c r="F141" s="17" t="s">
        <v>30</v>
      </c>
      <c r="G141" s="17" t="s">
        <v>30</v>
      </c>
      <c r="H141" s="17">
        <v>14504</v>
      </c>
      <c r="I141" s="17">
        <v>87</v>
      </c>
      <c r="J141" s="17">
        <v>44575</v>
      </c>
      <c r="K141" s="25">
        <v>646523189</v>
      </c>
      <c r="L141" s="9">
        <f t="shared" si="7"/>
        <v>6.46523189</v>
      </c>
      <c r="M141" s="10">
        <f t="shared" si="8"/>
        <v>0.00240541306103521</v>
      </c>
      <c r="N141" s="19" t="s">
        <v>304</v>
      </c>
      <c r="O141" s="10"/>
      <c r="P141" s="27" t="s">
        <v>3094</v>
      </c>
      <c r="Q141" s="13">
        <f t="shared" si="9"/>
        <v>0.745266154746057</v>
      </c>
      <c r="R141" t="s">
        <v>2113</v>
      </c>
    </row>
    <row r="142" ht="15" spans="1:18">
      <c r="A142" s="3" t="s">
        <v>305</v>
      </c>
      <c r="B142" s="3" t="s">
        <v>17</v>
      </c>
      <c r="C142" s="3" t="s">
        <v>90</v>
      </c>
      <c r="D142" s="3" t="s">
        <v>103</v>
      </c>
      <c r="E142" s="16" t="str">
        <f>VLOOKUP(D142,'[1]1H2013'!L:M,2,0)</f>
        <v>五环-六环</v>
      </c>
      <c r="F142" s="3">
        <v>155979</v>
      </c>
      <c r="G142" s="3">
        <v>1716</v>
      </c>
      <c r="H142" s="3">
        <v>51473</v>
      </c>
      <c r="I142" s="3">
        <v>594</v>
      </c>
      <c r="J142" s="3">
        <v>12418</v>
      </c>
      <c r="K142" s="9">
        <v>639220938</v>
      </c>
      <c r="L142" s="9">
        <f t="shared" si="7"/>
        <v>6.39220938</v>
      </c>
      <c r="M142" s="10">
        <f t="shared" si="8"/>
        <v>0.00237824477035484</v>
      </c>
      <c r="N142" s="19" t="s">
        <v>46</v>
      </c>
      <c r="O142" s="10"/>
      <c r="P142" s="27" t="s">
        <v>2541</v>
      </c>
      <c r="Q142" s="13">
        <f t="shared" si="9"/>
        <v>0.747644399516412</v>
      </c>
      <c r="R142" t="s">
        <v>2113</v>
      </c>
    </row>
    <row r="143" ht="15" spans="1:18">
      <c r="A143" s="3" t="s">
        <v>306</v>
      </c>
      <c r="B143" s="3" t="s">
        <v>17</v>
      </c>
      <c r="C143" s="3" t="s">
        <v>18</v>
      </c>
      <c r="D143" s="3" t="s">
        <v>45</v>
      </c>
      <c r="E143" s="16" t="str">
        <f>VLOOKUP(D143,'[1]1H2013'!L:M,2,0)</f>
        <v>五环-六环</v>
      </c>
      <c r="F143" s="3" t="s">
        <v>30</v>
      </c>
      <c r="G143" s="3" t="s">
        <v>30</v>
      </c>
      <c r="H143" s="3">
        <v>35499</v>
      </c>
      <c r="I143" s="3">
        <v>435</v>
      </c>
      <c r="J143" s="3">
        <v>17915</v>
      </c>
      <c r="K143" s="9">
        <v>635957041</v>
      </c>
      <c r="L143" s="9">
        <f t="shared" si="7"/>
        <v>6.35957041</v>
      </c>
      <c r="M143" s="10">
        <f t="shared" si="8"/>
        <v>0.00236610132274576</v>
      </c>
      <c r="N143" s="19" t="s">
        <v>307</v>
      </c>
      <c r="O143" s="10"/>
      <c r="P143" s="27" t="s">
        <v>3095</v>
      </c>
      <c r="Q143" s="13">
        <f t="shared" si="9"/>
        <v>0.750010500839158</v>
      </c>
      <c r="R143" t="s">
        <v>2113</v>
      </c>
    </row>
    <row r="144" ht="15" spans="1:18">
      <c r="A144" s="3" t="s">
        <v>308</v>
      </c>
      <c r="B144" s="3" t="s">
        <v>17</v>
      </c>
      <c r="C144" s="3" t="s">
        <v>37</v>
      </c>
      <c r="D144" s="3" t="s">
        <v>38</v>
      </c>
      <c r="E144" s="16" t="str">
        <f>VLOOKUP(D144,'[1]1H2013'!L:M,2,0)</f>
        <v>二环内</v>
      </c>
      <c r="F144" s="3" t="s">
        <v>30</v>
      </c>
      <c r="G144" s="3" t="s">
        <v>30</v>
      </c>
      <c r="H144" s="3">
        <v>19192</v>
      </c>
      <c r="I144" s="3">
        <v>195</v>
      </c>
      <c r="J144" s="3">
        <v>32205</v>
      </c>
      <c r="K144" s="9">
        <v>618075030</v>
      </c>
      <c r="L144" s="9">
        <f t="shared" si="7"/>
        <v>6.1807503</v>
      </c>
      <c r="M144" s="10">
        <f t="shared" si="8"/>
        <v>0.00229957064983439</v>
      </c>
      <c r="N144" s="19" t="s">
        <v>309</v>
      </c>
      <c r="O144" s="10"/>
      <c r="P144" s="27" t="s">
        <v>3096</v>
      </c>
      <c r="Q144" s="13">
        <f t="shared" si="9"/>
        <v>0.752310071488992</v>
      </c>
      <c r="R144" t="s">
        <v>2113</v>
      </c>
    </row>
    <row r="145" ht="15" spans="1:18">
      <c r="A145" s="17" t="s">
        <v>310</v>
      </c>
      <c r="B145" s="17" t="s">
        <v>17</v>
      </c>
      <c r="C145" s="17" t="s">
        <v>90</v>
      </c>
      <c r="D145" s="17" t="s">
        <v>311</v>
      </c>
      <c r="E145" s="18" t="str">
        <f>VLOOKUP(D145,'[1]1H2013'!L:M,2,0)</f>
        <v>五环-六环</v>
      </c>
      <c r="F145" s="17">
        <v>17854</v>
      </c>
      <c r="G145" s="17">
        <v>189</v>
      </c>
      <c r="H145" s="17">
        <v>29392</v>
      </c>
      <c r="I145" s="17">
        <v>375</v>
      </c>
      <c r="J145" s="17">
        <v>20902</v>
      </c>
      <c r="K145" s="25">
        <v>614345936</v>
      </c>
      <c r="L145" s="9">
        <f t="shared" si="7"/>
        <v>6.14345936</v>
      </c>
      <c r="M145" s="10">
        <f t="shared" si="8"/>
        <v>0.00228569641985154</v>
      </c>
      <c r="N145" s="19" t="s">
        <v>312</v>
      </c>
      <c r="O145" s="10"/>
      <c r="P145" s="27" t="s">
        <v>3097</v>
      </c>
      <c r="Q145" s="13">
        <f t="shared" si="9"/>
        <v>0.754595767908844</v>
      </c>
      <c r="R145" t="s">
        <v>2113</v>
      </c>
    </row>
    <row r="146" ht="15" spans="1:18">
      <c r="A146" s="3" t="s">
        <v>313</v>
      </c>
      <c r="B146" s="3" t="s">
        <v>17</v>
      </c>
      <c r="C146" s="3" t="s">
        <v>291</v>
      </c>
      <c r="D146" s="3" t="s">
        <v>292</v>
      </c>
      <c r="E146" s="16" t="str">
        <f>VLOOKUP(D146,'[1]1H2013'!L:M,2,0)</f>
        <v>六环外</v>
      </c>
      <c r="F146" s="3">
        <v>50155</v>
      </c>
      <c r="G146" s="3">
        <v>158</v>
      </c>
      <c r="H146" s="3">
        <v>48257</v>
      </c>
      <c r="I146" s="3">
        <v>152</v>
      </c>
      <c r="J146" s="3">
        <v>12675</v>
      </c>
      <c r="K146" s="9">
        <v>611662371</v>
      </c>
      <c r="L146" s="9">
        <f t="shared" si="7"/>
        <v>6.11662371</v>
      </c>
      <c r="M146" s="10">
        <f t="shared" si="8"/>
        <v>0.00227571211857517</v>
      </c>
      <c r="N146" s="19" t="s">
        <v>314</v>
      </c>
      <c r="O146" s="10"/>
      <c r="P146" s="27" t="s">
        <v>3098</v>
      </c>
      <c r="Q146" s="13">
        <f t="shared" si="9"/>
        <v>0.756871480027419</v>
      </c>
      <c r="R146" t="s">
        <v>2113</v>
      </c>
    </row>
    <row r="147" ht="15" spans="1:18">
      <c r="A147" s="17" t="s">
        <v>315</v>
      </c>
      <c r="B147" s="17" t="s">
        <v>17</v>
      </c>
      <c r="C147" s="17" t="s">
        <v>41</v>
      </c>
      <c r="D147" s="17" t="s">
        <v>42</v>
      </c>
      <c r="E147" s="18" t="str">
        <f>VLOOKUP(D147,'[1]1H2013'!L:M,2,0)</f>
        <v>五环-六环</v>
      </c>
      <c r="F147" s="17" t="s">
        <v>30</v>
      </c>
      <c r="G147" s="17" t="s">
        <v>30</v>
      </c>
      <c r="H147" s="17">
        <v>19531</v>
      </c>
      <c r="I147" s="17">
        <v>43</v>
      </c>
      <c r="J147" s="17">
        <v>31156</v>
      </c>
      <c r="K147" s="25">
        <v>608515724</v>
      </c>
      <c r="L147" s="9">
        <f t="shared" si="7"/>
        <v>6.08515724</v>
      </c>
      <c r="M147" s="10">
        <f t="shared" si="8"/>
        <v>0.00226400490385953</v>
      </c>
      <c r="N147" s="19" t="s">
        <v>316</v>
      </c>
      <c r="O147" s="10"/>
      <c r="P147" s="27" t="s">
        <v>3099</v>
      </c>
      <c r="Q147" s="13">
        <f t="shared" si="9"/>
        <v>0.759135484931278</v>
      </c>
      <c r="R147" t="s">
        <v>2113</v>
      </c>
    </row>
    <row r="148" ht="15" spans="1:18">
      <c r="A148" s="17" t="s">
        <v>317</v>
      </c>
      <c r="B148" s="17" t="s">
        <v>17</v>
      </c>
      <c r="C148" s="17" t="s">
        <v>18</v>
      </c>
      <c r="D148" s="17" t="s">
        <v>29</v>
      </c>
      <c r="E148" s="18" t="str">
        <f>VLOOKUP(D148,'[1]1H2013'!L:M,2,0)</f>
        <v>四环-五环</v>
      </c>
      <c r="F148" s="17" t="s">
        <v>30</v>
      </c>
      <c r="G148" s="17" t="s">
        <v>30</v>
      </c>
      <c r="H148" s="17">
        <v>16654</v>
      </c>
      <c r="I148" s="17">
        <v>165</v>
      </c>
      <c r="J148" s="17">
        <v>36509</v>
      </c>
      <c r="K148" s="25">
        <v>608022540</v>
      </c>
      <c r="L148" s="9">
        <f t="shared" si="7"/>
        <v>6.0802254</v>
      </c>
      <c r="M148" s="10">
        <f t="shared" si="8"/>
        <v>0.0022621699948334</v>
      </c>
      <c r="N148" s="19" t="s">
        <v>318</v>
      </c>
      <c r="O148" s="10"/>
      <c r="P148" s="27" t="s">
        <v>3100</v>
      </c>
      <c r="Q148" s="13">
        <f t="shared" si="9"/>
        <v>0.761397654926112</v>
      </c>
      <c r="R148" t="s">
        <v>2113</v>
      </c>
    </row>
    <row r="149" ht="15" spans="1:18">
      <c r="A149" s="17" t="s">
        <v>319</v>
      </c>
      <c r="B149" s="17" t="s">
        <v>17</v>
      </c>
      <c r="C149" s="17" t="s">
        <v>41</v>
      </c>
      <c r="D149" s="17" t="s">
        <v>42</v>
      </c>
      <c r="E149" s="18" t="str">
        <f>VLOOKUP(D149,'[1]1H2013'!L:M,2,0)</f>
        <v>五环-六环</v>
      </c>
      <c r="F149" s="17">
        <v>5461</v>
      </c>
      <c r="G149" s="17">
        <v>14</v>
      </c>
      <c r="H149" s="17">
        <v>20463</v>
      </c>
      <c r="I149" s="17">
        <v>100</v>
      </c>
      <c r="J149" s="17">
        <v>29360</v>
      </c>
      <c r="K149" s="25">
        <v>600783293</v>
      </c>
      <c r="L149" s="9">
        <f t="shared" si="7"/>
        <v>6.00783293</v>
      </c>
      <c r="M149" s="10">
        <f t="shared" si="8"/>
        <v>0.00223523611282866</v>
      </c>
      <c r="N149" s="19" t="s">
        <v>320</v>
      </c>
      <c r="O149" s="10"/>
      <c r="P149" s="27" t="s">
        <v>3101</v>
      </c>
      <c r="Q149" s="13">
        <f t="shared" si="9"/>
        <v>0.76363289103894</v>
      </c>
      <c r="R149" t="s">
        <v>2113</v>
      </c>
    </row>
    <row r="150" ht="15" spans="1:18">
      <c r="A150" s="17" t="s">
        <v>321</v>
      </c>
      <c r="B150" s="17" t="s">
        <v>17</v>
      </c>
      <c r="C150" s="17" t="s">
        <v>48</v>
      </c>
      <c r="D150" s="17" t="s">
        <v>214</v>
      </c>
      <c r="E150" s="18" t="str">
        <f>VLOOKUP(D150,'[1]1H2013'!L:M,2,0)</f>
        <v>三环-四环</v>
      </c>
      <c r="F150" s="17" t="s">
        <v>30</v>
      </c>
      <c r="G150" s="17" t="s">
        <v>30</v>
      </c>
      <c r="H150" s="17">
        <v>16647</v>
      </c>
      <c r="I150" s="17">
        <v>251</v>
      </c>
      <c r="J150" s="17">
        <v>35945</v>
      </c>
      <c r="K150" s="25">
        <v>598372718</v>
      </c>
      <c r="L150" s="9">
        <f t="shared" si="7"/>
        <v>5.98372718</v>
      </c>
      <c r="M150" s="10">
        <f t="shared" si="8"/>
        <v>0.00222626748078535</v>
      </c>
      <c r="N150" s="19" t="s">
        <v>322</v>
      </c>
      <c r="O150" s="10"/>
      <c r="P150" s="27" t="s">
        <v>3102</v>
      </c>
      <c r="Q150" s="13">
        <f t="shared" si="9"/>
        <v>0.765859158519726</v>
      </c>
      <c r="R150" t="s">
        <v>2113</v>
      </c>
    </row>
    <row r="151" ht="15" spans="1:18">
      <c r="A151" s="3" t="s">
        <v>323</v>
      </c>
      <c r="B151" s="3" t="s">
        <v>17</v>
      </c>
      <c r="C151" s="3" t="s">
        <v>64</v>
      </c>
      <c r="D151" s="3" t="s">
        <v>112</v>
      </c>
      <c r="E151" s="16" t="str">
        <f>VLOOKUP(D151,'[1]1H2013'!L:M,2,0)</f>
        <v>五环-六环</v>
      </c>
      <c r="F151" s="3" t="s">
        <v>30</v>
      </c>
      <c r="G151" s="3" t="s">
        <v>30</v>
      </c>
      <c r="H151" s="3">
        <v>46558</v>
      </c>
      <c r="I151" s="3">
        <v>488</v>
      </c>
      <c r="J151" s="3">
        <v>12807</v>
      </c>
      <c r="K151" s="9">
        <v>596248993</v>
      </c>
      <c r="L151" s="9">
        <f t="shared" si="7"/>
        <v>5.96248993</v>
      </c>
      <c r="M151" s="10">
        <f t="shared" si="8"/>
        <v>0.00221836608460968</v>
      </c>
      <c r="N151" s="19" t="s">
        <v>324</v>
      </c>
      <c r="O151" s="10"/>
      <c r="P151" s="27" t="s">
        <v>3103</v>
      </c>
      <c r="Q151" s="13">
        <f t="shared" si="9"/>
        <v>0.768077524604336</v>
      </c>
      <c r="R151" t="s">
        <v>2113</v>
      </c>
    </row>
    <row r="152" ht="15" spans="1:18">
      <c r="A152" s="3" t="s">
        <v>325</v>
      </c>
      <c r="B152" s="3" t="s">
        <v>17</v>
      </c>
      <c r="C152" s="3" t="s">
        <v>60</v>
      </c>
      <c r="D152" s="3" t="s">
        <v>61</v>
      </c>
      <c r="E152" s="16" t="str">
        <f>VLOOKUP(D152,'[1]1H2013'!L:M,2,0)</f>
        <v>五环-六环</v>
      </c>
      <c r="F152" s="3">
        <v>62788</v>
      </c>
      <c r="G152" s="3">
        <v>760</v>
      </c>
      <c r="H152" s="3">
        <v>38385</v>
      </c>
      <c r="I152" s="3">
        <v>414</v>
      </c>
      <c r="J152" s="3">
        <v>15018</v>
      </c>
      <c r="K152" s="9">
        <v>576455889</v>
      </c>
      <c r="L152" s="9">
        <f t="shared" si="7"/>
        <v>5.76455889</v>
      </c>
      <c r="M152" s="10">
        <f t="shared" si="8"/>
        <v>0.0021447251206194</v>
      </c>
      <c r="N152" s="19" t="s">
        <v>326</v>
      </c>
      <c r="O152" s="10"/>
      <c r="P152" s="27" t="s">
        <v>3104</v>
      </c>
      <c r="Q152" s="13">
        <f t="shared" si="9"/>
        <v>0.770222249724955</v>
      </c>
      <c r="R152" t="s">
        <v>2113</v>
      </c>
    </row>
    <row r="153" ht="15" spans="1:18">
      <c r="A153" s="3" t="s">
        <v>327</v>
      </c>
      <c r="B153" s="3" t="s">
        <v>17</v>
      </c>
      <c r="C153" s="3" t="s">
        <v>90</v>
      </c>
      <c r="D153" s="3" t="s">
        <v>103</v>
      </c>
      <c r="E153" s="16" t="str">
        <f>VLOOKUP(D153,'[1]1H2013'!L:M,2,0)</f>
        <v>五环-六环</v>
      </c>
      <c r="F153" s="3">
        <v>47495</v>
      </c>
      <c r="G153" s="3">
        <v>767</v>
      </c>
      <c r="H153" s="3">
        <v>45566</v>
      </c>
      <c r="I153" s="3">
        <v>742</v>
      </c>
      <c r="J153" s="3">
        <v>12474</v>
      </c>
      <c r="K153" s="9">
        <v>568393180</v>
      </c>
      <c r="L153" s="9">
        <f t="shared" si="7"/>
        <v>5.6839318</v>
      </c>
      <c r="M153" s="10">
        <f t="shared" si="8"/>
        <v>0.00211472751826592</v>
      </c>
      <c r="N153" s="19" t="s">
        <v>201</v>
      </c>
      <c r="O153" s="10"/>
      <c r="P153" s="20" t="str">
        <f>IFERROR(VLOOKUP(N153,[2]Sheet3!$B$2:$F$1072,3,FALSE),“-”)</f>
        <v>金隅</v>
      </c>
      <c r="Q153" s="13">
        <f t="shared" si="9"/>
        <v>0.772336977243221</v>
      </c>
      <c r="R153" t="s">
        <v>2113</v>
      </c>
    </row>
    <row r="154" ht="15" spans="1:18">
      <c r="A154" s="3" t="s">
        <v>328</v>
      </c>
      <c r="B154" s="3" t="s">
        <v>17</v>
      </c>
      <c r="C154" s="3" t="s">
        <v>78</v>
      </c>
      <c r="D154" s="3" t="s">
        <v>79</v>
      </c>
      <c r="E154" s="16" t="str">
        <f>VLOOKUP(D154,'[1]1H2013'!L:M,2,0)</f>
        <v>五环-六环</v>
      </c>
      <c r="F154" s="3" t="s">
        <v>30</v>
      </c>
      <c r="G154" s="3" t="s">
        <v>30</v>
      </c>
      <c r="H154" s="3">
        <v>37413</v>
      </c>
      <c r="I154" s="3">
        <v>429</v>
      </c>
      <c r="J154" s="3">
        <v>14897</v>
      </c>
      <c r="K154" s="9">
        <v>557346608</v>
      </c>
      <c r="L154" s="9">
        <f t="shared" si="7"/>
        <v>5.57346608</v>
      </c>
      <c r="M154" s="10">
        <f t="shared" si="8"/>
        <v>0.00207362834499487</v>
      </c>
      <c r="N154" s="19" t="s">
        <v>329</v>
      </c>
      <c r="O154" s="10"/>
      <c r="P154" s="27" t="s">
        <v>2640</v>
      </c>
      <c r="Q154" s="13">
        <f t="shared" si="9"/>
        <v>0.774410605588216</v>
      </c>
      <c r="R154" t="s">
        <v>2113</v>
      </c>
    </row>
    <row r="155" ht="15" spans="1:18">
      <c r="A155" s="17" t="s">
        <v>330</v>
      </c>
      <c r="B155" s="17" t="s">
        <v>17</v>
      </c>
      <c r="C155" s="17" t="s">
        <v>22</v>
      </c>
      <c r="D155" s="17" t="s">
        <v>110</v>
      </c>
      <c r="E155" s="18" t="str">
        <f>VLOOKUP(D155,'[1]1H2013'!L:M,2,0)</f>
        <v>四环-五环</v>
      </c>
      <c r="F155" s="17">
        <v>15338</v>
      </c>
      <c r="G155" s="17">
        <v>212</v>
      </c>
      <c r="H155" s="17">
        <v>15338</v>
      </c>
      <c r="I155" s="17">
        <v>212</v>
      </c>
      <c r="J155" s="17">
        <v>36308</v>
      </c>
      <c r="K155" s="25">
        <v>556876596</v>
      </c>
      <c r="L155" s="9">
        <f t="shared" si="7"/>
        <v>5.56876596</v>
      </c>
      <c r="M155" s="10">
        <f t="shared" si="8"/>
        <v>0.00207187964823831</v>
      </c>
      <c r="N155" s="19" t="s">
        <v>331</v>
      </c>
      <c r="O155" s="10"/>
      <c r="P155" s="27" t="s">
        <v>3105</v>
      </c>
      <c r="Q155" s="13">
        <f t="shared" si="9"/>
        <v>0.776482485236454</v>
      </c>
      <c r="R155" t="s">
        <v>2113</v>
      </c>
    </row>
    <row r="156" ht="15" spans="1:18">
      <c r="A156" s="3" t="s">
        <v>332</v>
      </c>
      <c r="B156" s="3" t="s">
        <v>17</v>
      </c>
      <c r="C156" s="3" t="s">
        <v>64</v>
      </c>
      <c r="D156" s="3" t="s">
        <v>65</v>
      </c>
      <c r="E156" s="16" t="str">
        <f>VLOOKUP(D156,'[1]1H2013'!L:M,2,0)</f>
        <v>五环-六环</v>
      </c>
      <c r="F156" s="3" t="s">
        <v>30</v>
      </c>
      <c r="G156" s="3" t="s">
        <v>30</v>
      </c>
      <c r="H156" s="3">
        <v>30370</v>
      </c>
      <c r="I156" s="3">
        <v>269</v>
      </c>
      <c r="J156" s="3">
        <v>18290</v>
      </c>
      <c r="K156" s="9">
        <v>555476974</v>
      </c>
      <c r="L156" s="9">
        <f t="shared" si="7"/>
        <v>5.55476974</v>
      </c>
      <c r="M156" s="10">
        <f t="shared" si="8"/>
        <v>0.00206667230363475</v>
      </c>
      <c r="N156" s="19" t="s">
        <v>307</v>
      </c>
      <c r="O156" s="10"/>
      <c r="P156" s="27" t="s">
        <v>3095</v>
      </c>
      <c r="Q156" s="13">
        <f t="shared" si="9"/>
        <v>0.778549157540089</v>
      </c>
      <c r="R156" t="s">
        <v>2113</v>
      </c>
    </row>
    <row r="157" ht="15" spans="1:18">
      <c r="A157" s="17" t="s">
        <v>333</v>
      </c>
      <c r="B157" s="17" t="s">
        <v>17</v>
      </c>
      <c r="C157" s="17" t="s">
        <v>60</v>
      </c>
      <c r="D157" s="17" t="s">
        <v>61</v>
      </c>
      <c r="E157" s="18" t="str">
        <f>VLOOKUP(D157,'[1]1H2013'!L:M,2,0)</f>
        <v>五环-六环</v>
      </c>
      <c r="F157" s="17">
        <v>13716</v>
      </c>
      <c r="G157" s="17">
        <v>109</v>
      </c>
      <c r="H157" s="17">
        <v>30690</v>
      </c>
      <c r="I157" s="17">
        <v>254</v>
      </c>
      <c r="J157" s="17">
        <v>17826</v>
      </c>
      <c r="K157" s="25">
        <v>547091958</v>
      </c>
      <c r="L157" s="9">
        <f t="shared" si="7"/>
        <v>5.47091958</v>
      </c>
      <c r="M157" s="10">
        <f t="shared" si="8"/>
        <v>0.00203547554635435</v>
      </c>
      <c r="N157" s="19" t="s">
        <v>334</v>
      </c>
      <c r="O157" s="10"/>
      <c r="P157" s="27" t="s">
        <v>3106</v>
      </c>
      <c r="Q157" s="13">
        <f t="shared" si="9"/>
        <v>0.780584633086443</v>
      </c>
      <c r="R157" t="s">
        <v>2113</v>
      </c>
    </row>
    <row r="158" ht="15" spans="1:18">
      <c r="A158" s="3" t="s">
        <v>335</v>
      </c>
      <c r="B158" s="3" t="s">
        <v>17</v>
      </c>
      <c r="C158" s="3" t="s">
        <v>90</v>
      </c>
      <c r="D158" s="3" t="s">
        <v>265</v>
      </c>
      <c r="E158" s="16" t="str">
        <f>VLOOKUP(D158,'[1]1H2013'!L:M,2,0)</f>
        <v>六环外</v>
      </c>
      <c r="F158" s="3" t="s">
        <v>30</v>
      </c>
      <c r="G158" s="3" t="s">
        <v>30</v>
      </c>
      <c r="H158" s="3">
        <v>31382</v>
      </c>
      <c r="I158" s="3">
        <v>257</v>
      </c>
      <c r="J158" s="3">
        <v>17170</v>
      </c>
      <c r="K158" s="9">
        <v>538832579</v>
      </c>
      <c r="L158" s="9">
        <f t="shared" si="7"/>
        <v>5.38832579</v>
      </c>
      <c r="M158" s="10">
        <f t="shared" si="8"/>
        <v>0.00200474622610619</v>
      </c>
      <c r="N158" s="19" t="s">
        <v>185</v>
      </c>
      <c r="O158" s="10"/>
      <c r="P158" s="27" t="s">
        <v>3107</v>
      </c>
      <c r="Q158" s="13">
        <f t="shared" si="9"/>
        <v>0.782589379312549</v>
      </c>
      <c r="R158" t="s">
        <v>2113</v>
      </c>
    </row>
    <row r="159" ht="15" spans="1:18">
      <c r="A159" s="17" t="s">
        <v>336</v>
      </c>
      <c r="B159" s="17" t="s">
        <v>17</v>
      </c>
      <c r="C159" s="17" t="s">
        <v>18</v>
      </c>
      <c r="D159" s="17" t="s">
        <v>29</v>
      </c>
      <c r="E159" s="18" t="str">
        <f>VLOOKUP(D159,'[1]1H2013'!L:M,2,0)</f>
        <v>四环-五环</v>
      </c>
      <c r="F159" s="17" t="s">
        <v>30</v>
      </c>
      <c r="G159" s="17" t="s">
        <v>30</v>
      </c>
      <c r="H159" s="17">
        <v>14761</v>
      </c>
      <c r="I159" s="17">
        <v>122</v>
      </c>
      <c r="J159" s="17">
        <v>35856</v>
      </c>
      <c r="K159" s="25">
        <v>529281048</v>
      </c>
      <c r="L159" s="9">
        <f t="shared" si="7"/>
        <v>5.29281048</v>
      </c>
      <c r="M159" s="10">
        <f t="shared" si="8"/>
        <v>0.00196920940730187</v>
      </c>
      <c r="N159" s="19" t="s">
        <v>337</v>
      </c>
      <c r="O159" s="10"/>
      <c r="P159" s="27" t="s">
        <v>3108</v>
      </c>
      <c r="Q159" s="13">
        <f t="shared" si="9"/>
        <v>0.784558588719851</v>
      </c>
      <c r="R159" t="s">
        <v>2113</v>
      </c>
    </row>
    <row r="160" ht="15" spans="1:18">
      <c r="A160" s="3" t="s">
        <v>338</v>
      </c>
      <c r="B160" s="3" t="s">
        <v>17</v>
      </c>
      <c r="C160" s="3" t="s">
        <v>60</v>
      </c>
      <c r="D160" s="3" t="s">
        <v>61</v>
      </c>
      <c r="E160" s="16" t="str">
        <f>VLOOKUP(D160,'[1]1H2013'!L:M,2,0)</f>
        <v>五环-六环</v>
      </c>
      <c r="F160" s="3" t="s">
        <v>30</v>
      </c>
      <c r="G160" s="3" t="s">
        <v>30</v>
      </c>
      <c r="H160" s="3">
        <v>39920</v>
      </c>
      <c r="I160" s="3">
        <v>374</v>
      </c>
      <c r="J160" s="3">
        <v>12941</v>
      </c>
      <c r="K160" s="9">
        <v>516619596</v>
      </c>
      <c r="L160" s="9">
        <f t="shared" si="7"/>
        <v>5.16619596</v>
      </c>
      <c r="M160" s="10">
        <f t="shared" si="8"/>
        <v>0.0019221020142019</v>
      </c>
      <c r="N160" s="19" t="s">
        <v>339</v>
      </c>
      <c r="O160" s="10"/>
      <c r="P160" s="27" t="s">
        <v>3109</v>
      </c>
      <c r="Q160" s="13">
        <f t="shared" si="9"/>
        <v>0.786480690734053</v>
      </c>
      <c r="R160" t="s">
        <v>2113</v>
      </c>
    </row>
    <row r="161" ht="15" spans="1:18">
      <c r="A161" s="3" t="s">
        <v>340</v>
      </c>
      <c r="B161" s="3" t="s">
        <v>17</v>
      </c>
      <c r="C161" s="3" t="s">
        <v>64</v>
      </c>
      <c r="D161" s="3" t="s">
        <v>65</v>
      </c>
      <c r="E161" s="16" t="str">
        <f>VLOOKUP(D161,'[1]1H2013'!L:M,2,0)</f>
        <v>五环-六环</v>
      </c>
      <c r="F161" s="3">
        <v>62388</v>
      </c>
      <c r="G161" s="3">
        <v>980</v>
      </c>
      <c r="H161" s="3">
        <v>42087</v>
      </c>
      <c r="I161" s="3">
        <v>656</v>
      </c>
      <c r="J161" s="3">
        <v>12274</v>
      </c>
      <c r="K161" s="9">
        <v>516569389</v>
      </c>
      <c r="L161" s="9">
        <f t="shared" si="7"/>
        <v>5.16569389</v>
      </c>
      <c r="M161" s="10">
        <f t="shared" si="8"/>
        <v>0.00192191521723064</v>
      </c>
      <c r="N161" s="19" t="s">
        <v>341</v>
      </c>
      <c r="O161" s="10"/>
      <c r="P161" s="27" t="s">
        <v>3110</v>
      </c>
      <c r="Q161" s="13">
        <f t="shared" si="9"/>
        <v>0.788402605951284</v>
      </c>
      <c r="R161" t="s">
        <v>2113</v>
      </c>
    </row>
    <row r="162" ht="15" spans="1:18">
      <c r="A162" s="17" t="s">
        <v>342</v>
      </c>
      <c r="B162" s="17" t="s">
        <v>17</v>
      </c>
      <c r="C162" s="17" t="s">
        <v>18</v>
      </c>
      <c r="D162" s="17" t="s">
        <v>26</v>
      </c>
      <c r="E162" s="18" t="str">
        <f>VLOOKUP(D162,'[1]1H2013'!L:M,2,0)</f>
        <v>五环-六环</v>
      </c>
      <c r="F162" s="17">
        <v>40786</v>
      </c>
      <c r="G162" s="17">
        <v>639</v>
      </c>
      <c r="H162" s="17">
        <v>26896</v>
      </c>
      <c r="I162" s="17">
        <v>422</v>
      </c>
      <c r="J162" s="17">
        <v>19013</v>
      </c>
      <c r="K162" s="25">
        <v>511373151</v>
      </c>
      <c r="L162" s="9">
        <f t="shared" si="7"/>
        <v>5.11373151</v>
      </c>
      <c r="M162" s="10">
        <f t="shared" si="8"/>
        <v>0.00190258242458513</v>
      </c>
      <c r="N162" s="19" t="s">
        <v>83</v>
      </c>
      <c r="O162" s="10"/>
      <c r="P162" s="27" t="s">
        <v>3082</v>
      </c>
      <c r="Q162" s="13">
        <f t="shared" si="9"/>
        <v>0.790305188375869</v>
      </c>
      <c r="R162" t="s">
        <v>2113</v>
      </c>
    </row>
    <row r="163" ht="15" spans="1:18">
      <c r="A163" s="17" t="s">
        <v>343</v>
      </c>
      <c r="B163" s="17" t="s">
        <v>17</v>
      </c>
      <c r="C163" s="17" t="s">
        <v>64</v>
      </c>
      <c r="D163" s="17" t="s">
        <v>65</v>
      </c>
      <c r="E163" s="18" t="str">
        <f>VLOOKUP(D163,'[1]1H2013'!L:M,2,0)</f>
        <v>五环-六环</v>
      </c>
      <c r="F163" s="17">
        <v>39204</v>
      </c>
      <c r="G163" s="17">
        <v>462</v>
      </c>
      <c r="H163" s="17">
        <v>32953</v>
      </c>
      <c r="I163" s="17">
        <v>390</v>
      </c>
      <c r="J163" s="17">
        <v>15434</v>
      </c>
      <c r="K163" s="25">
        <v>508605965</v>
      </c>
      <c r="L163" s="9">
        <f t="shared" si="7"/>
        <v>5.08605965</v>
      </c>
      <c r="M163" s="10">
        <f t="shared" si="8"/>
        <v>0.00189228700833408</v>
      </c>
      <c r="N163" s="19" t="s">
        <v>344</v>
      </c>
      <c r="O163" s="10"/>
      <c r="P163" s="27" t="s">
        <v>3111</v>
      </c>
      <c r="Q163" s="13">
        <f t="shared" si="9"/>
        <v>0.792197475384203</v>
      </c>
      <c r="R163" t="s">
        <v>2113</v>
      </c>
    </row>
    <row r="164" ht="15" spans="1:18">
      <c r="A164" s="17" t="s">
        <v>345</v>
      </c>
      <c r="B164" s="17" t="s">
        <v>17</v>
      </c>
      <c r="C164" s="17" t="s">
        <v>18</v>
      </c>
      <c r="D164" s="17" t="s">
        <v>29</v>
      </c>
      <c r="E164" s="18" t="str">
        <f>VLOOKUP(D164,'[1]1H2013'!L:M,2,0)</f>
        <v>四环-五环</v>
      </c>
      <c r="F164" s="17" t="s">
        <v>30</v>
      </c>
      <c r="G164" s="17" t="s">
        <v>30</v>
      </c>
      <c r="H164" s="17">
        <v>13704</v>
      </c>
      <c r="I164" s="17">
        <v>75</v>
      </c>
      <c r="J164" s="17">
        <v>36447</v>
      </c>
      <c r="K164" s="25">
        <v>499479527</v>
      </c>
      <c r="L164" s="9">
        <f t="shared" si="7"/>
        <v>4.99479527</v>
      </c>
      <c r="M164" s="10">
        <f t="shared" si="8"/>
        <v>0.00185833176351156</v>
      </c>
      <c r="N164" s="19" t="s">
        <v>346</v>
      </c>
      <c r="O164" s="10"/>
      <c r="P164" s="21" t="s">
        <v>346</v>
      </c>
      <c r="Q164" s="13">
        <f t="shared" si="9"/>
        <v>0.794055807147715</v>
      </c>
      <c r="R164" t="s">
        <v>2113</v>
      </c>
    </row>
    <row r="165" ht="15" spans="1:18">
      <c r="A165" s="17" t="s">
        <v>347</v>
      </c>
      <c r="B165" s="17" t="s">
        <v>17</v>
      </c>
      <c r="C165" s="17" t="s">
        <v>64</v>
      </c>
      <c r="D165" s="17" t="s">
        <v>65</v>
      </c>
      <c r="E165" s="18" t="str">
        <f>VLOOKUP(D165,'[1]1H2013'!L:M,2,0)</f>
        <v>五环-六环</v>
      </c>
      <c r="F165" s="17" t="s">
        <v>30</v>
      </c>
      <c r="G165" s="17" t="s">
        <v>30</v>
      </c>
      <c r="H165" s="17">
        <v>32555</v>
      </c>
      <c r="I165" s="17">
        <v>194</v>
      </c>
      <c r="J165" s="17">
        <v>15315</v>
      </c>
      <c r="K165" s="25">
        <v>498577156</v>
      </c>
      <c r="L165" s="9">
        <f t="shared" si="7"/>
        <v>4.98577156</v>
      </c>
      <c r="M165" s="10">
        <f t="shared" si="8"/>
        <v>0.00185497445935569</v>
      </c>
      <c r="N165" s="19" t="s">
        <v>348</v>
      </c>
      <c r="O165" s="10"/>
      <c r="P165" s="27" t="s">
        <v>3112</v>
      </c>
      <c r="Q165" s="13">
        <f t="shared" si="9"/>
        <v>0.79591078160707</v>
      </c>
      <c r="R165" t="s">
        <v>2113</v>
      </c>
    </row>
    <row r="166" ht="15" spans="1:18">
      <c r="A166" s="3" t="s">
        <v>349</v>
      </c>
      <c r="B166" s="3" t="s">
        <v>17</v>
      </c>
      <c r="C166" s="3" t="s">
        <v>291</v>
      </c>
      <c r="D166" s="3" t="s">
        <v>292</v>
      </c>
      <c r="E166" s="16" t="str">
        <f>VLOOKUP(D166,'[1]1H2013'!L:M,2,0)</f>
        <v>六环外</v>
      </c>
      <c r="F166" s="3" t="s">
        <v>30</v>
      </c>
      <c r="G166" s="3" t="s">
        <v>30</v>
      </c>
      <c r="H166" s="3">
        <v>35570</v>
      </c>
      <c r="I166" s="3">
        <v>259</v>
      </c>
      <c r="J166" s="3">
        <v>13969</v>
      </c>
      <c r="K166" s="9">
        <v>496875735</v>
      </c>
      <c r="L166" s="9">
        <f t="shared" si="7"/>
        <v>4.96875735</v>
      </c>
      <c r="M166" s="10">
        <f t="shared" si="8"/>
        <v>0.00184864426058579</v>
      </c>
      <c r="N166" s="19" t="s">
        <v>307</v>
      </c>
      <c r="O166" s="10"/>
      <c r="P166" s="27" t="s">
        <v>3095</v>
      </c>
      <c r="Q166" s="13">
        <f t="shared" si="9"/>
        <v>0.797759425867656</v>
      </c>
      <c r="R166" t="s">
        <v>2113</v>
      </c>
    </row>
    <row r="167" ht="15" spans="1:18">
      <c r="A167" s="3" t="s">
        <v>350</v>
      </c>
      <c r="B167" s="3" t="s">
        <v>17</v>
      </c>
      <c r="C167" s="3" t="s">
        <v>78</v>
      </c>
      <c r="D167" s="3" t="s">
        <v>79</v>
      </c>
      <c r="E167" s="16" t="str">
        <f>VLOOKUP(D167,'[1]1H2013'!L:M,2,0)</f>
        <v>五环-六环</v>
      </c>
      <c r="F167" s="3">
        <v>76058</v>
      </c>
      <c r="G167" s="3">
        <v>957</v>
      </c>
      <c r="H167" s="3">
        <v>33456</v>
      </c>
      <c r="I167" s="3">
        <v>431</v>
      </c>
      <c r="J167" s="3">
        <v>14619</v>
      </c>
      <c r="K167" s="9">
        <v>489099754</v>
      </c>
      <c r="L167" s="9">
        <f t="shared" si="7"/>
        <v>4.89099754</v>
      </c>
      <c r="M167" s="10">
        <f t="shared" si="8"/>
        <v>0.0018197134401945</v>
      </c>
      <c r="N167" s="19" t="s">
        <v>329</v>
      </c>
      <c r="O167" s="10"/>
      <c r="P167" s="27" t="s">
        <v>2640</v>
      </c>
      <c r="Q167" s="13">
        <f t="shared" si="9"/>
        <v>0.799579139307851</v>
      </c>
      <c r="R167" t="s">
        <v>2113</v>
      </c>
    </row>
    <row r="168" ht="15" spans="1:18">
      <c r="A168" s="17" t="s">
        <v>351</v>
      </c>
      <c r="B168" s="17" t="s">
        <v>17</v>
      </c>
      <c r="C168" s="17" t="s">
        <v>41</v>
      </c>
      <c r="D168" s="17" t="s">
        <v>42</v>
      </c>
      <c r="E168" s="18" t="str">
        <f>VLOOKUP(D168,'[1]1H2013'!L:M,2,0)</f>
        <v>五环-六环</v>
      </c>
      <c r="F168" s="17">
        <v>31976</v>
      </c>
      <c r="G168" s="17">
        <v>296</v>
      </c>
      <c r="H168" s="17">
        <v>35622</v>
      </c>
      <c r="I168" s="17">
        <v>377</v>
      </c>
      <c r="J168" s="17">
        <v>13713</v>
      </c>
      <c r="K168" s="25">
        <v>488467843</v>
      </c>
      <c r="L168" s="9">
        <f t="shared" si="7"/>
        <v>4.88467843</v>
      </c>
      <c r="M168" s="10">
        <f t="shared" si="8"/>
        <v>0.00181736239231459</v>
      </c>
      <c r="N168" s="19" t="s">
        <v>352</v>
      </c>
      <c r="O168" s="10"/>
      <c r="P168" s="27" t="s">
        <v>3113</v>
      </c>
      <c r="Q168" s="13">
        <f t="shared" si="9"/>
        <v>0.801396501700165</v>
      </c>
      <c r="R168" t="s">
        <v>2113</v>
      </c>
    </row>
    <row r="169" ht="15" spans="1:18">
      <c r="A169" s="17" t="s">
        <v>353</v>
      </c>
      <c r="B169" s="17" t="s">
        <v>17</v>
      </c>
      <c r="C169" s="17" t="s">
        <v>48</v>
      </c>
      <c r="D169" s="17" t="s">
        <v>177</v>
      </c>
      <c r="E169" s="18" t="str">
        <f>VLOOKUP(D169,'[1]1H2013'!L:M,2,0)</f>
        <v>五环-六环</v>
      </c>
      <c r="F169" s="17">
        <v>9954</v>
      </c>
      <c r="G169" s="17">
        <v>20</v>
      </c>
      <c r="H169" s="17">
        <v>21314</v>
      </c>
      <c r="I169" s="17">
        <v>52</v>
      </c>
      <c r="J169" s="17">
        <v>22836</v>
      </c>
      <c r="K169" s="25">
        <v>486731007</v>
      </c>
      <c r="L169" s="9">
        <f t="shared" si="7"/>
        <v>4.86731007</v>
      </c>
      <c r="M169" s="10">
        <f t="shared" si="8"/>
        <v>0.00181090043074793</v>
      </c>
      <c r="N169" s="19" t="s">
        <v>354</v>
      </c>
      <c r="O169" s="10"/>
      <c r="P169" s="27" t="s">
        <v>3114</v>
      </c>
      <c r="Q169" s="13">
        <f t="shared" si="9"/>
        <v>0.803207402130913</v>
      </c>
      <c r="R169" t="s">
        <v>2113</v>
      </c>
    </row>
    <row r="170" ht="15" spans="1:18">
      <c r="A170" s="3" t="s">
        <v>355</v>
      </c>
      <c r="B170" s="3" t="s">
        <v>17</v>
      </c>
      <c r="C170" s="3" t="s">
        <v>64</v>
      </c>
      <c r="D170" s="3" t="s">
        <v>65</v>
      </c>
      <c r="E170" s="16" t="str">
        <f>VLOOKUP(D170,'[1]1H2013'!L:M,2,0)</f>
        <v>五环-六环</v>
      </c>
      <c r="F170" s="3" t="s">
        <v>30</v>
      </c>
      <c r="G170" s="3" t="s">
        <v>30</v>
      </c>
      <c r="H170" s="3">
        <v>25418</v>
      </c>
      <c r="I170" s="3">
        <v>177</v>
      </c>
      <c r="J170" s="3">
        <v>19097</v>
      </c>
      <c r="K170" s="9">
        <v>485407596</v>
      </c>
      <c r="L170" s="9">
        <f t="shared" si="7"/>
        <v>4.85407596</v>
      </c>
      <c r="M170" s="10">
        <f t="shared" si="8"/>
        <v>0.00180597663194429</v>
      </c>
      <c r="N170" s="19" t="s">
        <v>96</v>
      </c>
      <c r="O170" s="10"/>
      <c r="P170" s="27" t="s">
        <v>3115</v>
      </c>
      <c r="Q170" s="13">
        <f t="shared" si="9"/>
        <v>0.805013378762857</v>
      </c>
      <c r="R170" t="s">
        <v>2113</v>
      </c>
    </row>
    <row r="171" ht="15" spans="1:18">
      <c r="A171" s="3" t="s">
        <v>356</v>
      </c>
      <c r="B171" s="3" t="s">
        <v>17</v>
      </c>
      <c r="C171" s="3" t="s">
        <v>64</v>
      </c>
      <c r="D171" s="3" t="s">
        <v>65</v>
      </c>
      <c r="E171" s="16" t="str">
        <f>VLOOKUP(D171,'[1]1H2013'!L:M,2,0)</f>
        <v>五环-六环</v>
      </c>
      <c r="F171" s="3">
        <v>42589</v>
      </c>
      <c r="G171" s="3">
        <v>477</v>
      </c>
      <c r="H171" s="3">
        <v>38439</v>
      </c>
      <c r="I171" s="3">
        <v>442</v>
      </c>
      <c r="J171" s="3">
        <v>12606</v>
      </c>
      <c r="K171" s="9">
        <v>484579237</v>
      </c>
      <c r="L171" s="9">
        <f t="shared" si="7"/>
        <v>4.84579237</v>
      </c>
      <c r="M171" s="10">
        <f t="shared" si="8"/>
        <v>0.00180289469212879</v>
      </c>
      <c r="N171" s="19" t="s">
        <v>357</v>
      </c>
      <c r="O171" s="10"/>
      <c r="P171" s="27" t="s">
        <v>3116</v>
      </c>
      <c r="Q171" s="13">
        <f t="shared" si="9"/>
        <v>0.806816273454986</v>
      </c>
      <c r="R171" t="s">
        <v>2113</v>
      </c>
    </row>
    <row r="172" ht="15" spans="1:18">
      <c r="A172" s="3" t="s">
        <v>358</v>
      </c>
      <c r="B172" s="3" t="s">
        <v>17</v>
      </c>
      <c r="C172" s="3" t="s">
        <v>48</v>
      </c>
      <c r="D172" s="3" t="s">
        <v>177</v>
      </c>
      <c r="E172" s="16" t="str">
        <f>VLOOKUP(D172,'[1]1H2013'!L:M,2,0)</f>
        <v>五环-六环</v>
      </c>
      <c r="F172" s="3">
        <v>39573</v>
      </c>
      <c r="G172" s="3">
        <v>296</v>
      </c>
      <c r="H172" s="3">
        <v>28929</v>
      </c>
      <c r="I172" s="3">
        <v>226</v>
      </c>
      <c r="J172" s="3">
        <v>16721</v>
      </c>
      <c r="K172" s="9">
        <v>483711962</v>
      </c>
      <c r="L172" s="9">
        <f t="shared" si="7"/>
        <v>4.83711962</v>
      </c>
      <c r="M172" s="10">
        <f t="shared" si="8"/>
        <v>0.00179966796391857</v>
      </c>
      <c r="N172" s="19" t="s">
        <v>35</v>
      </c>
      <c r="O172" s="10"/>
      <c r="P172" s="27" t="s">
        <v>2646</v>
      </c>
      <c r="Q172" s="13">
        <f t="shared" si="9"/>
        <v>0.808615941418905</v>
      </c>
      <c r="R172" t="s">
        <v>2113</v>
      </c>
    </row>
    <row r="173" ht="15" spans="1:18">
      <c r="A173" s="17" t="s">
        <v>359</v>
      </c>
      <c r="B173" s="17" t="s">
        <v>17</v>
      </c>
      <c r="C173" s="17" t="s">
        <v>48</v>
      </c>
      <c r="D173" s="17" t="s">
        <v>360</v>
      </c>
      <c r="E173" s="18" t="str">
        <f>VLOOKUP(D173,'[1]1H2013'!L:M,2,0)</f>
        <v>三环-四环</v>
      </c>
      <c r="F173" s="17" t="s">
        <v>30</v>
      </c>
      <c r="G173" s="17" t="s">
        <v>30</v>
      </c>
      <c r="H173" s="17">
        <v>14740</v>
      </c>
      <c r="I173" s="17">
        <v>91</v>
      </c>
      <c r="J173" s="17">
        <v>32730</v>
      </c>
      <c r="K173" s="25">
        <v>482444880</v>
      </c>
      <c r="L173" s="9">
        <f t="shared" si="7"/>
        <v>4.8244488</v>
      </c>
      <c r="M173" s="10">
        <f t="shared" si="8"/>
        <v>0.00179495373921007</v>
      </c>
      <c r="N173" s="19" t="s">
        <v>334</v>
      </c>
      <c r="O173" s="10"/>
      <c r="P173" s="27" t="s">
        <v>3106</v>
      </c>
      <c r="Q173" s="13">
        <f t="shared" si="9"/>
        <v>0.810410895158115</v>
      </c>
      <c r="R173" t="s">
        <v>2113</v>
      </c>
    </row>
    <row r="174" ht="15" spans="1:18">
      <c r="A174" s="17" t="s">
        <v>361</v>
      </c>
      <c r="B174" s="17" t="s">
        <v>17</v>
      </c>
      <c r="C174" s="17" t="s">
        <v>18</v>
      </c>
      <c r="D174" s="17" t="s">
        <v>26</v>
      </c>
      <c r="E174" s="18" t="str">
        <f>VLOOKUP(D174,'[1]1H2013'!L:M,2,0)</f>
        <v>五环-六环</v>
      </c>
      <c r="F174" s="17">
        <v>58309</v>
      </c>
      <c r="G174" s="17">
        <v>147</v>
      </c>
      <c r="H174" s="17">
        <v>9115</v>
      </c>
      <c r="I174" s="17">
        <v>25</v>
      </c>
      <c r="J174" s="17">
        <v>51992</v>
      </c>
      <c r="K174" s="25">
        <v>473900429</v>
      </c>
      <c r="L174" s="9">
        <f t="shared" si="7"/>
        <v>4.73900429</v>
      </c>
      <c r="M174" s="10">
        <f t="shared" si="8"/>
        <v>0.001763163798208</v>
      </c>
      <c r="N174" s="19" t="s">
        <v>362</v>
      </c>
      <c r="O174" s="10"/>
      <c r="P174" s="27" t="s">
        <v>3117</v>
      </c>
      <c r="Q174" s="13">
        <f t="shared" si="9"/>
        <v>0.812174058956323</v>
      </c>
      <c r="R174" t="s">
        <v>2113</v>
      </c>
    </row>
    <row r="175" ht="15" spans="1:18">
      <c r="A175" s="3" t="s">
        <v>363</v>
      </c>
      <c r="B175" s="3" t="s">
        <v>17</v>
      </c>
      <c r="C175" s="3" t="s">
        <v>48</v>
      </c>
      <c r="D175" s="3" t="s">
        <v>117</v>
      </c>
      <c r="E175" s="16" t="str">
        <f>VLOOKUP(D175,'[1]1H2013'!L:M,2,0)</f>
        <v>三环-四环</v>
      </c>
      <c r="F175" s="3" t="s">
        <v>30</v>
      </c>
      <c r="G175" s="3" t="s">
        <v>30</v>
      </c>
      <c r="H175" s="3">
        <v>13239</v>
      </c>
      <c r="I175" s="3">
        <v>249</v>
      </c>
      <c r="J175" s="3">
        <v>35278</v>
      </c>
      <c r="K175" s="9">
        <v>467035377</v>
      </c>
      <c r="L175" s="9">
        <f t="shared" si="7"/>
        <v>4.67035377</v>
      </c>
      <c r="M175" s="10">
        <f t="shared" si="8"/>
        <v>0.00173762212232314</v>
      </c>
      <c r="N175" s="19" t="s">
        <v>364</v>
      </c>
      <c r="O175" s="10"/>
      <c r="P175" s="20" t="str">
        <f>IFERROR(VLOOKUP(N175,[2]Sheet3!$B$2:$F$1072,3,FALSE),“-”)</f>
        <v>东亚新华</v>
      </c>
      <c r="Q175" s="13">
        <f t="shared" si="9"/>
        <v>0.813911681078646</v>
      </c>
      <c r="R175" t="s">
        <v>2113</v>
      </c>
    </row>
    <row r="176" ht="15" spans="1:18">
      <c r="A176" s="3" t="s">
        <v>365</v>
      </c>
      <c r="B176" s="3" t="s">
        <v>17</v>
      </c>
      <c r="C176" s="3" t="s">
        <v>60</v>
      </c>
      <c r="D176" s="3" t="s">
        <v>61</v>
      </c>
      <c r="E176" s="16" t="str">
        <f>VLOOKUP(D176,'[1]1H2013'!L:M,2,0)</f>
        <v>五环-六环</v>
      </c>
      <c r="F176" s="3">
        <v>18645</v>
      </c>
      <c r="G176" s="3">
        <v>65</v>
      </c>
      <c r="H176" s="3">
        <v>44684</v>
      </c>
      <c r="I176" s="3">
        <v>143</v>
      </c>
      <c r="J176" s="3">
        <v>10408</v>
      </c>
      <c r="K176" s="9">
        <v>465061768</v>
      </c>
      <c r="L176" s="9">
        <f t="shared" si="7"/>
        <v>4.65061768</v>
      </c>
      <c r="M176" s="10">
        <f t="shared" si="8"/>
        <v>0.00173027923819037</v>
      </c>
      <c r="N176" s="19" t="s">
        <v>366</v>
      </c>
      <c r="O176" s="10"/>
      <c r="P176" s="27" t="s">
        <v>3118</v>
      </c>
      <c r="Q176" s="13">
        <f t="shared" si="9"/>
        <v>0.815641960316836</v>
      </c>
      <c r="R176" t="s">
        <v>2113</v>
      </c>
    </row>
    <row r="177" ht="15" spans="1:18">
      <c r="A177" s="3" t="s">
        <v>367</v>
      </c>
      <c r="B177" s="3" t="s">
        <v>17</v>
      </c>
      <c r="C177" s="3" t="s">
        <v>48</v>
      </c>
      <c r="D177" s="3" t="s">
        <v>360</v>
      </c>
      <c r="E177" s="16" t="str">
        <f>VLOOKUP(D177,'[1]1H2013'!L:M,2,0)</f>
        <v>三环-四环</v>
      </c>
      <c r="F177" s="3" t="s">
        <v>30</v>
      </c>
      <c r="G177" s="3" t="s">
        <v>30</v>
      </c>
      <c r="H177" s="3">
        <v>16855</v>
      </c>
      <c r="I177" s="3">
        <v>91</v>
      </c>
      <c r="J177" s="3">
        <v>27481</v>
      </c>
      <c r="K177" s="9">
        <v>463188828</v>
      </c>
      <c r="L177" s="9">
        <f t="shared" si="7"/>
        <v>4.63188828</v>
      </c>
      <c r="M177" s="10">
        <f t="shared" si="8"/>
        <v>0.0017233108967369</v>
      </c>
      <c r="N177" s="19" t="s">
        <v>368</v>
      </c>
      <c r="O177" s="10"/>
      <c r="P177" s="27" t="s">
        <v>3119</v>
      </c>
      <c r="Q177" s="13">
        <f t="shared" si="9"/>
        <v>0.817365271213573</v>
      </c>
      <c r="R177" t="s">
        <v>2113</v>
      </c>
    </row>
    <row r="178" ht="15" spans="1:18">
      <c r="A178" s="17" t="s">
        <v>369</v>
      </c>
      <c r="B178" s="17" t="s">
        <v>17</v>
      </c>
      <c r="C178" s="17" t="s">
        <v>205</v>
      </c>
      <c r="D178" s="17" t="s">
        <v>206</v>
      </c>
      <c r="E178" s="18" t="str">
        <f>VLOOKUP(D178,'[1]1H2013'!L:M,2,0)</f>
        <v>二环-三环</v>
      </c>
      <c r="F178" s="17">
        <v>24134</v>
      </c>
      <c r="G178" s="17">
        <v>219</v>
      </c>
      <c r="H178" s="17">
        <v>10359</v>
      </c>
      <c r="I178" s="17">
        <v>100</v>
      </c>
      <c r="J178" s="17">
        <v>44543</v>
      </c>
      <c r="K178" s="25">
        <v>461409160</v>
      </c>
      <c r="L178" s="9">
        <f t="shared" si="7"/>
        <v>4.6140916</v>
      </c>
      <c r="M178" s="10">
        <f t="shared" si="8"/>
        <v>0.00171668957715496</v>
      </c>
      <c r="N178" s="19" t="s">
        <v>370</v>
      </c>
      <c r="O178" s="10"/>
      <c r="P178" s="27" t="s">
        <v>3120</v>
      </c>
      <c r="Q178" s="13">
        <f t="shared" si="9"/>
        <v>0.819081960790728</v>
      </c>
      <c r="R178" t="s">
        <v>2113</v>
      </c>
    </row>
    <row r="179" ht="15" spans="1:18">
      <c r="A179" s="3" t="s">
        <v>371</v>
      </c>
      <c r="B179" s="3" t="s">
        <v>17</v>
      </c>
      <c r="C179" s="3" t="s">
        <v>90</v>
      </c>
      <c r="D179" s="3" t="s">
        <v>311</v>
      </c>
      <c r="E179" s="16" t="str">
        <f>VLOOKUP(D179,'[1]1H2013'!L:M,2,0)</f>
        <v>五环-六环</v>
      </c>
      <c r="F179" s="3" t="s">
        <v>30</v>
      </c>
      <c r="G179" s="3" t="s">
        <v>30</v>
      </c>
      <c r="H179" s="3">
        <v>35822</v>
      </c>
      <c r="I179" s="3">
        <v>346</v>
      </c>
      <c r="J179" s="3">
        <v>12745</v>
      </c>
      <c r="K179" s="9">
        <v>456569596</v>
      </c>
      <c r="L179" s="9">
        <f t="shared" si="7"/>
        <v>4.56569596</v>
      </c>
      <c r="M179" s="10">
        <f t="shared" si="8"/>
        <v>0.001698683803111</v>
      </c>
      <c r="N179" s="19" t="s">
        <v>372</v>
      </c>
      <c r="O179" s="10"/>
      <c r="P179" s="27" t="s">
        <v>3121</v>
      </c>
      <c r="Q179" s="13">
        <f t="shared" si="9"/>
        <v>0.820780644593839</v>
      </c>
      <c r="R179" t="s">
        <v>2113</v>
      </c>
    </row>
    <row r="180" ht="15" spans="1:18">
      <c r="A180" s="17" t="s">
        <v>373</v>
      </c>
      <c r="B180" s="17" t="s">
        <v>17</v>
      </c>
      <c r="C180" s="17" t="s">
        <v>18</v>
      </c>
      <c r="D180" s="17" t="s">
        <v>45</v>
      </c>
      <c r="E180" s="18" t="str">
        <f>VLOOKUP(D180,'[1]1H2013'!L:M,2,0)</f>
        <v>五环-六环</v>
      </c>
      <c r="F180" s="17">
        <v>68596</v>
      </c>
      <c r="G180" s="17">
        <v>666</v>
      </c>
      <c r="H180" s="17">
        <v>17451</v>
      </c>
      <c r="I180" s="17">
        <v>190</v>
      </c>
      <c r="J180" s="17">
        <v>25986</v>
      </c>
      <c r="K180" s="25">
        <v>453495111</v>
      </c>
      <c r="L180" s="9">
        <f t="shared" si="7"/>
        <v>4.53495111</v>
      </c>
      <c r="M180" s="10">
        <f t="shared" si="8"/>
        <v>0.00168724506974337</v>
      </c>
      <c r="N180" s="19" t="s">
        <v>374</v>
      </c>
      <c r="O180" s="10"/>
      <c r="P180" s="27" t="s">
        <v>3122</v>
      </c>
      <c r="Q180" s="13">
        <f t="shared" si="9"/>
        <v>0.822467889663582</v>
      </c>
      <c r="R180" t="s">
        <v>2113</v>
      </c>
    </row>
    <row r="181" ht="15" spans="1:18">
      <c r="A181" s="17" t="s">
        <v>375</v>
      </c>
      <c r="B181" s="17" t="s">
        <v>17</v>
      </c>
      <c r="C181" s="17" t="s">
        <v>60</v>
      </c>
      <c r="D181" s="17" t="s">
        <v>61</v>
      </c>
      <c r="E181" s="18" t="str">
        <f>VLOOKUP(D181,'[1]1H2013'!L:M,2,0)</f>
        <v>五环-六环</v>
      </c>
      <c r="F181" s="17">
        <v>38123</v>
      </c>
      <c r="G181" s="17">
        <v>304</v>
      </c>
      <c r="H181" s="17">
        <v>27014</v>
      </c>
      <c r="I181" s="17">
        <v>265</v>
      </c>
      <c r="J181" s="17">
        <v>16728</v>
      </c>
      <c r="K181" s="25">
        <v>451896514</v>
      </c>
      <c r="L181" s="9">
        <f t="shared" si="7"/>
        <v>4.51896514</v>
      </c>
      <c r="M181" s="10">
        <f t="shared" si="8"/>
        <v>0.00168129743140873</v>
      </c>
      <c r="N181" s="19" t="s">
        <v>376</v>
      </c>
      <c r="O181" s="10"/>
      <c r="P181" s="27" t="s">
        <v>2646</v>
      </c>
      <c r="Q181" s="13">
        <f t="shared" si="9"/>
        <v>0.824149187094991</v>
      </c>
      <c r="R181" t="s">
        <v>2113</v>
      </c>
    </row>
    <row r="182" ht="15" spans="1:18">
      <c r="A182" s="3" t="s">
        <v>377</v>
      </c>
      <c r="B182" s="3" t="s">
        <v>17</v>
      </c>
      <c r="C182" s="3" t="s">
        <v>172</v>
      </c>
      <c r="D182" s="3" t="s">
        <v>173</v>
      </c>
      <c r="E182" s="16" t="str">
        <f>VLOOKUP(D182,'[1]1H2013'!L:M,2,0)</f>
        <v>六环外</v>
      </c>
      <c r="F182" s="3">
        <v>53221</v>
      </c>
      <c r="G182" s="3">
        <v>539</v>
      </c>
      <c r="H182" s="3">
        <v>57958</v>
      </c>
      <c r="I182" s="3">
        <v>652</v>
      </c>
      <c r="J182" s="3">
        <v>7760</v>
      </c>
      <c r="K182" s="9">
        <v>449736352</v>
      </c>
      <c r="L182" s="9">
        <f t="shared" si="7"/>
        <v>4.49736352</v>
      </c>
      <c r="M182" s="10">
        <f t="shared" si="8"/>
        <v>0.00167326047004809</v>
      </c>
      <c r="N182" s="19" t="s">
        <v>378</v>
      </c>
      <c r="O182" s="10"/>
      <c r="P182" s="27" t="s">
        <v>3123</v>
      </c>
      <c r="Q182" s="13">
        <f t="shared" si="9"/>
        <v>0.825822447565039</v>
      </c>
      <c r="R182" t="s">
        <v>2113</v>
      </c>
    </row>
    <row r="183" ht="15" spans="1:18">
      <c r="A183" s="17" t="s">
        <v>379</v>
      </c>
      <c r="B183" s="17" t="s">
        <v>17</v>
      </c>
      <c r="C183" s="17" t="s">
        <v>78</v>
      </c>
      <c r="D183" s="17" t="s">
        <v>79</v>
      </c>
      <c r="E183" s="18" t="str">
        <f>VLOOKUP(D183,'[1]1H2013'!L:M,2,0)</f>
        <v>五环-六环</v>
      </c>
      <c r="F183" s="17">
        <v>45500</v>
      </c>
      <c r="G183" s="17">
        <v>458</v>
      </c>
      <c r="H183" s="17">
        <v>27325</v>
      </c>
      <c r="I183" s="17">
        <v>278</v>
      </c>
      <c r="J183" s="17">
        <v>16321</v>
      </c>
      <c r="K183" s="25">
        <v>445978704</v>
      </c>
      <c r="L183" s="9">
        <f t="shared" si="7"/>
        <v>4.45978704</v>
      </c>
      <c r="M183" s="10">
        <f t="shared" si="8"/>
        <v>0.00165928000386875</v>
      </c>
      <c r="N183" s="19" t="s">
        <v>380</v>
      </c>
      <c r="O183" s="10"/>
      <c r="P183" s="27" t="s">
        <v>3124</v>
      </c>
      <c r="Q183" s="13">
        <f t="shared" si="9"/>
        <v>0.827481727568908</v>
      </c>
      <c r="R183" t="s">
        <v>2113</v>
      </c>
    </row>
    <row r="184" ht="15" spans="1:18">
      <c r="A184" s="3" t="s">
        <v>381</v>
      </c>
      <c r="B184" s="3" t="s">
        <v>17</v>
      </c>
      <c r="C184" s="3" t="s">
        <v>60</v>
      </c>
      <c r="D184" s="3" t="s">
        <v>61</v>
      </c>
      <c r="E184" s="16" t="str">
        <f>VLOOKUP(D184,'[1]1H2013'!L:M,2,0)</f>
        <v>五环-六环</v>
      </c>
      <c r="F184" s="3">
        <v>37988</v>
      </c>
      <c r="G184" s="3">
        <v>196</v>
      </c>
      <c r="H184" s="3">
        <v>30172</v>
      </c>
      <c r="I184" s="3">
        <v>143</v>
      </c>
      <c r="J184" s="3">
        <v>14767</v>
      </c>
      <c r="K184" s="9">
        <v>445552449</v>
      </c>
      <c r="L184" s="9">
        <f t="shared" si="7"/>
        <v>4.45552449</v>
      </c>
      <c r="M184" s="10">
        <f t="shared" si="8"/>
        <v>0.00165769410662365</v>
      </c>
      <c r="N184" s="19" t="s">
        <v>68</v>
      </c>
      <c r="O184" s="10"/>
      <c r="P184" s="20" t="str">
        <f>IFERROR(VLOOKUP(N184,[2]Sheet3!$B$2:$F$1072,3,FALSE),“-”)</f>
        <v>龙湖</v>
      </c>
      <c r="Q184" s="13">
        <f t="shared" si="9"/>
        <v>0.829139421675532</v>
      </c>
      <c r="R184" t="s">
        <v>2113</v>
      </c>
    </row>
    <row r="185" ht="15" spans="1:18">
      <c r="A185" s="17" t="s">
        <v>382</v>
      </c>
      <c r="B185" s="17" t="s">
        <v>17</v>
      </c>
      <c r="C185" s="17" t="s">
        <v>64</v>
      </c>
      <c r="D185" s="17" t="s">
        <v>65</v>
      </c>
      <c r="E185" s="18" t="str">
        <f>VLOOKUP(D185,'[1]1H2013'!L:M,2,0)</f>
        <v>五环-六环</v>
      </c>
      <c r="F185" s="17">
        <v>25316</v>
      </c>
      <c r="G185" s="17">
        <v>198</v>
      </c>
      <c r="H185" s="17">
        <v>24655</v>
      </c>
      <c r="I185" s="17">
        <v>192</v>
      </c>
      <c r="J185" s="17">
        <v>17993</v>
      </c>
      <c r="K185" s="25">
        <v>443606255</v>
      </c>
      <c r="L185" s="9">
        <f t="shared" si="7"/>
        <v>4.43606255</v>
      </c>
      <c r="M185" s="10">
        <f t="shared" si="8"/>
        <v>0.00165045322099641</v>
      </c>
      <c r="N185" s="19" t="s">
        <v>383</v>
      </c>
      <c r="O185" s="10"/>
      <c r="P185" s="27" t="s">
        <v>3125</v>
      </c>
      <c r="Q185" s="13">
        <f t="shared" si="9"/>
        <v>0.830789874896528</v>
      </c>
      <c r="R185" t="s">
        <v>2113</v>
      </c>
    </row>
    <row r="186" ht="15" spans="1:18">
      <c r="A186" s="17" t="s">
        <v>384</v>
      </c>
      <c r="B186" s="17" t="s">
        <v>17</v>
      </c>
      <c r="C186" s="17" t="s">
        <v>144</v>
      </c>
      <c r="D186" s="17" t="s">
        <v>145</v>
      </c>
      <c r="E186" s="18" t="str">
        <f>VLOOKUP(D186,'[1]1H2013'!L:M,2,0)</f>
        <v>二环内</v>
      </c>
      <c r="F186" s="17" t="s">
        <v>30</v>
      </c>
      <c r="G186" s="17" t="s">
        <v>30</v>
      </c>
      <c r="H186" s="17">
        <v>10381</v>
      </c>
      <c r="I186" s="17">
        <v>34</v>
      </c>
      <c r="J186" s="17">
        <v>42682</v>
      </c>
      <c r="K186" s="25">
        <v>443079799</v>
      </c>
      <c r="L186" s="9">
        <f t="shared" si="7"/>
        <v>4.43079799</v>
      </c>
      <c r="M186" s="10">
        <f t="shared" si="8"/>
        <v>0.00164849452228303</v>
      </c>
      <c r="N186" s="19" t="s">
        <v>385</v>
      </c>
      <c r="O186" s="10"/>
      <c r="P186" s="27" t="s">
        <v>3126</v>
      </c>
      <c r="Q186" s="13">
        <f t="shared" si="9"/>
        <v>0.832438369418811</v>
      </c>
      <c r="R186" t="s">
        <v>2113</v>
      </c>
    </row>
    <row r="187" ht="15" spans="1:18">
      <c r="A187" s="17" t="s">
        <v>386</v>
      </c>
      <c r="B187" s="17" t="s">
        <v>17</v>
      </c>
      <c r="C187" s="17" t="s">
        <v>22</v>
      </c>
      <c r="D187" s="17" t="s">
        <v>23</v>
      </c>
      <c r="E187" s="18" t="str">
        <f>VLOOKUP(D187,'[1]1H2013'!L:M,2,0)</f>
        <v>五环-六环</v>
      </c>
      <c r="F187" s="17" t="s">
        <v>30</v>
      </c>
      <c r="G187" s="17" t="s">
        <v>30</v>
      </c>
      <c r="H187" s="17">
        <v>27678</v>
      </c>
      <c r="I187" s="17">
        <v>249</v>
      </c>
      <c r="J187" s="17">
        <v>15994</v>
      </c>
      <c r="K187" s="25">
        <v>442664546</v>
      </c>
      <c r="L187" s="9">
        <f t="shared" si="7"/>
        <v>4.42664546</v>
      </c>
      <c r="M187" s="10">
        <f t="shared" si="8"/>
        <v>0.00164694955837945</v>
      </c>
      <c r="N187" s="19" t="s">
        <v>387</v>
      </c>
      <c r="O187" s="10"/>
      <c r="P187" s="20" t="str">
        <f>IFERROR(VLOOKUP(N187,[2]Sheet3!$B$2:$F$1072,3,FALSE),“-”)</f>
        <v>天鸿</v>
      </c>
      <c r="Q187" s="13">
        <f t="shared" si="9"/>
        <v>0.834085318977191</v>
      </c>
      <c r="R187" t="s">
        <v>2113</v>
      </c>
    </row>
    <row r="188" ht="15" spans="1:18">
      <c r="A188" s="3" t="s">
        <v>388</v>
      </c>
      <c r="B188" s="3" t="s">
        <v>17</v>
      </c>
      <c r="C188" s="3" t="s">
        <v>60</v>
      </c>
      <c r="D188" s="3" t="s">
        <v>61</v>
      </c>
      <c r="E188" s="16" t="str">
        <f>VLOOKUP(D188,'[1]1H2013'!L:M,2,0)</f>
        <v>五环-六环</v>
      </c>
      <c r="F188" s="3" t="s">
        <v>30</v>
      </c>
      <c r="G188" s="3" t="s">
        <v>30</v>
      </c>
      <c r="H188" s="3">
        <v>26213</v>
      </c>
      <c r="I188" s="3">
        <v>109</v>
      </c>
      <c r="J188" s="3">
        <v>16333</v>
      </c>
      <c r="K188" s="9">
        <v>428148017</v>
      </c>
      <c r="L188" s="9">
        <f t="shared" si="7"/>
        <v>4.28148017</v>
      </c>
      <c r="M188" s="10">
        <f t="shared" si="8"/>
        <v>0.00159294028376781</v>
      </c>
      <c r="N188" s="19" t="s">
        <v>68</v>
      </c>
      <c r="O188" s="10"/>
      <c r="P188" s="20" t="str">
        <f>IFERROR(VLOOKUP(N188,[2]Sheet3!$B$2:$F$1072,3,FALSE),“-”)</f>
        <v>龙湖</v>
      </c>
      <c r="Q188" s="13">
        <f t="shared" si="9"/>
        <v>0.835678259260958</v>
      </c>
      <c r="R188" t="s">
        <v>2113</v>
      </c>
    </row>
    <row r="189" ht="15" spans="1:18">
      <c r="A189" s="17" t="s">
        <v>389</v>
      </c>
      <c r="B189" s="17" t="s">
        <v>17</v>
      </c>
      <c r="C189" s="17" t="s">
        <v>41</v>
      </c>
      <c r="D189" s="17" t="s">
        <v>42</v>
      </c>
      <c r="E189" s="18" t="str">
        <f>VLOOKUP(D189,'[1]1H2013'!L:M,2,0)</f>
        <v>五环-六环</v>
      </c>
      <c r="F189" s="17" t="s">
        <v>30</v>
      </c>
      <c r="G189" s="17" t="s">
        <v>30</v>
      </c>
      <c r="H189" s="17">
        <v>24943</v>
      </c>
      <c r="I189" s="17">
        <v>485</v>
      </c>
      <c r="J189" s="17">
        <v>17026</v>
      </c>
      <c r="K189" s="25">
        <v>424690629</v>
      </c>
      <c r="L189" s="9">
        <f t="shared" si="7"/>
        <v>4.24690629</v>
      </c>
      <c r="M189" s="10">
        <f t="shared" si="8"/>
        <v>0.00158007694584929</v>
      </c>
      <c r="N189" s="19" t="s">
        <v>390</v>
      </c>
      <c r="O189" s="10"/>
      <c r="P189" s="20" t="str">
        <f>IFERROR(VLOOKUP(N189,[2]Sheet3!$B$2:$F$1072,3,FALSE),“-”)</f>
        <v>住总</v>
      </c>
      <c r="Q189" s="13">
        <f t="shared" si="9"/>
        <v>0.837258336206808</v>
      </c>
      <c r="R189" t="s">
        <v>2113</v>
      </c>
    </row>
    <row r="190" ht="15" spans="1:18">
      <c r="A190" s="3" t="s">
        <v>391</v>
      </c>
      <c r="B190" s="3" t="s">
        <v>17</v>
      </c>
      <c r="C190" s="3" t="s">
        <v>90</v>
      </c>
      <c r="D190" s="3" t="s">
        <v>311</v>
      </c>
      <c r="E190" s="16" t="str">
        <f>VLOOKUP(D190,'[1]1H2013'!L:M,2,0)</f>
        <v>五环-六环</v>
      </c>
      <c r="F190" s="3" t="s">
        <v>30</v>
      </c>
      <c r="G190" s="3" t="s">
        <v>30</v>
      </c>
      <c r="H190" s="3">
        <v>20852</v>
      </c>
      <c r="I190" s="3">
        <v>103</v>
      </c>
      <c r="J190" s="3">
        <v>20286</v>
      </c>
      <c r="K190" s="9">
        <v>423011340</v>
      </c>
      <c r="L190" s="9">
        <f t="shared" si="7"/>
        <v>4.2301134</v>
      </c>
      <c r="M190" s="10">
        <f t="shared" si="8"/>
        <v>0.00157382908999109</v>
      </c>
      <c r="N190" s="19" t="s">
        <v>307</v>
      </c>
      <c r="O190" s="10"/>
      <c r="P190" s="27" t="s">
        <v>3095</v>
      </c>
      <c r="Q190" s="13">
        <f t="shared" si="9"/>
        <v>0.838832165296799</v>
      </c>
      <c r="R190" t="s">
        <v>2113</v>
      </c>
    </row>
    <row r="191" ht="15" spans="1:18">
      <c r="A191" s="17" t="s">
        <v>392</v>
      </c>
      <c r="B191" s="17" t="s">
        <v>17</v>
      </c>
      <c r="C191" s="17" t="s">
        <v>90</v>
      </c>
      <c r="D191" s="17" t="s">
        <v>311</v>
      </c>
      <c r="E191" s="18" t="str">
        <f>VLOOKUP(D191,'[1]1H2013'!L:M,2,0)</f>
        <v>五环-六环</v>
      </c>
      <c r="F191" s="17" t="s">
        <v>30</v>
      </c>
      <c r="G191" s="17" t="s">
        <v>30</v>
      </c>
      <c r="H191" s="17">
        <v>31351</v>
      </c>
      <c r="I191" s="17">
        <v>323</v>
      </c>
      <c r="J191" s="17">
        <v>13451</v>
      </c>
      <c r="K191" s="25">
        <v>421712192</v>
      </c>
      <c r="L191" s="9">
        <f t="shared" si="7"/>
        <v>4.21712192</v>
      </c>
      <c r="M191" s="10">
        <f t="shared" si="8"/>
        <v>0.00156899556256224</v>
      </c>
      <c r="N191" s="19" t="s">
        <v>393</v>
      </c>
      <c r="O191" s="10"/>
      <c r="P191" s="27" t="s">
        <v>2697</v>
      </c>
      <c r="Q191" s="13">
        <f t="shared" si="9"/>
        <v>0.840401160859361</v>
      </c>
      <c r="R191" t="s">
        <v>2113</v>
      </c>
    </row>
    <row r="192" ht="15" spans="1:18">
      <c r="A192" s="17" t="s">
        <v>394</v>
      </c>
      <c r="B192" s="17" t="s">
        <v>17</v>
      </c>
      <c r="C192" s="17" t="s">
        <v>48</v>
      </c>
      <c r="D192" s="17" t="s">
        <v>49</v>
      </c>
      <c r="E192" s="18" t="str">
        <f>VLOOKUP(D192,'[1]1H2013'!L:M,2,0)</f>
        <v>四环-五环</v>
      </c>
      <c r="F192" s="17">
        <v>24188</v>
      </c>
      <c r="G192" s="17">
        <v>306</v>
      </c>
      <c r="H192" s="17">
        <v>23287</v>
      </c>
      <c r="I192" s="17">
        <v>297</v>
      </c>
      <c r="J192" s="17">
        <v>17981</v>
      </c>
      <c r="K192" s="25">
        <v>418736899</v>
      </c>
      <c r="L192" s="9">
        <f t="shared" si="7"/>
        <v>4.18736899</v>
      </c>
      <c r="M192" s="10">
        <f t="shared" si="8"/>
        <v>0.00155792587664165</v>
      </c>
      <c r="N192" s="19" t="s">
        <v>395</v>
      </c>
      <c r="O192" s="10"/>
      <c r="P192" s="27" t="s">
        <v>3127</v>
      </c>
      <c r="Q192" s="13">
        <f t="shared" si="9"/>
        <v>0.841959086736003</v>
      </c>
      <c r="R192" t="s">
        <v>2113</v>
      </c>
    </row>
    <row r="193" ht="15" spans="1:18">
      <c r="A193" s="3" t="s">
        <v>396</v>
      </c>
      <c r="B193" s="3" t="s">
        <v>17</v>
      </c>
      <c r="C193" s="3" t="s">
        <v>172</v>
      </c>
      <c r="D193" s="3" t="s">
        <v>173</v>
      </c>
      <c r="E193" s="16" t="str">
        <f>VLOOKUP(D193,'[1]1H2013'!L:M,2,0)</f>
        <v>六环外</v>
      </c>
      <c r="F193" s="3">
        <v>71203</v>
      </c>
      <c r="G193" s="3">
        <v>579</v>
      </c>
      <c r="H193" s="3">
        <v>37753</v>
      </c>
      <c r="I193" s="3">
        <v>312</v>
      </c>
      <c r="J193" s="3">
        <v>11091</v>
      </c>
      <c r="K193" s="9">
        <v>418704865</v>
      </c>
      <c r="L193" s="9">
        <f t="shared" si="7"/>
        <v>4.18704865</v>
      </c>
      <c r="M193" s="10">
        <f t="shared" si="8"/>
        <v>0.00155780669297847</v>
      </c>
      <c r="N193" s="19" t="s">
        <v>397</v>
      </c>
      <c r="O193" s="10"/>
      <c r="P193" s="27" t="s">
        <v>3128</v>
      </c>
      <c r="Q193" s="13">
        <f t="shared" si="9"/>
        <v>0.843516893428981</v>
      </c>
      <c r="R193" t="s">
        <v>2113</v>
      </c>
    </row>
    <row r="194" ht="15" spans="1:18">
      <c r="A194" s="17" t="s">
        <v>398</v>
      </c>
      <c r="B194" s="17" t="s">
        <v>17</v>
      </c>
      <c r="C194" s="17" t="s">
        <v>48</v>
      </c>
      <c r="D194" s="17" t="s">
        <v>117</v>
      </c>
      <c r="E194" s="18" t="str">
        <f>VLOOKUP(D194,'[1]1H2013'!L:M,2,0)</f>
        <v>三环-四环</v>
      </c>
      <c r="F194" s="17" t="s">
        <v>30</v>
      </c>
      <c r="G194" s="17" t="s">
        <v>30</v>
      </c>
      <c r="H194" s="17">
        <v>15761</v>
      </c>
      <c r="I194" s="17">
        <v>383</v>
      </c>
      <c r="J194" s="17">
        <v>26554</v>
      </c>
      <c r="K194" s="25">
        <v>418522185</v>
      </c>
      <c r="L194" s="9">
        <f t="shared" si="7"/>
        <v>4.18522185</v>
      </c>
      <c r="M194" s="10">
        <f t="shared" si="8"/>
        <v>0.0015571270253881</v>
      </c>
      <c r="N194" s="19" t="s">
        <v>399</v>
      </c>
      <c r="O194" s="10"/>
      <c r="P194" s="27" t="s">
        <v>3129</v>
      </c>
      <c r="Q194" s="13">
        <f t="shared" si="9"/>
        <v>0.845074020454369</v>
      </c>
      <c r="R194" t="s">
        <v>2113</v>
      </c>
    </row>
    <row r="195" ht="15" spans="1:18">
      <c r="A195" s="17" t="s">
        <v>400</v>
      </c>
      <c r="B195" s="17" t="s">
        <v>17</v>
      </c>
      <c r="C195" s="17" t="s">
        <v>90</v>
      </c>
      <c r="D195" s="17" t="s">
        <v>311</v>
      </c>
      <c r="E195" s="18" t="str">
        <f>VLOOKUP(D195,'[1]1H2013'!L:M,2,0)</f>
        <v>五环-六环</v>
      </c>
      <c r="F195" s="17">
        <v>35036</v>
      </c>
      <c r="G195" s="17">
        <v>99</v>
      </c>
      <c r="H195" s="17">
        <v>12075</v>
      </c>
      <c r="I195" s="17">
        <v>32</v>
      </c>
      <c r="J195" s="17">
        <v>34486</v>
      </c>
      <c r="K195" s="25">
        <v>416399310</v>
      </c>
      <c r="L195" s="9">
        <f t="shared" si="7"/>
        <v>4.1639931</v>
      </c>
      <c r="M195" s="10">
        <f t="shared" si="8"/>
        <v>0.00154922879166837</v>
      </c>
      <c r="N195" s="19" t="s">
        <v>401</v>
      </c>
      <c r="O195" s="10"/>
      <c r="P195" s="27" t="s">
        <v>3080</v>
      </c>
      <c r="Q195" s="13">
        <f t="shared" si="9"/>
        <v>0.846623249246037</v>
      </c>
      <c r="R195" t="s">
        <v>2113</v>
      </c>
    </row>
    <row r="196" ht="15" spans="1:18">
      <c r="A196" s="17" t="s">
        <v>402</v>
      </c>
      <c r="B196" s="17" t="s">
        <v>17</v>
      </c>
      <c r="C196" s="17" t="s">
        <v>90</v>
      </c>
      <c r="D196" s="17" t="s">
        <v>311</v>
      </c>
      <c r="E196" s="18" t="str">
        <f>VLOOKUP(D196,'[1]1H2013'!L:M,2,0)</f>
        <v>五环-六环</v>
      </c>
      <c r="F196" s="17">
        <v>54753</v>
      </c>
      <c r="G196" s="17">
        <v>112</v>
      </c>
      <c r="H196" s="17">
        <v>10669</v>
      </c>
      <c r="I196" s="17">
        <v>14</v>
      </c>
      <c r="J196" s="17">
        <v>38470</v>
      </c>
      <c r="K196" s="25">
        <v>410436730</v>
      </c>
      <c r="L196" s="9">
        <f t="shared" ref="L196:L259" si="10">IFERROR(K196/100000000,"-")</f>
        <v>4.1043673</v>
      </c>
      <c r="M196" s="10">
        <f t="shared" si="8"/>
        <v>0.00152704479571356</v>
      </c>
      <c r="N196" s="19" t="s">
        <v>403</v>
      </c>
      <c r="O196" s="10"/>
      <c r="P196" s="27" t="s">
        <v>3130</v>
      </c>
      <c r="Q196" s="13">
        <f t="shared" si="9"/>
        <v>0.848150294041751</v>
      </c>
      <c r="R196" t="s">
        <v>2113</v>
      </c>
    </row>
    <row r="197" ht="15" spans="1:18">
      <c r="A197" s="17" t="s">
        <v>404</v>
      </c>
      <c r="B197" s="17" t="s">
        <v>17</v>
      </c>
      <c r="C197" s="17" t="s">
        <v>48</v>
      </c>
      <c r="D197" s="17" t="s">
        <v>360</v>
      </c>
      <c r="E197" s="18" t="str">
        <f>VLOOKUP(D197,'[1]1H2013'!L:M,2,0)</f>
        <v>三环-四环</v>
      </c>
      <c r="F197" s="17" t="s">
        <v>30</v>
      </c>
      <c r="G197" s="17" t="s">
        <v>30</v>
      </c>
      <c r="H197" s="17">
        <v>29118</v>
      </c>
      <c r="I197" s="17">
        <v>325</v>
      </c>
      <c r="J197" s="17">
        <v>14073</v>
      </c>
      <c r="K197" s="25">
        <v>409773110</v>
      </c>
      <c r="L197" s="9">
        <f t="shared" si="10"/>
        <v>4.0977311</v>
      </c>
      <c r="M197" s="10">
        <f t="shared" ref="M197:M260" si="11">IFERROR(L197/$L$1,"-")</f>
        <v>0.0015245757733448</v>
      </c>
      <c r="N197" s="19" t="s">
        <v>405</v>
      </c>
      <c r="O197" s="10"/>
      <c r="P197" s="27" t="s">
        <v>3131</v>
      </c>
      <c r="Q197" s="13">
        <f t="shared" si="9"/>
        <v>0.849674869815096</v>
      </c>
      <c r="R197" t="s">
        <v>2113</v>
      </c>
    </row>
    <row r="198" ht="15" spans="1:18">
      <c r="A198" s="17" t="s">
        <v>406</v>
      </c>
      <c r="B198" s="17" t="s">
        <v>17</v>
      </c>
      <c r="C198" s="17" t="s">
        <v>90</v>
      </c>
      <c r="D198" s="17" t="s">
        <v>91</v>
      </c>
      <c r="E198" s="18" t="str">
        <f>VLOOKUP(D198,'[1]1H2013'!L:M,2,0)</f>
        <v>五环-六环</v>
      </c>
      <c r="F198" s="17" t="s">
        <v>30</v>
      </c>
      <c r="G198" s="17" t="s">
        <v>30</v>
      </c>
      <c r="H198" s="17">
        <v>14673</v>
      </c>
      <c r="I198" s="17">
        <v>238</v>
      </c>
      <c r="J198" s="17">
        <v>27803</v>
      </c>
      <c r="K198" s="25">
        <v>407943381</v>
      </c>
      <c r="L198" s="9">
        <f t="shared" si="10"/>
        <v>4.07943381</v>
      </c>
      <c r="M198" s="10">
        <f t="shared" si="11"/>
        <v>0.00151776819998991</v>
      </c>
      <c r="N198" s="19" t="s">
        <v>407</v>
      </c>
      <c r="O198" s="10"/>
      <c r="P198" s="20" t="s">
        <v>407</v>
      </c>
      <c r="Q198" s="13">
        <f t="shared" ref="Q198:Q261" si="12">M198+Q197</f>
        <v>0.851192638015086</v>
      </c>
      <c r="R198" t="s">
        <v>2113</v>
      </c>
    </row>
    <row r="199" ht="15" spans="1:18">
      <c r="A199" s="17" t="s">
        <v>408</v>
      </c>
      <c r="B199" s="17" t="s">
        <v>17</v>
      </c>
      <c r="C199" s="17" t="s">
        <v>22</v>
      </c>
      <c r="D199" s="17" t="s">
        <v>409</v>
      </c>
      <c r="E199" s="18" t="str">
        <f>VLOOKUP(D199,'[1]1H2013'!L:M,2,0)</f>
        <v>三环-四环</v>
      </c>
      <c r="F199" s="17" t="s">
        <v>30</v>
      </c>
      <c r="G199" s="17" t="s">
        <v>30</v>
      </c>
      <c r="H199" s="17">
        <v>12009</v>
      </c>
      <c r="I199" s="17">
        <v>185</v>
      </c>
      <c r="J199" s="17">
        <v>33608</v>
      </c>
      <c r="K199" s="25">
        <v>403598698</v>
      </c>
      <c r="L199" s="9">
        <f t="shared" si="10"/>
        <v>4.03598698</v>
      </c>
      <c r="M199" s="10">
        <f t="shared" si="11"/>
        <v>0.00150160364872235</v>
      </c>
      <c r="N199" s="19" t="s">
        <v>410</v>
      </c>
      <c r="O199" s="10"/>
      <c r="P199" s="27" t="s">
        <v>3132</v>
      </c>
      <c r="Q199" s="13">
        <f t="shared" si="12"/>
        <v>0.852694241663808</v>
      </c>
      <c r="R199" t="s">
        <v>2113</v>
      </c>
    </row>
    <row r="200" ht="15" spans="1:18">
      <c r="A200" s="17" t="s">
        <v>411</v>
      </c>
      <c r="B200" s="17" t="s">
        <v>17</v>
      </c>
      <c r="C200" s="17" t="s">
        <v>41</v>
      </c>
      <c r="D200" s="17" t="s">
        <v>42</v>
      </c>
      <c r="E200" s="18" t="str">
        <f>VLOOKUP(D200,'[1]1H2013'!L:M,2,0)</f>
        <v>五环-六环</v>
      </c>
      <c r="F200" s="17" t="s">
        <v>30</v>
      </c>
      <c r="G200" s="17" t="s">
        <v>30</v>
      </c>
      <c r="H200" s="17">
        <v>20729</v>
      </c>
      <c r="I200" s="17">
        <v>164</v>
      </c>
      <c r="J200" s="17">
        <v>18864</v>
      </c>
      <c r="K200" s="25">
        <v>391045552</v>
      </c>
      <c r="L200" s="9">
        <f t="shared" si="10"/>
        <v>3.91045552</v>
      </c>
      <c r="M200" s="10">
        <f t="shared" si="11"/>
        <v>0.0014548992120382</v>
      </c>
      <c r="N200" s="19" t="s">
        <v>412</v>
      </c>
      <c r="O200" s="10"/>
      <c r="P200" s="27" t="s">
        <v>3133</v>
      </c>
      <c r="Q200" s="13">
        <f t="shared" si="12"/>
        <v>0.854149140875846</v>
      </c>
      <c r="R200" t="s">
        <v>2113</v>
      </c>
    </row>
    <row r="201" ht="15" spans="1:18">
      <c r="A201" s="17" t="s">
        <v>413</v>
      </c>
      <c r="B201" s="17" t="s">
        <v>17</v>
      </c>
      <c r="C201" s="17" t="s">
        <v>78</v>
      </c>
      <c r="D201" s="17" t="s">
        <v>79</v>
      </c>
      <c r="E201" s="18" t="str">
        <f>VLOOKUP(D201,'[1]1H2013'!L:M,2,0)</f>
        <v>五环-六环</v>
      </c>
      <c r="F201" s="17">
        <v>32690</v>
      </c>
      <c r="G201" s="17">
        <v>334</v>
      </c>
      <c r="H201" s="17">
        <v>28769</v>
      </c>
      <c r="I201" s="17">
        <v>320</v>
      </c>
      <c r="J201" s="17">
        <v>13506</v>
      </c>
      <c r="K201" s="25">
        <v>388572859</v>
      </c>
      <c r="L201" s="9">
        <f t="shared" si="10"/>
        <v>3.88572859</v>
      </c>
      <c r="M201" s="10">
        <f t="shared" si="11"/>
        <v>0.00144569946771452</v>
      </c>
      <c r="N201" s="19" t="s">
        <v>414</v>
      </c>
      <c r="O201" s="10"/>
      <c r="P201" s="27" t="s">
        <v>3134</v>
      </c>
      <c r="Q201" s="13">
        <f t="shared" si="12"/>
        <v>0.855594840343561</v>
      </c>
      <c r="R201" t="s">
        <v>2113</v>
      </c>
    </row>
    <row r="202" ht="15" spans="1:18">
      <c r="A202" s="17" t="s">
        <v>415</v>
      </c>
      <c r="B202" s="17" t="s">
        <v>17</v>
      </c>
      <c r="C202" s="17" t="s">
        <v>18</v>
      </c>
      <c r="D202" s="17" t="s">
        <v>29</v>
      </c>
      <c r="E202" s="18" t="str">
        <f>VLOOKUP(D202,'[1]1H2013'!L:M,2,0)</f>
        <v>四环-五环</v>
      </c>
      <c r="F202" s="17" t="s">
        <v>30</v>
      </c>
      <c r="G202" s="17" t="s">
        <v>30</v>
      </c>
      <c r="H202" s="17">
        <v>14666</v>
      </c>
      <c r="I202" s="17">
        <v>69</v>
      </c>
      <c r="J202" s="17">
        <v>26382</v>
      </c>
      <c r="K202" s="25">
        <v>386910596</v>
      </c>
      <c r="L202" s="9">
        <f t="shared" si="10"/>
        <v>3.86910596</v>
      </c>
      <c r="M202" s="10">
        <f t="shared" si="11"/>
        <v>0.00143951495770915</v>
      </c>
      <c r="N202" s="19" t="s">
        <v>46</v>
      </c>
      <c r="O202" s="10"/>
      <c r="P202" s="27" t="s">
        <v>2541</v>
      </c>
      <c r="Q202" s="13">
        <f t="shared" si="12"/>
        <v>0.85703435530127</v>
      </c>
      <c r="R202" t="s">
        <v>2113</v>
      </c>
    </row>
    <row r="203" ht="15" spans="1:18">
      <c r="A203" s="17" t="s">
        <v>416</v>
      </c>
      <c r="B203" s="17" t="s">
        <v>17</v>
      </c>
      <c r="C203" s="17" t="s">
        <v>22</v>
      </c>
      <c r="D203" s="17" t="s">
        <v>417</v>
      </c>
      <c r="E203" s="18" t="str">
        <f>VLOOKUP(D203,'[1]1H2013'!L:M,2,0)</f>
        <v>四环-五环</v>
      </c>
      <c r="F203" s="17" t="s">
        <v>30</v>
      </c>
      <c r="G203" s="17" t="s">
        <v>30</v>
      </c>
      <c r="H203" s="17">
        <v>8840</v>
      </c>
      <c r="I203" s="17">
        <v>98</v>
      </c>
      <c r="J203" s="17">
        <v>43477</v>
      </c>
      <c r="K203" s="25">
        <v>384343624</v>
      </c>
      <c r="L203" s="9">
        <f t="shared" si="10"/>
        <v>3.84343624</v>
      </c>
      <c r="M203" s="10">
        <f t="shared" si="11"/>
        <v>0.00142996444493379</v>
      </c>
      <c r="N203" s="19" t="s">
        <v>418</v>
      </c>
      <c r="O203" s="10"/>
      <c r="P203" s="27" t="s">
        <v>3135</v>
      </c>
      <c r="Q203" s="13">
        <f t="shared" si="12"/>
        <v>0.858464319746204</v>
      </c>
      <c r="R203" t="s">
        <v>2113</v>
      </c>
    </row>
    <row r="204" ht="15" spans="1:18">
      <c r="A204" s="17" t="s">
        <v>419</v>
      </c>
      <c r="B204" s="17" t="s">
        <v>17</v>
      </c>
      <c r="C204" s="17" t="s">
        <v>18</v>
      </c>
      <c r="D204" s="17" t="s">
        <v>210</v>
      </c>
      <c r="E204" s="18" t="str">
        <f>VLOOKUP(D204,'[1]1H2013'!L:M,2,0)</f>
        <v>四环-五环</v>
      </c>
      <c r="F204" s="17" t="s">
        <v>30</v>
      </c>
      <c r="G204" s="17" t="s">
        <v>30</v>
      </c>
      <c r="H204" s="17">
        <v>8592</v>
      </c>
      <c r="I204" s="17">
        <v>40</v>
      </c>
      <c r="J204" s="17">
        <v>44462</v>
      </c>
      <c r="K204" s="25">
        <v>382034570</v>
      </c>
      <c r="L204" s="9">
        <f t="shared" si="10"/>
        <v>3.8203457</v>
      </c>
      <c r="M204" s="10">
        <f t="shared" si="11"/>
        <v>0.00142137352546681</v>
      </c>
      <c r="N204" s="19" t="s">
        <v>420</v>
      </c>
      <c r="O204" s="10"/>
      <c r="P204" s="20" t="str">
        <f>IFERROR(VLOOKUP(N204,[2]Sheet3!$B$2:$F$1072,3,FALSE),“-”)</f>
        <v>绿城</v>
      </c>
      <c r="Q204" s="13">
        <f t="shared" si="12"/>
        <v>0.859885693271671</v>
      </c>
      <c r="R204" t="s">
        <v>2113</v>
      </c>
    </row>
    <row r="205" ht="15" spans="1:18">
      <c r="A205" s="17" t="s">
        <v>421</v>
      </c>
      <c r="B205" s="17" t="s">
        <v>17</v>
      </c>
      <c r="C205" s="17" t="s">
        <v>18</v>
      </c>
      <c r="D205" s="17" t="s">
        <v>252</v>
      </c>
      <c r="E205" s="18" t="str">
        <f>VLOOKUP(D205,'[1]1H2013'!L:M,2,0)</f>
        <v>三环-四环</v>
      </c>
      <c r="F205" s="17" t="s">
        <v>30</v>
      </c>
      <c r="G205" s="17" t="s">
        <v>30</v>
      </c>
      <c r="H205" s="17">
        <v>7113</v>
      </c>
      <c r="I205" s="17">
        <v>25</v>
      </c>
      <c r="J205" s="17">
        <v>52332</v>
      </c>
      <c r="K205" s="25">
        <v>372236387</v>
      </c>
      <c r="L205" s="9">
        <f t="shared" si="10"/>
        <v>3.72236387</v>
      </c>
      <c r="M205" s="10">
        <f t="shared" si="11"/>
        <v>0.00138491902891724</v>
      </c>
      <c r="N205" s="19" t="s">
        <v>422</v>
      </c>
      <c r="O205" s="10"/>
      <c r="P205" s="27" t="s">
        <v>3136</v>
      </c>
      <c r="Q205" s="13">
        <f t="shared" si="12"/>
        <v>0.861270612300588</v>
      </c>
      <c r="R205" t="s">
        <v>2113</v>
      </c>
    </row>
    <row r="206" ht="15" spans="1:18">
      <c r="A206" s="17" t="s">
        <v>423</v>
      </c>
      <c r="B206" s="17" t="s">
        <v>17</v>
      </c>
      <c r="C206" s="17" t="s">
        <v>41</v>
      </c>
      <c r="D206" s="17" t="s">
        <v>42</v>
      </c>
      <c r="E206" s="18" t="str">
        <f>VLOOKUP(D206,'[1]1H2013'!L:M,2,0)</f>
        <v>五环-六环</v>
      </c>
      <c r="F206" s="17">
        <v>62942</v>
      </c>
      <c r="G206" s="17">
        <v>714</v>
      </c>
      <c r="H206" s="17">
        <v>21368</v>
      </c>
      <c r="I206" s="17">
        <v>241</v>
      </c>
      <c r="J206" s="17">
        <v>17268</v>
      </c>
      <c r="K206" s="25">
        <v>368990490</v>
      </c>
      <c r="L206" s="9">
        <f t="shared" si="10"/>
        <v>3.6899049</v>
      </c>
      <c r="M206" s="10">
        <f t="shared" si="11"/>
        <v>0.00137284255096345</v>
      </c>
      <c r="N206" s="19" t="s">
        <v>424</v>
      </c>
      <c r="O206" s="10"/>
      <c r="P206" s="27" t="s">
        <v>3112</v>
      </c>
      <c r="Q206" s="13">
        <f t="shared" si="12"/>
        <v>0.862643454851551</v>
      </c>
      <c r="R206" t="s">
        <v>2113</v>
      </c>
    </row>
    <row r="207" ht="15" spans="1:18">
      <c r="A207" s="17" t="s">
        <v>425</v>
      </c>
      <c r="B207" s="17" t="s">
        <v>17</v>
      </c>
      <c r="C207" s="17" t="s">
        <v>18</v>
      </c>
      <c r="D207" s="17" t="s">
        <v>426</v>
      </c>
      <c r="E207" s="18" t="str">
        <f>VLOOKUP(D207,'[1]1H2013'!L:M,2,0)</f>
        <v>五环-六环</v>
      </c>
      <c r="F207" s="17">
        <v>22630</v>
      </c>
      <c r="G207" s="17">
        <v>66</v>
      </c>
      <c r="H207" s="17">
        <v>19913</v>
      </c>
      <c r="I207" s="17">
        <v>77</v>
      </c>
      <c r="J207" s="17">
        <v>18524</v>
      </c>
      <c r="K207" s="25">
        <v>368860189</v>
      </c>
      <c r="L207" s="9">
        <f t="shared" si="10"/>
        <v>3.68860189</v>
      </c>
      <c r="M207" s="10">
        <f t="shared" si="11"/>
        <v>0.0013723577613494</v>
      </c>
      <c r="N207" s="19" t="s">
        <v>427</v>
      </c>
      <c r="O207" s="10"/>
      <c r="P207" s="27" t="s">
        <v>3137</v>
      </c>
      <c r="Q207" s="13">
        <f t="shared" si="12"/>
        <v>0.864015812612901</v>
      </c>
      <c r="R207" t="s">
        <v>2113</v>
      </c>
    </row>
    <row r="208" ht="15" spans="1:18">
      <c r="A208" s="17" t="s">
        <v>428</v>
      </c>
      <c r="B208" s="17" t="s">
        <v>17</v>
      </c>
      <c r="C208" s="17" t="s">
        <v>64</v>
      </c>
      <c r="D208" s="17" t="s">
        <v>65</v>
      </c>
      <c r="E208" s="18" t="str">
        <f>VLOOKUP(D208,'[1]1H2013'!L:M,2,0)</f>
        <v>五环-六环</v>
      </c>
      <c r="F208" s="17" t="s">
        <v>30</v>
      </c>
      <c r="G208" s="17" t="s">
        <v>30</v>
      </c>
      <c r="H208" s="17">
        <v>19184</v>
      </c>
      <c r="I208" s="17">
        <v>193</v>
      </c>
      <c r="J208" s="17">
        <v>18859</v>
      </c>
      <c r="K208" s="25">
        <v>361807816</v>
      </c>
      <c r="L208" s="9">
        <f t="shared" si="10"/>
        <v>3.61807816</v>
      </c>
      <c r="M208" s="10">
        <f t="shared" si="11"/>
        <v>0.00134611915086471</v>
      </c>
      <c r="N208" s="19" t="s">
        <v>429</v>
      </c>
      <c r="O208" s="10"/>
      <c r="P208" s="27" t="s">
        <v>2697</v>
      </c>
      <c r="Q208" s="13">
        <f t="shared" si="12"/>
        <v>0.865361931763765</v>
      </c>
      <c r="R208" t="s">
        <v>2113</v>
      </c>
    </row>
    <row r="209" ht="15" spans="1:18">
      <c r="A209" s="17" t="s">
        <v>430</v>
      </c>
      <c r="B209" s="17" t="s">
        <v>17</v>
      </c>
      <c r="C209" s="17" t="s">
        <v>90</v>
      </c>
      <c r="D209" s="17" t="s">
        <v>91</v>
      </c>
      <c r="E209" s="18" t="str">
        <f>VLOOKUP(D209,'[1]1H2013'!L:M,2,0)</f>
        <v>五环-六环</v>
      </c>
      <c r="F209" s="17" t="s">
        <v>30</v>
      </c>
      <c r="G209" s="17" t="s">
        <v>30</v>
      </c>
      <c r="H209" s="17">
        <v>16648</v>
      </c>
      <c r="I209" s="17">
        <v>137</v>
      </c>
      <c r="J209" s="17">
        <v>21614</v>
      </c>
      <c r="K209" s="25">
        <v>359826782</v>
      </c>
      <c r="L209" s="9">
        <f t="shared" si="10"/>
        <v>3.59826782</v>
      </c>
      <c r="M209" s="10">
        <f t="shared" si="11"/>
        <v>0.00133874864174914</v>
      </c>
      <c r="N209" s="19" t="s">
        <v>431</v>
      </c>
      <c r="O209" s="10"/>
      <c r="P209" s="27" t="s">
        <v>3138</v>
      </c>
      <c r="Q209" s="13">
        <f t="shared" si="12"/>
        <v>0.866700680405514</v>
      </c>
      <c r="R209" t="s">
        <v>2113</v>
      </c>
    </row>
    <row r="210" ht="15" spans="1:18">
      <c r="A210" s="17" t="s">
        <v>432</v>
      </c>
      <c r="B210" s="17" t="s">
        <v>17</v>
      </c>
      <c r="C210" s="17" t="s">
        <v>64</v>
      </c>
      <c r="D210" s="17" t="s">
        <v>65</v>
      </c>
      <c r="E210" s="18" t="str">
        <f>VLOOKUP(D210,'[1]1H2013'!L:M,2,0)</f>
        <v>五环-六环</v>
      </c>
      <c r="F210" s="17" t="s">
        <v>30</v>
      </c>
      <c r="G210" s="17" t="s">
        <v>30</v>
      </c>
      <c r="H210" s="17">
        <v>24281</v>
      </c>
      <c r="I210" s="17">
        <v>335</v>
      </c>
      <c r="J210" s="17">
        <v>14610</v>
      </c>
      <c r="K210" s="25">
        <v>354748337</v>
      </c>
      <c r="L210" s="9">
        <f t="shared" si="10"/>
        <v>3.54748337</v>
      </c>
      <c r="M210" s="10">
        <f t="shared" si="11"/>
        <v>0.00131985410224833</v>
      </c>
      <c r="N210" s="19" t="s">
        <v>433</v>
      </c>
      <c r="O210" s="10"/>
      <c r="P210" s="27" t="s">
        <v>3139</v>
      </c>
      <c r="Q210" s="13">
        <f t="shared" si="12"/>
        <v>0.868020534507763</v>
      </c>
      <c r="R210" t="s">
        <v>2113</v>
      </c>
    </row>
    <row r="211" ht="15" spans="1:18">
      <c r="A211" s="17" t="s">
        <v>434</v>
      </c>
      <c r="B211" s="17" t="s">
        <v>17</v>
      </c>
      <c r="C211" s="17" t="s">
        <v>291</v>
      </c>
      <c r="D211" s="17" t="s">
        <v>292</v>
      </c>
      <c r="E211" s="18" t="str">
        <f>VLOOKUP(D211,'[1]1H2013'!L:M,2,0)</f>
        <v>六环外</v>
      </c>
      <c r="F211" s="17" t="s">
        <v>30</v>
      </c>
      <c r="G211" s="17" t="s">
        <v>30</v>
      </c>
      <c r="H211" s="17">
        <v>29444</v>
      </c>
      <c r="I211" s="17">
        <v>275</v>
      </c>
      <c r="J211" s="17">
        <v>12006</v>
      </c>
      <c r="K211" s="25">
        <v>353509475</v>
      </c>
      <c r="L211" s="9">
        <f t="shared" si="10"/>
        <v>3.53509475</v>
      </c>
      <c r="M211" s="10">
        <f t="shared" si="11"/>
        <v>0.00131524487107716</v>
      </c>
      <c r="N211" s="19" t="s">
        <v>435</v>
      </c>
      <c r="O211" s="10"/>
      <c r="P211" s="27" t="s">
        <v>3140</v>
      </c>
      <c r="Q211" s="13">
        <f t="shared" si="12"/>
        <v>0.86933577937884</v>
      </c>
      <c r="R211" t="s">
        <v>2113</v>
      </c>
    </row>
    <row r="212" ht="15" spans="1:18">
      <c r="A212" s="17" t="s">
        <v>436</v>
      </c>
      <c r="B212" s="17" t="s">
        <v>17</v>
      </c>
      <c r="C212" s="17" t="s">
        <v>60</v>
      </c>
      <c r="D212" s="17" t="s">
        <v>61</v>
      </c>
      <c r="E212" s="18" t="str">
        <f>VLOOKUP(D212,'[1]1H2013'!L:M,2,0)</f>
        <v>五环-六环</v>
      </c>
      <c r="F212" s="17">
        <v>21085</v>
      </c>
      <c r="G212" s="17">
        <v>204</v>
      </c>
      <c r="H212" s="17">
        <v>25811</v>
      </c>
      <c r="I212" s="17">
        <v>264</v>
      </c>
      <c r="J212" s="17">
        <v>13598</v>
      </c>
      <c r="K212" s="25">
        <v>350975720</v>
      </c>
      <c r="L212" s="9">
        <f t="shared" si="10"/>
        <v>3.5097572</v>
      </c>
      <c r="M212" s="10">
        <f t="shared" si="11"/>
        <v>0.00130581794335955</v>
      </c>
      <c r="N212" s="19" t="s">
        <v>437</v>
      </c>
      <c r="O212" s="10"/>
      <c r="P212" s="27" t="s">
        <v>3141</v>
      </c>
      <c r="Q212" s="13">
        <f t="shared" si="12"/>
        <v>0.870641597322199</v>
      </c>
      <c r="R212" t="s">
        <v>2113</v>
      </c>
    </row>
    <row r="213" ht="15" spans="1:18">
      <c r="A213" s="17" t="s">
        <v>438</v>
      </c>
      <c r="B213" s="17" t="s">
        <v>17</v>
      </c>
      <c r="C213" s="17" t="s">
        <v>439</v>
      </c>
      <c r="D213" s="17" t="s">
        <v>440</v>
      </c>
      <c r="E213" s="18" t="str">
        <f>VLOOKUP(D213,'[1]1H2013'!L:M,2,0)</f>
        <v>四环-六环</v>
      </c>
      <c r="F213" s="17">
        <v>11889</v>
      </c>
      <c r="G213" s="17">
        <v>136</v>
      </c>
      <c r="H213" s="17">
        <v>21376</v>
      </c>
      <c r="I213" s="17">
        <v>210</v>
      </c>
      <c r="J213" s="17">
        <v>16383</v>
      </c>
      <c r="K213" s="25">
        <v>350204547</v>
      </c>
      <c r="L213" s="9">
        <f t="shared" si="10"/>
        <v>3.50204547</v>
      </c>
      <c r="M213" s="10">
        <f t="shared" si="11"/>
        <v>0.00130294876613887</v>
      </c>
      <c r="N213" s="19" t="s">
        <v>441</v>
      </c>
      <c r="O213" s="10"/>
      <c r="P213" s="27" t="s">
        <v>3027</v>
      </c>
      <c r="Q213" s="13">
        <f t="shared" si="12"/>
        <v>0.871944546088338</v>
      </c>
      <c r="R213" t="s">
        <v>2113</v>
      </c>
    </row>
    <row r="214" ht="15" spans="1:18">
      <c r="A214" s="17" t="s">
        <v>442</v>
      </c>
      <c r="B214" s="17" t="s">
        <v>17</v>
      </c>
      <c r="C214" s="17" t="s">
        <v>22</v>
      </c>
      <c r="D214" s="17" t="s">
        <v>87</v>
      </c>
      <c r="E214" s="18" t="str">
        <f>VLOOKUP(D214,'[1]1H2013'!L:M,2,0)</f>
        <v>五环-六环</v>
      </c>
      <c r="F214" s="17" t="s">
        <v>30</v>
      </c>
      <c r="G214" s="17" t="s">
        <v>30</v>
      </c>
      <c r="H214" s="17">
        <v>15375</v>
      </c>
      <c r="I214" s="17">
        <v>76</v>
      </c>
      <c r="J214" s="17">
        <v>22638</v>
      </c>
      <c r="K214" s="25">
        <v>348050266</v>
      </c>
      <c r="L214" s="9">
        <f t="shared" si="10"/>
        <v>3.48050266</v>
      </c>
      <c r="M214" s="10">
        <f t="shared" si="11"/>
        <v>0.00129493368525283</v>
      </c>
      <c r="N214" s="19" t="s">
        <v>443</v>
      </c>
      <c r="O214" s="10"/>
      <c r="P214" s="27" t="s">
        <v>3142</v>
      </c>
      <c r="Q214" s="13">
        <f t="shared" si="12"/>
        <v>0.873239479773591</v>
      </c>
      <c r="R214" t="s">
        <v>2113</v>
      </c>
    </row>
    <row r="215" ht="15" spans="1:18">
      <c r="A215" s="3" t="s">
        <v>444</v>
      </c>
      <c r="B215" s="3" t="s">
        <v>17</v>
      </c>
      <c r="C215" s="3" t="s">
        <v>64</v>
      </c>
      <c r="D215" s="3" t="s">
        <v>112</v>
      </c>
      <c r="E215" s="16" t="str">
        <f>VLOOKUP(D215,'[1]1H2013'!L:M,2,0)</f>
        <v>五环-六环</v>
      </c>
      <c r="F215" s="3" t="s">
        <v>30</v>
      </c>
      <c r="G215" s="3" t="s">
        <v>30</v>
      </c>
      <c r="H215" s="3">
        <v>15814</v>
      </c>
      <c r="I215" s="3">
        <v>136</v>
      </c>
      <c r="J215" s="3">
        <v>21919</v>
      </c>
      <c r="K215" s="9">
        <v>346616960</v>
      </c>
      <c r="L215" s="9">
        <f t="shared" si="10"/>
        <v>3.4661696</v>
      </c>
      <c r="M215" s="10">
        <f t="shared" si="11"/>
        <v>0.00128960101810102</v>
      </c>
      <c r="N215" s="19" t="s">
        <v>445</v>
      </c>
      <c r="O215" s="10"/>
      <c r="P215" s="27" t="s">
        <v>3143</v>
      </c>
      <c r="Q215" s="13">
        <f t="shared" si="12"/>
        <v>0.874529080791692</v>
      </c>
      <c r="R215" t="s">
        <v>2113</v>
      </c>
    </row>
    <row r="216" ht="15" spans="1:18">
      <c r="A216" s="17" t="s">
        <v>446</v>
      </c>
      <c r="B216" s="17" t="s">
        <v>17</v>
      </c>
      <c r="C216" s="17" t="s">
        <v>291</v>
      </c>
      <c r="D216" s="17" t="s">
        <v>292</v>
      </c>
      <c r="E216" s="18" t="str">
        <f>VLOOKUP(D216,'[1]1H2013'!L:M,2,0)</f>
        <v>六环外</v>
      </c>
      <c r="F216" s="17" t="s">
        <v>30</v>
      </c>
      <c r="G216" s="17" t="s">
        <v>30</v>
      </c>
      <c r="H216" s="17">
        <v>34978</v>
      </c>
      <c r="I216" s="17">
        <v>327</v>
      </c>
      <c r="J216" s="17">
        <v>9558</v>
      </c>
      <c r="K216" s="25">
        <v>334331614</v>
      </c>
      <c r="L216" s="9">
        <f t="shared" si="10"/>
        <v>3.34331614</v>
      </c>
      <c r="M216" s="10">
        <f t="shared" si="11"/>
        <v>0.00124389294106601</v>
      </c>
      <c r="N216" s="19" t="s">
        <v>447</v>
      </c>
      <c r="O216" s="10"/>
      <c r="P216" s="27" t="s">
        <v>3144</v>
      </c>
      <c r="Q216" s="13">
        <f t="shared" si="12"/>
        <v>0.875772973732758</v>
      </c>
      <c r="R216" t="s">
        <v>2113</v>
      </c>
    </row>
    <row r="217" ht="15" spans="1:18">
      <c r="A217" s="17" t="s">
        <v>448</v>
      </c>
      <c r="B217" s="17" t="s">
        <v>17</v>
      </c>
      <c r="C217" s="17" t="s">
        <v>41</v>
      </c>
      <c r="D217" s="17" t="s">
        <v>42</v>
      </c>
      <c r="E217" s="18" t="str">
        <f>VLOOKUP(D217,'[1]1H2013'!L:M,2,0)</f>
        <v>五环-六环</v>
      </c>
      <c r="F217" s="17" t="s">
        <v>30</v>
      </c>
      <c r="G217" s="17" t="s">
        <v>30</v>
      </c>
      <c r="H217" s="17">
        <v>19164</v>
      </c>
      <c r="I217" s="17">
        <v>326</v>
      </c>
      <c r="J217" s="17">
        <v>17396</v>
      </c>
      <c r="K217" s="25">
        <v>333389030</v>
      </c>
      <c r="L217" s="9">
        <f t="shared" si="10"/>
        <v>3.3338903</v>
      </c>
      <c r="M217" s="10">
        <f t="shared" si="11"/>
        <v>0.0012403860229797</v>
      </c>
      <c r="N217" s="19" t="s">
        <v>449</v>
      </c>
      <c r="O217" s="10"/>
      <c r="P217" s="27" t="s">
        <v>3145</v>
      </c>
      <c r="Q217" s="13">
        <f t="shared" si="12"/>
        <v>0.877013359755738</v>
      </c>
      <c r="R217" t="s">
        <v>2113</v>
      </c>
    </row>
    <row r="218" ht="15" spans="1:18">
      <c r="A218" s="17" t="s">
        <v>450</v>
      </c>
      <c r="B218" s="17" t="s">
        <v>17</v>
      </c>
      <c r="C218" s="17" t="s">
        <v>18</v>
      </c>
      <c r="D218" s="17" t="s">
        <v>19</v>
      </c>
      <c r="E218" s="18" t="str">
        <f>VLOOKUP(D218,'[1]1H2013'!L:M,2,0)</f>
        <v>三环-四环</v>
      </c>
      <c r="F218" s="17" t="s">
        <v>30</v>
      </c>
      <c r="G218" s="17" t="s">
        <v>30</v>
      </c>
      <c r="H218" s="17">
        <v>8157</v>
      </c>
      <c r="I218" s="17">
        <v>48</v>
      </c>
      <c r="J218" s="17">
        <v>40846</v>
      </c>
      <c r="K218" s="25">
        <v>333204508</v>
      </c>
      <c r="L218" s="9">
        <f t="shared" si="10"/>
        <v>3.33204508</v>
      </c>
      <c r="M218" s="10">
        <f t="shared" si="11"/>
        <v>0.00123969950216126</v>
      </c>
      <c r="N218" s="19" t="s">
        <v>451</v>
      </c>
      <c r="O218" s="10"/>
      <c r="P218" s="27" t="s">
        <v>3146</v>
      </c>
      <c r="Q218" s="13">
        <f t="shared" si="12"/>
        <v>0.878253059257899</v>
      </c>
      <c r="R218" t="s">
        <v>2113</v>
      </c>
    </row>
    <row r="219" ht="15" spans="1:18">
      <c r="A219" s="3" t="s">
        <v>452</v>
      </c>
      <c r="B219" s="3" t="s">
        <v>17</v>
      </c>
      <c r="C219" s="3" t="s">
        <v>78</v>
      </c>
      <c r="D219" s="3" t="s">
        <v>79</v>
      </c>
      <c r="E219" s="16" t="str">
        <f>VLOOKUP(D219,'[1]1H2013'!L:M,2,0)</f>
        <v>五环-六环</v>
      </c>
      <c r="F219" s="3" t="s">
        <v>30</v>
      </c>
      <c r="G219" s="3" t="s">
        <v>30</v>
      </c>
      <c r="H219" s="3">
        <v>26286</v>
      </c>
      <c r="I219" s="3">
        <v>302</v>
      </c>
      <c r="J219" s="3">
        <v>12576</v>
      </c>
      <c r="K219" s="9">
        <v>330564806</v>
      </c>
      <c r="L219" s="9">
        <f t="shared" si="10"/>
        <v>3.30564806</v>
      </c>
      <c r="M219" s="10">
        <f t="shared" si="11"/>
        <v>0.0012298783947732</v>
      </c>
      <c r="N219" s="19" t="s">
        <v>453</v>
      </c>
      <c r="O219" s="10"/>
      <c r="P219" s="27" t="s">
        <v>3147</v>
      </c>
      <c r="Q219" s="13">
        <f t="shared" si="12"/>
        <v>0.879482937652672</v>
      </c>
      <c r="R219" t="s">
        <v>2113</v>
      </c>
    </row>
    <row r="220" ht="15" spans="1:18">
      <c r="A220" s="3" t="s">
        <v>454</v>
      </c>
      <c r="B220" s="3" t="s">
        <v>17</v>
      </c>
      <c r="C220" s="3" t="s">
        <v>41</v>
      </c>
      <c r="D220" s="3" t="s">
        <v>42</v>
      </c>
      <c r="E220" s="16" t="str">
        <f>VLOOKUP(D220,'[1]1H2013'!L:M,2,0)</f>
        <v>五环-六环</v>
      </c>
      <c r="F220" s="3" t="s">
        <v>30</v>
      </c>
      <c r="G220" s="3" t="s">
        <v>30</v>
      </c>
      <c r="H220" s="3">
        <v>23284</v>
      </c>
      <c r="I220" s="3">
        <v>231</v>
      </c>
      <c r="J220" s="3">
        <v>13827</v>
      </c>
      <c r="K220" s="9">
        <v>321956253</v>
      </c>
      <c r="L220" s="9">
        <f t="shared" si="10"/>
        <v>3.21956253</v>
      </c>
      <c r="M220" s="10">
        <f t="shared" si="11"/>
        <v>0.00119784995994654</v>
      </c>
      <c r="N220" s="19" t="s">
        <v>455</v>
      </c>
      <c r="O220" s="10"/>
      <c r="P220" s="20" t="str">
        <f>IFERROR(VLOOKUP(N220,[2]Sheet3!$B$2:$F$1072,3,FALSE),“-”)</f>
        <v>金隅</v>
      </c>
      <c r="Q220" s="13">
        <f t="shared" si="12"/>
        <v>0.880680787612619</v>
      </c>
      <c r="R220" t="s">
        <v>2113</v>
      </c>
    </row>
    <row r="221" ht="15" spans="1:18">
      <c r="A221" s="17" t="s">
        <v>456</v>
      </c>
      <c r="B221" s="17" t="s">
        <v>17</v>
      </c>
      <c r="C221" s="17" t="s">
        <v>282</v>
      </c>
      <c r="D221" s="17" t="s">
        <v>283</v>
      </c>
      <c r="E221" s="18" t="str">
        <f>VLOOKUP(D221,'[1]1H2013'!L:M,2,0)</f>
        <v>二环内</v>
      </c>
      <c r="F221" s="17" t="s">
        <v>30</v>
      </c>
      <c r="G221" s="17" t="s">
        <v>30</v>
      </c>
      <c r="H221" s="17">
        <v>5285</v>
      </c>
      <c r="I221" s="17">
        <v>65</v>
      </c>
      <c r="J221" s="17">
        <v>60496</v>
      </c>
      <c r="K221" s="25">
        <v>319736831</v>
      </c>
      <c r="L221" s="9">
        <f t="shared" si="10"/>
        <v>3.19736831</v>
      </c>
      <c r="M221" s="10">
        <f t="shared" si="11"/>
        <v>0.00118959251959856</v>
      </c>
      <c r="N221" s="19" t="s">
        <v>457</v>
      </c>
      <c r="O221" s="10"/>
      <c r="P221" s="27" t="s">
        <v>3148</v>
      </c>
      <c r="Q221" s="13">
        <f t="shared" si="12"/>
        <v>0.881870380132218</v>
      </c>
      <c r="R221" t="s">
        <v>2113</v>
      </c>
    </row>
    <row r="222" ht="15" spans="1:18">
      <c r="A222" s="17" t="s">
        <v>458</v>
      </c>
      <c r="B222" s="17" t="s">
        <v>17</v>
      </c>
      <c r="C222" s="17" t="s">
        <v>22</v>
      </c>
      <c r="D222" s="17" t="s">
        <v>23</v>
      </c>
      <c r="E222" s="18" t="str">
        <f>VLOOKUP(D222,'[1]1H2013'!L:M,2,0)</f>
        <v>五环-六环</v>
      </c>
      <c r="F222" s="17" t="s">
        <v>30</v>
      </c>
      <c r="G222" s="17" t="s">
        <v>30</v>
      </c>
      <c r="H222" s="17">
        <v>11966</v>
      </c>
      <c r="I222" s="17">
        <v>89</v>
      </c>
      <c r="J222" s="17">
        <v>26651</v>
      </c>
      <c r="K222" s="25">
        <v>318899105</v>
      </c>
      <c r="L222" s="9">
        <f t="shared" si="10"/>
        <v>3.18899105</v>
      </c>
      <c r="M222" s="10">
        <f t="shared" si="11"/>
        <v>0.00118647572951856</v>
      </c>
      <c r="N222" s="19" t="s">
        <v>459</v>
      </c>
      <c r="O222" s="10"/>
      <c r="P222" s="27" t="s">
        <v>3149</v>
      </c>
      <c r="Q222" s="13">
        <f t="shared" si="12"/>
        <v>0.883056855861736</v>
      </c>
      <c r="R222" t="s">
        <v>2113</v>
      </c>
    </row>
    <row r="223" ht="15" spans="1:18">
      <c r="A223" s="17" t="s">
        <v>460</v>
      </c>
      <c r="B223" s="17" t="s">
        <v>17</v>
      </c>
      <c r="C223" s="17" t="s">
        <v>37</v>
      </c>
      <c r="D223" s="17" t="s">
        <v>38</v>
      </c>
      <c r="E223" s="18" t="str">
        <f>VLOOKUP(D223,'[1]1H2013'!L:M,2,0)</f>
        <v>二环内</v>
      </c>
      <c r="F223" s="17">
        <v>8751</v>
      </c>
      <c r="G223" s="17">
        <v>48</v>
      </c>
      <c r="H223" s="17">
        <v>7957</v>
      </c>
      <c r="I223" s="17">
        <v>33</v>
      </c>
      <c r="J223" s="17">
        <v>39090</v>
      </c>
      <c r="K223" s="25">
        <v>311050167</v>
      </c>
      <c r="L223" s="9">
        <f t="shared" si="10"/>
        <v>3.11050167</v>
      </c>
      <c r="M223" s="10">
        <f t="shared" si="11"/>
        <v>0.00115727346995281</v>
      </c>
      <c r="N223" s="19" t="s">
        <v>461</v>
      </c>
      <c r="O223" s="10"/>
      <c r="P223" s="27" t="s">
        <v>3150</v>
      </c>
      <c r="Q223" s="13">
        <f t="shared" si="12"/>
        <v>0.884214129331689</v>
      </c>
      <c r="R223" t="s">
        <v>2113</v>
      </c>
    </row>
    <row r="224" ht="15" spans="1:18">
      <c r="A224" s="17" t="s">
        <v>462</v>
      </c>
      <c r="B224" s="17" t="s">
        <v>17</v>
      </c>
      <c r="C224" s="17" t="s">
        <v>90</v>
      </c>
      <c r="D224" s="17" t="s">
        <v>103</v>
      </c>
      <c r="E224" s="18" t="str">
        <f>VLOOKUP(D224,'[1]1H2013'!L:M,2,0)</f>
        <v>五环-六环</v>
      </c>
      <c r="F224" s="17">
        <v>43575</v>
      </c>
      <c r="G224" s="17">
        <v>648</v>
      </c>
      <c r="H224" s="17">
        <v>22920</v>
      </c>
      <c r="I224" s="17">
        <v>344</v>
      </c>
      <c r="J224" s="17">
        <v>13500</v>
      </c>
      <c r="K224" s="25">
        <v>309415323</v>
      </c>
      <c r="L224" s="9">
        <f t="shared" si="10"/>
        <v>3.09415323</v>
      </c>
      <c r="M224" s="10">
        <f t="shared" si="11"/>
        <v>0.00115119097333511</v>
      </c>
      <c r="N224" s="19" t="s">
        <v>463</v>
      </c>
      <c r="O224" s="10"/>
      <c r="P224" s="27" t="s">
        <v>3151</v>
      </c>
      <c r="Q224" s="13">
        <f t="shared" si="12"/>
        <v>0.885365320305024</v>
      </c>
      <c r="R224" t="s">
        <v>2113</v>
      </c>
    </row>
    <row r="225" ht="15" spans="1:18">
      <c r="A225" s="17" t="s">
        <v>464</v>
      </c>
      <c r="B225" s="17" t="s">
        <v>17</v>
      </c>
      <c r="C225" s="17" t="s">
        <v>60</v>
      </c>
      <c r="D225" s="17" t="s">
        <v>61</v>
      </c>
      <c r="E225" s="18" t="str">
        <f>VLOOKUP(D225,'[1]1H2013'!L:M,2,0)</f>
        <v>五环-六环</v>
      </c>
      <c r="F225" s="17" t="s">
        <v>30</v>
      </c>
      <c r="G225" s="17" t="s">
        <v>30</v>
      </c>
      <c r="H225" s="17">
        <v>4572</v>
      </c>
      <c r="I225" s="17">
        <v>4</v>
      </c>
      <c r="J225" s="17">
        <v>66972</v>
      </c>
      <c r="K225" s="25">
        <v>306180000</v>
      </c>
      <c r="L225" s="9">
        <f t="shared" si="10"/>
        <v>3.0618</v>
      </c>
      <c r="M225" s="10">
        <f t="shared" si="11"/>
        <v>0.00113915383633326</v>
      </c>
      <c r="N225" s="19" t="s">
        <v>465</v>
      </c>
      <c r="O225" s="10"/>
      <c r="P225" s="27" t="s">
        <v>3152</v>
      </c>
      <c r="Q225" s="13">
        <f t="shared" si="12"/>
        <v>0.886504474141357</v>
      </c>
      <c r="R225" t="s">
        <v>2113</v>
      </c>
    </row>
    <row r="226" ht="15" spans="1:18">
      <c r="A226" s="17" t="s">
        <v>466</v>
      </c>
      <c r="B226" s="17" t="s">
        <v>17</v>
      </c>
      <c r="C226" s="17" t="s">
        <v>48</v>
      </c>
      <c r="D226" s="17" t="s">
        <v>214</v>
      </c>
      <c r="E226" s="18" t="str">
        <f>VLOOKUP(D226,'[1]1H2013'!L:M,2,0)</f>
        <v>三环-四环</v>
      </c>
      <c r="F226" s="17">
        <v>10623</v>
      </c>
      <c r="G226" s="17">
        <v>224</v>
      </c>
      <c r="H226" s="17">
        <v>9891</v>
      </c>
      <c r="I226" s="17">
        <v>212</v>
      </c>
      <c r="J226" s="17">
        <v>30868</v>
      </c>
      <c r="K226" s="25">
        <v>305297690</v>
      </c>
      <c r="L226" s="9">
        <f t="shared" si="10"/>
        <v>3.0529769</v>
      </c>
      <c r="M226" s="10">
        <f t="shared" si="11"/>
        <v>0.00113587116985819</v>
      </c>
      <c r="N226" s="19" t="s">
        <v>467</v>
      </c>
      <c r="O226" s="10"/>
      <c r="P226" s="27" t="s">
        <v>3153</v>
      </c>
      <c r="Q226" s="13">
        <f t="shared" si="12"/>
        <v>0.887640345311215</v>
      </c>
      <c r="R226" t="s">
        <v>2113</v>
      </c>
    </row>
    <row r="227" ht="15" spans="1:18">
      <c r="A227" s="17" t="s">
        <v>468</v>
      </c>
      <c r="B227" s="17" t="s">
        <v>17</v>
      </c>
      <c r="C227" s="17" t="s">
        <v>60</v>
      </c>
      <c r="D227" s="17" t="s">
        <v>61</v>
      </c>
      <c r="E227" s="18" t="str">
        <f>VLOOKUP(D227,'[1]1H2013'!L:M,2,0)</f>
        <v>五环-六环</v>
      </c>
      <c r="F227" s="17">
        <v>24464</v>
      </c>
      <c r="G227" s="17">
        <v>490</v>
      </c>
      <c r="H227" s="17">
        <v>23093</v>
      </c>
      <c r="I227" s="17">
        <v>471</v>
      </c>
      <c r="J227" s="17">
        <v>13178</v>
      </c>
      <c r="K227" s="25">
        <v>304317592</v>
      </c>
      <c r="L227" s="9">
        <f t="shared" si="10"/>
        <v>3.04317592</v>
      </c>
      <c r="M227" s="10">
        <f t="shared" si="11"/>
        <v>0.0011322246795692</v>
      </c>
      <c r="N227" s="19" t="s">
        <v>429</v>
      </c>
      <c r="O227" s="10"/>
      <c r="P227" s="27" t="s">
        <v>2697</v>
      </c>
      <c r="Q227" s="13">
        <f t="shared" si="12"/>
        <v>0.888772569990785</v>
      </c>
      <c r="R227" t="s">
        <v>2113</v>
      </c>
    </row>
    <row r="228" ht="15" spans="1:18">
      <c r="A228" s="17" t="s">
        <v>469</v>
      </c>
      <c r="B228" s="17" t="s">
        <v>17</v>
      </c>
      <c r="C228" s="17" t="s">
        <v>41</v>
      </c>
      <c r="D228" s="17" t="s">
        <v>42</v>
      </c>
      <c r="E228" s="18" t="str">
        <f>VLOOKUP(D228,'[1]1H2013'!L:M,2,0)</f>
        <v>五环-六环</v>
      </c>
      <c r="F228" s="17">
        <v>22541</v>
      </c>
      <c r="G228" s="17">
        <v>62</v>
      </c>
      <c r="H228" s="17">
        <v>16602</v>
      </c>
      <c r="I228" s="17">
        <v>45</v>
      </c>
      <c r="J228" s="17">
        <v>18322</v>
      </c>
      <c r="K228" s="25">
        <v>304178604</v>
      </c>
      <c r="L228" s="9">
        <f t="shared" si="10"/>
        <v>3.04178604</v>
      </c>
      <c r="M228" s="10">
        <f t="shared" si="11"/>
        <v>0.00113170756965541</v>
      </c>
      <c r="N228" s="19" t="s">
        <v>470</v>
      </c>
      <c r="O228" s="10"/>
      <c r="P228" s="27" t="s">
        <v>3133</v>
      </c>
      <c r="Q228" s="13">
        <f t="shared" si="12"/>
        <v>0.88990427756044</v>
      </c>
      <c r="R228" t="s">
        <v>2113</v>
      </c>
    </row>
    <row r="229" ht="15" spans="1:18">
      <c r="A229" s="17" t="s">
        <v>471</v>
      </c>
      <c r="B229" s="17" t="s">
        <v>17</v>
      </c>
      <c r="C229" s="17" t="s">
        <v>78</v>
      </c>
      <c r="D229" s="17" t="s">
        <v>79</v>
      </c>
      <c r="E229" s="18" t="str">
        <f>VLOOKUP(D229,'[1]1H2013'!L:M,2,0)</f>
        <v>五环-六环</v>
      </c>
      <c r="F229" s="17" t="s">
        <v>30</v>
      </c>
      <c r="G229" s="17" t="s">
        <v>30</v>
      </c>
      <c r="H229" s="17">
        <v>19823</v>
      </c>
      <c r="I229" s="17">
        <v>177</v>
      </c>
      <c r="J229" s="17">
        <v>14932</v>
      </c>
      <c r="K229" s="25">
        <v>296006161</v>
      </c>
      <c r="L229" s="9">
        <f t="shared" si="10"/>
        <v>2.96006161</v>
      </c>
      <c r="M229" s="10">
        <f t="shared" si="11"/>
        <v>0.00110130169796012</v>
      </c>
      <c r="N229" s="19" t="s">
        <v>472</v>
      </c>
      <c r="O229" s="10"/>
      <c r="P229" s="27" t="s">
        <v>3154</v>
      </c>
      <c r="Q229" s="13">
        <f t="shared" si="12"/>
        <v>0.8910055792584</v>
      </c>
      <c r="R229" t="s">
        <v>2113</v>
      </c>
    </row>
    <row r="230" ht="15" spans="1:18">
      <c r="A230" s="17" t="s">
        <v>473</v>
      </c>
      <c r="B230" s="17" t="s">
        <v>17</v>
      </c>
      <c r="C230" s="17" t="s">
        <v>41</v>
      </c>
      <c r="D230" s="17" t="s">
        <v>42</v>
      </c>
      <c r="E230" s="18" t="str">
        <f>VLOOKUP(D230,'[1]1H2013'!L:M,2,0)</f>
        <v>五环-六环</v>
      </c>
      <c r="F230" s="17" t="s">
        <v>30</v>
      </c>
      <c r="G230" s="17" t="s">
        <v>30</v>
      </c>
      <c r="H230" s="17">
        <v>14707</v>
      </c>
      <c r="I230" s="17">
        <v>19</v>
      </c>
      <c r="J230" s="17">
        <v>20056</v>
      </c>
      <c r="K230" s="25">
        <v>294962769</v>
      </c>
      <c r="L230" s="9">
        <f t="shared" si="10"/>
        <v>2.94962769</v>
      </c>
      <c r="M230" s="10">
        <f t="shared" si="11"/>
        <v>0.00109741972003995</v>
      </c>
      <c r="N230" s="19" t="s">
        <v>474</v>
      </c>
      <c r="O230" s="10"/>
      <c r="P230" s="27" t="s">
        <v>3155</v>
      </c>
      <c r="Q230" s="13">
        <f t="shared" si="12"/>
        <v>0.89210299897844</v>
      </c>
      <c r="R230" t="s">
        <v>2113</v>
      </c>
    </row>
    <row r="231" ht="15" spans="1:18">
      <c r="A231" s="17" t="s">
        <v>475</v>
      </c>
      <c r="B231" s="17" t="s">
        <v>17</v>
      </c>
      <c r="C231" s="17" t="s">
        <v>172</v>
      </c>
      <c r="D231" s="17" t="s">
        <v>173</v>
      </c>
      <c r="E231" s="18" t="str">
        <f>VLOOKUP(D231,'[1]1H2013'!L:M,2,0)</f>
        <v>六环外</v>
      </c>
      <c r="F231" s="17" t="s">
        <v>30</v>
      </c>
      <c r="G231" s="17" t="s">
        <v>30</v>
      </c>
      <c r="H231" s="17">
        <v>32906</v>
      </c>
      <c r="I231" s="17">
        <v>337</v>
      </c>
      <c r="J231" s="17">
        <v>8906</v>
      </c>
      <c r="K231" s="25">
        <v>293041408</v>
      </c>
      <c r="L231" s="9">
        <f t="shared" si="10"/>
        <v>2.93041408</v>
      </c>
      <c r="M231" s="10">
        <f t="shared" si="11"/>
        <v>0.00109027122649324</v>
      </c>
      <c r="N231" s="19" t="s">
        <v>476</v>
      </c>
      <c r="O231" s="10"/>
      <c r="P231" s="27" t="s">
        <v>3156</v>
      </c>
      <c r="Q231" s="13">
        <f t="shared" si="12"/>
        <v>0.893193270204933</v>
      </c>
      <c r="R231" t="s">
        <v>2113</v>
      </c>
    </row>
    <row r="232" ht="15" spans="1:18">
      <c r="A232" s="3" t="s">
        <v>477</v>
      </c>
      <c r="B232" s="3" t="s">
        <v>17</v>
      </c>
      <c r="C232" s="3" t="s">
        <v>64</v>
      </c>
      <c r="D232" s="3" t="s">
        <v>65</v>
      </c>
      <c r="E232" s="16" t="str">
        <f>VLOOKUP(D232,'[1]1H2013'!L:M,2,0)</f>
        <v>五环-六环</v>
      </c>
      <c r="F232" s="3">
        <v>16233</v>
      </c>
      <c r="G232" s="3">
        <v>154</v>
      </c>
      <c r="H232" s="3">
        <v>37149</v>
      </c>
      <c r="I232" s="3">
        <v>351</v>
      </c>
      <c r="J232" s="3">
        <v>7844</v>
      </c>
      <c r="K232" s="9">
        <v>291385584</v>
      </c>
      <c r="L232" s="9">
        <f t="shared" si="10"/>
        <v>2.91385584</v>
      </c>
      <c r="M232" s="10">
        <f t="shared" si="11"/>
        <v>0.00108411067302177</v>
      </c>
      <c r="N232" s="19" t="s">
        <v>478</v>
      </c>
      <c r="O232" s="10"/>
      <c r="P232" s="27" t="s">
        <v>3157</v>
      </c>
      <c r="Q232" s="13">
        <f t="shared" si="12"/>
        <v>0.894277380877955</v>
      </c>
      <c r="R232" t="s">
        <v>2113</v>
      </c>
    </row>
    <row r="233" ht="15" spans="1:18">
      <c r="A233" s="3" t="s">
        <v>479</v>
      </c>
      <c r="B233" s="3" t="s">
        <v>17</v>
      </c>
      <c r="C233" s="3" t="s">
        <v>172</v>
      </c>
      <c r="D233" s="3" t="s">
        <v>173</v>
      </c>
      <c r="E233" s="16" t="str">
        <f>VLOOKUP(D233,'[1]1H2013'!L:M,2,0)</f>
        <v>六环外</v>
      </c>
      <c r="F233" s="3">
        <v>83108</v>
      </c>
      <c r="G233" s="3">
        <v>745</v>
      </c>
      <c r="H233" s="3">
        <v>32995</v>
      </c>
      <c r="I233" s="3">
        <v>283</v>
      </c>
      <c r="J233" s="3">
        <v>8821</v>
      </c>
      <c r="K233" s="9">
        <v>291042367</v>
      </c>
      <c r="L233" s="9">
        <f t="shared" si="10"/>
        <v>2.91042367</v>
      </c>
      <c r="M233" s="10">
        <f t="shared" si="11"/>
        <v>0.00108283372167863</v>
      </c>
      <c r="N233" s="19" t="s">
        <v>329</v>
      </c>
      <c r="O233" s="10"/>
      <c r="P233" s="27" t="s">
        <v>2640</v>
      </c>
      <c r="Q233" s="13">
        <f t="shared" si="12"/>
        <v>0.895360214599634</v>
      </c>
      <c r="R233" t="s">
        <v>2113</v>
      </c>
    </row>
    <row r="234" ht="15" spans="1:17">
      <c r="A234" s="3" t="s">
        <v>480</v>
      </c>
      <c r="B234" s="3" t="s">
        <v>17</v>
      </c>
      <c r="C234" s="3" t="s">
        <v>60</v>
      </c>
      <c r="D234" s="3" t="s">
        <v>61</v>
      </c>
      <c r="E234" s="16" t="str">
        <f>VLOOKUP(D234,'[1]1H2013'!L:M,2,0)</f>
        <v>五环-六环</v>
      </c>
      <c r="F234" s="3" t="s">
        <v>30</v>
      </c>
      <c r="G234" s="3" t="s">
        <v>30</v>
      </c>
      <c r="H234" s="3">
        <v>23783</v>
      </c>
      <c r="I234" s="3">
        <v>358</v>
      </c>
      <c r="J234" s="3">
        <v>12178</v>
      </c>
      <c r="K234" s="9">
        <v>289625945</v>
      </c>
      <c r="L234" s="9">
        <f t="shared" si="10"/>
        <v>2.89625945</v>
      </c>
      <c r="M234" s="10">
        <f t="shared" si="11"/>
        <v>0.00107756387206348</v>
      </c>
      <c r="N234" s="19" t="s">
        <v>481</v>
      </c>
      <c r="O234" s="10"/>
      <c r="P234" s="20">
        <f>IFERROR(VLOOKUP(N234,Sheet3!$B$2:$F$1072,3,FALSE),“-”)</f>
        <v>0</v>
      </c>
      <c r="Q234" s="13">
        <f t="shared" si="12"/>
        <v>0.896437778471697</v>
      </c>
    </row>
    <row r="235" ht="15" spans="1:17">
      <c r="A235" s="17" t="s">
        <v>482</v>
      </c>
      <c r="B235" s="17" t="s">
        <v>17</v>
      </c>
      <c r="C235" s="17" t="s">
        <v>18</v>
      </c>
      <c r="D235" s="17" t="s">
        <v>73</v>
      </c>
      <c r="E235" s="18" t="str">
        <f>VLOOKUP(D235,'[1]1H2013'!L:M,2,0)</f>
        <v>四环-五环</v>
      </c>
      <c r="F235" s="17" t="s">
        <v>30</v>
      </c>
      <c r="G235" s="17" t="s">
        <v>30</v>
      </c>
      <c r="H235" s="17">
        <v>9623</v>
      </c>
      <c r="I235" s="17">
        <v>63</v>
      </c>
      <c r="J235" s="17">
        <v>29849</v>
      </c>
      <c r="K235" s="25">
        <v>287228984</v>
      </c>
      <c r="L235" s="9">
        <f t="shared" si="10"/>
        <v>2.87228984</v>
      </c>
      <c r="M235" s="10">
        <f t="shared" si="11"/>
        <v>0.00106864589140278</v>
      </c>
      <c r="N235" s="19" t="s">
        <v>483</v>
      </c>
      <c r="O235" s="10"/>
      <c r="P235" s="20">
        <f>IFERROR(VLOOKUP(N235,Sheet3!$B$2:$F$1072,3,FALSE),“-”)</f>
        <v>0</v>
      </c>
      <c r="Q235" s="13">
        <f t="shared" si="12"/>
        <v>0.8975064243631</v>
      </c>
    </row>
    <row r="236" ht="15" spans="1:17">
      <c r="A236" s="17" t="s">
        <v>484</v>
      </c>
      <c r="B236" s="17" t="s">
        <v>17</v>
      </c>
      <c r="C236" s="17" t="s">
        <v>41</v>
      </c>
      <c r="D236" s="17" t="s">
        <v>42</v>
      </c>
      <c r="E236" s="18" t="str">
        <f>VLOOKUP(D236,'[1]1H2013'!L:M,2,0)</f>
        <v>五环-六环</v>
      </c>
      <c r="F236" s="17" t="s">
        <v>30</v>
      </c>
      <c r="G236" s="17" t="s">
        <v>30</v>
      </c>
      <c r="H236" s="17">
        <v>26211</v>
      </c>
      <c r="I236" s="17">
        <v>388</v>
      </c>
      <c r="J236" s="17">
        <v>10817</v>
      </c>
      <c r="K236" s="25">
        <v>283523694</v>
      </c>
      <c r="L236" s="9">
        <f t="shared" si="10"/>
        <v>2.83523694</v>
      </c>
      <c r="M236" s="10">
        <f t="shared" si="11"/>
        <v>0.00105486022506851</v>
      </c>
      <c r="N236" s="19" t="s">
        <v>485</v>
      </c>
      <c r="O236" s="10"/>
      <c r="P236" s="20">
        <f>IFERROR(VLOOKUP(N236,Sheet3!$B$2:$F$1072,3,FALSE),“-”)</f>
        <v>0</v>
      </c>
      <c r="Q236" s="13">
        <f t="shared" si="12"/>
        <v>0.898561284588168</v>
      </c>
    </row>
    <row r="237" ht="15" spans="1:17">
      <c r="A237" s="17" t="s">
        <v>486</v>
      </c>
      <c r="B237" s="17" t="s">
        <v>17</v>
      </c>
      <c r="C237" s="17" t="s">
        <v>18</v>
      </c>
      <c r="D237" s="17" t="s">
        <v>26</v>
      </c>
      <c r="E237" s="18" t="str">
        <f>VLOOKUP(D237,'[1]1H2013'!L:M,2,0)</f>
        <v>五环-六环</v>
      </c>
      <c r="F237" s="17">
        <v>8946</v>
      </c>
      <c r="G237" s="17">
        <v>129</v>
      </c>
      <c r="H237" s="17">
        <v>15877</v>
      </c>
      <c r="I237" s="17">
        <v>234</v>
      </c>
      <c r="J237" s="17">
        <v>17679</v>
      </c>
      <c r="K237" s="25">
        <v>280683197</v>
      </c>
      <c r="L237" s="9">
        <f t="shared" si="10"/>
        <v>2.80683197</v>
      </c>
      <c r="M237" s="10">
        <f t="shared" si="11"/>
        <v>0.00104429205257311</v>
      </c>
      <c r="N237" s="19" t="s">
        <v>487</v>
      </c>
      <c r="O237" s="10"/>
      <c r="P237" s="20">
        <f>IFERROR(VLOOKUP(N237,Sheet3!$B$2:$F$1072,3,FALSE),“-”)</f>
        <v>0</v>
      </c>
      <c r="Q237" s="13">
        <f t="shared" si="12"/>
        <v>0.899605576640741</v>
      </c>
    </row>
    <row r="238" ht="15" spans="1:17">
      <c r="A238" s="3" t="s">
        <v>488</v>
      </c>
      <c r="B238" s="3" t="s">
        <v>17</v>
      </c>
      <c r="C238" s="3" t="s">
        <v>90</v>
      </c>
      <c r="D238" s="3" t="s">
        <v>265</v>
      </c>
      <c r="E238" s="16" t="str">
        <f>VLOOKUP(D238,'[1]1H2013'!L:M,2,0)</f>
        <v>六环外</v>
      </c>
      <c r="F238" s="3" t="s">
        <v>30</v>
      </c>
      <c r="G238" s="3" t="s">
        <v>30</v>
      </c>
      <c r="H238" s="3">
        <v>21217</v>
      </c>
      <c r="I238" s="3">
        <v>296</v>
      </c>
      <c r="J238" s="3">
        <v>13024</v>
      </c>
      <c r="K238" s="9">
        <v>276328003</v>
      </c>
      <c r="L238" s="9">
        <f t="shared" si="10"/>
        <v>2.76328003</v>
      </c>
      <c r="M238" s="10">
        <f t="shared" si="11"/>
        <v>0.0010280883947474</v>
      </c>
      <c r="N238" s="19" t="s">
        <v>185</v>
      </c>
      <c r="O238" s="10"/>
      <c r="P238" s="20">
        <f>IFERROR(VLOOKUP(N238,Sheet3!$B$2:$F$1072,3,FALSE),“-”)</f>
        <v>0</v>
      </c>
      <c r="Q238" s="13">
        <f t="shared" si="12"/>
        <v>0.900633665035489</v>
      </c>
    </row>
    <row r="239" ht="15" spans="1:17">
      <c r="A239" s="17" t="s">
        <v>489</v>
      </c>
      <c r="B239" s="17" t="s">
        <v>17</v>
      </c>
      <c r="C239" s="17" t="s">
        <v>60</v>
      </c>
      <c r="D239" s="17" t="s">
        <v>61</v>
      </c>
      <c r="E239" s="18" t="str">
        <f>VLOOKUP(D239,'[1]1H2013'!L:M,2,0)</f>
        <v>五环-六环</v>
      </c>
      <c r="F239" s="17" t="s">
        <v>30</v>
      </c>
      <c r="G239" s="17" t="s">
        <v>30</v>
      </c>
      <c r="H239" s="17">
        <v>29756</v>
      </c>
      <c r="I239" s="17">
        <v>278</v>
      </c>
      <c r="J239" s="17">
        <v>9204</v>
      </c>
      <c r="K239" s="25">
        <v>273869665</v>
      </c>
      <c r="L239" s="9">
        <f t="shared" si="10"/>
        <v>2.73869665</v>
      </c>
      <c r="M239" s="10">
        <f t="shared" si="11"/>
        <v>0.0010189420587238</v>
      </c>
      <c r="N239" s="19" t="s">
        <v>490</v>
      </c>
      <c r="O239" s="10"/>
      <c r="P239" s="20">
        <f>IFERROR(VLOOKUP(N239,Sheet3!$B$2:$F$1072,3,FALSE),“-”)</f>
        <v>0</v>
      </c>
      <c r="Q239" s="13">
        <f t="shared" si="12"/>
        <v>0.901652607094213</v>
      </c>
    </row>
    <row r="240" ht="15" spans="1:17">
      <c r="A240" s="3" t="s">
        <v>491</v>
      </c>
      <c r="B240" s="3" t="s">
        <v>17</v>
      </c>
      <c r="C240" s="3" t="s">
        <v>22</v>
      </c>
      <c r="D240" s="3" t="s">
        <v>110</v>
      </c>
      <c r="E240" s="16" t="str">
        <f>VLOOKUP(D240,'[1]1H2013'!L:M,2,0)</f>
        <v>四环-五环</v>
      </c>
      <c r="F240" s="3" t="s">
        <v>30</v>
      </c>
      <c r="G240" s="3" t="s">
        <v>30</v>
      </c>
      <c r="H240" s="3">
        <v>9911</v>
      </c>
      <c r="I240" s="3">
        <v>35</v>
      </c>
      <c r="J240" s="3">
        <v>27449</v>
      </c>
      <c r="K240" s="9">
        <v>272057820</v>
      </c>
      <c r="L240" s="9">
        <f t="shared" si="10"/>
        <v>2.7205782</v>
      </c>
      <c r="M240" s="10">
        <f t="shared" si="11"/>
        <v>0.00101220102344197</v>
      </c>
      <c r="N240" s="19" t="s">
        <v>492</v>
      </c>
      <c r="O240" s="10"/>
      <c r="P240" s="20">
        <f>IFERROR(VLOOKUP(N240,Sheet3!$B$2:$F$1072,3,FALSE),“-”)</f>
        <v>0</v>
      </c>
      <c r="Q240" s="13">
        <f t="shared" si="12"/>
        <v>0.902664808117655</v>
      </c>
    </row>
    <row r="241" ht="15" spans="1:17">
      <c r="A241" s="3" t="s">
        <v>493</v>
      </c>
      <c r="B241" s="3" t="s">
        <v>17</v>
      </c>
      <c r="C241" s="3" t="s">
        <v>22</v>
      </c>
      <c r="D241" s="3" t="s">
        <v>87</v>
      </c>
      <c r="E241" s="16" t="str">
        <f>VLOOKUP(D241,'[1]1H2013'!L:M,2,0)</f>
        <v>五环-六环</v>
      </c>
      <c r="F241" s="3" t="s">
        <v>30</v>
      </c>
      <c r="G241" s="3" t="s">
        <v>30</v>
      </c>
      <c r="H241" s="3">
        <v>13363</v>
      </c>
      <c r="I241" s="3">
        <v>85</v>
      </c>
      <c r="J241" s="3">
        <v>20352</v>
      </c>
      <c r="K241" s="9">
        <v>271964772</v>
      </c>
      <c r="L241" s="9">
        <f t="shared" si="10"/>
        <v>2.71964772</v>
      </c>
      <c r="M241" s="10">
        <f t="shared" si="11"/>
        <v>0.0010118548349706</v>
      </c>
      <c r="N241" s="19" t="s">
        <v>494</v>
      </c>
      <c r="O241" s="10"/>
      <c r="P241" s="20" t="str">
        <f>IFERROR(VLOOKUP(N241,Sheet3!$B$2:$F$1072,3,FALSE),“-”)</f>
        <v>北辰</v>
      </c>
      <c r="Q241" s="13">
        <f t="shared" si="12"/>
        <v>0.903676662952625</v>
      </c>
    </row>
    <row r="242" ht="15" spans="1:17">
      <c r="A242" s="17" t="s">
        <v>495</v>
      </c>
      <c r="B242" s="17" t="s">
        <v>17</v>
      </c>
      <c r="C242" s="17" t="s">
        <v>60</v>
      </c>
      <c r="D242" s="17" t="s">
        <v>61</v>
      </c>
      <c r="E242" s="18" t="str">
        <f>VLOOKUP(D242,'[1]1H2013'!L:M,2,0)</f>
        <v>五环-六环</v>
      </c>
      <c r="F242" s="17" t="s">
        <v>30</v>
      </c>
      <c r="G242" s="17" t="s">
        <v>30</v>
      </c>
      <c r="H242" s="17">
        <v>5550</v>
      </c>
      <c r="I242" s="17">
        <v>6</v>
      </c>
      <c r="J242" s="17">
        <v>48652</v>
      </c>
      <c r="K242" s="25">
        <v>270000000</v>
      </c>
      <c r="L242" s="9">
        <f t="shared" si="10"/>
        <v>2.7</v>
      </c>
      <c r="M242" s="10">
        <f t="shared" si="11"/>
        <v>0.00100454482921804</v>
      </c>
      <c r="N242" s="19" t="s">
        <v>496</v>
      </c>
      <c r="O242" s="10"/>
      <c r="P242" s="20">
        <f>IFERROR(VLOOKUP(N242,Sheet3!$B$2:$F$1072,3,FALSE),“-”)</f>
        <v>0</v>
      </c>
      <c r="Q242" s="13">
        <f t="shared" si="12"/>
        <v>0.904681207781843</v>
      </c>
    </row>
    <row r="243" ht="15" spans="1:17">
      <c r="A243" s="3" t="s">
        <v>497</v>
      </c>
      <c r="B243" s="3" t="s">
        <v>17</v>
      </c>
      <c r="C243" s="3" t="s">
        <v>18</v>
      </c>
      <c r="D243" s="3" t="s">
        <v>19</v>
      </c>
      <c r="E243" s="16" t="str">
        <f>VLOOKUP(D243,'[1]1H2013'!L:M,2,0)</f>
        <v>三环-四环</v>
      </c>
      <c r="F243" s="3" t="s">
        <v>30</v>
      </c>
      <c r="G243" s="3" t="s">
        <v>30</v>
      </c>
      <c r="H243" s="3">
        <v>4372</v>
      </c>
      <c r="I243" s="3">
        <v>32</v>
      </c>
      <c r="J243" s="3">
        <v>61727</v>
      </c>
      <c r="K243" s="9">
        <v>269897023</v>
      </c>
      <c r="L243" s="9">
        <f t="shared" si="10"/>
        <v>2.69897023</v>
      </c>
      <c r="M243" s="10">
        <f t="shared" si="11"/>
        <v>0.00100416169954071</v>
      </c>
      <c r="N243" s="19" t="s">
        <v>329</v>
      </c>
      <c r="O243" s="10"/>
      <c r="P243" s="20">
        <f>IFERROR(VLOOKUP(N243,Sheet3!$B$2:$F$1072,3,FALSE),“-”)</f>
        <v>0</v>
      </c>
      <c r="Q243" s="13">
        <f t="shared" si="12"/>
        <v>0.905685369481384</v>
      </c>
    </row>
    <row r="244" ht="15" spans="1:17">
      <c r="A244" s="17" t="s">
        <v>498</v>
      </c>
      <c r="B244" s="17" t="s">
        <v>17</v>
      </c>
      <c r="C244" s="17" t="s">
        <v>90</v>
      </c>
      <c r="D244" s="17" t="s">
        <v>311</v>
      </c>
      <c r="E244" s="18" t="str">
        <f>VLOOKUP(D244,'[1]1H2013'!L:M,2,0)</f>
        <v>五环-六环</v>
      </c>
      <c r="F244" s="17" t="s">
        <v>30</v>
      </c>
      <c r="G244" s="17" t="s">
        <v>30</v>
      </c>
      <c r="H244" s="17">
        <v>7893</v>
      </c>
      <c r="I244" s="17">
        <v>26</v>
      </c>
      <c r="J244" s="17">
        <v>34011</v>
      </c>
      <c r="K244" s="25">
        <v>268445166</v>
      </c>
      <c r="L244" s="9">
        <f t="shared" si="10"/>
        <v>2.68445166</v>
      </c>
      <c r="M244" s="10">
        <f t="shared" si="11"/>
        <v>0.000998760012718068</v>
      </c>
      <c r="N244" s="19" t="s">
        <v>499</v>
      </c>
      <c r="O244" s="10"/>
      <c r="P244" s="20">
        <f>IFERROR(VLOOKUP(N244,Sheet3!$B$2:$F$1072,3,FALSE),“-”)</f>
        <v>0</v>
      </c>
      <c r="Q244" s="13">
        <f t="shared" si="12"/>
        <v>0.906684129494102</v>
      </c>
    </row>
    <row r="245" ht="15" spans="1:17">
      <c r="A245" s="3" t="s">
        <v>500</v>
      </c>
      <c r="B245" s="3" t="s">
        <v>17</v>
      </c>
      <c r="C245" s="3" t="s">
        <v>18</v>
      </c>
      <c r="D245" s="3" t="s">
        <v>426</v>
      </c>
      <c r="E245" s="16" t="str">
        <f>VLOOKUP(D245,'[1]1H2013'!L:M,2,0)</f>
        <v>五环-六环</v>
      </c>
      <c r="F245" s="3" t="s">
        <v>30</v>
      </c>
      <c r="G245" s="3" t="s">
        <v>30</v>
      </c>
      <c r="H245" s="3">
        <v>15850</v>
      </c>
      <c r="I245" s="3">
        <v>205</v>
      </c>
      <c r="J245" s="3">
        <v>16893</v>
      </c>
      <c r="K245" s="9">
        <v>267750989</v>
      </c>
      <c r="L245" s="9">
        <f t="shared" si="10"/>
        <v>2.67750989</v>
      </c>
      <c r="M245" s="10">
        <f t="shared" si="11"/>
        <v>0.000996177301918394</v>
      </c>
      <c r="N245" s="19" t="s">
        <v>138</v>
      </c>
      <c r="O245" s="10"/>
      <c r="P245" s="20">
        <f>IFERROR(VLOOKUP(N245,Sheet3!$B$2:$F$1072,3,FALSE),“-”)</f>
        <v>0</v>
      </c>
      <c r="Q245" s="13">
        <f t="shared" si="12"/>
        <v>0.90768030679602</v>
      </c>
    </row>
    <row r="246" ht="15" spans="1:17">
      <c r="A246" s="3" t="s">
        <v>501</v>
      </c>
      <c r="B246" s="3" t="s">
        <v>17</v>
      </c>
      <c r="C246" s="3" t="s">
        <v>22</v>
      </c>
      <c r="D246" s="3" t="s">
        <v>110</v>
      </c>
      <c r="E246" s="16" t="str">
        <f>VLOOKUP(D246,'[1]1H2013'!L:M,2,0)</f>
        <v>四环-五环</v>
      </c>
      <c r="F246" s="3" t="s">
        <v>30</v>
      </c>
      <c r="G246" s="3" t="s">
        <v>30</v>
      </c>
      <c r="H246" s="3">
        <v>61183</v>
      </c>
      <c r="I246" s="3">
        <v>772</v>
      </c>
      <c r="J246" s="3">
        <v>4373</v>
      </c>
      <c r="K246" s="9">
        <v>267562250</v>
      </c>
      <c r="L246" s="9">
        <f t="shared" si="10"/>
        <v>2.6756225</v>
      </c>
      <c r="M246" s="10">
        <f t="shared" si="11"/>
        <v>0.000995475091597943</v>
      </c>
      <c r="N246" s="19" t="s">
        <v>502</v>
      </c>
      <c r="O246" s="10"/>
      <c r="P246" s="20">
        <f>IFERROR(VLOOKUP(N246,Sheet3!$B$2:$F$1072,3,FALSE),“-”)</f>
        <v>0</v>
      </c>
      <c r="Q246" s="13">
        <f t="shared" si="12"/>
        <v>0.908675781887618</v>
      </c>
    </row>
    <row r="247" ht="15" spans="1:17">
      <c r="A247" s="17" t="s">
        <v>503</v>
      </c>
      <c r="B247" s="17" t="s">
        <v>17</v>
      </c>
      <c r="C247" s="17" t="s">
        <v>22</v>
      </c>
      <c r="D247" s="17" t="s">
        <v>110</v>
      </c>
      <c r="E247" s="18" t="str">
        <f>VLOOKUP(D247,'[1]1H2013'!L:M,2,0)</f>
        <v>四环-五环</v>
      </c>
      <c r="F247" s="17" t="s">
        <v>30</v>
      </c>
      <c r="G247" s="17" t="s">
        <v>30</v>
      </c>
      <c r="H247" s="17">
        <v>7997</v>
      </c>
      <c r="I247" s="17">
        <v>62</v>
      </c>
      <c r="J247" s="17">
        <v>33401</v>
      </c>
      <c r="K247" s="25">
        <v>267121031</v>
      </c>
      <c r="L247" s="9">
        <f t="shared" si="10"/>
        <v>2.67121031</v>
      </c>
      <c r="M247" s="10">
        <f t="shared" si="11"/>
        <v>0.000993833520246081</v>
      </c>
      <c r="N247" s="19" t="s">
        <v>504</v>
      </c>
      <c r="O247" s="10"/>
      <c r="P247" s="20">
        <f>IFERROR(VLOOKUP(N247,Sheet3!$B$2:$F$1072,3,FALSE),“-”)</f>
        <v>0</v>
      </c>
      <c r="Q247" s="13">
        <f t="shared" si="12"/>
        <v>0.909669615407864</v>
      </c>
    </row>
    <row r="248" ht="15" spans="1:17">
      <c r="A248" s="3" t="s">
        <v>505</v>
      </c>
      <c r="B248" s="3" t="s">
        <v>17</v>
      </c>
      <c r="C248" s="3" t="s">
        <v>90</v>
      </c>
      <c r="D248" s="3" t="s">
        <v>103</v>
      </c>
      <c r="E248" s="16" t="str">
        <f>VLOOKUP(D248,'[1]1H2013'!L:M,2,0)</f>
        <v>五环-六环</v>
      </c>
      <c r="F248" s="3" t="s">
        <v>30</v>
      </c>
      <c r="G248" s="3" t="s">
        <v>30</v>
      </c>
      <c r="H248" s="3">
        <v>11591</v>
      </c>
      <c r="I248" s="3">
        <v>62</v>
      </c>
      <c r="J248" s="3">
        <v>22621</v>
      </c>
      <c r="K248" s="9">
        <v>262193430</v>
      </c>
      <c r="L248" s="9">
        <f t="shared" si="10"/>
        <v>2.6219343</v>
      </c>
      <c r="M248" s="10">
        <f t="shared" si="11"/>
        <v>0.000975500201338675</v>
      </c>
      <c r="N248" s="19" t="s">
        <v>68</v>
      </c>
      <c r="O248" s="10"/>
      <c r="P248" s="20" t="str">
        <f>IFERROR(VLOOKUP(N248,Sheet3!$B$2:$F$1072,3,FALSE),“-”)</f>
        <v>龙湖</v>
      </c>
      <c r="Q248" s="13">
        <f t="shared" si="12"/>
        <v>0.910645115609203</v>
      </c>
    </row>
    <row r="249" ht="15" spans="1:17">
      <c r="A249" s="17" t="s">
        <v>506</v>
      </c>
      <c r="B249" s="17" t="s">
        <v>17</v>
      </c>
      <c r="C249" s="17" t="s">
        <v>64</v>
      </c>
      <c r="D249" s="17" t="s">
        <v>65</v>
      </c>
      <c r="E249" s="18" t="str">
        <f>VLOOKUP(D249,'[1]1H2013'!L:M,2,0)</f>
        <v>五环-六环</v>
      </c>
      <c r="F249" s="17" t="s">
        <v>30</v>
      </c>
      <c r="G249" s="17" t="s">
        <v>30</v>
      </c>
      <c r="H249" s="17">
        <v>17015</v>
      </c>
      <c r="I249" s="17">
        <v>65</v>
      </c>
      <c r="J249" s="17">
        <v>14992</v>
      </c>
      <c r="K249" s="25">
        <v>255097005</v>
      </c>
      <c r="L249" s="9">
        <f t="shared" si="10"/>
        <v>2.55097005</v>
      </c>
      <c r="M249" s="10">
        <f t="shared" si="11"/>
        <v>0.000949097693784291</v>
      </c>
      <c r="N249" s="19" t="s">
        <v>507</v>
      </c>
      <c r="O249" s="10"/>
      <c r="P249" s="20">
        <f>IFERROR(VLOOKUP(N249,Sheet3!$B$2:$F$1072,3,FALSE),“-”)</f>
        <v>0</v>
      </c>
      <c r="Q249" s="13">
        <f t="shared" si="12"/>
        <v>0.911594213302987</v>
      </c>
    </row>
    <row r="250" ht="15" spans="1:17">
      <c r="A250" s="17" t="s">
        <v>508</v>
      </c>
      <c r="B250" s="17" t="s">
        <v>17</v>
      </c>
      <c r="C250" s="17" t="s">
        <v>18</v>
      </c>
      <c r="D250" s="17" t="s">
        <v>259</v>
      </c>
      <c r="E250" s="18" t="str">
        <f>VLOOKUP(D250,'[1]1H2013'!L:M,2,0)</f>
        <v>二环-三环</v>
      </c>
      <c r="F250" s="17" t="s">
        <v>30</v>
      </c>
      <c r="G250" s="17" t="s">
        <v>30</v>
      </c>
      <c r="H250" s="17">
        <v>4749</v>
      </c>
      <c r="I250" s="17">
        <v>61</v>
      </c>
      <c r="J250" s="17">
        <v>53651</v>
      </c>
      <c r="K250" s="25">
        <v>254813061</v>
      </c>
      <c r="L250" s="9">
        <f t="shared" si="10"/>
        <v>2.54813061</v>
      </c>
      <c r="M250" s="10">
        <f t="shared" si="11"/>
        <v>0.000948041269795448</v>
      </c>
      <c r="N250" s="19" t="s">
        <v>509</v>
      </c>
      <c r="O250" s="10"/>
      <c r="P250" s="20">
        <f>IFERROR(VLOOKUP(N250,Sheet3!$B$2:$F$1072,3,FALSE),“-”)</f>
        <v>0</v>
      </c>
      <c r="Q250" s="13">
        <f t="shared" si="12"/>
        <v>0.912542254572783</v>
      </c>
    </row>
    <row r="251" ht="15" spans="1:17">
      <c r="A251" s="17" t="s">
        <v>510</v>
      </c>
      <c r="B251" s="17" t="s">
        <v>17</v>
      </c>
      <c r="C251" s="17" t="s">
        <v>18</v>
      </c>
      <c r="D251" s="17" t="s">
        <v>426</v>
      </c>
      <c r="E251" s="18" t="str">
        <f>VLOOKUP(D251,'[1]1H2013'!L:M,2,0)</f>
        <v>五环-六环</v>
      </c>
      <c r="F251" s="17" t="s">
        <v>30</v>
      </c>
      <c r="G251" s="17" t="s">
        <v>30</v>
      </c>
      <c r="H251" s="17">
        <v>11262</v>
      </c>
      <c r="I251" s="17">
        <v>114</v>
      </c>
      <c r="J251" s="17">
        <v>22429</v>
      </c>
      <c r="K251" s="25">
        <v>252602005</v>
      </c>
      <c r="L251" s="9">
        <f t="shared" si="10"/>
        <v>2.52602005</v>
      </c>
      <c r="M251" s="10">
        <f t="shared" si="11"/>
        <v>0.000939814955455035</v>
      </c>
      <c r="N251" s="19" t="s">
        <v>511</v>
      </c>
      <c r="O251" s="10"/>
      <c r="P251" s="20">
        <f>IFERROR(VLOOKUP(N251,Sheet3!$B$2:$F$1072,3,FALSE),“-”)</f>
        <v>0</v>
      </c>
      <c r="Q251" s="13">
        <f t="shared" si="12"/>
        <v>0.913482069528238</v>
      </c>
    </row>
    <row r="252" ht="15" spans="1:17">
      <c r="A252" s="17" t="s">
        <v>512</v>
      </c>
      <c r="B252" s="17" t="s">
        <v>17</v>
      </c>
      <c r="C252" s="17" t="s">
        <v>18</v>
      </c>
      <c r="D252" s="17" t="s">
        <v>29</v>
      </c>
      <c r="E252" s="18" t="str">
        <f>VLOOKUP(D252,'[1]1H2013'!L:M,2,0)</f>
        <v>四环-五环</v>
      </c>
      <c r="F252" s="17" t="s">
        <v>30</v>
      </c>
      <c r="G252" s="17" t="s">
        <v>30</v>
      </c>
      <c r="H252" s="17">
        <v>6544</v>
      </c>
      <c r="I252" s="17">
        <v>34</v>
      </c>
      <c r="J252" s="17">
        <v>37863</v>
      </c>
      <c r="K252" s="25">
        <v>247774823</v>
      </c>
      <c r="L252" s="9">
        <f t="shared" si="10"/>
        <v>2.47774823</v>
      </c>
      <c r="M252" s="10">
        <f t="shared" si="11"/>
        <v>0.000921855249092834</v>
      </c>
      <c r="N252" s="19" t="s">
        <v>513</v>
      </c>
      <c r="O252" s="10"/>
      <c r="P252" s="20">
        <f>IFERROR(VLOOKUP(N252,Sheet3!$B$2:$F$1072,3,FALSE),“-”)</f>
        <v>0</v>
      </c>
      <c r="Q252" s="13">
        <f t="shared" si="12"/>
        <v>0.914403924777331</v>
      </c>
    </row>
    <row r="253" ht="15" spans="1:17">
      <c r="A253" s="17" t="s">
        <v>514</v>
      </c>
      <c r="B253" s="17" t="s">
        <v>17</v>
      </c>
      <c r="C253" s="17" t="s">
        <v>90</v>
      </c>
      <c r="D253" s="17" t="s">
        <v>103</v>
      </c>
      <c r="E253" s="18" t="str">
        <f>VLOOKUP(D253,'[1]1H2013'!L:M,2,0)</f>
        <v>五环-六环</v>
      </c>
      <c r="F253" s="17" t="s">
        <v>30</v>
      </c>
      <c r="G253" s="17" t="s">
        <v>30</v>
      </c>
      <c r="H253" s="17">
        <v>14435</v>
      </c>
      <c r="I253" s="17">
        <v>219</v>
      </c>
      <c r="J253" s="17">
        <v>16677</v>
      </c>
      <c r="K253" s="25">
        <v>240734442</v>
      </c>
      <c r="L253" s="9">
        <f t="shared" si="10"/>
        <v>2.40734442</v>
      </c>
      <c r="M253" s="10">
        <f t="shared" si="11"/>
        <v>0.000895661255280704</v>
      </c>
      <c r="N253" s="19" t="s">
        <v>515</v>
      </c>
      <c r="O253" s="10"/>
      <c r="P253" s="20">
        <f>IFERROR(VLOOKUP(N253,Sheet3!$B$2:$F$1072,3,FALSE),“-”)</f>
        <v>0</v>
      </c>
      <c r="Q253" s="13">
        <f t="shared" si="12"/>
        <v>0.915299586032611</v>
      </c>
    </row>
    <row r="254" ht="15" spans="1:17">
      <c r="A254" s="17" t="s">
        <v>516</v>
      </c>
      <c r="B254" s="17" t="s">
        <v>17</v>
      </c>
      <c r="C254" s="17" t="s">
        <v>18</v>
      </c>
      <c r="D254" s="17" t="s">
        <v>26</v>
      </c>
      <c r="E254" s="18" t="str">
        <f>VLOOKUP(D254,'[1]1H2013'!L:M,2,0)</f>
        <v>五环-六环</v>
      </c>
      <c r="F254" s="17">
        <v>19789</v>
      </c>
      <c r="G254" s="17">
        <v>182</v>
      </c>
      <c r="H254" s="17">
        <v>12213</v>
      </c>
      <c r="I254" s="17">
        <v>117</v>
      </c>
      <c r="J254" s="17">
        <v>19369</v>
      </c>
      <c r="K254" s="25">
        <v>236545056</v>
      </c>
      <c r="L254" s="9">
        <f t="shared" si="10"/>
        <v>2.36545056</v>
      </c>
      <c r="M254" s="10">
        <f t="shared" si="11"/>
        <v>0.000880074492155155</v>
      </c>
      <c r="N254" s="19" t="s">
        <v>138</v>
      </c>
      <c r="O254" s="10"/>
      <c r="P254" s="20">
        <f>IFERROR(VLOOKUP(N254,Sheet3!$B$2:$F$1072,3,FALSE),“-”)</f>
        <v>0</v>
      </c>
      <c r="Q254" s="13">
        <f t="shared" si="12"/>
        <v>0.916179660524766</v>
      </c>
    </row>
    <row r="255" ht="15" spans="1:17">
      <c r="A255" s="17" t="s">
        <v>517</v>
      </c>
      <c r="B255" s="17" t="s">
        <v>17</v>
      </c>
      <c r="C255" s="17" t="s">
        <v>78</v>
      </c>
      <c r="D255" s="17" t="s">
        <v>79</v>
      </c>
      <c r="E255" s="18" t="str">
        <f>VLOOKUP(D255,'[1]1H2013'!L:M,2,0)</f>
        <v>五环-六环</v>
      </c>
      <c r="F255" s="17" t="s">
        <v>30</v>
      </c>
      <c r="G255" s="17" t="s">
        <v>30</v>
      </c>
      <c r="H255" s="17">
        <v>33971</v>
      </c>
      <c r="I255" s="17">
        <v>228</v>
      </c>
      <c r="J255" s="17">
        <v>6842</v>
      </c>
      <c r="K255" s="25">
        <v>232438978</v>
      </c>
      <c r="L255" s="9">
        <f t="shared" si="10"/>
        <v>2.32438978</v>
      </c>
      <c r="M255" s="10">
        <f t="shared" si="11"/>
        <v>0.000864797679476392</v>
      </c>
      <c r="N255" s="19" t="s">
        <v>518</v>
      </c>
      <c r="O255" s="10"/>
      <c r="P255" s="20">
        <f>IFERROR(VLOOKUP(N255,Sheet3!$B$2:$F$1072,3,FALSE),“-”)</f>
        <v>0</v>
      </c>
      <c r="Q255" s="13">
        <f t="shared" si="12"/>
        <v>0.917044458204243</v>
      </c>
    </row>
    <row r="256" ht="15" spans="1:17">
      <c r="A256" s="17" t="s">
        <v>519</v>
      </c>
      <c r="B256" s="17" t="s">
        <v>17</v>
      </c>
      <c r="C256" s="17" t="s">
        <v>144</v>
      </c>
      <c r="D256" s="17" t="s">
        <v>145</v>
      </c>
      <c r="E256" s="18" t="str">
        <f>VLOOKUP(D256,'[1]1H2013'!L:M,2,0)</f>
        <v>二环内</v>
      </c>
      <c r="F256" s="17" t="s">
        <v>30</v>
      </c>
      <c r="G256" s="17" t="s">
        <v>30</v>
      </c>
      <c r="H256" s="17">
        <v>2421</v>
      </c>
      <c r="I256" s="17">
        <v>5</v>
      </c>
      <c r="J256" s="17">
        <v>95045</v>
      </c>
      <c r="K256" s="25">
        <v>230056565</v>
      </c>
      <c r="L256" s="9">
        <f t="shared" si="10"/>
        <v>2.30056565</v>
      </c>
      <c r="M256" s="10">
        <f t="shared" si="11"/>
        <v>0.000855933825179311</v>
      </c>
      <c r="N256" s="19" t="s">
        <v>520</v>
      </c>
      <c r="O256" s="10"/>
      <c r="P256" s="20">
        <f>IFERROR(VLOOKUP(N256,Sheet3!$B$2:$F$1072,3,FALSE),“-”)</f>
        <v>0</v>
      </c>
      <c r="Q256" s="13">
        <f t="shared" si="12"/>
        <v>0.917900392029422</v>
      </c>
    </row>
    <row r="257" ht="15" spans="1:17">
      <c r="A257" s="17" t="s">
        <v>521</v>
      </c>
      <c r="B257" s="17" t="s">
        <v>17</v>
      </c>
      <c r="C257" s="17" t="s">
        <v>172</v>
      </c>
      <c r="D257" s="17" t="s">
        <v>173</v>
      </c>
      <c r="E257" s="18" t="str">
        <f>VLOOKUP(D257,'[1]1H2013'!L:M,2,0)</f>
        <v>六环外</v>
      </c>
      <c r="F257" s="17">
        <v>36028</v>
      </c>
      <c r="G257" s="17">
        <v>300</v>
      </c>
      <c r="H257" s="17">
        <v>26072</v>
      </c>
      <c r="I257" s="17">
        <v>224</v>
      </c>
      <c r="J257" s="17">
        <v>8803</v>
      </c>
      <c r="K257" s="25">
        <v>229521212</v>
      </c>
      <c r="L257" s="9">
        <f t="shared" si="10"/>
        <v>2.29521212</v>
      </c>
      <c r="M257" s="10">
        <f t="shared" si="11"/>
        <v>0.000853942024853547</v>
      </c>
      <c r="N257" s="19" t="s">
        <v>522</v>
      </c>
      <c r="O257" s="10"/>
      <c r="P257" s="20">
        <f>IFERROR(VLOOKUP(N257,Sheet3!$B$2:$F$1072,3,FALSE),“-”)</f>
        <v>0</v>
      </c>
      <c r="Q257" s="13">
        <f t="shared" si="12"/>
        <v>0.918754334054276</v>
      </c>
    </row>
    <row r="258" ht="15" spans="1:17">
      <c r="A258" s="17" t="s">
        <v>523</v>
      </c>
      <c r="B258" s="17" t="s">
        <v>17</v>
      </c>
      <c r="C258" s="17" t="s">
        <v>22</v>
      </c>
      <c r="D258" s="17" t="s">
        <v>87</v>
      </c>
      <c r="E258" s="18" t="str">
        <f>VLOOKUP(D258,'[1]1H2013'!L:M,2,0)</f>
        <v>五环-六环</v>
      </c>
      <c r="F258" s="17" t="s">
        <v>30</v>
      </c>
      <c r="G258" s="17" t="s">
        <v>30</v>
      </c>
      <c r="H258" s="17">
        <v>6498</v>
      </c>
      <c r="I258" s="17">
        <v>60</v>
      </c>
      <c r="J258" s="17">
        <v>35183</v>
      </c>
      <c r="K258" s="25">
        <v>228634168</v>
      </c>
      <c r="L258" s="9">
        <f t="shared" si="10"/>
        <v>2.28634168</v>
      </c>
      <c r="M258" s="10">
        <f t="shared" si="11"/>
        <v>0.000850641745359144</v>
      </c>
      <c r="N258" s="19" t="s">
        <v>524</v>
      </c>
      <c r="O258" s="10"/>
      <c r="P258" s="20">
        <f>IFERROR(VLOOKUP(N258,Sheet3!$B$2:$F$1072,3,FALSE),“-”)</f>
        <v>0</v>
      </c>
      <c r="Q258" s="13">
        <f t="shared" si="12"/>
        <v>0.919604975799635</v>
      </c>
    </row>
    <row r="259" ht="15" spans="1:17">
      <c r="A259" s="17" t="s">
        <v>525</v>
      </c>
      <c r="B259" s="17" t="s">
        <v>17</v>
      </c>
      <c r="C259" s="17" t="s">
        <v>526</v>
      </c>
      <c r="D259" s="17" t="s">
        <v>527</v>
      </c>
      <c r="E259" s="18" t="str">
        <f>VLOOKUP(D259,'[1]1H2013'!L:M,2,0)</f>
        <v>六环外</v>
      </c>
      <c r="F259" s="17">
        <v>39749</v>
      </c>
      <c r="G259" s="17">
        <v>495</v>
      </c>
      <c r="H259" s="17">
        <v>16447</v>
      </c>
      <c r="I259" s="17">
        <v>218</v>
      </c>
      <c r="J259" s="17">
        <v>13598</v>
      </c>
      <c r="K259" s="25">
        <v>223651025</v>
      </c>
      <c r="L259" s="9">
        <f t="shared" si="10"/>
        <v>2.23651025</v>
      </c>
      <c r="M259" s="10">
        <f t="shared" si="11"/>
        <v>0.000832101780418758</v>
      </c>
      <c r="N259" s="19" t="s">
        <v>528</v>
      </c>
      <c r="O259" s="10"/>
      <c r="P259" s="20">
        <f>IFERROR(VLOOKUP(N259,Sheet3!$B$2:$F$1072,3,FALSE),“-”)</f>
        <v>0</v>
      </c>
      <c r="Q259" s="13">
        <f t="shared" si="12"/>
        <v>0.920437077580053</v>
      </c>
    </row>
    <row r="260" ht="15" spans="1:17">
      <c r="A260" s="17" t="s">
        <v>529</v>
      </c>
      <c r="B260" s="17" t="s">
        <v>17</v>
      </c>
      <c r="C260" s="17" t="s">
        <v>90</v>
      </c>
      <c r="D260" s="17" t="s">
        <v>265</v>
      </c>
      <c r="E260" s="18" t="str">
        <f>VLOOKUP(D260,'[1]1H2013'!L:M,2,0)</f>
        <v>六环外</v>
      </c>
      <c r="F260" s="17" t="s">
        <v>30</v>
      </c>
      <c r="G260" s="17" t="s">
        <v>30</v>
      </c>
      <c r="H260" s="17">
        <v>2560</v>
      </c>
      <c r="I260" s="17">
        <v>5</v>
      </c>
      <c r="J260" s="17">
        <v>87301</v>
      </c>
      <c r="K260" s="25">
        <v>223490000</v>
      </c>
      <c r="L260" s="9">
        <f t="shared" ref="L260:L323" si="13">IFERROR(K260/100000000,"-")</f>
        <v>2.2349</v>
      </c>
      <c r="M260" s="10">
        <f t="shared" si="11"/>
        <v>0.000831502681044222</v>
      </c>
      <c r="N260" s="19" t="s">
        <v>530</v>
      </c>
      <c r="O260" s="10"/>
      <c r="P260" s="20">
        <f>IFERROR(VLOOKUP(N260,Sheet3!$B$2:$F$1072,3,FALSE),“-”)</f>
        <v>0</v>
      </c>
      <c r="Q260" s="13">
        <f t="shared" si="12"/>
        <v>0.921268580261098</v>
      </c>
    </row>
    <row r="261" ht="15" spans="1:17">
      <c r="A261" s="17" t="s">
        <v>531</v>
      </c>
      <c r="B261" s="17" t="s">
        <v>17</v>
      </c>
      <c r="C261" s="17" t="s">
        <v>48</v>
      </c>
      <c r="D261" s="17" t="s">
        <v>49</v>
      </c>
      <c r="E261" s="18" t="str">
        <f>VLOOKUP(D261,'[1]1H2013'!L:M,2,0)</f>
        <v>四环-五环</v>
      </c>
      <c r="F261" s="17" t="s">
        <v>30</v>
      </c>
      <c r="G261" s="17" t="s">
        <v>30</v>
      </c>
      <c r="H261" s="17">
        <v>10229</v>
      </c>
      <c r="I261" s="17">
        <v>176</v>
      </c>
      <c r="J261" s="17">
        <v>21839</v>
      </c>
      <c r="K261" s="25">
        <v>223396452</v>
      </c>
      <c r="L261" s="9">
        <f t="shared" si="13"/>
        <v>2.23396452</v>
      </c>
      <c r="M261" s="10">
        <f t="shared" ref="M261:M324" si="14">IFERROR(L261/$L$1,"-")</f>
        <v>0.000831154632304652</v>
      </c>
      <c r="N261" s="19" t="s">
        <v>201</v>
      </c>
      <c r="O261" s="10"/>
      <c r="P261" s="20" t="str">
        <f>IFERROR(VLOOKUP(N261,Sheet3!$B$2:$F$1072,3,FALSE),“-”)</f>
        <v>金隅</v>
      </c>
      <c r="Q261" s="13">
        <f t="shared" si="12"/>
        <v>0.922099734893402</v>
      </c>
    </row>
    <row r="262" ht="15" spans="1:17">
      <c r="A262" s="17" t="s">
        <v>532</v>
      </c>
      <c r="B262" s="17" t="s">
        <v>17</v>
      </c>
      <c r="C262" s="17" t="s">
        <v>78</v>
      </c>
      <c r="D262" s="17" t="s">
        <v>79</v>
      </c>
      <c r="E262" s="18" t="str">
        <f>VLOOKUP(D262,'[1]1H2013'!L:M,2,0)</f>
        <v>五环-六环</v>
      </c>
      <c r="F262" s="17">
        <v>48125</v>
      </c>
      <c r="G262" s="17">
        <v>320</v>
      </c>
      <c r="H262" s="17">
        <v>14885</v>
      </c>
      <c r="I262" s="17">
        <v>91</v>
      </c>
      <c r="J262" s="17">
        <v>14888</v>
      </c>
      <c r="K262" s="25">
        <v>221612631</v>
      </c>
      <c r="L262" s="9">
        <f t="shared" si="13"/>
        <v>2.21612631</v>
      </c>
      <c r="M262" s="10">
        <f t="shared" si="14"/>
        <v>0.000824517861335021</v>
      </c>
      <c r="N262" s="19" t="s">
        <v>533</v>
      </c>
      <c r="O262" s="10"/>
      <c r="P262" s="20">
        <f>IFERROR(VLOOKUP(N262,Sheet3!$B$2:$F$1072,3,FALSE),“-”)</f>
        <v>0</v>
      </c>
      <c r="Q262" s="13">
        <f t="shared" ref="Q262:Q325" si="15">M262+Q261</f>
        <v>0.922924252754737</v>
      </c>
    </row>
    <row r="263" ht="15" spans="1:17">
      <c r="A263" s="17" t="s">
        <v>534</v>
      </c>
      <c r="B263" s="17" t="s">
        <v>17</v>
      </c>
      <c r="C263" s="17" t="s">
        <v>60</v>
      </c>
      <c r="D263" s="17" t="s">
        <v>61</v>
      </c>
      <c r="E263" s="18" t="str">
        <f>VLOOKUP(D263,'[1]1H2013'!L:M,2,0)</f>
        <v>五环-六环</v>
      </c>
      <c r="F263" s="17">
        <v>24177</v>
      </c>
      <c r="G263" s="17">
        <v>240</v>
      </c>
      <c r="H263" s="17">
        <v>25154</v>
      </c>
      <c r="I263" s="17">
        <v>248</v>
      </c>
      <c r="J263" s="17">
        <v>8749</v>
      </c>
      <c r="K263" s="25">
        <v>220083425</v>
      </c>
      <c r="L263" s="9">
        <f t="shared" si="13"/>
        <v>2.20083425</v>
      </c>
      <c r="M263" s="10">
        <f t="shared" si="14"/>
        <v>0.000818828394742024</v>
      </c>
      <c r="N263" s="19" t="s">
        <v>535</v>
      </c>
      <c r="O263" s="10"/>
      <c r="P263" s="20">
        <f>IFERROR(VLOOKUP(N263,Sheet3!$B$2:$F$1072,3,FALSE),“-”)</f>
        <v>0</v>
      </c>
      <c r="Q263" s="13">
        <f t="shared" si="15"/>
        <v>0.923743081149479</v>
      </c>
    </row>
    <row r="264" ht="15" spans="1:17">
      <c r="A264" s="17" t="s">
        <v>536</v>
      </c>
      <c r="B264" s="17" t="s">
        <v>17</v>
      </c>
      <c r="C264" s="17" t="s">
        <v>78</v>
      </c>
      <c r="D264" s="17" t="s">
        <v>79</v>
      </c>
      <c r="E264" s="18" t="str">
        <f>VLOOKUP(D264,'[1]1H2013'!L:M,2,0)</f>
        <v>五环-六环</v>
      </c>
      <c r="F264" s="17">
        <v>50023</v>
      </c>
      <c r="G264" s="17">
        <v>521</v>
      </c>
      <c r="H264" s="17">
        <v>21659</v>
      </c>
      <c r="I264" s="17">
        <v>231</v>
      </c>
      <c r="J264" s="17">
        <v>9977</v>
      </c>
      <c r="K264" s="25">
        <v>216084700</v>
      </c>
      <c r="L264" s="9">
        <f t="shared" si="13"/>
        <v>2.160847</v>
      </c>
      <c r="M264" s="10">
        <f t="shared" si="14"/>
        <v>0.000803950992807894</v>
      </c>
      <c r="N264" s="19" t="s">
        <v>537</v>
      </c>
      <c r="O264" s="10"/>
      <c r="P264" s="20">
        <f>IFERROR(VLOOKUP(N264,Sheet3!$B$2:$F$1072,3,FALSE),“-”)</f>
        <v>0</v>
      </c>
      <c r="Q264" s="13">
        <f t="shared" si="15"/>
        <v>0.924547032142287</v>
      </c>
    </row>
    <row r="265" ht="15" spans="1:17">
      <c r="A265" s="17" t="s">
        <v>538</v>
      </c>
      <c r="B265" s="17" t="s">
        <v>17</v>
      </c>
      <c r="C265" s="17" t="s">
        <v>78</v>
      </c>
      <c r="D265" s="17" t="s">
        <v>79</v>
      </c>
      <c r="E265" s="18" t="str">
        <f>VLOOKUP(D265,'[1]1H2013'!L:M,2,0)</f>
        <v>五环-六环</v>
      </c>
      <c r="F265" s="17">
        <v>64137</v>
      </c>
      <c r="G265" s="17">
        <v>482</v>
      </c>
      <c r="H265" s="17">
        <v>18632</v>
      </c>
      <c r="I265" s="17">
        <v>149</v>
      </c>
      <c r="J265" s="17">
        <v>11596</v>
      </c>
      <c r="K265" s="25">
        <v>216060647</v>
      </c>
      <c r="L265" s="9">
        <f t="shared" si="13"/>
        <v>2.16060647</v>
      </c>
      <c r="M265" s="10">
        <f t="shared" si="14"/>
        <v>0.000803861502745757</v>
      </c>
      <c r="N265" s="19" t="s">
        <v>539</v>
      </c>
      <c r="O265" s="10"/>
      <c r="P265" s="20">
        <f>IFERROR(VLOOKUP(N265,Sheet3!$B$2:$F$1072,3,FALSE),“-”)</f>
        <v>0</v>
      </c>
      <c r="Q265" s="13">
        <f t="shared" si="15"/>
        <v>0.925350893645033</v>
      </c>
    </row>
    <row r="266" ht="15" spans="1:17">
      <c r="A266" s="3" t="s">
        <v>540</v>
      </c>
      <c r="B266" s="3" t="s">
        <v>17</v>
      </c>
      <c r="C266" s="3" t="s">
        <v>18</v>
      </c>
      <c r="D266" s="3" t="s">
        <v>541</v>
      </c>
      <c r="E266" s="16" t="str">
        <f>VLOOKUP(D266,'[1]1H2013'!L:M,2,0)</f>
        <v>三环-四环</v>
      </c>
      <c r="F266" s="3" t="s">
        <v>30</v>
      </c>
      <c r="G266" s="3" t="s">
        <v>30</v>
      </c>
      <c r="H266" s="3">
        <v>13470</v>
      </c>
      <c r="I266" s="3">
        <v>51</v>
      </c>
      <c r="J266" s="3">
        <v>15938</v>
      </c>
      <c r="K266" s="9">
        <v>214689515</v>
      </c>
      <c r="L266" s="9">
        <f t="shared" si="13"/>
        <v>2.14689515</v>
      </c>
      <c r="M266" s="10">
        <f t="shared" si="14"/>
        <v>0.000798760156224366</v>
      </c>
      <c r="N266" s="19" t="s">
        <v>50</v>
      </c>
      <c r="O266" s="10"/>
      <c r="P266" s="20">
        <f>IFERROR(VLOOKUP(N266,Sheet3!$B$2:$F$1072,3,FALSE),“-”)</f>
        <v>0</v>
      </c>
      <c r="Q266" s="13">
        <f t="shared" si="15"/>
        <v>0.926149653801257</v>
      </c>
    </row>
    <row r="267" ht="15" spans="1:17">
      <c r="A267" s="17" t="s">
        <v>542</v>
      </c>
      <c r="B267" s="17" t="s">
        <v>17</v>
      </c>
      <c r="C267" s="17" t="s">
        <v>18</v>
      </c>
      <c r="D267" s="17" t="s">
        <v>73</v>
      </c>
      <c r="E267" s="18" t="str">
        <f>VLOOKUP(D267,'[1]1H2013'!L:M,2,0)</f>
        <v>四环-五环</v>
      </c>
      <c r="F267" s="17" t="s">
        <v>30</v>
      </c>
      <c r="G267" s="17" t="s">
        <v>30</v>
      </c>
      <c r="H267" s="17">
        <v>10306</v>
      </c>
      <c r="I267" s="17">
        <v>46</v>
      </c>
      <c r="J267" s="17">
        <v>20793</v>
      </c>
      <c r="K267" s="25">
        <v>214281562</v>
      </c>
      <c r="L267" s="9">
        <f t="shared" si="13"/>
        <v>2.14281562</v>
      </c>
      <c r="M267" s="10">
        <f t="shared" si="14"/>
        <v>0.000797242352236537</v>
      </c>
      <c r="N267" s="19" t="s">
        <v>543</v>
      </c>
      <c r="O267" s="10"/>
      <c r="P267" s="20">
        <f>IFERROR(VLOOKUP(N267,Sheet3!$B$2:$F$1072,3,FALSE),“-”)</f>
        <v>0</v>
      </c>
      <c r="Q267" s="13">
        <f t="shared" si="15"/>
        <v>0.926946896153494</v>
      </c>
    </row>
    <row r="268" ht="15" spans="1:17">
      <c r="A268" s="17" t="s">
        <v>544</v>
      </c>
      <c r="B268" s="17" t="s">
        <v>17</v>
      </c>
      <c r="C268" s="17" t="s">
        <v>18</v>
      </c>
      <c r="D268" s="17" t="s">
        <v>52</v>
      </c>
      <c r="E268" s="18" t="str">
        <f>VLOOKUP(D268,'[1]1H2013'!L:M,2,0)</f>
        <v>三环-五环</v>
      </c>
      <c r="F268" s="17" t="s">
        <v>30</v>
      </c>
      <c r="G268" s="17" t="s">
        <v>30</v>
      </c>
      <c r="H268" s="17">
        <v>7709</v>
      </c>
      <c r="I268" s="17">
        <v>59</v>
      </c>
      <c r="J268" s="17">
        <v>27719</v>
      </c>
      <c r="K268" s="25">
        <v>213681513</v>
      </c>
      <c r="L268" s="9">
        <f t="shared" si="13"/>
        <v>2.13681513</v>
      </c>
      <c r="M268" s="10">
        <f t="shared" si="14"/>
        <v>0.000795009848087546</v>
      </c>
      <c r="N268" s="19" t="s">
        <v>545</v>
      </c>
      <c r="O268" s="10"/>
      <c r="P268" s="20">
        <f>IFERROR(VLOOKUP(N268,Sheet3!$B$2:$F$1072,3,FALSE),“-”)</f>
        <v>0</v>
      </c>
      <c r="Q268" s="13">
        <f t="shared" si="15"/>
        <v>0.927741906001582</v>
      </c>
    </row>
    <row r="269" ht="15" spans="1:17">
      <c r="A269" s="17" t="s">
        <v>546</v>
      </c>
      <c r="B269" s="17" t="s">
        <v>17</v>
      </c>
      <c r="C269" s="17" t="s">
        <v>22</v>
      </c>
      <c r="D269" s="17" t="s">
        <v>110</v>
      </c>
      <c r="E269" s="18" t="str">
        <f>VLOOKUP(D269,'[1]1H2013'!L:M,2,0)</f>
        <v>四环-五环</v>
      </c>
      <c r="F269" s="17" t="s">
        <v>30</v>
      </c>
      <c r="G269" s="17" t="s">
        <v>30</v>
      </c>
      <c r="H269" s="17">
        <v>2003</v>
      </c>
      <c r="I269" s="17">
        <v>5</v>
      </c>
      <c r="J269" s="17">
        <v>106128</v>
      </c>
      <c r="K269" s="25">
        <v>212596800</v>
      </c>
      <c r="L269" s="9">
        <f t="shared" si="13"/>
        <v>2.125968</v>
      </c>
      <c r="M269" s="10">
        <f t="shared" si="14"/>
        <v>0.000790974133882599</v>
      </c>
      <c r="N269" s="19" t="s">
        <v>547</v>
      </c>
      <c r="O269" s="10"/>
      <c r="P269" s="20">
        <f>IFERROR(VLOOKUP(N269,Sheet3!$B$2:$F$1072,3,FALSE),“-”)</f>
        <v>0</v>
      </c>
      <c r="Q269" s="13">
        <f t="shared" si="15"/>
        <v>0.928532880135464</v>
      </c>
    </row>
    <row r="270" ht="15" spans="1:17">
      <c r="A270" s="17" t="s">
        <v>548</v>
      </c>
      <c r="B270" s="17" t="s">
        <v>17</v>
      </c>
      <c r="C270" s="17" t="s">
        <v>60</v>
      </c>
      <c r="D270" s="17" t="s">
        <v>61</v>
      </c>
      <c r="E270" s="18" t="str">
        <f>VLOOKUP(D270,'[1]1H2013'!L:M,2,0)</f>
        <v>五环-六环</v>
      </c>
      <c r="F270" s="17" t="s">
        <v>30</v>
      </c>
      <c r="G270" s="17" t="s">
        <v>30</v>
      </c>
      <c r="H270" s="17">
        <v>16784</v>
      </c>
      <c r="I270" s="17">
        <v>118</v>
      </c>
      <c r="J270" s="17">
        <v>12593</v>
      </c>
      <c r="K270" s="25">
        <v>211354211</v>
      </c>
      <c r="L270" s="9">
        <f t="shared" si="13"/>
        <v>2.11354211</v>
      </c>
      <c r="M270" s="10">
        <f t="shared" si="14"/>
        <v>0.000786351036272254</v>
      </c>
      <c r="N270" s="19" t="s">
        <v>549</v>
      </c>
      <c r="O270" s="10"/>
      <c r="P270" s="20">
        <f>IFERROR(VLOOKUP(N270,Sheet3!$B$2:$F$1072,3,FALSE),“-”)</f>
        <v>0</v>
      </c>
      <c r="Q270" s="13">
        <f t="shared" si="15"/>
        <v>0.929319231171736</v>
      </c>
    </row>
    <row r="271" ht="15" spans="1:17">
      <c r="A271" s="17" t="s">
        <v>550</v>
      </c>
      <c r="B271" s="17" t="s">
        <v>17</v>
      </c>
      <c r="C271" s="17" t="s">
        <v>64</v>
      </c>
      <c r="D271" s="17" t="s">
        <v>65</v>
      </c>
      <c r="E271" s="18" t="str">
        <f>VLOOKUP(D271,'[1]1H2013'!L:M,2,0)</f>
        <v>五环-六环</v>
      </c>
      <c r="F271" s="17" t="s">
        <v>30</v>
      </c>
      <c r="G271" s="17" t="s">
        <v>30</v>
      </c>
      <c r="H271" s="17">
        <v>13243</v>
      </c>
      <c r="I271" s="17">
        <v>134</v>
      </c>
      <c r="J271" s="17">
        <v>15716</v>
      </c>
      <c r="K271" s="25">
        <v>208126400</v>
      </c>
      <c r="L271" s="9">
        <f t="shared" si="13"/>
        <v>2.081264</v>
      </c>
      <c r="M271" s="10">
        <f t="shared" si="14"/>
        <v>0.000774341847939872</v>
      </c>
      <c r="N271" s="19" t="s">
        <v>551</v>
      </c>
      <c r="O271" s="10"/>
      <c r="P271" s="20">
        <f>IFERROR(VLOOKUP(N271,Sheet3!$B$2:$F$1072,3,FALSE),“-”)</f>
        <v>0</v>
      </c>
      <c r="Q271" s="13">
        <f t="shared" si="15"/>
        <v>0.930093573019676</v>
      </c>
    </row>
    <row r="272" ht="15" spans="1:17">
      <c r="A272" s="17" t="s">
        <v>552</v>
      </c>
      <c r="B272" s="17" t="s">
        <v>17</v>
      </c>
      <c r="C272" s="17" t="s">
        <v>33</v>
      </c>
      <c r="D272" s="17" t="s">
        <v>34</v>
      </c>
      <c r="E272" s="18" t="str">
        <f>VLOOKUP(D272,'[1]1H2013'!L:M,2,0)</f>
        <v>六环外</v>
      </c>
      <c r="F272" s="17" t="s">
        <v>30</v>
      </c>
      <c r="G272" s="17" t="s">
        <v>30</v>
      </c>
      <c r="H272" s="17">
        <v>15273</v>
      </c>
      <c r="I272" s="17">
        <v>160</v>
      </c>
      <c r="J272" s="17">
        <v>13612</v>
      </c>
      <c r="K272" s="25">
        <v>207899031</v>
      </c>
      <c r="L272" s="9">
        <f t="shared" si="13"/>
        <v>2.07899031</v>
      </c>
      <c r="M272" s="10">
        <f t="shared" si="14"/>
        <v>0.000773495913298115</v>
      </c>
      <c r="N272" s="19" t="s">
        <v>553</v>
      </c>
      <c r="O272" s="10"/>
      <c r="P272" s="20">
        <f>IFERROR(VLOOKUP(N272,Sheet3!$B$2:$F$1072,3,FALSE),“-”)</f>
        <v>0</v>
      </c>
      <c r="Q272" s="13">
        <f t="shared" si="15"/>
        <v>0.930867068932974</v>
      </c>
    </row>
    <row r="273" ht="15" spans="1:17">
      <c r="A273" s="17" t="s">
        <v>554</v>
      </c>
      <c r="B273" s="17" t="s">
        <v>17</v>
      </c>
      <c r="C273" s="17" t="s">
        <v>78</v>
      </c>
      <c r="D273" s="17" t="s">
        <v>79</v>
      </c>
      <c r="E273" s="18" t="str">
        <f>VLOOKUP(D273,'[1]1H2013'!L:M,2,0)</f>
        <v>五环-六环</v>
      </c>
      <c r="F273" s="17" t="s">
        <v>30</v>
      </c>
      <c r="G273" s="17" t="s">
        <v>30</v>
      </c>
      <c r="H273" s="17">
        <v>26096</v>
      </c>
      <c r="I273" s="17">
        <v>225</v>
      </c>
      <c r="J273" s="17">
        <v>7900</v>
      </c>
      <c r="K273" s="25">
        <v>206163236</v>
      </c>
      <c r="L273" s="9">
        <f t="shared" si="13"/>
        <v>2.06163236</v>
      </c>
      <c r="M273" s="10">
        <f t="shared" si="14"/>
        <v>0.000767037824809846</v>
      </c>
      <c r="N273" s="19" t="s">
        <v>555</v>
      </c>
      <c r="O273" s="10"/>
      <c r="P273" s="20">
        <f>IFERROR(VLOOKUP(N273,Sheet3!$B$2:$F$1072,3,FALSE),“-”)</f>
        <v>0</v>
      </c>
      <c r="Q273" s="13">
        <f t="shared" si="15"/>
        <v>0.931634106757784</v>
      </c>
    </row>
    <row r="274" ht="15" spans="1:17">
      <c r="A274" s="3" t="s">
        <v>556</v>
      </c>
      <c r="B274" s="3" t="s">
        <v>17</v>
      </c>
      <c r="C274" s="3" t="s">
        <v>243</v>
      </c>
      <c r="D274" s="3" t="s">
        <v>244</v>
      </c>
      <c r="E274" s="16" t="str">
        <f>VLOOKUP(D274,'[1]1H2013'!L:M,2,0)</f>
        <v>六环外</v>
      </c>
      <c r="F274" s="3">
        <v>37920</v>
      </c>
      <c r="G274" s="3">
        <v>468</v>
      </c>
      <c r="H274" s="3">
        <v>38479</v>
      </c>
      <c r="I274" s="3">
        <v>463</v>
      </c>
      <c r="J274" s="3">
        <v>5339</v>
      </c>
      <c r="K274" s="9">
        <v>205444522</v>
      </c>
      <c r="L274" s="9">
        <f t="shared" si="13"/>
        <v>2.05444522</v>
      </c>
      <c r="M274" s="10">
        <f t="shared" si="14"/>
        <v>0.000764363823208414</v>
      </c>
      <c r="N274" s="19" t="s">
        <v>557</v>
      </c>
      <c r="O274" s="10"/>
      <c r="P274" s="20">
        <f>IFERROR(VLOOKUP(N274,Sheet3!$B$2:$F$1072,3,FALSE),“-”)</f>
        <v>0</v>
      </c>
      <c r="Q274" s="13">
        <f t="shared" si="15"/>
        <v>0.932398470580993</v>
      </c>
    </row>
    <row r="275" ht="15" spans="1:17">
      <c r="A275" s="17" t="s">
        <v>558</v>
      </c>
      <c r="B275" s="17" t="s">
        <v>17</v>
      </c>
      <c r="C275" s="17" t="s">
        <v>439</v>
      </c>
      <c r="D275" s="17" t="s">
        <v>440</v>
      </c>
      <c r="E275" s="18" t="str">
        <f>VLOOKUP(D275,'[1]1H2013'!L:M,2,0)</f>
        <v>四环-六环</v>
      </c>
      <c r="F275" s="17">
        <v>22564</v>
      </c>
      <c r="G275" s="17">
        <v>316</v>
      </c>
      <c r="H275" s="17">
        <v>7376</v>
      </c>
      <c r="I275" s="17">
        <v>117</v>
      </c>
      <c r="J275" s="17">
        <v>27596</v>
      </c>
      <c r="K275" s="25">
        <v>203547320</v>
      </c>
      <c r="L275" s="9">
        <f t="shared" si="13"/>
        <v>2.0354732</v>
      </c>
      <c r="M275" s="10">
        <f t="shared" si="14"/>
        <v>0.000757305214100703</v>
      </c>
      <c r="N275" s="19" t="s">
        <v>559</v>
      </c>
      <c r="O275" s="10"/>
      <c r="P275" s="20">
        <f>IFERROR(VLOOKUP(N275,Sheet3!$B$2:$F$1072,3,FALSE),“-”)</f>
        <v>0</v>
      </c>
      <c r="Q275" s="13">
        <f t="shared" si="15"/>
        <v>0.933155775795093</v>
      </c>
    </row>
    <row r="276" ht="15" spans="1:17">
      <c r="A276" s="17" t="s">
        <v>560</v>
      </c>
      <c r="B276" s="17" t="s">
        <v>17</v>
      </c>
      <c r="C276" s="17" t="s">
        <v>22</v>
      </c>
      <c r="D276" s="17" t="s">
        <v>23</v>
      </c>
      <c r="E276" s="18" t="str">
        <f>VLOOKUP(D276,'[1]1H2013'!L:M,2,0)</f>
        <v>五环-六环</v>
      </c>
      <c r="F276" s="17" t="s">
        <v>30</v>
      </c>
      <c r="G276" s="17" t="s">
        <v>30</v>
      </c>
      <c r="H276" s="17">
        <v>7753</v>
      </c>
      <c r="I276" s="17">
        <v>34</v>
      </c>
      <c r="J276" s="17">
        <v>25998</v>
      </c>
      <c r="K276" s="25">
        <v>201571660</v>
      </c>
      <c r="L276" s="9">
        <f t="shared" si="13"/>
        <v>2.0157166</v>
      </c>
      <c r="M276" s="10">
        <f t="shared" si="14"/>
        <v>0.000749954699147766</v>
      </c>
      <c r="N276" s="19" t="s">
        <v>561</v>
      </c>
      <c r="O276" s="10"/>
      <c r="P276" s="20">
        <f>IFERROR(VLOOKUP(N276,Sheet3!$B$2:$F$1072,3,FALSE),“-”)</f>
        <v>0</v>
      </c>
      <c r="Q276" s="13">
        <f t="shared" si="15"/>
        <v>0.933905730494241</v>
      </c>
    </row>
    <row r="277" ht="15" spans="1:17">
      <c r="A277" s="17" t="s">
        <v>562</v>
      </c>
      <c r="B277" s="17" t="s">
        <v>17</v>
      </c>
      <c r="C277" s="17" t="s">
        <v>64</v>
      </c>
      <c r="D277" s="17" t="s">
        <v>65</v>
      </c>
      <c r="E277" s="18" t="str">
        <f>VLOOKUP(D277,'[1]1H2013'!L:M,2,0)</f>
        <v>五环-六环</v>
      </c>
      <c r="F277" s="17">
        <v>296473</v>
      </c>
      <c r="G277" s="17">
        <v>3078</v>
      </c>
      <c r="H277" s="17">
        <v>14104</v>
      </c>
      <c r="I277" s="17">
        <v>170</v>
      </c>
      <c r="J277" s="17">
        <v>14244</v>
      </c>
      <c r="K277" s="25">
        <v>200894502</v>
      </c>
      <c r="L277" s="9">
        <f t="shared" si="13"/>
        <v>2.00894502</v>
      </c>
      <c r="M277" s="10">
        <f t="shared" si="14"/>
        <v>0.00074743530815716</v>
      </c>
      <c r="N277" s="19" t="s">
        <v>563</v>
      </c>
      <c r="O277" s="10"/>
      <c r="P277" s="20" t="str">
        <f>IFERROR(VLOOKUP(N277,Sheet3!$B$2:$F$1072,3,FALSE),“-”)</f>
        <v>1-v</v>
      </c>
      <c r="Q277" s="13">
        <f t="shared" si="15"/>
        <v>0.934653165802398</v>
      </c>
    </row>
    <row r="278" ht="15" spans="1:17">
      <c r="A278" s="17" t="s">
        <v>564</v>
      </c>
      <c r="B278" s="17" t="s">
        <v>17</v>
      </c>
      <c r="C278" s="17" t="s">
        <v>78</v>
      </c>
      <c r="D278" s="17" t="s">
        <v>79</v>
      </c>
      <c r="E278" s="18" t="str">
        <f>VLOOKUP(D278,'[1]1H2013'!L:M,2,0)</f>
        <v>五环-六环</v>
      </c>
      <c r="F278" s="17" t="s">
        <v>30</v>
      </c>
      <c r="G278" s="17" t="s">
        <v>30</v>
      </c>
      <c r="H278" s="17">
        <v>15722</v>
      </c>
      <c r="I278" s="17">
        <v>196</v>
      </c>
      <c r="J278" s="17">
        <v>12634</v>
      </c>
      <c r="K278" s="25">
        <v>198642775</v>
      </c>
      <c r="L278" s="9">
        <f t="shared" si="13"/>
        <v>1.98642775</v>
      </c>
      <c r="M278" s="10">
        <f t="shared" si="14"/>
        <v>0.000739057675880639</v>
      </c>
      <c r="N278" s="19" t="s">
        <v>565</v>
      </c>
      <c r="O278" s="10"/>
      <c r="P278" s="20">
        <f>IFERROR(VLOOKUP(N278,Sheet3!$B$2:$F$1072,3,FALSE),“-”)</f>
        <v>0</v>
      </c>
      <c r="Q278" s="13">
        <f t="shared" si="15"/>
        <v>0.935392223478279</v>
      </c>
    </row>
    <row r="279" ht="15" spans="1:17">
      <c r="A279" s="17" t="s">
        <v>566</v>
      </c>
      <c r="B279" s="17" t="s">
        <v>17</v>
      </c>
      <c r="C279" s="17" t="s">
        <v>18</v>
      </c>
      <c r="D279" s="17" t="s">
        <v>73</v>
      </c>
      <c r="E279" s="18" t="str">
        <f>VLOOKUP(D279,'[1]1H2013'!L:M,2,0)</f>
        <v>四环-五环</v>
      </c>
      <c r="F279" s="17" t="s">
        <v>30</v>
      </c>
      <c r="G279" s="17" t="s">
        <v>30</v>
      </c>
      <c r="H279" s="17">
        <v>6710</v>
      </c>
      <c r="I279" s="17">
        <v>63</v>
      </c>
      <c r="J279" s="17">
        <v>29169</v>
      </c>
      <c r="K279" s="25">
        <v>195737908</v>
      </c>
      <c r="L279" s="9">
        <f t="shared" si="13"/>
        <v>1.95737908</v>
      </c>
      <c r="M279" s="10">
        <f t="shared" si="14"/>
        <v>0.000728250012456876</v>
      </c>
      <c r="N279" s="19" t="s">
        <v>567</v>
      </c>
      <c r="O279" s="10"/>
      <c r="P279" s="20">
        <f>IFERROR(VLOOKUP(N279,Sheet3!$B$2:$F$1072,3,FALSE),“-”)</f>
        <v>0</v>
      </c>
      <c r="Q279" s="13">
        <f t="shared" si="15"/>
        <v>0.936120473490736</v>
      </c>
    </row>
    <row r="280" ht="15" spans="1:17">
      <c r="A280" s="17" t="s">
        <v>568</v>
      </c>
      <c r="B280" s="17" t="s">
        <v>17</v>
      </c>
      <c r="C280" s="17" t="s">
        <v>90</v>
      </c>
      <c r="D280" s="17" t="s">
        <v>103</v>
      </c>
      <c r="E280" s="18" t="str">
        <f>VLOOKUP(D280,'[1]1H2013'!L:M,2,0)</f>
        <v>五环-六环</v>
      </c>
      <c r="F280" s="17" t="s">
        <v>30</v>
      </c>
      <c r="G280" s="17" t="s">
        <v>30</v>
      </c>
      <c r="H280" s="17">
        <v>12339</v>
      </c>
      <c r="I280" s="17">
        <v>131</v>
      </c>
      <c r="J280" s="17">
        <v>15694</v>
      </c>
      <c r="K280" s="25">
        <v>193644277</v>
      </c>
      <c r="L280" s="9">
        <f t="shared" si="13"/>
        <v>1.93644277</v>
      </c>
      <c r="M280" s="10">
        <f t="shared" si="14"/>
        <v>0.000720460582103763</v>
      </c>
      <c r="N280" s="19" t="s">
        <v>569</v>
      </c>
      <c r="O280" s="10"/>
      <c r="P280" s="20">
        <f>IFERROR(VLOOKUP(N280,Sheet3!$B$2:$F$1072,3,FALSE),“-”)</f>
        <v>0</v>
      </c>
      <c r="Q280" s="13">
        <f t="shared" si="15"/>
        <v>0.93684093407284</v>
      </c>
    </row>
    <row r="281" ht="15" spans="1:17">
      <c r="A281" s="17" t="s">
        <v>570</v>
      </c>
      <c r="B281" s="17" t="s">
        <v>17</v>
      </c>
      <c r="C281" s="17" t="s">
        <v>172</v>
      </c>
      <c r="D281" s="17" t="s">
        <v>173</v>
      </c>
      <c r="E281" s="18" t="str">
        <f>VLOOKUP(D281,'[1]1H2013'!L:M,2,0)</f>
        <v>六环外</v>
      </c>
      <c r="F281" s="17">
        <v>29264</v>
      </c>
      <c r="G281" s="17">
        <v>312</v>
      </c>
      <c r="H281" s="17">
        <v>23711</v>
      </c>
      <c r="I281" s="17">
        <v>256</v>
      </c>
      <c r="J281" s="17">
        <v>8042</v>
      </c>
      <c r="K281" s="25">
        <v>190696466</v>
      </c>
      <c r="L281" s="9">
        <f t="shared" si="13"/>
        <v>1.90696466</v>
      </c>
      <c r="M281" s="10">
        <f t="shared" si="14"/>
        <v>0.000709493143964644</v>
      </c>
      <c r="N281" s="19" t="s">
        <v>571</v>
      </c>
      <c r="O281" s="10"/>
      <c r="P281" s="20">
        <f>IFERROR(VLOOKUP(N281,Sheet3!$B$2:$F$1072,3,FALSE),“-”)</f>
        <v>0</v>
      </c>
      <c r="Q281" s="13">
        <f t="shared" si="15"/>
        <v>0.937550427216804</v>
      </c>
    </row>
    <row r="282" ht="15" spans="1:17">
      <c r="A282" s="17" t="s">
        <v>572</v>
      </c>
      <c r="B282" s="17" t="s">
        <v>17</v>
      </c>
      <c r="C282" s="17" t="s">
        <v>48</v>
      </c>
      <c r="D282" s="17" t="s">
        <v>49</v>
      </c>
      <c r="E282" s="18" t="str">
        <f>VLOOKUP(D282,'[1]1H2013'!L:M,2,0)</f>
        <v>四环-五环</v>
      </c>
      <c r="F282" s="17" t="s">
        <v>30</v>
      </c>
      <c r="G282" s="17" t="s">
        <v>30</v>
      </c>
      <c r="H282" s="17">
        <v>5948</v>
      </c>
      <c r="I282" s="17">
        <v>39</v>
      </c>
      <c r="J282" s="17">
        <v>31526</v>
      </c>
      <c r="K282" s="25">
        <v>187530945</v>
      </c>
      <c r="L282" s="9">
        <f t="shared" si="13"/>
        <v>1.87530945</v>
      </c>
      <c r="M282" s="10">
        <f t="shared" si="14"/>
        <v>0.000697715707844899</v>
      </c>
      <c r="N282" s="19" t="s">
        <v>573</v>
      </c>
      <c r="O282" s="10"/>
      <c r="P282" s="20">
        <f>IFERROR(VLOOKUP(N282,Sheet3!$B$2:$F$1072,3,FALSE),“-”)</f>
        <v>0</v>
      </c>
      <c r="Q282" s="13">
        <f t="shared" si="15"/>
        <v>0.938248142924649</v>
      </c>
    </row>
    <row r="283" ht="15" spans="1:17">
      <c r="A283" s="3" t="s">
        <v>574</v>
      </c>
      <c r="B283" s="3" t="s">
        <v>17</v>
      </c>
      <c r="C283" s="3" t="s">
        <v>172</v>
      </c>
      <c r="D283" s="3" t="s">
        <v>173</v>
      </c>
      <c r="E283" s="16" t="str">
        <f>VLOOKUP(D283,'[1]1H2013'!L:M,2,0)</f>
        <v>六环外</v>
      </c>
      <c r="F283" s="3">
        <v>24456</v>
      </c>
      <c r="G283" s="3">
        <v>251</v>
      </c>
      <c r="H283" s="3">
        <v>19610</v>
      </c>
      <c r="I283" s="3">
        <v>205</v>
      </c>
      <c r="J283" s="3">
        <v>9544</v>
      </c>
      <c r="K283" s="9">
        <v>187160566</v>
      </c>
      <c r="L283" s="9">
        <f t="shared" si="13"/>
        <v>1.87160566</v>
      </c>
      <c r="M283" s="10">
        <f t="shared" si="14"/>
        <v>0.000696337699291932</v>
      </c>
      <c r="N283" s="19" t="s">
        <v>575</v>
      </c>
      <c r="O283" s="10"/>
      <c r="P283" s="20">
        <f>IFERROR(VLOOKUP(N283,Sheet3!$B$2:$F$1072,3,FALSE),“-”)</f>
        <v>0</v>
      </c>
      <c r="Q283" s="13">
        <f t="shared" si="15"/>
        <v>0.938944480623941</v>
      </c>
    </row>
    <row r="284" ht="15" spans="1:17">
      <c r="A284" s="17" t="s">
        <v>576</v>
      </c>
      <c r="B284" s="17" t="s">
        <v>17</v>
      </c>
      <c r="C284" s="17" t="s">
        <v>60</v>
      </c>
      <c r="D284" s="17" t="s">
        <v>61</v>
      </c>
      <c r="E284" s="18" t="str">
        <f>VLOOKUP(D284,'[1]1H2013'!L:M,2,0)</f>
        <v>五环-六环</v>
      </c>
      <c r="F284" s="17">
        <v>16137</v>
      </c>
      <c r="G284" s="17">
        <v>180</v>
      </c>
      <c r="H284" s="17">
        <v>15145</v>
      </c>
      <c r="I284" s="17">
        <v>169</v>
      </c>
      <c r="J284" s="17">
        <v>12220</v>
      </c>
      <c r="K284" s="25">
        <v>185076452</v>
      </c>
      <c r="L284" s="9">
        <f t="shared" si="13"/>
        <v>1.85076452</v>
      </c>
      <c r="M284" s="10">
        <f t="shared" si="14"/>
        <v>0.000688583677283781</v>
      </c>
      <c r="N284" s="19" t="s">
        <v>577</v>
      </c>
      <c r="O284" s="10"/>
      <c r="P284" s="20">
        <f>IFERROR(VLOOKUP(N284,Sheet3!$B$2:$F$1072,3,FALSE),“-”)</f>
        <v>0</v>
      </c>
      <c r="Q284" s="13">
        <f t="shared" si="15"/>
        <v>0.939633064301225</v>
      </c>
    </row>
    <row r="285" ht="15" spans="1:17">
      <c r="A285" s="3" t="s">
        <v>578</v>
      </c>
      <c r="B285" s="3" t="s">
        <v>17</v>
      </c>
      <c r="C285" s="3" t="s">
        <v>41</v>
      </c>
      <c r="D285" s="3" t="s">
        <v>42</v>
      </c>
      <c r="E285" s="16" t="str">
        <f>VLOOKUP(D285,'[1]1H2013'!L:M,2,0)</f>
        <v>五环-六环</v>
      </c>
      <c r="F285" s="3" t="s">
        <v>30</v>
      </c>
      <c r="G285" s="3" t="s">
        <v>30</v>
      </c>
      <c r="H285" s="3">
        <v>8935</v>
      </c>
      <c r="I285" s="3">
        <v>99</v>
      </c>
      <c r="J285" s="3">
        <v>20705</v>
      </c>
      <c r="K285" s="9">
        <v>184991679</v>
      </c>
      <c r="L285" s="9">
        <f t="shared" si="13"/>
        <v>1.84991679</v>
      </c>
      <c r="M285" s="10">
        <f t="shared" si="14"/>
        <v>0.000688268276251161</v>
      </c>
      <c r="N285" s="19" t="s">
        <v>579</v>
      </c>
      <c r="O285" s="10"/>
      <c r="P285" s="20">
        <f>IFERROR(VLOOKUP(N285,Sheet3!$B$2:$F$1072,3,FALSE),“-”)</f>
        <v>0</v>
      </c>
      <c r="Q285" s="13">
        <f t="shared" si="15"/>
        <v>0.940321332577476</v>
      </c>
    </row>
    <row r="286" ht="15" spans="1:17">
      <c r="A286" s="17" t="s">
        <v>580</v>
      </c>
      <c r="B286" s="17" t="s">
        <v>17</v>
      </c>
      <c r="C286" s="17" t="s">
        <v>18</v>
      </c>
      <c r="D286" s="17" t="s">
        <v>73</v>
      </c>
      <c r="E286" s="18" t="str">
        <f>VLOOKUP(D286,'[1]1H2013'!L:M,2,0)</f>
        <v>四环-五环</v>
      </c>
      <c r="F286" s="17" t="s">
        <v>30</v>
      </c>
      <c r="G286" s="17" t="s">
        <v>30</v>
      </c>
      <c r="H286" s="17">
        <v>6384</v>
      </c>
      <c r="I286" s="17">
        <v>51</v>
      </c>
      <c r="J286" s="17">
        <v>28968</v>
      </c>
      <c r="K286" s="25">
        <v>184938559</v>
      </c>
      <c r="L286" s="9">
        <f t="shared" si="13"/>
        <v>1.84938559</v>
      </c>
      <c r="M286" s="10">
        <f t="shared" si="14"/>
        <v>0.000688070641357354</v>
      </c>
      <c r="N286" s="19" t="s">
        <v>322</v>
      </c>
      <c r="O286" s="10"/>
      <c r="P286" s="20">
        <f>IFERROR(VLOOKUP(N286,Sheet3!$B$2:$F$1072,3,FALSE),“-”)</f>
        <v>0</v>
      </c>
      <c r="Q286" s="13">
        <f t="shared" si="15"/>
        <v>0.941009403218833</v>
      </c>
    </row>
    <row r="287" ht="15" spans="1:17">
      <c r="A287" s="17" t="s">
        <v>581</v>
      </c>
      <c r="B287" s="17" t="s">
        <v>17</v>
      </c>
      <c r="C287" s="17" t="s">
        <v>37</v>
      </c>
      <c r="D287" s="17" t="s">
        <v>38</v>
      </c>
      <c r="E287" s="18" t="str">
        <f>VLOOKUP(D287,'[1]1H2013'!L:M,2,0)</f>
        <v>二环内</v>
      </c>
      <c r="F287" s="17" t="s">
        <v>30</v>
      </c>
      <c r="G287" s="17" t="s">
        <v>30</v>
      </c>
      <c r="H287" s="17">
        <v>6133</v>
      </c>
      <c r="I287" s="17">
        <v>56</v>
      </c>
      <c r="J287" s="17">
        <v>29055</v>
      </c>
      <c r="K287" s="25">
        <v>178210110</v>
      </c>
      <c r="L287" s="9">
        <f t="shared" si="13"/>
        <v>1.7821011</v>
      </c>
      <c r="M287" s="10">
        <f t="shared" si="14"/>
        <v>0.000663037201906956</v>
      </c>
      <c r="N287" s="19" t="s">
        <v>582</v>
      </c>
      <c r="O287" s="10"/>
      <c r="P287" s="20">
        <f>IFERROR(VLOOKUP(N287,Sheet3!$B$2:$F$1072,3,FALSE),“-”)</f>
        <v>0</v>
      </c>
      <c r="Q287" s="13">
        <f t="shared" si="15"/>
        <v>0.94167244042074</v>
      </c>
    </row>
    <row r="288" ht="15" spans="1:17">
      <c r="A288" s="17" t="s">
        <v>583</v>
      </c>
      <c r="B288" s="17" t="s">
        <v>17</v>
      </c>
      <c r="C288" s="17" t="s">
        <v>291</v>
      </c>
      <c r="D288" s="17" t="s">
        <v>292</v>
      </c>
      <c r="E288" s="18" t="str">
        <f>VLOOKUP(D288,'[1]1H2013'!L:M,2,0)</f>
        <v>六环外</v>
      </c>
      <c r="F288" s="17">
        <v>28421</v>
      </c>
      <c r="G288" s="17">
        <v>85</v>
      </c>
      <c r="H288" s="17">
        <v>7995</v>
      </c>
      <c r="I288" s="17">
        <v>27</v>
      </c>
      <c r="J288" s="17">
        <v>22077</v>
      </c>
      <c r="K288" s="25">
        <v>176510606</v>
      </c>
      <c r="L288" s="9">
        <f t="shared" si="13"/>
        <v>1.76510606</v>
      </c>
      <c r="M288" s="10">
        <f t="shared" si="14"/>
        <v>0.000656714135405344</v>
      </c>
      <c r="N288" s="19" t="s">
        <v>584</v>
      </c>
      <c r="O288" s="10"/>
      <c r="P288" s="20">
        <f>IFERROR(VLOOKUP(N288,Sheet3!$B$2:$F$1072,3,FALSE),“-”)</f>
        <v>0</v>
      </c>
      <c r="Q288" s="13">
        <f t="shared" si="15"/>
        <v>0.942329154556146</v>
      </c>
    </row>
    <row r="289" ht="15" spans="1:17">
      <c r="A289" s="17" t="s">
        <v>585</v>
      </c>
      <c r="B289" s="17" t="s">
        <v>17</v>
      </c>
      <c r="C289" s="17" t="s">
        <v>48</v>
      </c>
      <c r="D289" s="17" t="s">
        <v>177</v>
      </c>
      <c r="E289" s="18" t="str">
        <f>VLOOKUP(D289,'[1]1H2013'!L:M,2,0)</f>
        <v>五环-六环</v>
      </c>
      <c r="F289" s="17" t="s">
        <v>30</v>
      </c>
      <c r="G289" s="17" t="s">
        <v>30</v>
      </c>
      <c r="H289" s="17">
        <v>10155</v>
      </c>
      <c r="I289" s="17">
        <v>116</v>
      </c>
      <c r="J289" s="17">
        <v>17321</v>
      </c>
      <c r="K289" s="25">
        <v>175887384</v>
      </c>
      <c r="L289" s="9">
        <f t="shared" si="13"/>
        <v>1.75887384</v>
      </c>
      <c r="M289" s="10">
        <f t="shared" si="14"/>
        <v>0.000654395415266251</v>
      </c>
      <c r="N289" s="19" t="s">
        <v>586</v>
      </c>
      <c r="O289" s="10"/>
      <c r="P289" s="20">
        <f>IFERROR(VLOOKUP(N289,Sheet3!$B$2:$F$1072,3,FALSE),“-”)</f>
        <v>0</v>
      </c>
      <c r="Q289" s="13">
        <f t="shared" si="15"/>
        <v>0.942983549971412</v>
      </c>
    </row>
    <row r="290" ht="15" spans="1:17">
      <c r="A290" s="3" t="s">
        <v>587</v>
      </c>
      <c r="B290" s="3" t="s">
        <v>17</v>
      </c>
      <c r="C290" s="3" t="s">
        <v>48</v>
      </c>
      <c r="D290" s="3" t="s">
        <v>177</v>
      </c>
      <c r="E290" s="16" t="str">
        <f>VLOOKUP(D290,'[1]1H2013'!L:M,2,0)</f>
        <v>五环-六环</v>
      </c>
      <c r="F290" s="3" t="s">
        <v>30</v>
      </c>
      <c r="G290" s="3" t="s">
        <v>30</v>
      </c>
      <c r="H290" s="3">
        <v>11527</v>
      </c>
      <c r="I290" s="3">
        <v>181</v>
      </c>
      <c r="J290" s="3">
        <v>15114</v>
      </c>
      <c r="K290" s="9">
        <v>174219523</v>
      </c>
      <c r="L290" s="9">
        <f t="shared" si="13"/>
        <v>1.74219523</v>
      </c>
      <c r="M290" s="10">
        <f t="shared" si="14"/>
        <v>0.000648190077698087</v>
      </c>
      <c r="N290" s="19" t="s">
        <v>588</v>
      </c>
      <c r="O290" s="10"/>
      <c r="P290" s="20">
        <f>IFERROR(VLOOKUP(N290,Sheet3!$B$2:$F$1072,3,FALSE),“-”)</f>
        <v>0</v>
      </c>
      <c r="Q290" s="13">
        <f t="shared" si="15"/>
        <v>0.94363174004911</v>
      </c>
    </row>
    <row r="291" ht="15" spans="1:17">
      <c r="A291" s="3" t="s">
        <v>589</v>
      </c>
      <c r="B291" s="3" t="s">
        <v>17</v>
      </c>
      <c r="C291" s="3" t="s">
        <v>48</v>
      </c>
      <c r="D291" s="3" t="s">
        <v>360</v>
      </c>
      <c r="E291" s="16" t="str">
        <f>VLOOKUP(D291,'[1]1H2013'!L:M,2,0)</f>
        <v>三环-四环</v>
      </c>
      <c r="F291" s="3" t="s">
        <v>30</v>
      </c>
      <c r="G291" s="3" t="s">
        <v>30</v>
      </c>
      <c r="H291" s="3">
        <v>4556</v>
      </c>
      <c r="I291" s="3">
        <v>71</v>
      </c>
      <c r="J291" s="3">
        <v>37928</v>
      </c>
      <c r="K291" s="9">
        <v>172812523</v>
      </c>
      <c r="L291" s="9">
        <f t="shared" si="13"/>
        <v>1.72812523</v>
      </c>
      <c r="M291" s="10">
        <f t="shared" si="14"/>
        <v>0.000642955282976939</v>
      </c>
      <c r="N291" s="19" t="s">
        <v>590</v>
      </c>
      <c r="O291" s="10"/>
      <c r="P291" s="20" t="str">
        <f>IFERROR(VLOOKUP(N291,Sheet3!$B$2:$F$1072,3,FALSE),“-”)</f>
        <v>1-v</v>
      </c>
      <c r="Q291" s="13">
        <f t="shared" si="15"/>
        <v>0.944274695332087</v>
      </c>
    </row>
    <row r="292" ht="15" spans="1:17">
      <c r="A292" s="17" t="s">
        <v>591</v>
      </c>
      <c r="B292" s="17" t="s">
        <v>17</v>
      </c>
      <c r="C292" s="17" t="s">
        <v>22</v>
      </c>
      <c r="D292" s="17" t="s">
        <v>87</v>
      </c>
      <c r="E292" s="18" t="str">
        <f>VLOOKUP(D292,'[1]1H2013'!L:M,2,0)</f>
        <v>五环-六环</v>
      </c>
      <c r="F292" s="17" t="s">
        <v>30</v>
      </c>
      <c r="G292" s="17" t="s">
        <v>30</v>
      </c>
      <c r="H292" s="17">
        <v>4361</v>
      </c>
      <c r="I292" s="17">
        <v>16</v>
      </c>
      <c r="J292" s="17">
        <v>39449</v>
      </c>
      <c r="K292" s="25">
        <v>172052756</v>
      </c>
      <c r="L292" s="9">
        <f t="shared" si="13"/>
        <v>1.72052756</v>
      </c>
      <c r="M292" s="10">
        <f t="shared" si="14"/>
        <v>0.000640128542194493</v>
      </c>
      <c r="N292" s="19" t="s">
        <v>592</v>
      </c>
      <c r="O292" s="10"/>
      <c r="P292" s="20">
        <f>IFERROR(VLOOKUP(N292,Sheet3!$B$2:$F$1072,3,FALSE),“-”)</f>
        <v>0</v>
      </c>
      <c r="Q292" s="13">
        <f t="shared" si="15"/>
        <v>0.944914823874281</v>
      </c>
    </row>
    <row r="293" ht="15" spans="1:17">
      <c r="A293" s="17" t="s">
        <v>593</v>
      </c>
      <c r="B293" s="17" t="s">
        <v>17</v>
      </c>
      <c r="C293" s="17" t="s">
        <v>60</v>
      </c>
      <c r="D293" s="17" t="s">
        <v>61</v>
      </c>
      <c r="E293" s="18" t="str">
        <f>VLOOKUP(D293,'[1]1H2013'!L:M,2,0)</f>
        <v>五环-六环</v>
      </c>
      <c r="F293" s="17" t="s">
        <v>30</v>
      </c>
      <c r="G293" s="17" t="s">
        <v>30</v>
      </c>
      <c r="H293" s="17">
        <v>14065</v>
      </c>
      <c r="I293" s="17">
        <v>117</v>
      </c>
      <c r="J293" s="17">
        <v>12158</v>
      </c>
      <c r="K293" s="25">
        <v>171010780</v>
      </c>
      <c r="L293" s="9">
        <f t="shared" si="13"/>
        <v>1.7101078</v>
      </c>
      <c r="M293" s="10">
        <f t="shared" si="14"/>
        <v>0.000636251832553866</v>
      </c>
      <c r="N293" s="19" t="s">
        <v>594</v>
      </c>
      <c r="O293" s="10"/>
      <c r="P293" s="20">
        <f>IFERROR(VLOOKUP(N293,Sheet3!$B$2:$F$1072,3,FALSE),“-”)</f>
        <v>0</v>
      </c>
      <c r="Q293" s="13">
        <f t="shared" si="15"/>
        <v>0.945551075706835</v>
      </c>
    </row>
    <row r="294" ht="15" spans="1:17">
      <c r="A294" s="17" t="s">
        <v>595</v>
      </c>
      <c r="B294" s="17" t="s">
        <v>17</v>
      </c>
      <c r="C294" s="17" t="s">
        <v>90</v>
      </c>
      <c r="D294" s="17" t="s">
        <v>103</v>
      </c>
      <c r="E294" s="18" t="str">
        <f>VLOOKUP(D294,'[1]1H2013'!L:M,2,0)</f>
        <v>五环-六环</v>
      </c>
      <c r="F294" s="17" t="s">
        <v>30</v>
      </c>
      <c r="G294" s="17" t="s">
        <v>30</v>
      </c>
      <c r="H294" s="17">
        <v>8403</v>
      </c>
      <c r="I294" s="17">
        <v>36</v>
      </c>
      <c r="J294" s="17">
        <v>20327</v>
      </c>
      <c r="K294" s="25">
        <v>170797111</v>
      </c>
      <c r="L294" s="9">
        <f t="shared" si="13"/>
        <v>1.70797111</v>
      </c>
      <c r="M294" s="10">
        <f t="shared" si="14"/>
        <v>0.000635456869260851</v>
      </c>
      <c r="N294" s="19" t="s">
        <v>596</v>
      </c>
      <c r="O294" s="10"/>
      <c r="P294" s="20">
        <f>IFERROR(VLOOKUP(N294,Sheet3!$B$2:$F$1072,3,FALSE),“-”)</f>
        <v>0</v>
      </c>
      <c r="Q294" s="13">
        <f t="shared" si="15"/>
        <v>0.946186532576096</v>
      </c>
    </row>
    <row r="295" ht="15" spans="1:17">
      <c r="A295" s="17" t="s">
        <v>597</v>
      </c>
      <c r="B295" s="17" t="s">
        <v>17</v>
      </c>
      <c r="C295" s="17" t="s">
        <v>48</v>
      </c>
      <c r="D295" s="17" t="s">
        <v>117</v>
      </c>
      <c r="E295" s="18" t="str">
        <f>VLOOKUP(D295,'[1]1H2013'!L:M,2,0)</f>
        <v>三环-四环</v>
      </c>
      <c r="F295" s="17" t="s">
        <v>30</v>
      </c>
      <c r="G295" s="17" t="s">
        <v>30</v>
      </c>
      <c r="H295" s="17">
        <v>5605</v>
      </c>
      <c r="I295" s="17">
        <v>59</v>
      </c>
      <c r="J295" s="17">
        <v>30291</v>
      </c>
      <c r="K295" s="25">
        <v>169786728</v>
      </c>
      <c r="L295" s="9">
        <f t="shared" si="13"/>
        <v>1.69786728</v>
      </c>
      <c r="M295" s="10">
        <f t="shared" si="14"/>
        <v>0.000631697702526851</v>
      </c>
      <c r="N295" s="19" t="s">
        <v>598</v>
      </c>
      <c r="O295" s="10"/>
      <c r="P295" s="20">
        <f>IFERROR(VLOOKUP(N295,Sheet3!$B$2:$F$1072,3,FALSE),“-”)</f>
        <v>0</v>
      </c>
      <c r="Q295" s="13">
        <f t="shared" si="15"/>
        <v>0.946818230278623</v>
      </c>
    </row>
    <row r="296" ht="15" spans="1:17">
      <c r="A296" s="3" t="s">
        <v>599</v>
      </c>
      <c r="B296" s="3" t="s">
        <v>17</v>
      </c>
      <c r="C296" s="3" t="s">
        <v>64</v>
      </c>
      <c r="D296" s="3" t="s">
        <v>65</v>
      </c>
      <c r="E296" s="16" t="str">
        <f>VLOOKUP(D296,'[1]1H2013'!L:M,2,0)</f>
        <v>五环-六环</v>
      </c>
      <c r="F296" s="3">
        <v>69703</v>
      </c>
      <c r="G296" s="3">
        <v>182</v>
      </c>
      <c r="H296" s="3">
        <v>10930</v>
      </c>
      <c r="I296" s="3">
        <v>31</v>
      </c>
      <c r="J296" s="3">
        <v>15337</v>
      </c>
      <c r="K296" s="9">
        <v>167635490</v>
      </c>
      <c r="L296" s="9">
        <f t="shared" si="13"/>
        <v>1.6763549</v>
      </c>
      <c r="M296" s="10">
        <f t="shared" si="14"/>
        <v>0.000623693943233083</v>
      </c>
      <c r="N296" s="19" t="s">
        <v>46</v>
      </c>
      <c r="O296" s="10"/>
      <c r="P296" s="20">
        <f>IFERROR(VLOOKUP(N296,Sheet3!$B$2:$F$1072,3,FALSE),“-”)</f>
        <v>0</v>
      </c>
      <c r="Q296" s="13">
        <f t="shared" si="15"/>
        <v>0.947441924221856</v>
      </c>
    </row>
    <row r="297" ht="15" spans="1:17">
      <c r="A297" s="17" t="s">
        <v>600</v>
      </c>
      <c r="B297" s="17" t="s">
        <v>17</v>
      </c>
      <c r="C297" s="17" t="s">
        <v>60</v>
      </c>
      <c r="D297" s="17" t="s">
        <v>61</v>
      </c>
      <c r="E297" s="18" t="str">
        <f>VLOOKUP(D297,'[1]1H2013'!L:M,2,0)</f>
        <v>五环-六环</v>
      </c>
      <c r="F297" s="17" t="s">
        <v>30</v>
      </c>
      <c r="G297" s="17" t="s">
        <v>30</v>
      </c>
      <c r="H297" s="17">
        <v>7660</v>
      </c>
      <c r="I297" s="17">
        <v>39</v>
      </c>
      <c r="J297" s="17">
        <v>21878</v>
      </c>
      <c r="K297" s="25">
        <v>167580000</v>
      </c>
      <c r="L297" s="9">
        <f t="shared" si="13"/>
        <v>1.6758</v>
      </c>
      <c r="M297" s="10">
        <f t="shared" si="14"/>
        <v>0.000623487490667997</v>
      </c>
      <c r="N297" s="19" t="s">
        <v>601</v>
      </c>
      <c r="O297" s="10"/>
      <c r="P297" s="20">
        <f>IFERROR(VLOOKUP(N297,Sheet3!$B$2:$F$1072,3,FALSE),“-”)</f>
        <v>0</v>
      </c>
      <c r="Q297" s="13">
        <f t="shared" si="15"/>
        <v>0.948065411712524</v>
      </c>
    </row>
    <row r="298" ht="15" spans="1:17">
      <c r="A298" s="17" t="s">
        <v>602</v>
      </c>
      <c r="B298" s="17" t="s">
        <v>17</v>
      </c>
      <c r="C298" s="17" t="s">
        <v>41</v>
      </c>
      <c r="D298" s="17" t="s">
        <v>42</v>
      </c>
      <c r="E298" s="18" t="str">
        <f>VLOOKUP(D298,'[1]1H2013'!L:M,2,0)</f>
        <v>五环-六环</v>
      </c>
      <c r="F298" s="17" t="s">
        <v>30</v>
      </c>
      <c r="G298" s="17" t="s">
        <v>30</v>
      </c>
      <c r="H298" s="17">
        <v>10221</v>
      </c>
      <c r="I298" s="17">
        <v>34</v>
      </c>
      <c r="J298" s="17">
        <v>16372</v>
      </c>
      <c r="K298" s="25">
        <v>167326665</v>
      </c>
      <c r="L298" s="9">
        <f t="shared" si="13"/>
        <v>1.67326665</v>
      </c>
      <c r="M298" s="10">
        <f t="shared" si="14"/>
        <v>0.00062254494857796</v>
      </c>
      <c r="N298" s="19" t="s">
        <v>603</v>
      </c>
      <c r="O298" s="10"/>
      <c r="P298" s="20">
        <f>IFERROR(VLOOKUP(N298,Sheet3!$B$2:$F$1072,3,FALSE),“-”)</f>
        <v>0</v>
      </c>
      <c r="Q298" s="13">
        <f t="shared" si="15"/>
        <v>0.948687956661102</v>
      </c>
    </row>
    <row r="299" ht="15" spans="1:17">
      <c r="A299" s="17" t="s">
        <v>604</v>
      </c>
      <c r="B299" s="17" t="s">
        <v>17</v>
      </c>
      <c r="C299" s="17" t="s">
        <v>22</v>
      </c>
      <c r="D299" s="17" t="s">
        <v>23</v>
      </c>
      <c r="E299" s="18" t="str">
        <f>VLOOKUP(D299,'[1]1H2013'!L:M,2,0)</f>
        <v>五环-六环</v>
      </c>
      <c r="F299" s="17" t="s">
        <v>30</v>
      </c>
      <c r="G299" s="17" t="s">
        <v>30</v>
      </c>
      <c r="H299" s="17">
        <v>11550</v>
      </c>
      <c r="I299" s="17">
        <v>126</v>
      </c>
      <c r="J299" s="17">
        <v>14397</v>
      </c>
      <c r="K299" s="25">
        <v>166279594</v>
      </c>
      <c r="L299" s="9">
        <f t="shared" si="13"/>
        <v>1.66279594</v>
      </c>
      <c r="M299" s="10">
        <f t="shared" si="14"/>
        <v>0.000618649282804352</v>
      </c>
      <c r="N299" s="19" t="s">
        <v>605</v>
      </c>
      <c r="O299" s="10"/>
      <c r="P299" s="20">
        <f>IFERROR(VLOOKUP(N299,Sheet3!$B$2:$F$1072,3,FALSE),“-”)</f>
        <v>0</v>
      </c>
      <c r="Q299" s="13">
        <f t="shared" si="15"/>
        <v>0.949306605943906</v>
      </c>
    </row>
    <row r="300" ht="15" spans="1:17">
      <c r="A300" s="17" t="s">
        <v>606</v>
      </c>
      <c r="B300" s="17" t="s">
        <v>17</v>
      </c>
      <c r="C300" s="17" t="s">
        <v>18</v>
      </c>
      <c r="D300" s="17" t="s">
        <v>210</v>
      </c>
      <c r="E300" s="18" t="str">
        <f>VLOOKUP(D300,'[1]1H2013'!L:M,2,0)</f>
        <v>四环-五环</v>
      </c>
      <c r="F300" s="17">
        <v>18982</v>
      </c>
      <c r="G300" s="17">
        <v>116</v>
      </c>
      <c r="H300" s="17">
        <v>4002</v>
      </c>
      <c r="I300" s="17">
        <v>28</v>
      </c>
      <c r="J300" s="17">
        <v>41428</v>
      </c>
      <c r="K300" s="25">
        <v>165782894</v>
      </c>
      <c r="L300" s="9">
        <f t="shared" si="13"/>
        <v>1.65782894</v>
      </c>
      <c r="M300" s="10">
        <f t="shared" si="14"/>
        <v>0.000616801292372231</v>
      </c>
      <c r="N300" s="19" t="s">
        <v>607</v>
      </c>
      <c r="O300" s="10"/>
      <c r="P300" s="20">
        <f>IFERROR(VLOOKUP(N300,Sheet3!$B$2:$F$1072,3,FALSE),“-”)</f>
        <v>0</v>
      </c>
      <c r="Q300" s="13">
        <f t="shared" si="15"/>
        <v>0.949923407236278</v>
      </c>
    </row>
    <row r="301" ht="15" spans="1:17">
      <c r="A301" s="17" t="s">
        <v>608</v>
      </c>
      <c r="B301" s="17" t="s">
        <v>17</v>
      </c>
      <c r="C301" s="17" t="s">
        <v>22</v>
      </c>
      <c r="D301" s="17" t="s">
        <v>417</v>
      </c>
      <c r="E301" s="18" t="str">
        <f>VLOOKUP(D301,'[1]1H2013'!L:M,2,0)</f>
        <v>四环-五环</v>
      </c>
      <c r="F301" s="17" t="s">
        <v>30</v>
      </c>
      <c r="G301" s="17" t="s">
        <v>30</v>
      </c>
      <c r="H301" s="17">
        <v>3778</v>
      </c>
      <c r="I301" s="17">
        <v>24</v>
      </c>
      <c r="J301" s="17">
        <v>43764</v>
      </c>
      <c r="K301" s="25">
        <v>165358302</v>
      </c>
      <c r="L301" s="9">
        <f t="shared" si="13"/>
        <v>1.65358302</v>
      </c>
      <c r="M301" s="10">
        <f t="shared" si="14"/>
        <v>0.000615221582379167</v>
      </c>
      <c r="N301" s="19" t="s">
        <v>609</v>
      </c>
      <c r="O301" s="10"/>
      <c r="P301" s="20">
        <f>IFERROR(VLOOKUP(N301,Sheet3!$B$2:$F$1072,3,FALSE),“-”)</f>
        <v>0</v>
      </c>
      <c r="Q301" s="13">
        <f t="shared" si="15"/>
        <v>0.950538628818657</v>
      </c>
    </row>
    <row r="302" ht="15" spans="1:17">
      <c r="A302" s="17" t="s">
        <v>610</v>
      </c>
      <c r="B302" s="17" t="s">
        <v>17</v>
      </c>
      <c r="C302" s="17" t="s">
        <v>243</v>
      </c>
      <c r="D302" s="17" t="s">
        <v>244</v>
      </c>
      <c r="E302" s="18" t="str">
        <f>VLOOKUP(D302,'[1]1H2013'!L:M,2,0)</f>
        <v>六环外</v>
      </c>
      <c r="F302" s="17">
        <v>20088</v>
      </c>
      <c r="G302" s="17">
        <v>176</v>
      </c>
      <c r="H302" s="17">
        <v>17622</v>
      </c>
      <c r="I302" s="17">
        <v>167</v>
      </c>
      <c r="J302" s="17">
        <v>9380</v>
      </c>
      <c r="K302" s="25">
        <v>165291450</v>
      </c>
      <c r="L302" s="9">
        <f t="shared" si="13"/>
        <v>1.6529145</v>
      </c>
      <c r="M302" s="10">
        <f t="shared" si="14"/>
        <v>0.000614972857079453</v>
      </c>
      <c r="N302" s="19" t="s">
        <v>611</v>
      </c>
      <c r="O302" s="10"/>
      <c r="P302" s="20">
        <f>IFERROR(VLOOKUP(N302,Sheet3!$B$2:$F$1072,3,FALSE),“-”)</f>
        <v>0</v>
      </c>
      <c r="Q302" s="13">
        <f t="shared" si="15"/>
        <v>0.951153601675737</v>
      </c>
    </row>
    <row r="303" ht="15" spans="1:17">
      <c r="A303" s="17" t="s">
        <v>612</v>
      </c>
      <c r="B303" s="17" t="s">
        <v>17</v>
      </c>
      <c r="C303" s="17" t="s">
        <v>172</v>
      </c>
      <c r="D303" s="17" t="s">
        <v>173</v>
      </c>
      <c r="E303" s="18" t="str">
        <f>VLOOKUP(D303,'[1]1H2013'!L:M,2,0)</f>
        <v>六环外</v>
      </c>
      <c r="F303" s="17">
        <v>12232</v>
      </c>
      <c r="G303" s="17">
        <v>120</v>
      </c>
      <c r="H303" s="17">
        <v>17761</v>
      </c>
      <c r="I303" s="17">
        <v>170</v>
      </c>
      <c r="J303" s="17">
        <v>9206</v>
      </c>
      <c r="K303" s="25">
        <v>163507679</v>
      </c>
      <c r="L303" s="9">
        <f t="shared" si="13"/>
        <v>1.63507679</v>
      </c>
      <c r="M303" s="10">
        <f t="shared" si="14"/>
        <v>0.000608336272136641</v>
      </c>
      <c r="N303" s="19" t="s">
        <v>613</v>
      </c>
      <c r="O303" s="10"/>
      <c r="P303" s="20">
        <f>IFERROR(VLOOKUP(N303,Sheet3!$B$2:$F$1072,3,FALSE),“-”)</f>
        <v>0</v>
      </c>
      <c r="Q303" s="13">
        <f t="shared" si="15"/>
        <v>0.951761937947874</v>
      </c>
    </row>
    <row r="304" ht="15" spans="1:17">
      <c r="A304" s="17" t="s">
        <v>614</v>
      </c>
      <c r="B304" s="17" t="s">
        <v>17</v>
      </c>
      <c r="C304" s="17" t="s">
        <v>18</v>
      </c>
      <c r="D304" s="17" t="s">
        <v>29</v>
      </c>
      <c r="E304" s="18" t="str">
        <f>VLOOKUP(D304,'[1]1H2013'!L:M,2,0)</f>
        <v>四环-五环</v>
      </c>
      <c r="F304" s="17" t="s">
        <v>30</v>
      </c>
      <c r="G304" s="17" t="s">
        <v>30</v>
      </c>
      <c r="H304" s="17">
        <v>4820</v>
      </c>
      <c r="I304" s="17">
        <v>31</v>
      </c>
      <c r="J304" s="17">
        <v>33891</v>
      </c>
      <c r="K304" s="25">
        <v>163350236</v>
      </c>
      <c r="L304" s="9">
        <f t="shared" si="13"/>
        <v>1.63350236</v>
      </c>
      <c r="M304" s="10">
        <f t="shared" si="14"/>
        <v>0.000607750499723506</v>
      </c>
      <c r="N304" s="19" t="s">
        <v>615</v>
      </c>
      <c r="O304" s="10"/>
      <c r="P304" s="20">
        <f>IFERROR(VLOOKUP(N304,Sheet3!$B$2:$F$1072,3,FALSE),“-”)</f>
        <v>0</v>
      </c>
      <c r="Q304" s="13">
        <f t="shared" si="15"/>
        <v>0.952369688447597</v>
      </c>
    </row>
    <row r="305" ht="15" spans="1:17">
      <c r="A305" s="17" t="s">
        <v>616</v>
      </c>
      <c r="B305" s="17" t="s">
        <v>17</v>
      </c>
      <c r="C305" s="17" t="s">
        <v>60</v>
      </c>
      <c r="D305" s="17" t="s">
        <v>61</v>
      </c>
      <c r="E305" s="18" t="str">
        <f>VLOOKUP(D305,'[1]1H2013'!L:M,2,0)</f>
        <v>五环-六环</v>
      </c>
      <c r="F305" s="17" t="s">
        <v>30</v>
      </c>
      <c r="G305" s="17" t="s">
        <v>30</v>
      </c>
      <c r="H305" s="17">
        <v>45992</v>
      </c>
      <c r="I305" s="17">
        <v>530</v>
      </c>
      <c r="J305" s="17">
        <v>3533</v>
      </c>
      <c r="K305" s="25">
        <v>162508844</v>
      </c>
      <c r="L305" s="9">
        <f t="shared" si="13"/>
        <v>1.62508844</v>
      </c>
      <c r="M305" s="10">
        <f t="shared" si="14"/>
        <v>0.000604620070157041</v>
      </c>
      <c r="N305" s="19" t="s">
        <v>490</v>
      </c>
      <c r="O305" s="10"/>
      <c r="P305" s="20">
        <f>IFERROR(VLOOKUP(N305,Sheet3!$B$2:$F$1072,3,FALSE),“-”)</f>
        <v>0</v>
      </c>
      <c r="Q305" s="13">
        <f t="shared" si="15"/>
        <v>0.952974308517754</v>
      </c>
    </row>
    <row r="306" ht="15" spans="1:17">
      <c r="A306" s="17" t="s">
        <v>617</v>
      </c>
      <c r="B306" s="17" t="s">
        <v>17</v>
      </c>
      <c r="C306" s="17" t="s">
        <v>60</v>
      </c>
      <c r="D306" s="17" t="s">
        <v>61</v>
      </c>
      <c r="E306" s="18" t="str">
        <f>VLOOKUP(D306,'[1]1H2013'!L:M,2,0)</f>
        <v>五环-六环</v>
      </c>
      <c r="F306" s="17" t="s">
        <v>30</v>
      </c>
      <c r="G306" s="17" t="s">
        <v>30</v>
      </c>
      <c r="H306" s="17">
        <v>8021</v>
      </c>
      <c r="I306" s="17">
        <v>46</v>
      </c>
      <c r="J306" s="17">
        <v>20183</v>
      </c>
      <c r="K306" s="25">
        <v>161888523</v>
      </c>
      <c r="L306" s="9">
        <f t="shared" si="13"/>
        <v>1.61888523</v>
      </c>
      <c r="M306" s="10">
        <f t="shared" si="14"/>
        <v>0.000602312143294059</v>
      </c>
      <c r="N306" s="19" t="s">
        <v>618</v>
      </c>
      <c r="O306" s="10"/>
      <c r="P306" s="20">
        <f>IFERROR(VLOOKUP(N306,Sheet3!$B$2:$F$1072,3,FALSE),“-”)</f>
        <v>0</v>
      </c>
      <c r="Q306" s="13">
        <f t="shared" si="15"/>
        <v>0.953576620661048</v>
      </c>
    </row>
    <row r="307" ht="15" spans="1:17">
      <c r="A307" s="17" t="s">
        <v>619</v>
      </c>
      <c r="B307" s="17" t="s">
        <v>17</v>
      </c>
      <c r="C307" s="17" t="s">
        <v>18</v>
      </c>
      <c r="D307" s="17" t="s">
        <v>52</v>
      </c>
      <c r="E307" s="18" t="str">
        <f>VLOOKUP(D307,'[1]1H2013'!L:M,2,0)</f>
        <v>三环-五环</v>
      </c>
      <c r="F307" s="17" t="s">
        <v>30</v>
      </c>
      <c r="G307" s="17" t="s">
        <v>30</v>
      </c>
      <c r="H307" s="17">
        <v>3636</v>
      </c>
      <c r="I307" s="17">
        <v>12</v>
      </c>
      <c r="J307" s="17">
        <v>43669</v>
      </c>
      <c r="K307" s="25">
        <v>158798016</v>
      </c>
      <c r="L307" s="9">
        <f t="shared" si="13"/>
        <v>1.58798016</v>
      </c>
      <c r="M307" s="10">
        <f t="shared" si="14"/>
        <v>0.000590813799492162</v>
      </c>
      <c r="N307" s="19" t="s">
        <v>620</v>
      </c>
      <c r="O307" s="10"/>
      <c r="P307" s="20">
        <f>IFERROR(VLOOKUP(N307,Sheet3!$B$2:$F$1072,3,FALSE),“-”)</f>
        <v>0</v>
      </c>
      <c r="Q307" s="13">
        <f t="shared" si="15"/>
        <v>0.95416743446054</v>
      </c>
    </row>
    <row r="308" ht="15" spans="1:17">
      <c r="A308" s="3" t="s">
        <v>621</v>
      </c>
      <c r="B308" s="3" t="s">
        <v>17</v>
      </c>
      <c r="C308" s="3" t="s">
        <v>144</v>
      </c>
      <c r="D308" s="3" t="s">
        <v>145</v>
      </c>
      <c r="E308" s="16" t="str">
        <f>VLOOKUP(D308,'[1]1H2013'!L:M,2,0)</f>
        <v>二环内</v>
      </c>
      <c r="F308" s="3" t="s">
        <v>30</v>
      </c>
      <c r="G308" s="3" t="s">
        <v>30</v>
      </c>
      <c r="H308" s="3">
        <v>4929</v>
      </c>
      <c r="I308" s="3">
        <v>35</v>
      </c>
      <c r="J308" s="3">
        <v>32124</v>
      </c>
      <c r="K308" s="9">
        <v>158345963</v>
      </c>
      <c r="L308" s="9">
        <f t="shared" si="13"/>
        <v>1.58345963</v>
      </c>
      <c r="M308" s="10">
        <f t="shared" si="14"/>
        <v>0.000589131919848893</v>
      </c>
      <c r="N308" s="19" t="s">
        <v>622</v>
      </c>
      <c r="O308" s="10"/>
      <c r="P308" s="20" t="str">
        <f>IFERROR(VLOOKUP(N308,Sheet3!$B$2:$F$1072,3,FALSE),“-”)</f>
        <v>1-v</v>
      </c>
      <c r="Q308" s="13">
        <f t="shared" si="15"/>
        <v>0.954756566380389</v>
      </c>
    </row>
    <row r="309" ht="15" spans="1:17">
      <c r="A309" s="17" t="s">
        <v>623</v>
      </c>
      <c r="B309" s="17" t="s">
        <v>17</v>
      </c>
      <c r="C309" s="17" t="s">
        <v>90</v>
      </c>
      <c r="D309" s="17" t="s">
        <v>103</v>
      </c>
      <c r="E309" s="18" t="str">
        <f>VLOOKUP(D309,'[1]1H2013'!L:M,2,0)</f>
        <v>五环-六环</v>
      </c>
      <c r="F309" s="17" t="s">
        <v>30</v>
      </c>
      <c r="G309" s="17" t="s">
        <v>30</v>
      </c>
      <c r="H309" s="17">
        <v>11225</v>
      </c>
      <c r="I309" s="17">
        <v>122</v>
      </c>
      <c r="J309" s="17">
        <v>13935</v>
      </c>
      <c r="K309" s="25">
        <v>156424667</v>
      </c>
      <c r="L309" s="9">
        <f t="shared" si="13"/>
        <v>1.56424667</v>
      </c>
      <c r="M309" s="10">
        <f t="shared" si="14"/>
        <v>0.000581983668137051</v>
      </c>
      <c r="N309" s="19" t="s">
        <v>624</v>
      </c>
      <c r="O309" s="10"/>
      <c r="P309" s="20">
        <f>IFERROR(VLOOKUP(N309,Sheet3!$B$2:$F$1072,3,FALSE),“-”)</f>
        <v>0</v>
      </c>
      <c r="Q309" s="13">
        <f t="shared" si="15"/>
        <v>0.955338550048526</v>
      </c>
    </row>
    <row r="310" ht="15" spans="1:17">
      <c r="A310" s="17" t="s">
        <v>625</v>
      </c>
      <c r="B310" s="17" t="s">
        <v>17</v>
      </c>
      <c r="C310" s="17" t="s">
        <v>37</v>
      </c>
      <c r="D310" s="17" t="s">
        <v>38</v>
      </c>
      <c r="E310" s="18" t="str">
        <f>VLOOKUP(D310,'[1]1H2013'!L:M,2,0)</f>
        <v>二环内</v>
      </c>
      <c r="F310" s="17" t="s">
        <v>30</v>
      </c>
      <c r="G310" s="17" t="s">
        <v>30</v>
      </c>
      <c r="H310" s="17">
        <v>5419</v>
      </c>
      <c r="I310" s="17">
        <v>57</v>
      </c>
      <c r="J310" s="17">
        <v>28047</v>
      </c>
      <c r="K310" s="25">
        <v>151991107</v>
      </c>
      <c r="L310" s="9">
        <f t="shared" si="13"/>
        <v>1.51991107</v>
      </c>
      <c r="M310" s="10">
        <f t="shared" si="14"/>
        <v>0.000565488446755466</v>
      </c>
      <c r="N310" s="19" t="s">
        <v>490</v>
      </c>
      <c r="O310" s="10"/>
      <c r="P310" s="20">
        <f>IFERROR(VLOOKUP(N310,Sheet3!$B$2:$F$1072,3,FALSE),“-”)</f>
        <v>0</v>
      </c>
      <c r="Q310" s="13">
        <f t="shared" si="15"/>
        <v>0.955904038495282</v>
      </c>
    </row>
    <row r="311" ht="15" spans="1:17">
      <c r="A311" s="17" t="s">
        <v>626</v>
      </c>
      <c r="B311" s="17" t="s">
        <v>17</v>
      </c>
      <c r="C311" s="17" t="s">
        <v>18</v>
      </c>
      <c r="D311" s="17" t="s">
        <v>210</v>
      </c>
      <c r="E311" s="18" t="str">
        <f>VLOOKUP(D311,'[1]1H2013'!L:M,2,0)</f>
        <v>四环-五环</v>
      </c>
      <c r="F311" s="17" t="s">
        <v>30</v>
      </c>
      <c r="G311" s="17" t="s">
        <v>30</v>
      </c>
      <c r="H311" s="17">
        <v>3912</v>
      </c>
      <c r="I311" s="17">
        <v>14</v>
      </c>
      <c r="J311" s="17">
        <v>38027</v>
      </c>
      <c r="K311" s="25">
        <v>148756948</v>
      </c>
      <c r="L311" s="9">
        <f t="shared" si="13"/>
        <v>1.48756948</v>
      </c>
      <c r="M311" s="10">
        <f t="shared" si="14"/>
        <v>0.000553455640457989</v>
      </c>
      <c r="N311" s="19" t="s">
        <v>627</v>
      </c>
      <c r="O311" s="10"/>
      <c r="P311" s="20">
        <f>IFERROR(VLOOKUP(N311,Sheet3!$B$2:$F$1072,3,FALSE),“-”)</f>
        <v>0</v>
      </c>
      <c r="Q311" s="13">
        <f t="shared" si="15"/>
        <v>0.95645749413574</v>
      </c>
    </row>
    <row r="312" ht="15" spans="1:17">
      <c r="A312" s="3" t="s">
        <v>628</v>
      </c>
      <c r="B312" s="3" t="s">
        <v>17</v>
      </c>
      <c r="C312" s="3" t="s">
        <v>78</v>
      </c>
      <c r="D312" s="3" t="s">
        <v>79</v>
      </c>
      <c r="E312" s="16" t="str">
        <f>VLOOKUP(D312,'[1]1H2013'!L:M,2,0)</f>
        <v>五环-六环</v>
      </c>
      <c r="F312" s="3">
        <v>21302</v>
      </c>
      <c r="G312" s="3">
        <v>236</v>
      </c>
      <c r="H312" s="3">
        <v>9854</v>
      </c>
      <c r="I312" s="3">
        <v>109</v>
      </c>
      <c r="J312" s="3">
        <v>15061</v>
      </c>
      <c r="K312" s="9">
        <v>148402912</v>
      </c>
      <c r="L312" s="9">
        <f t="shared" si="13"/>
        <v>1.48402912</v>
      </c>
      <c r="M312" s="10">
        <f t="shared" si="14"/>
        <v>0.000552138436631481</v>
      </c>
      <c r="N312" s="19" t="s">
        <v>629</v>
      </c>
      <c r="O312" s="10"/>
      <c r="P312" s="20">
        <f>IFERROR(VLOOKUP(N312,Sheet3!$B$2:$F$1072,3,FALSE),“-”)</f>
        <v>0</v>
      </c>
      <c r="Q312" s="13">
        <f t="shared" si="15"/>
        <v>0.957009632572371</v>
      </c>
    </row>
    <row r="313" ht="15" spans="1:17">
      <c r="A313" s="3" t="s">
        <v>630</v>
      </c>
      <c r="B313" s="3" t="s">
        <v>17</v>
      </c>
      <c r="C313" s="3" t="s">
        <v>60</v>
      </c>
      <c r="D313" s="3" t="s">
        <v>61</v>
      </c>
      <c r="E313" s="16" t="str">
        <f>VLOOKUP(D313,'[1]1H2013'!L:M,2,0)</f>
        <v>五环-六环</v>
      </c>
      <c r="F313" s="3" t="s">
        <v>30</v>
      </c>
      <c r="G313" s="3" t="s">
        <v>30</v>
      </c>
      <c r="H313" s="3">
        <v>37284</v>
      </c>
      <c r="I313" s="3">
        <v>315</v>
      </c>
      <c r="J313" s="3">
        <v>3869</v>
      </c>
      <c r="K313" s="9">
        <v>144238065</v>
      </c>
      <c r="L313" s="9">
        <f t="shared" si="13"/>
        <v>1.44238065</v>
      </c>
      <c r="M313" s="10">
        <f t="shared" si="14"/>
        <v>0.000536642971748761</v>
      </c>
      <c r="N313" s="19" t="s">
        <v>631</v>
      </c>
      <c r="O313" s="10"/>
      <c r="P313" s="20">
        <f>IFERROR(VLOOKUP(N313,Sheet3!$B$2:$F$1072,3,FALSE),“-”)</f>
        <v>0</v>
      </c>
      <c r="Q313" s="13">
        <f t="shared" si="15"/>
        <v>0.95754627554412</v>
      </c>
    </row>
    <row r="314" ht="15" spans="1:17">
      <c r="A314" s="17" t="s">
        <v>632</v>
      </c>
      <c r="B314" s="17" t="s">
        <v>17</v>
      </c>
      <c r="C314" s="17" t="s">
        <v>18</v>
      </c>
      <c r="D314" s="17" t="s">
        <v>210</v>
      </c>
      <c r="E314" s="18" t="str">
        <f>VLOOKUP(D314,'[1]1H2013'!L:M,2,0)</f>
        <v>四环-五环</v>
      </c>
      <c r="F314" s="17" t="s">
        <v>30</v>
      </c>
      <c r="G314" s="17" t="s">
        <v>30</v>
      </c>
      <c r="H314" s="17">
        <v>1617</v>
      </c>
      <c r="I314" s="17">
        <v>3</v>
      </c>
      <c r="J314" s="17">
        <v>88203</v>
      </c>
      <c r="K314" s="25">
        <v>142600000</v>
      </c>
      <c r="L314" s="9">
        <f t="shared" si="13"/>
        <v>1.426</v>
      </c>
      <c r="M314" s="10">
        <f t="shared" si="14"/>
        <v>0.000530548491283306</v>
      </c>
      <c r="N314" s="19" t="s">
        <v>633</v>
      </c>
      <c r="O314" s="10"/>
      <c r="P314" s="20">
        <f>IFERROR(VLOOKUP(N314,Sheet3!$B$2:$F$1072,3,FALSE),“-”)</f>
        <v>0</v>
      </c>
      <c r="Q314" s="13">
        <f t="shared" si="15"/>
        <v>0.958076824035403</v>
      </c>
    </row>
    <row r="315" ht="15" spans="1:17">
      <c r="A315" s="17" t="s">
        <v>634</v>
      </c>
      <c r="B315" s="17" t="s">
        <v>17</v>
      </c>
      <c r="C315" s="17" t="s">
        <v>439</v>
      </c>
      <c r="D315" s="17" t="s">
        <v>440</v>
      </c>
      <c r="E315" s="18" t="str">
        <f>VLOOKUP(D315,'[1]1H2013'!L:M,2,0)</f>
        <v>四环-六环</v>
      </c>
      <c r="F315" s="17" t="s">
        <v>30</v>
      </c>
      <c r="G315" s="17" t="s">
        <v>30</v>
      </c>
      <c r="H315" s="17">
        <v>7278</v>
      </c>
      <c r="I315" s="17">
        <v>67</v>
      </c>
      <c r="J315" s="17">
        <v>19201</v>
      </c>
      <c r="K315" s="25">
        <v>139753700</v>
      </c>
      <c r="L315" s="9">
        <f t="shared" si="13"/>
        <v>1.397537</v>
      </c>
      <c r="M315" s="10">
        <f t="shared" si="14"/>
        <v>0.000519958728515145</v>
      </c>
      <c r="N315" s="19" t="s">
        <v>635</v>
      </c>
      <c r="O315" s="10"/>
      <c r="P315" s="20">
        <f>IFERROR(VLOOKUP(N315,Sheet3!$B$2:$F$1072,3,FALSE),“-”)</f>
        <v>0</v>
      </c>
      <c r="Q315" s="13">
        <f t="shared" si="15"/>
        <v>0.958596782763918</v>
      </c>
    </row>
    <row r="316" ht="15" spans="1:17">
      <c r="A316" s="17" t="s">
        <v>636</v>
      </c>
      <c r="B316" s="17" t="s">
        <v>17</v>
      </c>
      <c r="C316" s="17" t="s">
        <v>172</v>
      </c>
      <c r="D316" s="17" t="s">
        <v>173</v>
      </c>
      <c r="E316" s="18" t="str">
        <f>VLOOKUP(D316,'[1]1H2013'!L:M,2,0)</f>
        <v>六环外</v>
      </c>
      <c r="F316" s="17">
        <v>13748</v>
      </c>
      <c r="G316" s="17">
        <v>30</v>
      </c>
      <c r="H316" s="17">
        <v>7884</v>
      </c>
      <c r="I316" s="17">
        <v>21</v>
      </c>
      <c r="J316" s="17">
        <v>17359</v>
      </c>
      <c r="K316" s="25">
        <v>136851731</v>
      </c>
      <c r="L316" s="9">
        <f t="shared" si="13"/>
        <v>1.36851731</v>
      </c>
      <c r="M316" s="10">
        <f t="shared" si="14"/>
        <v>0.000509161847205882</v>
      </c>
      <c r="N316" s="19" t="s">
        <v>637</v>
      </c>
      <c r="O316" s="10"/>
      <c r="P316" s="20">
        <f>IFERROR(VLOOKUP(N316,Sheet3!$B$2:$F$1072,3,FALSE),“-”)</f>
        <v>0</v>
      </c>
      <c r="Q316" s="13">
        <f t="shared" si="15"/>
        <v>0.959105944611124</v>
      </c>
    </row>
    <row r="317" ht="15" spans="1:17">
      <c r="A317" s="17" t="s">
        <v>638</v>
      </c>
      <c r="B317" s="17" t="s">
        <v>17</v>
      </c>
      <c r="C317" s="17" t="s">
        <v>64</v>
      </c>
      <c r="D317" s="17" t="s">
        <v>112</v>
      </c>
      <c r="E317" s="18" t="str">
        <f>VLOOKUP(D317,'[1]1H2013'!L:M,2,0)</f>
        <v>五环-六环</v>
      </c>
      <c r="F317" s="17" t="s">
        <v>30</v>
      </c>
      <c r="G317" s="17" t="s">
        <v>30</v>
      </c>
      <c r="H317" s="17">
        <v>8048</v>
      </c>
      <c r="I317" s="17">
        <v>64</v>
      </c>
      <c r="J317" s="17">
        <v>16687</v>
      </c>
      <c r="K317" s="25">
        <v>134302459</v>
      </c>
      <c r="L317" s="9">
        <f t="shared" si="13"/>
        <v>1.34302459</v>
      </c>
      <c r="M317" s="10">
        <f t="shared" si="14"/>
        <v>0.000499677187924881</v>
      </c>
      <c r="N317" s="19" t="s">
        <v>639</v>
      </c>
      <c r="O317" s="10"/>
      <c r="P317" s="20">
        <f>IFERROR(VLOOKUP(N317,Sheet3!$B$2:$F$1072,3,FALSE),“-”)</f>
        <v>0</v>
      </c>
      <c r="Q317" s="13">
        <f t="shared" si="15"/>
        <v>0.959605621799049</v>
      </c>
    </row>
    <row r="318" ht="15" spans="1:17">
      <c r="A318" s="17" t="s">
        <v>640</v>
      </c>
      <c r="B318" s="17" t="s">
        <v>17</v>
      </c>
      <c r="C318" s="17" t="s">
        <v>18</v>
      </c>
      <c r="D318" s="17" t="s">
        <v>426</v>
      </c>
      <c r="E318" s="18" t="str">
        <f>VLOOKUP(D318,'[1]1H2013'!L:M,2,0)</f>
        <v>五环-六环</v>
      </c>
      <c r="F318" s="17" t="s">
        <v>30</v>
      </c>
      <c r="G318" s="17" t="s">
        <v>30</v>
      </c>
      <c r="H318" s="17">
        <v>3342</v>
      </c>
      <c r="I318" s="17">
        <v>8</v>
      </c>
      <c r="J318" s="17">
        <v>40189</v>
      </c>
      <c r="K318" s="25">
        <v>134300000</v>
      </c>
      <c r="L318" s="9">
        <f t="shared" si="13"/>
        <v>1.343</v>
      </c>
      <c r="M318" s="10">
        <f t="shared" si="14"/>
        <v>0.000499668039125862</v>
      </c>
      <c r="N318" s="19" t="s">
        <v>641</v>
      </c>
      <c r="O318" s="10"/>
      <c r="P318" s="20">
        <f>IFERROR(VLOOKUP(N318,Sheet3!$B$2:$F$1072,3,FALSE),“-”)</f>
        <v>0</v>
      </c>
      <c r="Q318" s="13">
        <f t="shared" si="15"/>
        <v>0.960105289838175</v>
      </c>
    </row>
    <row r="319" ht="15" spans="1:17">
      <c r="A319" s="3" t="s">
        <v>642</v>
      </c>
      <c r="B319" s="3" t="s">
        <v>17</v>
      </c>
      <c r="C319" s="3" t="s">
        <v>18</v>
      </c>
      <c r="D319" s="3" t="s">
        <v>210</v>
      </c>
      <c r="E319" s="16" t="str">
        <f>VLOOKUP(D319,'[1]1H2013'!L:M,2,0)</f>
        <v>四环-五环</v>
      </c>
      <c r="F319" s="3" t="s">
        <v>30</v>
      </c>
      <c r="G319" s="3" t="s">
        <v>30</v>
      </c>
      <c r="H319" s="3">
        <v>2710</v>
      </c>
      <c r="I319" s="3">
        <v>10</v>
      </c>
      <c r="J319" s="3">
        <v>48193</v>
      </c>
      <c r="K319" s="9">
        <v>130612801</v>
      </c>
      <c r="L319" s="9">
        <f t="shared" si="13"/>
        <v>1.30612801</v>
      </c>
      <c r="M319" s="10">
        <f t="shared" si="14"/>
        <v>0.000485949681015685</v>
      </c>
      <c r="N319" s="19" t="s">
        <v>75</v>
      </c>
      <c r="O319" s="10"/>
      <c r="P319" s="20" t="str">
        <f>IFERROR(VLOOKUP(N319,Sheet3!$B$2:$F$1072,3,FALSE),“-”)</f>
        <v>远洋</v>
      </c>
      <c r="Q319" s="13">
        <f t="shared" si="15"/>
        <v>0.96059123951919</v>
      </c>
    </row>
    <row r="320" ht="15" spans="1:17">
      <c r="A320" s="17" t="s">
        <v>643</v>
      </c>
      <c r="B320" s="17" t="s">
        <v>17</v>
      </c>
      <c r="C320" s="17" t="s">
        <v>60</v>
      </c>
      <c r="D320" s="17" t="s">
        <v>61</v>
      </c>
      <c r="E320" s="18" t="str">
        <f>VLOOKUP(D320,'[1]1H2013'!L:M,2,0)</f>
        <v>五环-六环</v>
      </c>
      <c r="F320" s="17" t="s">
        <v>30</v>
      </c>
      <c r="G320" s="17" t="s">
        <v>30</v>
      </c>
      <c r="H320" s="17">
        <v>11762</v>
      </c>
      <c r="I320" s="17">
        <v>132</v>
      </c>
      <c r="J320" s="17">
        <v>11101</v>
      </c>
      <c r="K320" s="25">
        <v>130569989</v>
      </c>
      <c r="L320" s="9">
        <f t="shared" si="13"/>
        <v>1.30569989</v>
      </c>
      <c r="M320" s="10">
        <f t="shared" si="14"/>
        <v>0.000485790397411135</v>
      </c>
      <c r="N320" s="19" t="s">
        <v>644</v>
      </c>
      <c r="O320" s="10"/>
      <c r="P320" s="20">
        <f>IFERROR(VLOOKUP(N320,Sheet3!$B$2:$F$1072,3,FALSE),“-”)</f>
        <v>0</v>
      </c>
      <c r="Q320" s="13">
        <f t="shared" si="15"/>
        <v>0.961077029916602</v>
      </c>
    </row>
    <row r="321" ht="15" spans="1:17">
      <c r="A321" s="17" t="s">
        <v>645</v>
      </c>
      <c r="B321" s="17" t="s">
        <v>17</v>
      </c>
      <c r="C321" s="17" t="s">
        <v>48</v>
      </c>
      <c r="D321" s="17" t="s">
        <v>117</v>
      </c>
      <c r="E321" s="18" t="str">
        <f>VLOOKUP(D321,'[1]1H2013'!L:M,2,0)</f>
        <v>三环-四环</v>
      </c>
      <c r="F321" s="17" t="s">
        <v>30</v>
      </c>
      <c r="G321" s="17" t="s">
        <v>30</v>
      </c>
      <c r="H321" s="17">
        <v>4730</v>
      </c>
      <c r="I321" s="17">
        <v>80</v>
      </c>
      <c r="J321" s="17">
        <v>27192</v>
      </c>
      <c r="K321" s="25">
        <v>128628090</v>
      </c>
      <c r="L321" s="9">
        <f t="shared" si="13"/>
        <v>1.2862809</v>
      </c>
      <c r="M321" s="10">
        <f t="shared" si="14"/>
        <v>0.000478565491487751</v>
      </c>
      <c r="N321" s="19" t="s">
        <v>646</v>
      </c>
      <c r="O321" s="10"/>
      <c r="P321" s="20">
        <f>IFERROR(VLOOKUP(N321,Sheet3!$B$2:$F$1072,3,FALSE),“-”)</f>
        <v>0</v>
      </c>
      <c r="Q321" s="13">
        <f t="shared" si="15"/>
        <v>0.961555595408089</v>
      </c>
    </row>
    <row r="322" ht="15" spans="1:17">
      <c r="A322" s="17" t="s">
        <v>647</v>
      </c>
      <c r="B322" s="17" t="s">
        <v>17</v>
      </c>
      <c r="C322" s="17" t="s">
        <v>60</v>
      </c>
      <c r="D322" s="17" t="s">
        <v>61</v>
      </c>
      <c r="E322" s="18" t="str">
        <f>VLOOKUP(D322,'[1]1H2013'!L:M,2,0)</f>
        <v>五环-六环</v>
      </c>
      <c r="F322" s="17">
        <v>14729</v>
      </c>
      <c r="G322" s="17">
        <v>156</v>
      </c>
      <c r="H322" s="17">
        <v>9264</v>
      </c>
      <c r="I322" s="17">
        <v>108</v>
      </c>
      <c r="J322" s="17">
        <v>13659</v>
      </c>
      <c r="K322" s="25">
        <v>126535734</v>
      </c>
      <c r="L322" s="9">
        <f t="shared" si="13"/>
        <v>1.26535734</v>
      </c>
      <c r="M322" s="10">
        <f t="shared" si="14"/>
        <v>0.000470780804818553</v>
      </c>
      <c r="N322" s="19" t="s">
        <v>648</v>
      </c>
      <c r="O322" s="10"/>
      <c r="P322" s="20">
        <f>IFERROR(VLOOKUP(N322,Sheet3!$B$2:$F$1072,3,FALSE),“-”)</f>
        <v>0</v>
      </c>
      <c r="Q322" s="13">
        <f t="shared" si="15"/>
        <v>0.962026376212908</v>
      </c>
    </row>
    <row r="323" ht="15" spans="1:17">
      <c r="A323" s="17" t="s">
        <v>649</v>
      </c>
      <c r="B323" s="17" t="s">
        <v>17</v>
      </c>
      <c r="C323" s="17" t="s">
        <v>78</v>
      </c>
      <c r="D323" s="17" t="s">
        <v>79</v>
      </c>
      <c r="E323" s="18" t="str">
        <f>VLOOKUP(D323,'[1]1H2013'!L:M,2,0)</f>
        <v>五环-六环</v>
      </c>
      <c r="F323" s="17" t="s">
        <v>30</v>
      </c>
      <c r="G323" s="17" t="s">
        <v>30</v>
      </c>
      <c r="H323" s="17">
        <v>12859</v>
      </c>
      <c r="I323" s="17">
        <v>139</v>
      </c>
      <c r="J323" s="17">
        <v>9751</v>
      </c>
      <c r="K323" s="25">
        <v>125393752</v>
      </c>
      <c r="L323" s="9">
        <f t="shared" si="13"/>
        <v>1.25393752</v>
      </c>
      <c r="M323" s="10">
        <f t="shared" si="14"/>
        <v>0.000466532019214257</v>
      </c>
      <c r="N323" s="19" t="s">
        <v>650</v>
      </c>
      <c r="O323" s="10"/>
      <c r="P323" s="20">
        <f>IFERROR(VLOOKUP(N323,Sheet3!$B$2:$F$1072,3,FALSE),“-”)</f>
        <v>0</v>
      </c>
      <c r="Q323" s="13">
        <f t="shared" si="15"/>
        <v>0.962492908232122</v>
      </c>
    </row>
    <row r="324" ht="15" spans="1:17">
      <c r="A324" s="17" t="s">
        <v>651</v>
      </c>
      <c r="B324" s="17" t="s">
        <v>17</v>
      </c>
      <c r="C324" s="17" t="s">
        <v>18</v>
      </c>
      <c r="D324" s="17" t="s">
        <v>426</v>
      </c>
      <c r="E324" s="18" t="str">
        <f>VLOOKUP(D324,'[1]1H2013'!L:M,2,0)</f>
        <v>五环-六环</v>
      </c>
      <c r="F324" s="17" t="s">
        <v>30</v>
      </c>
      <c r="G324" s="17" t="s">
        <v>30</v>
      </c>
      <c r="H324" s="17">
        <v>3074</v>
      </c>
      <c r="I324" s="17">
        <v>12</v>
      </c>
      <c r="J324" s="17">
        <v>40520</v>
      </c>
      <c r="K324" s="25">
        <v>124570031</v>
      </c>
      <c r="L324" s="9">
        <f t="shared" ref="L324:L387" si="16">IFERROR(K324/100000000,"-")</f>
        <v>1.24570031</v>
      </c>
      <c r="M324" s="10">
        <f t="shared" si="14"/>
        <v>0.000463467335246596</v>
      </c>
      <c r="N324" s="19" t="s">
        <v>652</v>
      </c>
      <c r="O324" s="10"/>
      <c r="P324" s="20">
        <f>IFERROR(VLOOKUP(N324,Sheet3!$B$2:$F$1072,3,FALSE),“-”)</f>
        <v>0</v>
      </c>
      <c r="Q324" s="13">
        <f t="shared" si="15"/>
        <v>0.962956375567369</v>
      </c>
    </row>
    <row r="325" ht="15" spans="1:17">
      <c r="A325" s="17" t="s">
        <v>653</v>
      </c>
      <c r="B325" s="17" t="s">
        <v>17</v>
      </c>
      <c r="C325" s="17" t="s">
        <v>144</v>
      </c>
      <c r="D325" s="17" t="s">
        <v>145</v>
      </c>
      <c r="E325" s="18" t="str">
        <f>VLOOKUP(D325,'[1]1H2013'!L:M,2,0)</f>
        <v>二环内</v>
      </c>
      <c r="F325" s="17" t="s">
        <v>30</v>
      </c>
      <c r="G325" s="17" t="s">
        <v>30</v>
      </c>
      <c r="H325" s="17">
        <v>3232</v>
      </c>
      <c r="I325" s="17">
        <v>23</v>
      </c>
      <c r="J325" s="17">
        <v>37195</v>
      </c>
      <c r="K325" s="25">
        <v>120218432</v>
      </c>
      <c r="L325" s="9">
        <f t="shared" si="16"/>
        <v>1.20218432</v>
      </c>
      <c r="M325" s="10">
        <f t="shared" ref="M325:M388" si="17">IFERROR(L325/$L$1,"-")</f>
        <v>0.000447277052749261</v>
      </c>
      <c r="N325" s="19" t="s">
        <v>654</v>
      </c>
      <c r="O325" s="10"/>
      <c r="P325" s="20" t="str">
        <f>IFERROR(VLOOKUP(N325,Sheet3!$B$2:$F$1072,3,FALSE),“-”)</f>
        <v>2-R</v>
      </c>
      <c r="Q325" s="13">
        <f t="shared" si="15"/>
        <v>0.963403652620118</v>
      </c>
    </row>
    <row r="326" ht="15" spans="1:17">
      <c r="A326" s="17" t="s">
        <v>655</v>
      </c>
      <c r="B326" s="17" t="s">
        <v>17</v>
      </c>
      <c r="C326" s="17" t="s">
        <v>41</v>
      </c>
      <c r="D326" s="17" t="s">
        <v>42</v>
      </c>
      <c r="E326" s="18" t="str">
        <f>VLOOKUP(D326,'[1]1H2013'!L:M,2,0)</f>
        <v>五环-六环</v>
      </c>
      <c r="F326" s="17" t="s">
        <v>30</v>
      </c>
      <c r="G326" s="17" t="s">
        <v>30</v>
      </c>
      <c r="H326" s="17">
        <v>2486</v>
      </c>
      <c r="I326" s="17">
        <v>3</v>
      </c>
      <c r="J326" s="17">
        <v>44483</v>
      </c>
      <c r="K326" s="25">
        <v>110593799</v>
      </c>
      <c r="L326" s="9">
        <f t="shared" si="16"/>
        <v>1.10593799</v>
      </c>
      <c r="M326" s="10">
        <f t="shared" si="17"/>
        <v>0.000411468255292701</v>
      </c>
      <c r="N326" s="19" t="s">
        <v>656</v>
      </c>
      <c r="O326" s="10"/>
      <c r="P326" s="20">
        <f>IFERROR(VLOOKUP(N326,Sheet3!$B$2:$F$1072,3,FALSE),“-”)</f>
        <v>0</v>
      </c>
      <c r="Q326" s="13">
        <f t="shared" ref="Q326:Q389" si="18">M326+Q325</f>
        <v>0.963815120875411</v>
      </c>
    </row>
    <row r="327" ht="15" spans="1:17">
      <c r="A327" s="17" t="s">
        <v>657</v>
      </c>
      <c r="B327" s="17" t="s">
        <v>17</v>
      </c>
      <c r="C327" s="17" t="s">
        <v>291</v>
      </c>
      <c r="D327" s="17" t="s">
        <v>292</v>
      </c>
      <c r="E327" s="18" t="str">
        <f>VLOOKUP(D327,'[1]1H2013'!L:M,2,0)</f>
        <v>六环外</v>
      </c>
      <c r="F327" s="17">
        <v>23780</v>
      </c>
      <c r="G327" s="17">
        <v>240</v>
      </c>
      <c r="H327" s="17">
        <v>10330</v>
      </c>
      <c r="I327" s="17">
        <v>109</v>
      </c>
      <c r="J327" s="17">
        <v>10602</v>
      </c>
      <c r="K327" s="25">
        <v>109519474</v>
      </c>
      <c r="L327" s="9">
        <f t="shared" si="16"/>
        <v>1.09519474</v>
      </c>
      <c r="M327" s="10">
        <f t="shared" si="17"/>
        <v>0.000407471190019924</v>
      </c>
      <c r="N327" s="19" t="s">
        <v>658</v>
      </c>
      <c r="O327" s="10"/>
      <c r="P327" s="20">
        <f>IFERROR(VLOOKUP(N327,Sheet3!$B$2:$F$1072,3,FALSE),“-”)</f>
        <v>0</v>
      </c>
      <c r="Q327" s="13">
        <f t="shared" si="18"/>
        <v>0.964222592065431</v>
      </c>
    </row>
    <row r="328" ht="15" spans="1:17">
      <c r="A328" s="3" t="s">
        <v>659</v>
      </c>
      <c r="B328" s="3" t="s">
        <v>17</v>
      </c>
      <c r="C328" s="3" t="s">
        <v>78</v>
      </c>
      <c r="D328" s="3" t="s">
        <v>79</v>
      </c>
      <c r="E328" s="16" t="str">
        <f>VLOOKUP(D328,'[1]1H2013'!L:M,2,0)</f>
        <v>五环-六环</v>
      </c>
      <c r="F328" s="3">
        <v>9136</v>
      </c>
      <c r="G328" s="3">
        <v>96</v>
      </c>
      <c r="H328" s="3">
        <v>12007</v>
      </c>
      <c r="I328" s="3">
        <v>141</v>
      </c>
      <c r="J328" s="3">
        <v>9071</v>
      </c>
      <c r="K328" s="9">
        <v>108921216</v>
      </c>
      <c r="L328" s="9">
        <f t="shared" si="16"/>
        <v>1.08921216</v>
      </c>
      <c r="M328" s="10">
        <f t="shared" si="17"/>
        <v>0.000405245349351634</v>
      </c>
      <c r="N328" s="19" t="s">
        <v>239</v>
      </c>
      <c r="O328" s="10"/>
      <c r="P328" s="20">
        <f>IFERROR(VLOOKUP(N328,Sheet3!$B$2:$F$1072,3,FALSE),“-”)</f>
        <v>0</v>
      </c>
      <c r="Q328" s="13">
        <f t="shared" si="18"/>
        <v>0.964627837414782</v>
      </c>
    </row>
    <row r="329" ht="15" spans="1:17">
      <c r="A329" s="17" t="s">
        <v>660</v>
      </c>
      <c r="B329" s="17" t="s">
        <v>17</v>
      </c>
      <c r="C329" s="17" t="s">
        <v>172</v>
      </c>
      <c r="D329" s="17" t="s">
        <v>173</v>
      </c>
      <c r="E329" s="18" t="str">
        <f>VLOOKUP(D329,'[1]1H2013'!L:M,2,0)</f>
        <v>六环外</v>
      </c>
      <c r="F329" s="17" t="s">
        <v>30</v>
      </c>
      <c r="G329" s="17" t="s">
        <v>30</v>
      </c>
      <c r="H329" s="17">
        <v>12516</v>
      </c>
      <c r="I329" s="17">
        <v>110</v>
      </c>
      <c r="J329" s="17">
        <v>8665</v>
      </c>
      <c r="K329" s="25">
        <v>108457433</v>
      </c>
      <c r="L329" s="9">
        <f t="shared" si="16"/>
        <v>1.08457433</v>
      </c>
      <c r="M329" s="10">
        <f t="shared" si="17"/>
        <v>0.000403519827816341</v>
      </c>
      <c r="N329" s="19" t="s">
        <v>661</v>
      </c>
      <c r="O329" s="10"/>
      <c r="P329" s="20">
        <f>IFERROR(VLOOKUP(N329,Sheet3!$B$2:$F$1072,3,FALSE),“-”)</f>
        <v>0</v>
      </c>
      <c r="Q329" s="13">
        <f t="shared" si="18"/>
        <v>0.965031357242599</v>
      </c>
    </row>
    <row r="330" ht="15" spans="1:17">
      <c r="A330" s="3" t="s">
        <v>662</v>
      </c>
      <c r="B330" s="3" t="s">
        <v>17</v>
      </c>
      <c r="C330" s="3" t="s">
        <v>33</v>
      </c>
      <c r="D330" s="3" t="s">
        <v>34</v>
      </c>
      <c r="E330" s="16" t="str">
        <f>VLOOKUP(D330,'[1]1H2013'!L:M,2,0)</f>
        <v>六环外</v>
      </c>
      <c r="F330" s="3" t="s">
        <v>30</v>
      </c>
      <c r="G330" s="3" t="s">
        <v>30</v>
      </c>
      <c r="H330" s="3">
        <v>6983</v>
      </c>
      <c r="I330" s="3">
        <v>120</v>
      </c>
      <c r="J330" s="3">
        <v>15432</v>
      </c>
      <c r="K330" s="9">
        <v>107755978</v>
      </c>
      <c r="L330" s="9">
        <f t="shared" si="16"/>
        <v>1.07755978</v>
      </c>
      <c r="M330" s="10">
        <f t="shared" si="17"/>
        <v>0.000400910038952715</v>
      </c>
      <c r="N330" s="19" t="s">
        <v>663</v>
      </c>
      <c r="O330" s="10"/>
      <c r="P330" s="20">
        <f>IFERROR(VLOOKUP(N330,Sheet3!$B$2:$F$1072,3,FALSE),“-”)</f>
        <v>0</v>
      </c>
      <c r="Q330" s="13">
        <f t="shared" si="18"/>
        <v>0.965432267281551</v>
      </c>
    </row>
    <row r="331" ht="15" spans="1:17">
      <c r="A331" s="17" t="s">
        <v>664</v>
      </c>
      <c r="B331" s="17" t="s">
        <v>17</v>
      </c>
      <c r="C331" s="17" t="s">
        <v>37</v>
      </c>
      <c r="D331" s="17" t="s">
        <v>38</v>
      </c>
      <c r="E331" s="18" t="str">
        <f>VLOOKUP(D331,'[1]1H2013'!L:M,2,0)</f>
        <v>二环内</v>
      </c>
      <c r="F331" s="17" t="s">
        <v>30</v>
      </c>
      <c r="G331" s="17" t="s">
        <v>30</v>
      </c>
      <c r="H331" s="17">
        <v>2833</v>
      </c>
      <c r="I331" s="17">
        <v>25</v>
      </c>
      <c r="J331" s="17">
        <v>37838</v>
      </c>
      <c r="K331" s="25">
        <v>107195726</v>
      </c>
      <c r="L331" s="9">
        <f t="shared" si="16"/>
        <v>1.07195726</v>
      </c>
      <c r="M331" s="10">
        <f t="shared" si="17"/>
        <v>0.000398825600991014</v>
      </c>
      <c r="N331" s="19" t="s">
        <v>490</v>
      </c>
      <c r="O331" s="10"/>
      <c r="P331" s="20">
        <f>IFERROR(VLOOKUP(N331,Sheet3!$B$2:$F$1072,3,FALSE),“-”)</f>
        <v>0</v>
      </c>
      <c r="Q331" s="13">
        <f t="shared" si="18"/>
        <v>0.965831092882542</v>
      </c>
    </row>
    <row r="332" ht="15" spans="1:17">
      <c r="A332" s="17" t="s">
        <v>665</v>
      </c>
      <c r="B332" s="17" t="s">
        <v>17</v>
      </c>
      <c r="C332" s="17" t="s">
        <v>18</v>
      </c>
      <c r="D332" s="17" t="s">
        <v>252</v>
      </c>
      <c r="E332" s="18" t="str">
        <f>VLOOKUP(D332,'[1]1H2013'!L:M,2,0)</f>
        <v>三环-四环</v>
      </c>
      <c r="F332" s="17" t="s">
        <v>30</v>
      </c>
      <c r="G332" s="17" t="s">
        <v>30</v>
      </c>
      <c r="H332" s="17">
        <v>5293</v>
      </c>
      <c r="I332" s="17">
        <v>39</v>
      </c>
      <c r="J332" s="17">
        <v>20075</v>
      </c>
      <c r="K332" s="25">
        <v>106248472</v>
      </c>
      <c r="L332" s="9">
        <f t="shared" si="16"/>
        <v>1.06248472</v>
      </c>
      <c r="M332" s="10">
        <f t="shared" si="17"/>
        <v>0.000395301307999695</v>
      </c>
      <c r="N332" s="19" t="s">
        <v>666</v>
      </c>
      <c r="O332" s="10"/>
      <c r="P332" s="20">
        <f>IFERROR(VLOOKUP(N332,Sheet3!$B$2:$F$1072,3,FALSE),“-”)</f>
        <v>0</v>
      </c>
      <c r="Q332" s="13">
        <f t="shared" si="18"/>
        <v>0.966226394190542</v>
      </c>
    </row>
    <row r="333" ht="15" spans="1:17">
      <c r="A333" s="17" t="s">
        <v>667</v>
      </c>
      <c r="B333" s="17" t="s">
        <v>17</v>
      </c>
      <c r="C333" s="17" t="s">
        <v>60</v>
      </c>
      <c r="D333" s="17" t="s">
        <v>61</v>
      </c>
      <c r="E333" s="18" t="str">
        <f>VLOOKUP(D333,'[1]1H2013'!L:M,2,0)</f>
        <v>五环-六环</v>
      </c>
      <c r="F333" s="17" t="s">
        <v>30</v>
      </c>
      <c r="G333" s="17" t="s">
        <v>30</v>
      </c>
      <c r="H333" s="17">
        <v>12206</v>
      </c>
      <c r="I333" s="17">
        <v>137</v>
      </c>
      <c r="J333" s="17">
        <v>8595</v>
      </c>
      <c r="K333" s="25">
        <v>104905660</v>
      </c>
      <c r="L333" s="9">
        <f t="shared" si="16"/>
        <v>1.0490566</v>
      </c>
      <c r="M333" s="10">
        <f t="shared" si="17"/>
        <v>0.000390305327069281</v>
      </c>
      <c r="N333" s="19" t="s">
        <v>668</v>
      </c>
      <c r="O333" s="10"/>
      <c r="P333" s="20">
        <f>IFERROR(VLOOKUP(N333,Sheet3!$B$2:$F$1072,3,FALSE),“-”)</f>
        <v>0</v>
      </c>
      <c r="Q333" s="13">
        <f t="shared" si="18"/>
        <v>0.966616699517611</v>
      </c>
    </row>
    <row r="334" ht="15" spans="1:17">
      <c r="A334" s="17" t="s">
        <v>669</v>
      </c>
      <c r="B334" s="17" t="s">
        <v>17</v>
      </c>
      <c r="C334" s="17" t="s">
        <v>18</v>
      </c>
      <c r="D334" s="17" t="s">
        <v>252</v>
      </c>
      <c r="E334" s="18" t="str">
        <f>VLOOKUP(D334,'[1]1H2013'!L:M,2,0)</f>
        <v>三环-四环</v>
      </c>
      <c r="F334" s="17" t="s">
        <v>30</v>
      </c>
      <c r="G334" s="17" t="s">
        <v>30</v>
      </c>
      <c r="H334" s="17">
        <v>2468</v>
      </c>
      <c r="I334" s="17">
        <v>20</v>
      </c>
      <c r="J334" s="17">
        <v>41938</v>
      </c>
      <c r="K334" s="25">
        <v>103493640</v>
      </c>
      <c r="L334" s="9">
        <f t="shared" si="16"/>
        <v>1.0349364</v>
      </c>
      <c r="M334" s="10">
        <f t="shared" si="17"/>
        <v>0.000385051855255383</v>
      </c>
      <c r="N334" s="19" t="s">
        <v>670</v>
      </c>
      <c r="O334" s="10"/>
      <c r="P334" s="20">
        <f>IFERROR(VLOOKUP(N334,Sheet3!$B$2:$F$1072,3,FALSE),“-”)</f>
        <v>0</v>
      </c>
      <c r="Q334" s="13">
        <f t="shared" si="18"/>
        <v>0.967001751372867</v>
      </c>
    </row>
    <row r="335" ht="15" spans="1:17">
      <c r="A335" s="17" t="s">
        <v>671</v>
      </c>
      <c r="B335" s="17" t="s">
        <v>17</v>
      </c>
      <c r="C335" s="17" t="s">
        <v>64</v>
      </c>
      <c r="D335" s="17" t="s">
        <v>112</v>
      </c>
      <c r="E335" s="18" t="str">
        <f>VLOOKUP(D335,'[1]1H2013'!L:M,2,0)</f>
        <v>五环-六环</v>
      </c>
      <c r="F335" s="17" t="s">
        <v>30</v>
      </c>
      <c r="G335" s="17" t="s">
        <v>30</v>
      </c>
      <c r="H335" s="17">
        <v>5730</v>
      </c>
      <c r="I335" s="17">
        <v>103</v>
      </c>
      <c r="J335" s="17">
        <v>17665</v>
      </c>
      <c r="K335" s="25">
        <v>101224534</v>
      </c>
      <c r="L335" s="9">
        <f t="shared" si="16"/>
        <v>1.01224534</v>
      </c>
      <c r="M335" s="10">
        <f t="shared" si="17"/>
        <v>0.000376609563776688</v>
      </c>
      <c r="N335" s="19" t="s">
        <v>672</v>
      </c>
      <c r="O335" s="10"/>
      <c r="P335" s="20">
        <f>IFERROR(VLOOKUP(N335,Sheet3!$B$2:$F$1072,3,FALSE),“-”)</f>
        <v>0</v>
      </c>
      <c r="Q335" s="13">
        <f t="shared" si="18"/>
        <v>0.967378360936643</v>
      </c>
    </row>
    <row r="336" ht="15" spans="1:17">
      <c r="A336" s="3" t="s">
        <v>673</v>
      </c>
      <c r="B336" s="3" t="s">
        <v>17</v>
      </c>
      <c r="C336" s="3" t="s">
        <v>439</v>
      </c>
      <c r="D336" s="3" t="s">
        <v>440</v>
      </c>
      <c r="E336" s="16" t="str">
        <f>VLOOKUP(D336,'[1]1H2013'!L:M,2,0)</f>
        <v>四环-六环</v>
      </c>
      <c r="F336" s="3" t="s">
        <v>30</v>
      </c>
      <c r="G336" s="3" t="s">
        <v>30</v>
      </c>
      <c r="H336" s="3">
        <v>4375</v>
      </c>
      <c r="I336" s="3">
        <v>38</v>
      </c>
      <c r="J336" s="3">
        <v>22659</v>
      </c>
      <c r="K336" s="9">
        <v>99121732</v>
      </c>
      <c r="L336" s="9">
        <f t="shared" si="16"/>
        <v>0.99121732</v>
      </c>
      <c r="M336" s="10">
        <f t="shared" si="17"/>
        <v>0.000368786012384209</v>
      </c>
      <c r="N336" s="19" t="s">
        <v>75</v>
      </c>
      <c r="O336" s="10"/>
      <c r="P336" s="20" t="str">
        <f>IFERROR(VLOOKUP(N336,Sheet3!$B$2:$F$1072,3,FALSE),“-”)</f>
        <v>远洋</v>
      </c>
      <c r="Q336" s="13">
        <f t="shared" si="18"/>
        <v>0.967747146949028</v>
      </c>
    </row>
    <row r="337" ht="15" spans="1:17">
      <c r="A337" s="17" t="s">
        <v>674</v>
      </c>
      <c r="B337" s="17" t="s">
        <v>17</v>
      </c>
      <c r="C337" s="17" t="s">
        <v>41</v>
      </c>
      <c r="D337" s="17" t="s">
        <v>42</v>
      </c>
      <c r="E337" s="18" t="str">
        <f>VLOOKUP(D337,'[1]1H2013'!L:M,2,0)</f>
        <v>五环-六环</v>
      </c>
      <c r="F337" s="17" t="s">
        <v>30</v>
      </c>
      <c r="G337" s="17" t="s">
        <v>30</v>
      </c>
      <c r="H337" s="17">
        <v>7701</v>
      </c>
      <c r="I337" s="17">
        <v>41</v>
      </c>
      <c r="J337" s="17">
        <v>12803</v>
      </c>
      <c r="K337" s="25">
        <v>98589986</v>
      </c>
      <c r="L337" s="9">
        <f t="shared" si="16"/>
        <v>0.98589986</v>
      </c>
      <c r="M337" s="10">
        <f t="shared" si="17"/>
        <v>0.000366807632033255</v>
      </c>
      <c r="N337" s="19" t="s">
        <v>472</v>
      </c>
      <c r="O337" s="10"/>
      <c r="P337" s="20" t="str">
        <f>IFERROR(VLOOKUP(N337,Sheet3!$B$2:$F$1072,3,FALSE),“-”)</f>
        <v>2-R</v>
      </c>
      <c r="Q337" s="13">
        <f t="shared" si="18"/>
        <v>0.968113954581061</v>
      </c>
    </row>
    <row r="338" ht="15" spans="1:17">
      <c r="A338" s="17" t="s">
        <v>675</v>
      </c>
      <c r="B338" s="17" t="s">
        <v>17</v>
      </c>
      <c r="C338" s="17" t="s">
        <v>37</v>
      </c>
      <c r="D338" s="17" t="s">
        <v>38</v>
      </c>
      <c r="E338" s="18" t="str">
        <f>VLOOKUP(D338,'[1]1H2013'!L:M,2,0)</f>
        <v>二环内</v>
      </c>
      <c r="F338" s="17" t="s">
        <v>30</v>
      </c>
      <c r="G338" s="17" t="s">
        <v>30</v>
      </c>
      <c r="H338" s="17">
        <v>3622</v>
      </c>
      <c r="I338" s="17">
        <v>22</v>
      </c>
      <c r="J338" s="17">
        <v>26945</v>
      </c>
      <c r="K338" s="25">
        <v>97605950</v>
      </c>
      <c r="L338" s="9">
        <f t="shared" si="16"/>
        <v>0.9760595</v>
      </c>
      <c r="M338" s="10">
        <f t="shared" si="17"/>
        <v>0.000363146490271906</v>
      </c>
      <c r="N338" s="19" t="s">
        <v>676</v>
      </c>
      <c r="O338" s="10"/>
      <c r="P338" s="20">
        <f>IFERROR(VLOOKUP(N338,Sheet3!$B$2:$F$1072,3,FALSE),“-”)</f>
        <v>0</v>
      </c>
      <c r="Q338" s="13">
        <f t="shared" si="18"/>
        <v>0.968477101071333</v>
      </c>
    </row>
    <row r="339" ht="15" spans="1:17">
      <c r="A339" s="17" t="s">
        <v>677</v>
      </c>
      <c r="B339" s="17" t="s">
        <v>17</v>
      </c>
      <c r="C339" s="17" t="s">
        <v>172</v>
      </c>
      <c r="D339" s="17" t="s">
        <v>173</v>
      </c>
      <c r="E339" s="18" t="str">
        <f>VLOOKUP(D339,'[1]1H2013'!L:M,2,0)</f>
        <v>六环外</v>
      </c>
      <c r="F339" s="17" t="s">
        <v>30</v>
      </c>
      <c r="G339" s="17" t="s">
        <v>30</v>
      </c>
      <c r="H339" s="17">
        <v>16799</v>
      </c>
      <c r="I339" s="17">
        <v>125</v>
      </c>
      <c r="J339" s="17">
        <v>5795</v>
      </c>
      <c r="K339" s="25">
        <v>97348895</v>
      </c>
      <c r="L339" s="9">
        <f t="shared" si="16"/>
        <v>0.97348895</v>
      </c>
      <c r="M339" s="10">
        <f t="shared" si="17"/>
        <v>0.000362190107786444</v>
      </c>
      <c r="N339" s="19" t="s">
        <v>678</v>
      </c>
      <c r="O339" s="10"/>
      <c r="P339" s="20">
        <f>IFERROR(VLOOKUP(N339,Sheet3!$B$2:$F$1072,3,FALSE),“-”)</f>
        <v>0</v>
      </c>
      <c r="Q339" s="13">
        <f t="shared" si="18"/>
        <v>0.968839291179119</v>
      </c>
    </row>
    <row r="340" ht="15" spans="1:17">
      <c r="A340" s="17" t="s">
        <v>679</v>
      </c>
      <c r="B340" s="17" t="s">
        <v>17</v>
      </c>
      <c r="C340" s="17" t="s">
        <v>18</v>
      </c>
      <c r="D340" s="17" t="s">
        <v>252</v>
      </c>
      <c r="E340" s="18" t="str">
        <f>VLOOKUP(D340,'[1]1H2013'!L:M,2,0)</f>
        <v>三环-四环</v>
      </c>
      <c r="F340" s="17" t="s">
        <v>30</v>
      </c>
      <c r="G340" s="17" t="s">
        <v>30</v>
      </c>
      <c r="H340" s="17">
        <v>3063</v>
      </c>
      <c r="I340" s="17">
        <v>15</v>
      </c>
      <c r="J340" s="17">
        <v>31616</v>
      </c>
      <c r="K340" s="25">
        <v>96838330</v>
      </c>
      <c r="L340" s="9">
        <f t="shared" si="16"/>
        <v>0.9683833</v>
      </c>
      <c r="M340" s="10">
        <f t="shared" si="17"/>
        <v>0.000360290532117075</v>
      </c>
      <c r="N340" s="19" t="s">
        <v>680</v>
      </c>
      <c r="O340" s="10"/>
      <c r="P340" s="20">
        <f>IFERROR(VLOOKUP(N340,Sheet3!$B$2:$F$1072,3,FALSE),“-”)</f>
        <v>0</v>
      </c>
      <c r="Q340" s="13">
        <f t="shared" si="18"/>
        <v>0.969199581711236</v>
      </c>
    </row>
    <row r="341" ht="15" spans="1:17">
      <c r="A341" s="17" t="s">
        <v>681</v>
      </c>
      <c r="B341" s="17" t="s">
        <v>17</v>
      </c>
      <c r="C341" s="17" t="s">
        <v>18</v>
      </c>
      <c r="D341" s="17" t="s">
        <v>19</v>
      </c>
      <c r="E341" s="18" t="str">
        <f>VLOOKUP(D341,'[1]1H2013'!L:M,2,0)</f>
        <v>三环-四环</v>
      </c>
      <c r="F341" s="17" t="s">
        <v>30</v>
      </c>
      <c r="G341" s="17" t="s">
        <v>30</v>
      </c>
      <c r="H341" s="17">
        <v>3248</v>
      </c>
      <c r="I341" s="17">
        <v>12</v>
      </c>
      <c r="J341" s="17">
        <v>29771</v>
      </c>
      <c r="K341" s="25">
        <v>96705418</v>
      </c>
      <c r="L341" s="9">
        <f t="shared" si="16"/>
        <v>0.96705418</v>
      </c>
      <c r="M341" s="10">
        <f t="shared" si="17"/>
        <v>0.000359796028182478</v>
      </c>
      <c r="N341" s="19" t="s">
        <v>682</v>
      </c>
      <c r="O341" s="10"/>
      <c r="P341" s="20">
        <f>IFERROR(VLOOKUP(N341,Sheet3!$B$2:$F$1072,3,FALSE),“-”)</f>
        <v>0</v>
      </c>
      <c r="Q341" s="13">
        <f t="shared" si="18"/>
        <v>0.969559377739419</v>
      </c>
    </row>
    <row r="342" ht="15" spans="1:17">
      <c r="A342" s="17" t="s">
        <v>683</v>
      </c>
      <c r="B342" s="17" t="s">
        <v>17</v>
      </c>
      <c r="C342" s="17" t="s">
        <v>291</v>
      </c>
      <c r="D342" s="17" t="s">
        <v>292</v>
      </c>
      <c r="E342" s="18" t="str">
        <f>VLOOKUP(D342,'[1]1H2013'!L:M,2,0)</f>
        <v>六环外</v>
      </c>
      <c r="F342" s="17">
        <v>147797</v>
      </c>
      <c r="G342" s="17">
        <v>601</v>
      </c>
      <c r="H342" s="17">
        <v>9055</v>
      </c>
      <c r="I342" s="17">
        <v>79</v>
      </c>
      <c r="J342" s="17">
        <v>10067</v>
      </c>
      <c r="K342" s="25">
        <v>91152520</v>
      </c>
      <c r="L342" s="9">
        <f t="shared" si="16"/>
        <v>0.9115252</v>
      </c>
      <c r="M342" s="10">
        <f t="shared" si="17"/>
        <v>0.000339136269022941</v>
      </c>
      <c r="N342" s="19" t="s">
        <v>684</v>
      </c>
      <c r="O342" s="10"/>
      <c r="P342" s="20">
        <f>IFERROR(VLOOKUP(N342,Sheet3!$B$2:$F$1072,3,FALSE),“-”)</f>
        <v>0</v>
      </c>
      <c r="Q342" s="13">
        <f t="shared" si="18"/>
        <v>0.969898514008442</v>
      </c>
    </row>
    <row r="343" ht="15" spans="1:17">
      <c r="A343" s="17" t="s">
        <v>685</v>
      </c>
      <c r="B343" s="17" t="s">
        <v>17</v>
      </c>
      <c r="C343" s="17" t="s">
        <v>144</v>
      </c>
      <c r="D343" s="17" t="s">
        <v>145</v>
      </c>
      <c r="E343" s="18" t="str">
        <f>VLOOKUP(D343,'[1]1H2013'!L:M,2,0)</f>
        <v>二环内</v>
      </c>
      <c r="F343" s="17" t="s">
        <v>30</v>
      </c>
      <c r="G343" s="17" t="s">
        <v>30</v>
      </c>
      <c r="H343" s="17">
        <v>4524</v>
      </c>
      <c r="I343" s="17">
        <v>22</v>
      </c>
      <c r="J343" s="17">
        <v>19796</v>
      </c>
      <c r="K343" s="25">
        <v>89547732</v>
      </c>
      <c r="L343" s="9">
        <f t="shared" si="16"/>
        <v>0.89547732</v>
      </c>
      <c r="M343" s="10">
        <f t="shared" si="17"/>
        <v>0.000333165596847418</v>
      </c>
      <c r="N343" s="19" t="s">
        <v>686</v>
      </c>
      <c r="O343" s="10"/>
      <c r="P343" s="20">
        <f>IFERROR(VLOOKUP(N343,Sheet3!$B$2:$F$1072,3,FALSE),“-”)</f>
        <v>0</v>
      </c>
      <c r="Q343" s="13">
        <f t="shared" si="18"/>
        <v>0.970231679605289</v>
      </c>
    </row>
    <row r="344" ht="15" spans="1:17">
      <c r="A344" s="17" t="s">
        <v>687</v>
      </c>
      <c r="B344" s="17" t="s">
        <v>17</v>
      </c>
      <c r="C344" s="17" t="s">
        <v>172</v>
      </c>
      <c r="D344" s="17" t="s">
        <v>173</v>
      </c>
      <c r="E344" s="18" t="str">
        <f>VLOOKUP(D344,'[1]1H2013'!L:M,2,0)</f>
        <v>六环外</v>
      </c>
      <c r="F344" s="17">
        <v>7963</v>
      </c>
      <c r="G344" s="17">
        <v>34</v>
      </c>
      <c r="H344" s="17">
        <v>6265</v>
      </c>
      <c r="I344" s="17">
        <v>29</v>
      </c>
      <c r="J344" s="17">
        <v>14218</v>
      </c>
      <c r="K344" s="25">
        <v>89079900</v>
      </c>
      <c r="L344" s="9">
        <f t="shared" si="16"/>
        <v>0.890799</v>
      </c>
      <c r="M344" s="10">
        <f t="shared" si="17"/>
        <v>0.000331425010860223</v>
      </c>
      <c r="N344" s="19" t="s">
        <v>490</v>
      </c>
      <c r="O344" s="10"/>
      <c r="P344" s="20">
        <f>IFERROR(VLOOKUP(N344,Sheet3!$B$2:$F$1072,3,FALSE),“-”)</f>
        <v>0</v>
      </c>
      <c r="Q344" s="13">
        <f t="shared" si="18"/>
        <v>0.970563104616149</v>
      </c>
    </row>
    <row r="345" ht="15" spans="1:17">
      <c r="A345" s="17" t="s">
        <v>688</v>
      </c>
      <c r="B345" s="17" t="s">
        <v>17</v>
      </c>
      <c r="C345" s="17" t="s">
        <v>78</v>
      </c>
      <c r="D345" s="17" t="s">
        <v>79</v>
      </c>
      <c r="E345" s="18" t="str">
        <f>VLOOKUP(D345,'[1]1H2013'!L:M,2,0)</f>
        <v>五环-六环</v>
      </c>
      <c r="F345" s="17" t="s">
        <v>30</v>
      </c>
      <c r="G345" s="17" t="s">
        <v>30</v>
      </c>
      <c r="H345" s="17">
        <v>8440</v>
      </c>
      <c r="I345" s="17">
        <v>43</v>
      </c>
      <c r="J345" s="17">
        <v>10472</v>
      </c>
      <c r="K345" s="25">
        <v>88382677</v>
      </c>
      <c r="L345" s="9">
        <f t="shared" si="16"/>
        <v>0.88382677</v>
      </c>
      <c r="M345" s="10">
        <f t="shared" si="17"/>
        <v>0.00032883096730666</v>
      </c>
      <c r="N345" s="19" t="s">
        <v>689</v>
      </c>
      <c r="O345" s="10"/>
      <c r="P345" s="20" t="str">
        <f>IFERROR(VLOOKUP(N345,Sheet3!$B$2:$F$1072,3,FALSE),“-”)</f>
        <v>绿城</v>
      </c>
      <c r="Q345" s="13">
        <f t="shared" si="18"/>
        <v>0.970891935583456</v>
      </c>
    </row>
    <row r="346" ht="15" spans="1:17">
      <c r="A346" s="17" t="s">
        <v>690</v>
      </c>
      <c r="B346" s="17" t="s">
        <v>17</v>
      </c>
      <c r="C346" s="17" t="s">
        <v>18</v>
      </c>
      <c r="D346" s="17" t="s">
        <v>29</v>
      </c>
      <c r="E346" s="18" t="str">
        <f>VLOOKUP(D346,'[1]1H2013'!L:M,2,0)</f>
        <v>四环-五环</v>
      </c>
      <c r="F346" s="17" t="s">
        <v>30</v>
      </c>
      <c r="G346" s="17" t="s">
        <v>30</v>
      </c>
      <c r="H346" s="17">
        <v>1928</v>
      </c>
      <c r="I346" s="17">
        <v>11</v>
      </c>
      <c r="J346" s="17">
        <v>45690</v>
      </c>
      <c r="K346" s="25">
        <v>88079204</v>
      </c>
      <c r="L346" s="9">
        <f t="shared" si="16"/>
        <v>0.88079204</v>
      </c>
      <c r="M346" s="10">
        <f t="shared" si="17"/>
        <v>0.000327701884962374</v>
      </c>
      <c r="N346" s="19" t="s">
        <v>691</v>
      </c>
      <c r="O346" s="10"/>
      <c r="P346" s="20">
        <f>IFERROR(VLOOKUP(N346,Sheet3!$B$2:$F$1072,3,FALSE),“-”)</f>
        <v>0</v>
      </c>
      <c r="Q346" s="13">
        <f t="shared" si="18"/>
        <v>0.971219637468418</v>
      </c>
    </row>
    <row r="347" ht="15" spans="1:17">
      <c r="A347" s="3" t="s">
        <v>692</v>
      </c>
      <c r="B347" s="3" t="s">
        <v>17</v>
      </c>
      <c r="C347" s="3" t="s">
        <v>60</v>
      </c>
      <c r="D347" s="3" t="s">
        <v>61</v>
      </c>
      <c r="E347" s="16" t="str">
        <f>VLOOKUP(D347,'[1]1H2013'!L:M,2,0)</f>
        <v>五环-六环</v>
      </c>
      <c r="F347" s="3" t="s">
        <v>30</v>
      </c>
      <c r="G347" s="3" t="s">
        <v>30</v>
      </c>
      <c r="H347" s="3">
        <v>4405</v>
      </c>
      <c r="I347" s="3">
        <v>6</v>
      </c>
      <c r="J347" s="3">
        <v>19790</v>
      </c>
      <c r="K347" s="9">
        <v>87170959</v>
      </c>
      <c r="L347" s="9">
        <f t="shared" si="16"/>
        <v>0.87170959</v>
      </c>
      <c r="M347" s="10">
        <f t="shared" si="17"/>
        <v>0.000324322726375659</v>
      </c>
      <c r="N347" s="19" t="s">
        <v>138</v>
      </c>
      <c r="O347" s="10"/>
      <c r="P347" s="20">
        <f>IFERROR(VLOOKUP(N347,Sheet3!$B$2:$F$1072,3,FALSE),“-”)</f>
        <v>0</v>
      </c>
      <c r="Q347" s="13">
        <f t="shared" si="18"/>
        <v>0.971543960194794</v>
      </c>
    </row>
    <row r="348" ht="15" spans="1:17">
      <c r="A348" s="3" t="s">
        <v>693</v>
      </c>
      <c r="B348" s="3" t="s">
        <v>17</v>
      </c>
      <c r="C348" s="3" t="s">
        <v>78</v>
      </c>
      <c r="D348" s="3" t="s">
        <v>79</v>
      </c>
      <c r="E348" s="16" t="str">
        <f>VLOOKUP(D348,'[1]1H2013'!L:M,2,0)</f>
        <v>五环-六环</v>
      </c>
      <c r="F348" s="3" t="s">
        <v>30</v>
      </c>
      <c r="G348" s="3" t="s">
        <v>30</v>
      </c>
      <c r="H348" s="3">
        <v>5878</v>
      </c>
      <c r="I348" s="3">
        <v>45</v>
      </c>
      <c r="J348" s="3">
        <v>14751</v>
      </c>
      <c r="K348" s="9">
        <v>86714380</v>
      </c>
      <c r="L348" s="9">
        <f t="shared" si="16"/>
        <v>0.8671438</v>
      </c>
      <c r="M348" s="10">
        <f t="shared" si="17"/>
        <v>0.000322624007584623</v>
      </c>
      <c r="N348" s="19" t="s">
        <v>35</v>
      </c>
      <c r="O348" s="10"/>
      <c r="P348" s="20">
        <f>IFERROR(VLOOKUP(N348,Sheet3!$B$2:$F$1072,3,FALSE),“-”)</f>
        <v>0</v>
      </c>
      <c r="Q348" s="13">
        <f t="shared" si="18"/>
        <v>0.971866584202379</v>
      </c>
    </row>
    <row r="349" ht="15" spans="1:17">
      <c r="A349" s="3" t="s">
        <v>694</v>
      </c>
      <c r="B349" s="3" t="s">
        <v>17</v>
      </c>
      <c r="C349" s="3" t="s">
        <v>90</v>
      </c>
      <c r="D349" s="3" t="s">
        <v>265</v>
      </c>
      <c r="E349" s="16" t="str">
        <f>VLOOKUP(D349,'[1]1H2013'!L:M,2,0)</f>
        <v>六环外</v>
      </c>
      <c r="F349" s="3" t="s">
        <v>30</v>
      </c>
      <c r="G349" s="3" t="s">
        <v>30</v>
      </c>
      <c r="H349" s="3">
        <v>8404</v>
      </c>
      <c r="I349" s="3">
        <v>55</v>
      </c>
      <c r="J349" s="3">
        <v>10262</v>
      </c>
      <c r="K349" s="9">
        <v>86238923</v>
      </c>
      <c r="L349" s="9">
        <f t="shared" si="16"/>
        <v>0.86238923</v>
      </c>
      <c r="M349" s="10">
        <f t="shared" si="17"/>
        <v>0.000320855052507343</v>
      </c>
      <c r="N349" s="19" t="s">
        <v>372</v>
      </c>
      <c r="O349" s="10"/>
      <c r="P349" s="20">
        <f>IFERROR(VLOOKUP(N349,Sheet3!$B$2:$F$1072,3,FALSE),“-”)</f>
        <v>0</v>
      </c>
      <c r="Q349" s="13">
        <f t="shared" si="18"/>
        <v>0.972187439254886</v>
      </c>
    </row>
    <row r="350" ht="15" spans="1:17">
      <c r="A350" s="17" t="s">
        <v>695</v>
      </c>
      <c r="B350" s="17" t="s">
        <v>17</v>
      </c>
      <c r="C350" s="17" t="s">
        <v>144</v>
      </c>
      <c r="D350" s="17" t="s">
        <v>145</v>
      </c>
      <c r="E350" s="18" t="str">
        <f>VLOOKUP(D350,'[1]1H2013'!L:M,2,0)</f>
        <v>二环内</v>
      </c>
      <c r="F350" s="17" t="s">
        <v>30</v>
      </c>
      <c r="G350" s="17" t="s">
        <v>30</v>
      </c>
      <c r="H350" s="17">
        <v>1075</v>
      </c>
      <c r="I350" s="17">
        <v>4</v>
      </c>
      <c r="J350" s="17">
        <v>78801</v>
      </c>
      <c r="K350" s="25">
        <v>84693696</v>
      </c>
      <c r="L350" s="9">
        <f t="shared" si="16"/>
        <v>0.84693696</v>
      </c>
      <c r="M350" s="10">
        <f t="shared" si="17"/>
        <v>0.00031510597920061</v>
      </c>
      <c r="N350" s="19" t="s">
        <v>696</v>
      </c>
      <c r="O350" s="10"/>
      <c r="P350" s="20">
        <f>IFERROR(VLOOKUP(N350,Sheet3!$B$2:$F$1072,3,FALSE),“-”)</f>
        <v>0</v>
      </c>
      <c r="Q350" s="13">
        <f t="shared" si="18"/>
        <v>0.972502545234087</v>
      </c>
    </row>
    <row r="351" ht="15" spans="1:17">
      <c r="A351" s="17" t="s">
        <v>697</v>
      </c>
      <c r="B351" s="17" t="s">
        <v>17</v>
      </c>
      <c r="C351" s="17" t="s">
        <v>60</v>
      </c>
      <c r="D351" s="17" t="s">
        <v>61</v>
      </c>
      <c r="E351" s="18" t="str">
        <f>VLOOKUP(D351,'[1]1H2013'!L:M,2,0)</f>
        <v>五环-六环</v>
      </c>
      <c r="F351" s="17" t="s">
        <v>30</v>
      </c>
      <c r="G351" s="17" t="s">
        <v>30</v>
      </c>
      <c r="H351" s="17">
        <v>1409</v>
      </c>
      <c r="I351" s="17">
        <v>2</v>
      </c>
      <c r="J351" s="17">
        <v>56958</v>
      </c>
      <c r="K351" s="25">
        <v>80230000</v>
      </c>
      <c r="L351" s="9">
        <f t="shared" si="16"/>
        <v>0.8023</v>
      </c>
      <c r="M351" s="10">
        <f t="shared" si="17"/>
        <v>0.000298498635733938</v>
      </c>
      <c r="N351" s="19" t="s">
        <v>698</v>
      </c>
      <c r="O351" s="10"/>
      <c r="P351" s="20">
        <f>IFERROR(VLOOKUP(N351,Sheet3!$B$2:$F$1072,3,FALSE),“-”)</f>
        <v>0</v>
      </c>
      <c r="Q351" s="13">
        <f t="shared" si="18"/>
        <v>0.97280104386982</v>
      </c>
    </row>
    <row r="352" ht="15" spans="1:17">
      <c r="A352" s="17" t="s">
        <v>699</v>
      </c>
      <c r="B352" s="17" t="s">
        <v>17</v>
      </c>
      <c r="C352" s="17" t="s">
        <v>172</v>
      </c>
      <c r="D352" s="17" t="s">
        <v>173</v>
      </c>
      <c r="E352" s="18" t="str">
        <f>VLOOKUP(D352,'[1]1H2013'!L:M,2,0)</f>
        <v>六环外</v>
      </c>
      <c r="F352" s="17">
        <v>17003</v>
      </c>
      <c r="G352" s="17">
        <v>80</v>
      </c>
      <c r="H352" s="17">
        <v>8884</v>
      </c>
      <c r="I352" s="17">
        <v>79</v>
      </c>
      <c r="J352" s="17">
        <v>8955</v>
      </c>
      <c r="K352" s="25">
        <v>79549882</v>
      </c>
      <c r="L352" s="9">
        <f t="shared" si="16"/>
        <v>0.79549882</v>
      </c>
      <c r="M352" s="10">
        <f t="shared" si="17"/>
        <v>0.000295968231955575</v>
      </c>
      <c r="N352" s="19" t="s">
        <v>700</v>
      </c>
      <c r="O352" s="10"/>
      <c r="P352" s="20">
        <f>IFERROR(VLOOKUP(N352,Sheet3!$B$2:$F$1072,3,FALSE),“-”)</f>
        <v>0</v>
      </c>
      <c r="Q352" s="13">
        <f t="shared" si="18"/>
        <v>0.973097012101776</v>
      </c>
    </row>
    <row r="353" ht="15" spans="1:17">
      <c r="A353" s="17" t="s">
        <v>701</v>
      </c>
      <c r="B353" s="17" t="s">
        <v>17</v>
      </c>
      <c r="C353" s="17" t="s">
        <v>291</v>
      </c>
      <c r="D353" s="17" t="s">
        <v>292</v>
      </c>
      <c r="E353" s="18" t="str">
        <f>VLOOKUP(D353,'[1]1H2013'!L:M,2,0)</f>
        <v>六环外</v>
      </c>
      <c r="F353" s="17" t="s">
        <v>30</v>
      </c>
      <c r="G353" s="17" t="s">
        <v>30</v>
      </c>
      <c r="H353" s="17">
        <v>3581</v>
      </c>
      <c r="I353" s="17">
        <v>7</v>
      </c>
      <c r="J353" s="17">
        <v>22055</v>
      </c>
      <c r="K353" s="25">
        <v>78988654</v>
      </c>
      <c r="L353" s="9">
        <f t="shared" si="16"/>
        <v>0.78988654</v>
      </c>
      <c r="M353" s="10">
        <f t="shared" si="17"/>
        <v>0.000293880162750344</v>
      </c>
      <c r="N353" s="19" t="s">
        <v>702</v>
      </c>
      <c r="O353" s="10"/>
      <c r="P353" s="20">
        <f>IFERROR(VLOOKUP(N353,Sheet3!$B$2:$F$1072,3,FALSE),“-”)</f>
        <v>0</v>
      </c>
      <c r="Q353" s="13">
        <f t="shared" si="18"/>
        <v>0.973390892264526</v>
      </c>
    </row>
    <row r="354" ht="15" spans="1:17">
      <c r="A354" s="17" t="s">
        <v>703</v>
      </c>
      <c r="B354" s="17" t="s">
        <v>17</v>
      </c>
      <c r="C354" s="17" t="s">
        <v>18</v>
      </c>
      <c r="D354" s="17" t="s">
        <v>210</v>
      </c>
      <c r="E354" s="18" t="str">
        <f>VLOOKUP(D354,'[1]1H2013'!L:M,2,0)</f>
        <v>四环-五环</v>
      </c>
      <c r="F354" s="17" t="s">
        <v>30</v>
      </c>
      <c r="G354" s="17" t="s">
        <v>30</v>
      </c>
      <c r="H354" s="17">
        <v>2419</v>
      </c>
      <c r="I354" s="17">
        <v>28</v>
      </c>
      <c r="J354" s="17">
        <v>32323</v>
      </c>
      <c r="K354" s="25">
        <v>78194644</v>
      </c>
      <c r="L354" s="9">
        <f t="shared" si="16"/>
        <v>0.78194644</v>
      </c>
      <c r="M354" s="10">
        <f t="shared" si="17"/>
        <v>0.000290926019639798</v>
      </c>
      <c r="N354" s="19" t="s">
        <v>704</v>
      </c>
      <c r="O354" s="10"/>
      <c r="P354" s="20">
        <f>IFERROR(VLOOKUP(N354,Sheet3!$B$2:$F$1072,3,FALSE),“-”)</f>
        <v>0</v>
      </c>
      <c r="Q354" s="13">
        <f t="shared" si="18"/>
        <v>0.973681818284166</v>
      </c>
    </row>
    <row r="355" ht="15" spans="1:17">
      <c r="A355" s="17" t="s">
        <v>705</v>
      </c>
      <c r="B355" s="17" t="s">
        <v>17</v>
      </c>
      <c r="C355" s="17" t="s">
        <v>48</v>
      </c>
      <c r="D355" s="17" t="s">
        <v>214</v>
      </c>
      <c r="E355" s="18" t="str">
        <f>VLOOKUP(D355,'[1]1H2013'!L:M,2,0)</f>
        <v>三环-四环</v>
      </c>
      <c r="F355" s="17" t="s">
        <v>30</v>
      </c>
      <c r="G355" s="17" t="s">
        <v>30</v>
      </c>
      <c r="H355" s="17">
        <v>3173</v>
      </c>
      <c r="I355" s="17">
        <v>48</v>
      </c>
      <c r="J355" s="17">
        <v>24639</v>
      </c>
      <c r="K355" s="25">
        <v>78185204</v>
      </c>
      <c r="L355" s="9">
        <f t="shared" si="16"/>
        <v>0.78185204</v>
      </c>
      <c r="M355" s="10">
        <f t="shared" si="17"/>
        <v>0.000290890897776139</v>
      </c>
      <c r="N355" s="19" t="s">
        <v>706</v>
      </c>
      <c r="O355" s="10"/>
      <c r="P355" s="20">
        <f>IFERROR(VLOOKUP(N355,Sheet3!$B$2:$F$1072,3,FALSE),“-”)</f>
        <v>0</v>
      </c>
      <c r="Q355" s="13">
        <f t="shared" si="18"/>
        <v>0.973972709181942</v>
      </c>
    </row>
    <row r="356" ht="15" spans="1:17">
      <c r="A356" s="17" t="s">
        <v>707</v>
      </c>
      <c r="B356" s="17" t="s">
        <v>17</v>
      </c>
      <c r="C356" s="17" t="s">
        <v>60</v>
      </c>
      <c r="D356" s="17" t="s">
        <v>61</v>
      </c>
      <c r="E356" s="18" t="str">
        <f>VLOOKUP(D356,'[1]1H2013'!L:M,2,0)</f>
        <v>五环-六环</v>
      </c>
      <c r="F356" s="17" t="s">
        <v>30</v>
      </c>
      <c r="G356" s="17" t="s">
        <v>30</v>
      </c>
      <c r="H356" s="17">
        <v>2937</v>
      </c>
      <c r="I356" s="17">
        <v>7</v>
      </c>
      <c r="J356" s="17">
        <v>26517</v>
      </c>
      <c r="K356" s="25">
        <v>77870044</v>
      </c>
      <c r="L356" s="9">
        <f t="shared" si="16"/>
        <v>0.77870044</v>
      </c>
      <c r="M356" s="10">
        <f t="shared" si="17"/>
        <v>0.000289718333522894</v>
      </c>
      <c r="N356" s="19" t="s">
        <v>708</v>
      </c>
      <c r="O356" s="10"/>
      <c r="P356" s="20">
        <f>IFERROR(VLOOKUP(N356,Sheet3!$B$2:$F$1072,3,FALSE),“-”)</f>
        <v>0</v>
      </c>
      <c r="Q356" s="13">
        <f t="shared" si="18"/>
        <v>0.974262427515465</v>
      </c>
    </row>
    <row r="357" ht="15" spans="1:17">
      <c r="A357" s="17" t="s">
        <v>709</v>
      </c>
      <c r="B357" s="17" t="s">
        <v>17</v>
      </c>
      <c r="C357" s="17" t="s">
        <v>439</v>
      </c>
      <c r="D357" s="17" t="s">
        <v>440</v>
      </c>
      <c r="E357" s="18" t="str">
        <f>VLOOKUP(D357,'[1]1H2013'!L:M,2,0)</f>
        <v>四环-六环</v>
      </c>
      <c r="F357" s="17" t="s">
        <v>30</v>
      </c>
      <c r="G357" s="17" t="s">
        <v>30</v>
      </c>
      <c r="H357" s="17">
        <v>4443</v>
      </c>
      <c r="I357" s="17">
        <v>34</v>
      </c>
      <c r="J357" s="17">
        <v>17357</v>
      </c>
      <c r="K357" s="25">
        <v>77113681</v>
      </c>
      <c r="L357" s="9">
        <f t="shared" si="16"/>
        <v>0.77113681</v>
      </c>
      <c r="M357" s="10">
        <f t="shared" si="17"/>
        <v>0.000286904257446368</v>
      </c>
      <c r="N357" s="19" t="s">
        <v>710</v>
      </c>
      <c r="O357" s="10"/>
      <c r="P357" s="20">
        <f>IFERROR(VLOOKUP(N357,Sheet3!$B$2:$F$1072,3,FALSE),“-”)</f>
        <v>0</v>
      </c>
      <c r="Q357" s="13">
        <f t="shared" si="18"/>
        <v>0.974549331772911</v>
      </c>
    </row>
    <row r="358" ht="15" spans="1:17">
      <c r="A358" s="17" t="s">
        <v>711</v>
      </c>
      <c r="B358" s="17" t="s">
        <v>17</v>
      </c>
      <c r="C358" s="17" t="s">
        <v>18</v>
      </c>
      <c r="D358" s="17" t="s">
        <v>259</v>
      </c>
      <c r="E358" s="18" t="str">
        <f>VLOOKUP(D358,'[1]1H2013'!L:M,2,0)</f>
        <v>二环-三环</v>
      </c>
      <c r="F358" s="17" t="s">
        <v>30</v>
      </c>
      <c r="G358" s="17" t="s">
        <v>30</v>
      </c>
      <c r="H358" s="17">
        <v>2116</v>
      </c>
      <c r="I358" s="17">
        <v>29</v>
      </c>
      <c r="J358" s="17">
        <v>36171</v>
      </c>
      <c r="K358" s="25">
        <v>76541082</v>
      </c>
      <c r="L358" s="9">
        <f t="shared" si="16"/>
        <v>0.76541082</v>
      </c>
      <c r="M358" s="10">
        <f t="shared" si="17"/>
        <v>0.000284773882021682</v>
      </c>
      <c r="N358" s="19" t="s">
        <v>329</v>
      </c>
      <c r="O358" s="10"/>
      <c r="P358" s="20">
        <f>IFERROR(VLOOKUP(N358,Sheet3!$B$2:$F$1072,3,FALSE),“-”)</f>
        <v>0</v>
      </c>
      <c r="Q358" s="13">
        <f t="shared" si="18"/>
        <v>0.974834105654933</v>
      </c>
    </row>
    <row r="359" ht="15" spans="1:17">
      <c r="A359" s="17" t="s">
        <v>712</v>
      </c>
      <c r="B359" s="17" t="s">
        <v>17</v>
      </c>
      <c r="C359" s="17" t="s">
        <v>282</v>
      </c>
      <c r="D359" s="17" t="s">
        <v>283</v>
      </c>
      <c r="E359" s="18" t="str">
        <f>VLOOKUP(D359,'[1]1H2013'!L:M,2,0)</f>
        <v>二环内</v>
      </c>
      <c r="F359" s="17" t="s">
        <v>30</v>
      </c>
      <c r="G359" s="17" t="s">
        <v>30</v>
      </c>
      <c r="H359" s="17">
        <v>1442</v>
      </c>
      <c r="I359" s="17">
        <v>6</v>
      </c>
      <c r="J359" s="17">
        <v>52857</v>
      </c>
      <c r="K359" s="25">
        <v>76224817</v>
      </c>
      <c r="L359" s="9">
        <f t="shared" si="16"/>
        <v>0.76224817</v>
      </c>
      <c r="M359" s="10">
        <f t="shared" si="17"/>
        <v>0.000283597206575709</v>
      </c>
      <c r="N359" s="19" t="s">
        <v>713</v>
      </c>
      <c r="O359" s="10"/>
      <c r="P359" s="20">
        <f>IFERROR(VLOOKUP(N359,Sheet3!$B$2:$F$1072,3,FALSE),“-”)</f>
        <v>0</v>
      </c>
      <c r="Q359" s="13">
        <f t="shared" si="18"/>
        <v>0.975117702861509</v>
      </c>
    </row>
    <row r="360" ht="15" spans="1:17">
      <c r="A360" s="17" t="s">
        <v>714</v>
      </c>
      <c r="B360" s="17" t="s">
        <v>17</v>
      </c>
      <c r="C360" s="17" t="s">
        <v>18</v>
      </c>
      <c r="D360" s="17" t="s">
        <v>210</v>
      </c>
      <c r="E360" s="18" t="str">
        <f>VLOOKUP(D360,'[1]1H2013'!L:M,2,0)</f>
        <v>四环-五环</v>
      </c>
      <c r="F360" s="17" t="s">
        <v>30</v>
      </c>
      <c r="G360" s="17" t="s">
        <v>30</v>
      </c>
      <c r="H360" s="17">
        <v>2494</v>
      </c>
      <c r="I360" s="17">
        <v>12</v>
      </c>
      <c r="J360" s="17">
        <v>30543</v>
      </c>
      <c r="K360" s="25">
        <v>76168147</v>
      </c>
      <c r="L360" s="9">
        <f t="shared" si="16"/>
        <v>0.76168147</v>
      </c>
      <c r="M360" s="10">
        <f t="shared" si="17"/>
        <v>0.000283386363777665</v>
      </c>
      <c r="N360" s="19" t="s">
        <v>715</v>
      </c>
      <c r="O360" s="10"/>
      <c r="P360" s="20">
        <f>IFERROR(VLOOKUP(N360,Sheet3!$B$2:$F$1072,3,FALSE),“-”)</f>
        <v>0</v>
      </c>
      <c r="Q360" s="13">
        <f t="shared" si="18"/>
        <v>0.975401089225286</v>
      </c>
    </row>
    <row r="361" ht="15" spans="1:17">
      <c r="A361" s="17" t="s">
        <v>716</v>
      </c>
      <c r="B361" s="17" t="s">
        <v>17</v>
      </c>
      <c r="C361" s="17" t="s">
        <v>78</v>
      </c>
      <c r="D361" s="17" t="s">
        <v>79</v>
      </c>
      <c r="E361" s="18" t="str">
        <f>VLOOKUP(D361,'[1]1H2013'!L:M,2,0)</f>
        <v>五环-六环</v>
      </c>
      <c r="F361" s="17" t="s">
        <v>30</v>
      </c>
      <c r="G361" s="17" t="s">
        <v>30</v>
      </c>
      <c r="H361" s="17">
        <v>5961</v>
      </c>
      <c r="I361" s="17">
        <v>62</v>
      </c>
      <c r="J361" s="17">
        <v>12539</v>
      </c>
      <c r="K361" s="25">
        <v>74739950</v>
      </c>
      <c r="L361" s="9">
        <f t="shared" si="16"/>
        <v>0.7473995</v>
      </c>
      <c r="M361" s="10">
        <f t="shared" si="17"/>
        <v>0.000278072704846351</v>
      </c>
      <c r="N361" s="19" t="s">
        <v>717</v>
      </c>
      <c r="O361" s="10"/>
      <c r="P361" s="20">
        <f>IFERROR(VLOOKUP(N361,Sheet3!$B$2:$F$1072,3,FALSE),“-”)</f>
        <v>0</v>
      </c>
      <c r="Q361" s="13">
        <f t="shared" si="18"/>
        <v>0.975679161930133</v>
      </c>
    </row>
    <row r="362" ht="15" spans="1:17">
      <c r="A362" s="17" t="s">
        <v>718</v>
      </c>
      <c r="B362" s="17" t="s">
        <v>17</v>
      </c>
      <c r="C362" s="17" t="s">
        <v>60</v>
      </c>
      <c r="D362" s="17" t="s">
        <v>61</v>
      </c>
      <c r="E362" s="18" t="str">
        <f>VLOOKUP(D362,'[1]1H2013'!L:M,2,0)</f>
        <v>五环-六环</v>
      </c>
      <c r="F362" s="17" t="s">
        <v>30</v>
      </c>
      <c r="G362" s="17" t="s">
        <v>30</v>
      </c>
      <c r="H362" s="17">
        <v>5772</v>
      </c>
      <c r="I362" s="17">
        <v>36</v>
      </c>
      <c r="J362" s="17">
        <v>12597</v>
      </c>
      <c r="K362" s="25">
        <v>72713828</v>
      </c>
      <c r="L362" s="9">
        <f t="shared" si="16"/>
        <v>0.72713828</v>
      </c>
      <c r="M362" s="10">
        <f t="shared" si="17"/>
        <v>0.00027053444418537</v>
      </c>
      <c r="N362" s="19" t="s">
        <v>719</v>
      </c>
      <c r="O362" s="10"/>
      <c r="P362" s="20">
        <f>IFERROR(VLOOKUP(N362,Sheet3!$B$2:$F$1072,3,FALSE),“-”)</f>
        <v>0</v>
      </c>
      <c r="Q362" s="13">
        <f t="shared" si="18"/>
        <v>0.975949696374318</v>
      </c>
    </row>
    <row r="363" ht="15" spans="1:17">
      <c r="A363" s="17" t="s">
        <v>720</v>
      </c>
      <c r="B363" s="17" t="s">
        <v>17</v>
      </c>
      <c r="C363" s="17" t="s">
        <v>78</v>
      </c>
      <c r="D363" s="17" t="s">
        <v>79</v>
      </c>
      <c r="E363" s="18" t="str">
        <f>VLOOKUP(D363,'[1]1H2013'!L:M,2,0)</f>
        <v>五环-六环</v>
      </c>
      <c r="F363" s="17" t="s">
        <v>30</v>
      </c>
      <c r="G363" s="17" t="s">
        <v>30</v>
      </c>
      <c r="H363" s="17">
        <v>8250</v>
      </c>
      <c r="I363" s="17">
        <v>89</v>
      </c>
      <c r="J363" s="17">
        <v>8735</v>
      </c>
      <c r="K363" s="25">
        <v>72067699</v>
      </c>
      <c r="L363" s="9">
        <f t="shared" si="16"/>
        <v>0.72067699</v>
      </c>
      <c r="M363" s="10">
        <f t="shared" si="17"/>
        <v>0.00026813049771886</v>
      </c>
      <c r="N363" s="19" t="s">
        <v>721</v>
      </c>
      <c r="O363" s="10"/>
      <c r="P363" s="20">
        <f>IFERROR(VLOOKUP(N363,Sheet3!$B$2:$F$1072,3,FALSE),“-”)</f>
        <v>0</v>
      </c>
      <c r="Q363" s="13">
        <f t="shared" si="18"/>
        <v>0.976217826872037</v>
      </c>
    </row>
    <row r="364" ht="15" spans="1:17">
      <c r="A364" s="3" t="s">
        <v>722</v>
      </c>
      <c r="B364" s="3" t="s">
        <v>17</v>
      </c>
      <c r="C364" s="3" t="s">
        <v>18</v>
      </c>
      <c r="D364" s="3" t="s">
        <v>541</v>
      </c>
      <c r="E364" s="16" t="str">
        <f>VLOOKUP(D364,'[1]1H2013'!L:M,2,0)</f>
        <v>三环-四环</v>
      </c>
      <c r="F364" s="3" t="s">
        <v>30</v>
      </c>
      <c r="G364" s="3" t="s">
        <v>30</v>
      </c>
      <c r="H364" s="3">
        <v>5962</v>
      </c>
      <c r="I364" s="3">
        <v>90</v>
      </c>
      <c r="J364" s="3">
        <v>11849</v>
      </c>
      <c r="K364" s="9">
        <v>70644386</v>
      </c>
      <c r="L364" s="9">
        <f t="shared" si="16"/>
        <v>0.70644386</v>
      </c>
      <c r="M364" s="10">
        <f t="shared" si="17"/>
        <v>0.000262835009887346</v>
      </c>
      <c r="N364" s="19" t="s">
        <v>723</v>
      </c>
      <c r="O364" s="10"/>
      <c r="P364" s="20" t="str">
        <f>IFERROR(VLOOKUP(N364,Sheet3!$B$2:$F$1072,3,FALSE),“-”)</f>
        <v>1-v</v>
      </c>
      <c r="Q364" s="13">
        <f t="shared" si="18"/>
        <v>0.976480661881924</v>
      </c>
    </row>
    <row r="365" ht="15" spans="1:17">
      <c r="A365" s="17" t="s">
        <v>724</v>
      </c>
      <c r="B365" s="17" t="s">
        <v>17</v>
      </c>
      <c r="C365" s="17" t="s">
        <v>41</v>
      </c>
      <c r="D365" s="17" t="s">
        <v>42</v>
      </c>
      <c r="E365" s="18" t="str">
        <f>VLOOKUP(D365,'[1]1H2013'!L:M,2,0)</f>
        <v>五环-六环</v>
      </c>
      <c r="F365" s="17" t="s">
        <v>30</v>
      </c>
      <c r="G365" s="17" t="s">
        <v>30</v>
      </c>
      <c r="H365" s="17">
        <v>4518</v>
      </c>
      <c r="I365" s="17">
        <v>13</v>
      </c>
      <c r="J365" s="17">
        <v>15620</v>
      </c>
      <c r="K365" s="25">
        <v>70562530</v>
      </c>
      <c r="L365" s="9">
        <f t="shared" si="16"/>
        <v>0.7056253</v>
      </c>
      <c r="M365" s="10">
        <f t="shared" si="17"/>
        <v>0.000262530461659418</v>
      </c>
      <c r="N365" s="19" t="s">
        <v>725</v>
      </c>
      <c r="O365" s="10"/>
      <c r="P365" s="20">
        <f>IFERROR(VLOOKUP(N365,Sheet3!$B$2:$F$1072,3,FALSE),“-”)</f>
        <v>0</v>
      </c>
      <c r="Q365" s="13">
        <f t="shared" si="18"/>
        <v>0.976743192343584</v>
      </c>
    </row>
    <row r="366" ht="15" spans="1:17">
      <c r="A366" s="17" t="s">
        <v>726</v>
      </c>
      <c r="B366" s="17" t="s">
        <v>17</v>
      </c>
      <c r="C366" s="17" t="s">
        <v>22</v>
      </c>
      <c r="D366" s="17" t="s">
        <v>87</v>
      </c>
      <c r="E366" s="18" t="str">
        <f>VLOOKUP(D366,'[1]1H2013'!L:M,2,0)</f>
        <v>五环-六环</v>
      </c>
      <c r="F366" s="17" t="s">
        <v>30</v>
      </c>
      <c r="G366" s="17" t="s">
        <v>30</v>
      </c>
      <c r="H366" s="17">
        <v>1227</v>
      </c>
      <c r="I366" s="17">
        <v>3</v>
      </c>
      <c r="J366" s="17">
        <v>56825</v>
      </c>
      <c r="K366" s="25">
        <v>69710000</v>
      </c>
      <c r="L366" s="9">
        <f t="shared" si="16"/>
        <v>0.6971</v>
      </c>
      <c r="M366" s="10">
        <f t="shared" si="17"/>
        <v>0.00025935859275848</v>
      </c>
      <c r="N366" s="19" t="s">
        <v>727</v>
      </c>
      <c r="O366" s="10"/>
      <c r="P366" s="20">
        <f>IFERROR(VLOOKUP(N366,Sheet3!$B$2:$F$1072,3,FALSE),“-”)</f>
        <v>0</v>
      </c>
      <c r="Q366" s="13">
        <f t="shared" si="18"/>
        <v>0.977002550936342</v>
      </c>
    </row>
    <row r="367" ht="15" spans="1:17">
      <c r="A367" s="17" t="s">
        <v>728</v>
      </c>
      <c r="B367" s="17" t="s">
        <v>17</v>
      </c>
      <c r="C367" s="17" t="s">
        <v>90</v>
      </c>
      <c r="D367" s="17" t="s">
        <v>91</v>
      </c>
      <c r="E367" s="18" t="str">
        <f>VLOOKUP(D367,'[1]1H2013'!L:M,2,0)</f>
        <v>五环-六环</v>
      </c>
      <c r="F367" s="17" t="s">
        <v>30</v>
      </c>
      <c r="G367" s="17" t="s">
        <v>30</v>
      </c>
      <c r="H367" s="17">
        <v>2239</v>
      </c>
      <c r="I367" s="17">
        <v>14</v>
      </c>
      <c r="J367" s="17">
        <v>31041</v>
      </c>
      <c r="K367" s="25">
        <v>69505480</v>
      </c>
      <c r="L367" s="9">
        <f t="shared" si="16"/>
        <v>0.6950548</v>
      </c>
      <c r="M367" s="10">
        <f t="shared" si="17"/>
        <v>0.000258597668653029</v>
      </c>
      <c r="N367" s="19" t="s">
        <v>729</v>
      </c>
      <c r="O367" s="10"/>
      <c r="P367" s="20">
        <f>IFERROR(VLOOKUP(N367,Sheet3!$B$2:$F$1072,3,FALSE),“-”)</f>
        <v>0</v>
      </c>
      <c r="Q367" s="13">
        <f t="shared" si="18"/>
        <v>0.977261148604995</v>
      </c>
    </row>
    <row r="368" ht="15" spans="1:17">
      <c r="A368" s="3" t="s">
        <v>730</v>
      </c>
      <c r="B368" s="3" t="s">
        <v>17</v>
      </c>
      <c r="C368" s="3" t="s">
        <v>78</v>
      </c>
      <c r="D368" s="3" t="s">
        <v>79</v>
      </c>
      <c r="E368" s="16" t="str">
        <f>VLOOKUP(D368,'[1]1H2013'!L:M,2,0)</f>
        <v>五环-六环</v>
      </c>
      <c r="F368" s="3">
        <v>12253</v>
      </c>
      <c r="G368" s="3">
        <v>121</v>
      </c>
      <c r="H368" s="3">
        <v>7643</v>
      </c>
      <c r="I368" s="3">
        <v>81</v>
      </c>
      <c r="J368" s="3">
        <v>9070</v>
      </c>
      <c r="K368" s="9">
        <v>69322406</v>
      </c>
      <c r="L368" s="9">
        <f t="shared" si="16"/>
        <v>0.69322406</v>
      </c>
      <c r="M368" s="10">
        <f t="shared" si="17"/>
        <v>0.00025791653517131</v>
      </c>
      <c r="N368" s="19" t="s">
        <v>35</v>
      </c>
      <c r="O368" s="10"/>
      <c r="P368" s="20">
        <f>IFERROR(VLOOKUP(N368,Sheet3!$B$2:$F$1072,3,FALSE),“-”)</f>
        <v>0</v>
      </c>
      <c r="Q368" s="13">
        <f t="shared" si="18"/>
        <v>0.977519065140167</v>
      </c>
    </row>
    <row r="369" ht="15" spans="1:17">
      <c r="A369" s="17" t="s">
        <v>731</v>
      </c>
      <c r="B369" s="17" t="s">
        <v>17</v>
      </c>
      <c r="C369" s="17" t="s">
        <v>60</v>
      </c>
      <c r="D369" s="17" t="s">
        <v>61</v>
      </c>
      <c r="E369" s="18" t="str">
        <f>VLOOKUP(D369,'[1]1H2013'!L:M,2,0)</f>
        <v>五环-六环</v>
      </c>
      <c r="F369" s="17" t="s">
        <v>30</v>
      </c>
      <c r="G369" s="17" t="s">
        <v>30</v>
      </c>
      <c r="H369" s="17">
        <v>4962</v>
      </c>
      <c r="I369" s="17">
        <v>14</v>
      </c>
      <c r="J369" s="17">
        <v>13868</v>
      </c>
      <c r="K369" s="25">
        <v>68811682</v>
      </c>
      <c r="L369" s="9">
        <f t="shared" si="16"/>
        <v>0.68811682</v>
      </c>
      <c r="M369" s="10">
        <f t="shared" si="17"/>
        <v>0.000256016367936652</v>
      </c>
      <c r="N369" s="19" t="s">
        <v>732</v>
      </c>
      <c r="O369" s="10"/>
      <c r="P369" s="20">
        <f>IFERROR(VLOOKUP(N369,Sheet3!$B$2:$F$1072,3,FALSE),“-”)</f>
        <v>0</v>
      </c>
      <c r="Q369" s="13">
        <f t="shared" si="18"/>
        <v>0.977775081508103</v>
      </c>
    </row>
    <row r="370" ht="15" spans="1:17">
      <c r="A370" s="17" t="s">
        <v>733</v>
      </c>
      <c r="B370" s="17" t="s">
        <v>17</v>
      </c>
      <c r="C370" s="17" t="s">
        <v>60</v>
      </c>
      <c r="D370" s="17" t="s">
        <v>61</v>
      </c>
      <c r="E370" s="18" t="str">
        <f>VLOOKUP(D370,'[1]1H2013'!L:M,2,0)</f>
        <v>五环-六环</v>
      </c>
      <c r="F370" s="17" t="s">
        <v>30</v>
      </c>
      <c r="G370" s="17" t="s">
        <v>30</v>
      </c>
      <c r="H370" s="17">
        <v>3785</v>
      </c>
      <c r="I370" s="17">
        <v>10</v>
      </c>
      <c r="J370" s="17">
        <v>18058</v>
      </c>
      <c r="K370" s="25">
        <v>68353628</v>
      </c>
      <c r="L370" s="9">
        <f t="shared" si="16"/>
        <v>0.68353628</v>
      </c>
      <c r="M370" s="10">
        <f t="shared" si="17"/>
        <v>0.00025431216135442</v>
      </c>
      <c r="N370" s="19" t="s">
        <v>734</v>
      </c>
      <c r="O370" s="10"/>
      <c r="P370" s="20">
        <f>IFERROR(VLOOKUP(N370,Sheet3!$B$2:$F$1072,3,FALSE),“-”)</f>
        <v>0</v>
      </c>
      <c r="Q370" s="13">
        <f t="shared" si="18"/>
        <v>0.978029393669458</v>
      </c>
    </row>
    <row r="371" ht="15" spans="1:17">
      <c r="A371" s="17" t="s">
        <v>735</v>
      </c>
      <c r="B371" s="17" t="s">
        <v>17</v>
      </c>
      <c r="C371" s="17" t="s">
        <v>243</v>
      </c>
      <c r="D371" s="17" t="s">
        <v>244</v>
      </c>
      <c r="E371" s="18" t="str">
        <f>VLOOKUP(D371,'[1]1H2013'!L:M,2,0)</f>
        <v>六环外</v>
      </c>
      <c r="F371" s="17" t="s">
        <v>30</v>
      </c>
      <c r="G371" s="17" t="s">
        <v>30</v>
      </c>
      <c r="H371" s="17">
        <v>7220</v>
      </c>
      <c r="I371" s="17">
        <v>73</v>
      </c>
      <c r="J371" s="17">
        <v>9356</v>
      </c>
      <c r="K371" s="25">
        <v>67555583</v>
      </c>
      <c r="L371" s="9">
        <f t="shared" si="16"/>
        <v>0.67555583</v>
      </c>
      <c r="M371" s="10">
        <f t="shared" si="17"/>
        <v>0.000251343005879482</v>
      </c>
      <c r="N371" s="19" t="s">
        <v>736</v>
      </c>
      <c r="O371" s="10"/>
      <c r="P371" s="20">
        <f>IFERROR(VLOOKUP(N371,Sheet3!$B$2:$F$1072,3,FALSE),“-”)</f>
        <v>0</v>
      </c>
      <c r="Q371" s="13">
        <f t="shared" si="18"/>
        <v>0.978280736675337</v>
      </c>
    </row>
    <row r="372" ht="15" spans="1:17">
      <c r="A372" s="17" t="s">
        <v>737</v>
      </c>
      <c r="B372" s="17" t="s">
        <v>17</v>
      </c>
      <c r="C372" s="17" t="s">
        <v>243</v>
      </c>
      <c r="D372" s="17" t="s">
        <v>244</v>
      </c>
      <c r="E372" s="18" t="str">
        <f>VLOOKUP(D372,'[1]1H2013'!L:M,2,0)</f>
        <v>六环外</v>
      </c>
      <c r="F372" s="17" t="s">
        <v>30</v>
      </c>
      <c r="G372" s="17" t="s">
        <v>30</v>
      </c>
      <c r="H372" s="17">
        <v>5253</v>
      </c>
      <c r="I372" s="17">
        <v>43</v>
      </c>
      <c r="J372" s="17">
        <v>12566</v>
      </c>
      <c r="K372" s="25">
        <v>66009848</v>
      </c>
      <c r="L372" s="9">
        <f t="shared" si="16"/>
        <v>0.66009848</v>
      </c>
      <c r="M372" s="10">
        <f t="shared" si="17"/>
        <v>0.000245592042540255</v>
      </c>
      <c r="N372" s="19" t="s">
        <v>738</v>
      </c>
      <c r="O372" s="10"/>
      <c r="P372" s="20">
        <f>IFERROR(VLOOKUP(N372,Sheet3!$B$2:$F$1072,3,FALSE),“-”)</f>
        <v>0</v>
      </c>
      <c r="Q372" s="13">
        <f t="shared" si="18"/>
        <v>0.978526328717877</v>
      </c>
    </row>
    <row r="373" ht="15" spans="1:17">
      <c r="A373" s="17" t="s">
        <v>739</v>
      </c>
      <c r="B373" s="17" t="s">
        <v>17</v>
      </c>
      <c r="C373" s="17" t="s">
        <v>64</v>
      </c>
      <c r="D373" s="17" t="s">
        <v>65</v>
      </c>
      <c r="E373" s="18" t="str">
        <f>VLOOKUP(D373,'[1]1H2013'!L:M,2,0)</f>
        <v>五环-六环</v>
      </c>
      <c r="F373" s="17" t="s">
        <v>30</v>
      </c>
      <c r="G373" s="17" t="s">
        <v>30</v>
      </c>
      <c r="H373" s="17">
        <v>2714</v>
      </c>
      <c r="I373" s="17">
        <v>23</v>
      </c>
      <c r="J373" s="17">
        <v>24299</v>
      </c>
      <c r="K373" s="25">
        <v>65952485</v>
      </c>
      <c r="L373" s="9">
        <f t="shared" si="16"/>
        <v>0.65952485</v>
      </c>
      <c r="M373" s="10">
        <f t="shared" si="17"/>
        <v>0.000245378621410483</v>
      </c>
      <c r="N373" s="19" t="s">
        <v>740</v>
      </c>
      <c r="O373" s="10"/>
      <c r="P373" s="20">
        <f>IFERROR(VLOOKUP(N373,Sheet3!$B$2:$F$1072,3,FALSE),“-”)</f>
        <v>0</v>
      </c>
      <c r="Q373" s="13">
        <f t="shared" si="18"/>
        <v>0.978771707339288</v>
      </c>
    </row>
    <row r="374" ht="15" spans="1:17">
      <c r="A374" s="17" t="s">
        <v>741</v>
      </c>
      <c r="B374" s="17" t="s">
        <v>17</v>
      </c>
      <c r="C374" s="17" t="s">
        <v>22</v>
      </c>
      <c r="D374" s="17" t="s">
        <v>23</v>
      </c>
      <c r="E374" s="18" t="str">
        <f>VLOOKUP(D374,'[1]1H2013'!L:M,2,0)</f>
        <v>五环-六环</v>
      </c>
      <c r="F374" s="17" t="s">
        <v>30</v>
      </c>
      <c r="G374" s="17" t="s">
        <v>30</v>
      </c>
      <c r="H374" s="17">
        <v>2387</v>
      </c>
      <c r="I374" s="17">
        <v>15</v>
      </c>
      <c r="J374" s="17">
        <v>26982</v>
      </c>
      <c r="K374" s="25">
        <v>64396615</v>
      </c>
      <c r="L374" s="9">
        <f t="shared" si="16"/>
        <v>0.64396615</v>
      </c>
      <c r="M374" s="10">
        <f t="shared" si="17"/>
        <v>0.000239589950434796</v>
      </c>
      <c r="N374" s="19" t="s">
        <v>443</v>
      </c>
      <c r="O374" s="10"/>
      <c r="P374" s="20">
        <f>IFERROR(VLOOKUP(N374,Sheet3!$B$2:$F$1072,3,FALSE),“-”)</f>
        <v>0</v>
      </c>
      <c r="Q374" s="13">
        <f t="shared" si="18"/>
        <v>0.979011297289723</v>
      </c>
    </row>
    <row r="375" ht="15" spans="1:17">
      <c r="A375" s="17" t="s">
        <v>742</v>
      </c>
      <c r="B375" s="17" t="s">
        <v>17</v>
      </c>
      <c r="C375" s="17" t="s">
        <v>37</v>
      </c>
      <c r="D375" s="17" t="s">
        <v>38</v>
      </c>
      <c r="E375" s="18" t="str">
        <f>VLOOKUP(D375,'[1]1H2013'!L:M,2,0)</f>
        <v>二环内</v>
      </c>
      <c r="F375" s="17" t="s">
        <v>30</v>
      </c>
      <c r="G375" s="17" t="s">
        <v>30</v>
      </c>
      <c r="H375" s="17">
        <v>1697</v>
      </c>
      <c r="I375" s="17">
        <v>17</v>
      </c>
      <c r="J375" s="17">
        <v>37492</v>
      </c>
      <c r="K375" s="25">
        <v>63607333</v>
      </c>
      <c r="L375" s="9">
        <f t="shared" si="16"/>
        <v>0.63607333</v>
      </c>
      <c r="M375" s="10">
        <f t="shared" si="17"/>
        <v>0.00023665339802037</v>
      </c>
      <c r="N375" s="19" t="s">
        <v>743</v>
      </c>
      <c r="O375" s="10"/>
      <c r="P375" s="20">
        <f>IFERROR(VLOOKUP(N375,Sheet3!$B$2:$F$1072,3,FALSE),“-”)</f>
        <v>0</v>
      </c>
      <c r="Q375" s="13">
        <f t="shared" si="18"/>
        <v>0.979247950687743</v>
      </c>
    </row>
    <row r="376" ht="15" spans="1:17">
      <c r="A376" s="17" t="s">
        <v>744</v>
      </c>
      <c r="B376" s="17" t="s">
        <v>17</v>
      </c>
      <c r="C376" s="17" t="s">
        <v>22</v>
      </c>
      <c r="D376" s="17" t="s">
        <v>745</v>
      </c>
      <c r="E376" s="18" t="str">
        <f>VLOOKUP(D376,'[1]1H2013'!L:M,2,0)</f>
        <v>二环-三环</v>
      </c>
      <c r="F376" s="17" t="s">
        <v>30</v>
      </c>
      <c r="G376" s="17" t="s">
        <v>30</v>
      </c>
      <c r="H376" s="17">
        <v>1765</v>
      </c>
      <c r="I376" s="17">
        <v>3</v>
      </c>
      <c r="J376" s="17">
        <v>35739</v>
      </c>
      <c r="K376" s="25">
        <v>63079853</v>
      </c>
      <c r="L376" s="9">
        <f t="shared" si="16"/>
        <v>0.63079853</v>
      </c>
      <c r="M376" s="10">
        <f t="shared" si="17"/>
        <v>0.000234690889477719</v>
      </c>
      <c r="N376" s="19" t="s">
        <v>746</v>
      </c>
      <c r="O376" s="10"/>
      <c r="P376" s="20">
        <f>IFERROR(VLOOKUP(N376,Sheet3!$B$2:$F$1072,3,FALSE),“-”)</f>
        <v>0</v>
      </c>
      <c r="Q376" s="13">
        <f t="shared" si="18"/>
        <v>0.979482641577221</v>
      </c>
    </row>
    <row r="377" ht="15" spans="1:17">
      <c r="A377" s="17" t="s">
        <v>747</v>
      </c>
      <c r="B377" s="17" t="s">
        <v>17</v>
      </c>
      <c r="C377" s="17" t="s">
        <v>18</v>
      </c>
      <c r="D377" s="17" t="s">
        <v>73</v>
      </c>
      <c r="E377" s="18" t="str">
        <f>VLOOKUP(D377,'[1]1H2013'!L:M,2,0)</f>
        <v>四环-五环</v>
      </c>
      <c r="F377" s="17" t="s">
        <v>30</v>
      </c>
      <c r="G377" s="17" t="s">
        <v>30</v>
      </c>
      <c r="H377" s="17">
        <v>2138</v>
      </c>
      <c r="I377" s="17">
        <v>38</v>
      </c>
      <c r="J377" s="17">
        <v>29194</v>
      </c>
      <c r="K377" s="25">
        <v>62415138</v>
      </c>
      <c r="L377" s="9">
        <f t="shared" si="16"/>
        <v>0.62415138</v>
      </c>
      <c r="M377" s="10">
        <f t="shared" si="17"/>
        <v>0.000232217793121594</v>
      </c>
      <c r="N377" s="19" t="s">
        <v>748</v>
      </c>
      <c r="O377" s="10"/>
      <c r="P377" s="20">
        <f>IFERROR(VLOOKUP(N377,Sheet3!$B$2:$F$1072,3,FALSE),“-”)</f>
        <v>0</v>
      </c>
      <c r="Q377" s="13">
        <f t="shared" si="18"/>
        <v>0.979714859370342</v>
      </c>
    </row>
    <row r="378" ht="15" spans="1:17">
      <c r="A378" s="17" t="s">
        <v>749</v>
      </c>
      <c r="B378" s="17" t="s">
        <v>17</v>
      </c>
      <c r="C378" s="17" t="s">
        <v>48</v>
      </c>
      <c r="D378" s="17" t="s">
        <v>360</v>
      </c>
      <c r="E378" s="18" t="str">
        <f>VLOOKUP(D378,'[1]1H2013'!L:M,2,0)</f>
        <v>三环-四环</v>
      </c>
      <c r="F378" s="17" t="s">
        <v>30</v>
      </c>
      <c r="G378" s="17" t="s">
        <v>30</v>
      </c>
      <c r="H378" s="17">
        <v>4586</v>
      </c>
      <c r="I378" s="17">
        <v>44</v>
      </c>
      <c r="J378" s="17">
        <v>13606</v>
      </c>
      <c r="K378" s="25">
        <v>62390274</v>
      </c>
      <c r="L378" s="9">
        <f t="shared" si="16"/>
        <v>0.62390274</v>
      </c>
      <c r="M378" s="10">
        <f t="shared" si="17"/>
        <v>0.000232125285704432</v>
      </c>
      <c r="N378" s="19" t="s">
        <v>368</v>
      </c>
      <c r="O378" s="10"/>
      <c r="P378" s="20" t="str">
        <f>IFERROR(VLOOKUP(N378,Sheet3!$B$2:$F$1072,3,FALSE),“-”)</f>
        <v>1-v</v>
      </c>
      <c r="Q378" s="13">
        <f t="shared" si="18"/>
        <v>0.979946984656047</v>
      </c>
    </row>
    <row r="379" ht="15" spans="1:17">
      <c r="A379" s="17" t="s">
        <v>750</v>
      </c>
      <c r="B379" s="17" t="s">
        <v>17</v>
      </c>
      <c r="C379" s="17" t="s">
        <v>64</v>
      </c>
      <c r="D379" s="17" t="s">
        <v>65</v>
      </c>
      <c r="E379" s="18" t="str">
        <f>VLOOKUP(D379,'[1]1H2013'!L:M,2,0)</f>
        <v>五环-六环</v>
      </c>
      <c r="F379" s="17" t="s">
        <v>30</v>
      </c>
      <c r="G379" s="17" t="s">
        <v>30</v>
      </c>
      <c r="H379" s="17">
        <v>4372</v>
      </c>
      <c r="I379" s="17">
        <v>38</v>
      </c>
      <c r="J379" s="17">
        <v>14148</v>
      </c>
      <c r="K379" s="25">
        <v>61849763</v>
      </c>
      <c r="L379" s="9">
        <f t="shared" si="16"/>
        <v>0.61849763</v>
      </c>
      <c r="M379" s="10">
        <f t="shared" si="17"/>
        <v>0.000230114294851894</v>
      </c>
      <c r="N379" s="19" t="s">
        <v>751</v>
      </c>
      <c r="O379" s="10"/>
      <c r="P379" s="20">
        <f>IFERROR(VLOOKUP(N379,Sheet3!$B$2:$F$1072,3,FALSE),“-”)</f>
        <v>0</v>
      </c>
      <c r="Q379" s="13">
        <f t="shared" si="18"/>
        <v>0.980177098950899</v>
      </c>
    </row>
    <row r="380" ht="15" spans="1:17">
      <c r="A380" s="17" t="s">
        <v>752</v>
      </c>
      <c r="B380" s="17" t="s">
        <v>17</v>
      </c>
      <c r="C380" s="17" t="s">
        <v>64</v>
      </c>
      <c r="D380" s="17" t="s">
        <v>65</v>
      </c>
      <c r="E380" s="18" t="str">
        <f>VLOOKUP(D380,'[1]1H2013'!L:M,2,0)</f>
        <v>五环-六环</v>
      </c>
      <c r="F380" s="17" t="s">
        <v>30</v>
      </c>
      <c r="G380" s="17" t="s">
        <v>30</v>
      </c>
      <c r="H380" s="17">
        <v>27132</v>
      </c>
      <c r="I380" s="17">
        <v>349</v>
      </c>
      <c r="J380" s="17">
        <v>2273</v>
      </c>
      <c r="K380" s="25">
        <v>61666769</v>
      </c>
      <c r="L380" s="9">
        <f t="shared" si="16"/>
        <v>0.61666769</v>
      </c>
      <c r="M380" s="10">
        <f t="shared" si="17"/>
        <v>0.000229433459013086</v>
      </c>
      <c r="N380" s="19" t="s">
        <v>753</v>
      </c>
      <c r="O380" s="10"/>
      <c r="P380" s="20">
        <f>IFERROR(VLOOKUP(N380,Sheet3!$B$2:$F$1072,3,FALSE),“-”)</f>
        <v>0</v>
      </c>
      <c r="Q380" s="13">
        <f t="shared" si="18"/>
        <v>0.980406532409912</v>
      </c>
    </row>
    <row r="381" ht="15" spans="1:17">
      <c r="A381" s="3" t="s">
        <v>754</v>
      </c>
      <c r="B381" s="3" t="s">
        <v>17</v>
      </c>
      <c r="C381" s="3" t="s">
        <v>22</v>
      </c>
      <c r="D381" s="3" t="s">
        <v>110</v>
      </c>
      <c r="E381" s="16" t="str">
        <f>VLOOKUP(D381,'[1]1H2013'!L:M,2,0)</f>
        <v>四环-五环</v>
      </c>
      <c r="F381" s="3" t="s">
        <v>30</v>
      </c>
      <c r="G381" s="3" t="s">
        <v>30</v>
      </c>
      <c r="H381" s="3">
        <v>1546</v>
      </c>
      <c r="I381" s="3">
        <v>8</v>
      </c>
      <c r="J381" s="3">
        <v>39167</v>
      </c>
      <c r="K381" s="9">
        <v>60569195</v>
      </c>
      <c r="L381" s="9">
        <f t="shared" si="16"/>
        <v>0.60569195</v>
      </c>
      <c r="M381" s="10">
        <f t="shared" si="17"/>
        <v>0.000225349894989441</v>
      </c>
      <c r="N381" s="19" t="s">
        <v>201</v>
      </c>
      <c r="O381" s="10"/>
      <c r="P381" s="20" t="str">
        <f>IFERROR(VLOOKUP(N381,Sheet3!$B$2:$F$1072,3,FALSE),“-”)</f>
        <v>金隅</v>
      </c>
      <c r="Q381" s="13">
        <f t="shared" si="18"/>
        <v>0.980631882304901</v>
      </c>
    </row>
    <row r="382" ht="15" spans="1:17">
      <c r="A382" s="3" t="s">
        <v>755</v>
      </c>
      <c r="B382" s="3" t="s">
        <v>17</v>
      </c>
      <c r="C382" s="3" t="s">
        <v>41</v>
      </c>
      <c r="D382" s="3" t="s">
        <v>42</v>
      </c>
      <c r="E382" s="16" t="str">
        <f>VLOOKUP(D382,'[1]1H2013'!L:M,2,0)</f>
        <v>五环-六环</v>
      </c>
      <c r="F382" s="3" t="s">
        <v>30</v>
      </c>
      <c r="G382" s="3" t="s">
        <v>30</v>
      </c>
      <c r="H382" s="3">
        <v>3480</v>
      </c>
      <c r="I382" s="3">
        <v>6</v>
      </c>
      <c r="J382" s="3">
        <v>16985</v>
      </c>
      <c r="K382" s="9">
        <v>59110000</v>
      </c>
      <c r="L382" s="9">
        <f t="shared" si="16"/>
        <v>0.5911</v>
      </c>
      <c r="M382" s="10">
        <f t="shared" si="17"/>
        <v>0.000219920906870661</v>
      </c>
      <c r="N382" s="19" t="s">
        <v>50</v>
      </c>
      <c r="O382" s="10"/>
      <c r="P382" s="20">
        <f>IFERROR(VLOOKUP(N382,Sheet3!$B$2:$F$1072,3,FALSE),“-”)</f>
        <v>0</v>
      </c>
      <c r="Q382" s="13">
        <f t="shared" si="18"/>
        <v>0.980851803211772</v>
      </c>
    </row>
    <row r="383" ht="15" spans="1:17">
      <c r="A383" s="17" t="s">
        <v>756</v>
      </c>
      <c r="B383" s="17" t="s">
        <v>17</v>
      </c>
      <c r="C383" s="17" t="s">
        <v>78</v>
      </c>
      <c r="D383" s="17" t="s">
        <v>79</v>
      </c>
      <c r="E383" s="18" t="str">
        <f>VLOOKUP(D383,'[1]1H2013'!L:M,2,0)</f>
        <v>五环-六环</v>
      </c>
      <c r="F383" s="17" t="s">
        <v>30</v>
      </c>
      <c r="G383" s="17" t="s">
        <v>30</v>
      </c>
      <c r="H383" s="17">
        <v>3579</v>
      </c>
      <c r="I383" s="17">
        <v>16</v>
      </c>
      <c r="J383" s="17">
        <v>16394</v>
      </c>
      <c r="K383" s="25">
        <v>58667482</v>
      </c>
      <c r="L383" s="9">
        <f t="shared" si="16"/>
        <v>0.58667482</v>
      </c>
      <c r="M383" s="10">
        <f t="shared" si="17"/>
        <v>0.000218274502542009</v>
      </c>
      <c r="N383" s="19" t="s">
        <v>757</v>
      </c>
      <c r="O383" s="10"/>
      <c r="P383" s="20">
        <f>IFERROR(VLOOKUP(N383,Sheet3!$B$2:$F$1072,3,FALSE),“-”)</f>
        <v>0</v>
      </c>
      <c r="Q383" s="13">
        <f t="shared" si="18"/>
        <v>0.981070077714314</v>
      </c>
    </row>
    <row r="384" ht="15" spans="1:17">
      <c r="A384" s="17" t="s">
        <v>758</v>
      </c>
      <c r="B384" s="17" t="s">
        <v>17</v>
      </c>
      <c r="C384" s="17" t="s">
        <v>41</v>
      </c>
      <c r="D384" s="17" t="s">
        <v>42</v>
      </c>
      <c r="E384" s="18" t="str">
        <f>VLOOKUP(D384,'[1]1H2013'!L:M,2,0)</f>
        <v>五环-六环</v>
      </c>
      <c r="F384" s="17" t="s">
        <v>30</v>
      </c>
      <c r="G384" s="17" t="s">
        <v>30</v>
      </c>
      <c r="H384" s="17">
        <v>1953</v>
      </c>
      <c r="I384" s="17">
        <v>8</v>
      </c>
      <c r="J384" s="17">
        <v>29421</v>
      </c>
      <c r="K384" s="25">
        <v>57446622</v>
      </c>
      <c r="L384" s="9">
        <f t="shared" si="16"/>
        <v>0.57446622</v>
      </c>
      <c r="M384" s="10">
        <f t="shared" si="17"/>
        <v>0.000213732248467197</v>
      </c>
      <c r="N384" s="19" t="s">
        <v>759</v>
      </c>
      <c r="O384" s="10"/>
      <c r="P384" s="20">
        <f>IFERROR(VLOOKUP(N384,Sheet3!$B$2:$F$1072,3,FALSE),“-”)</f>
        <v>0</v>
      </c>
      <c r="Q384" s="13">
        <f t="shared" si="18"/>
        <v>0.981283809962781</v>
      </c>
    </row>
    <row r="385" ht="15" spans="1:17">
      <c r="A385" s="17" t="s">
        <v>760</v>
      </c>
      <c r="B385" s="17" t="s">
        <v>17</v>
      </c>
      <c r="C385" s="17" t="s">
        <v>48</v>
      </c>
      <c r="D385" s="17" t="s">
        <v>360</v>
      </c>
      <c r="E385" s="18" t="str">
        <f>VLOOKUP(D385,'[1]1H2013'!L:M,2,0)</f>
        <v>三环-四环</v>
      </c>
      <c r="F385" s="17" t="s">
        <v>30</v>
      </c>
      <c r="G385" s="17" t="s">
        <v>30</v>
      </c>
      <c r="H385" s="17">
        <v>8429</v>
      </c>
      <c r="I385" s="17">
        <v>91</v>
      </c>
      <c r="J385" s="17">
        <v>6565</v>
      </c>
      <c r="K385" s="25">
        <v>55338457</v>
      </c>
      <c r="L385" s="9">
        <f t="shared" si="16"/>
        <v>0.55338457</v>
      </c>
      <c r="M385" s="10">
        <f t="shared" si="17"/>
        <v>0.000205888743837981</v>
      </c>
      <c r="N385" s="19" t="s">
        <v>761</v>
      </c>
      <c r="O385" s="10"/>
      <c r="P385" s="20">
        <f>IFERROR(VLOOKUP(N385,Sheet3!$B$2:$F$1072,3,FALSE),“-”)</f>
        <v>0</v>
      </c>
      <c r="Q385" s="13">
        <f t="shared" si="18"/>
        <v>0.981489698706619</v>
      </c>
    </row>
    <row r="386" ht="15" spans="1:17">
      <c r="A386" s="17" t="s">
        <v>762</v>
      </c>
      <c r="B386" s="17" t="s">
        <v>17</v>
      </c>
      <c r="C386" s="17" t="s">
        <v>64</v>
      </c>
      <c r="D386" s="17" t="s">
        <v>65</v>
      </c>
      <c r="E386" s="18" t="str">
        <f>VLOOKUP(D386,'[1]1H2013'!L:M,2,0)</f>
        <v>五环-六环</v>
      </c>
      <c r="F386" s="17" t="s">
        <v>30</v>
      </c>
      <c r="G386" s="17" t="s">
        <v>30</v>
      </c>
      <c r="H386" s="17">
        <v>4996</v>
      </c>
      <c r="I386" s="17">
        <v>55</v>
      </c>
      <c r="J386" s="17">
        <v>11053</v>
      </c>
      <c r="K386" s="25">
        <v>55214497</v>
      </c>
      <c r="L386" s="9">
        <f t="shared" si="16"/>
        <v>0.55214497</v>
      </c>
      <c r="M386" s="10">
        <f t="shared" si="17"/>
        <v>0.000205427546145278</v>
      </c>
      <c r="N386" s="19" t="s">
        <v>763</v>
      </c>
      <c r="O386" s="10"/>
      <c r="P386" s="20">
        <f>IFERROR(VLOOKUP(N386,Sheet3!$B$2:$F$1072,3,FALSE),“-”)</f>
        <v>0</v>
      </c>
      <c r="Q386" s="13">
        <f t="shared" si="18"/>
        <v>0.981695126252764</v>
      </c>
    </row>
    <row r="387" ht="15" spans="1:17">
      <c r="A387" s="17" t="s">
        <v>764</v>
      </c>
      <c r="B387" s="17" t="s">
        <v>17</v>
      </c>
      <c r="C387" s="17" t="s">
        <v>291</v>
      </c>
      <c r="D387" s="17" t="s">
        <v>292</v>
      </c>
      <c r="E387" s="18" t="str">
        <f>VLOOKUP(D387,'[1]1H2013'!L:M,2,0)</f>
        <v>六环外</v>
      </c>
      <c r="F387" s="17" t="s">
        <v>30</v>
      </c>
      <c r="G387" s="17" t="s">
        <v>30</v>
      </c>
      <c r="H387" s="17">
        <v>5243</v>
      </c>
      <c r="I387" s="17">
        <v>34</v>
      </c>
      <c r="J387" s="17">
        <v>10051</v>
      </c>
      <c r="K387" s="25">
        <v>52699842</v>
      </c>
      <c r="L387" s="9">
        <f t="shared" si="16"/>
        <v>0.52699842</v>
      </c>
      <c r="M387" s="10">
        <f t="shared" si="17"/>
        <v>0.000196071680672991</v>
      </c>
      <c r="N387" s="19" t="s">
        <v>765</v>
      </c>
      <c r="O387" s="10"/>
      <c r="P387" s="20">
        <f>IFERROR(VLOOKUP(N387,Sheet3!$B$2:$F$1072,3,FALSE),“-”)</f>
        <v>0</v>
      </c>
      <c r="Q387" s="13">
        <f t="shared" si="18"/>
        <v>0.981891197933437</v>
      </c>
    </row>
    <row r="388" ht="15" spans="1:17">
      <c r="A388" s="17" t="s">
        <v>766</v>
      </c>
      <c r="B388" s="17" t="s">
        <v>17</v>
      </c>
      <c r="C388" s="17" t="s">
        <v>18</v>
      </c>
      <c r="D388" s="17" t="s">
        <v>52</v>
      </c>
      <c r="E388" s="18" t="str">
        <f>VLOOKUP(D388,'[1]1H2013'!L:M,2,0)</f>
        <v>三环-五环</v>
      </c>
      <c r="F388" s="17" t="s">
        <v>30</v>
      </c>
      <c r="G388" s="17" t="s">
        <v>30</v>
      </c>
      <c r="H388" s="17">
        <v>2564</v>
      </c>
      <c r="I388" s="17">
        <v>19</v>
      </c>
      <c r="J388" s="17">
        <v>20505</v>
      </c>
      <c r="K388" s="25">
        <v>52581715</v>
      </c>
      <c r="L388" s="9">
        <f t="shared" ref="L388:L451" si="19">IFERROR(K388/100000000,"-")</f>
        <v>0.52581715</v>
      </c>
      <c r="M388" s="10">
        <f t="shared" si="17"/>
        <v>0.000195632184869136</v>
      </c>
      <c r="N388" s="19" t="s">
        <v>767</v>
      </c>
      <c r="O388" s="10"/>
      <c r="P388" s="20">
        <f>IFERROR(VLOOKUP(N388,Sheet3!$B$2:$F$1072,3,FALSE),“-”)</f>
        <v>0</v>
      </c>
      <c r="Q388" s="13">
        <f t="shared" si="18"/>
        <v>0.982086830118307</v>
      </c>
    </row>
    <row r="389" ht="15" spans="1:17">
      <c r="A389" s="17" t="s">
        <v>768</v>
      </c>
      <c r="B389" s="17" t="s">
        <v>17</v>
      </c>
      <c r="C389" s="17" t="s">
        <v>291</v>
      </c>
      <c r="D389" s="17" t="s">
        <v>292</v>
      </c>
      <c r="E389" s="18" t="str">
        <f>VLOOKUP(D389,'[1]1H2013'!L:M,2,0)</f>
        <v>六环外</v>
      </c>
      <c r="F389" s="17" t="s">
        <v>30</v>
      </c>
      <c r="G389" s="17" t="s">
        <v>30</v>
      </c>
      <c r="H389" s="17">
        <v>2431</v>
      </c>
      <c r="I389" s="17">
        <v>20</v>
      </c>
      <c r="J389" s="17">
        <v>21511</v>
      </c>
      <c r="K389" s="25">
        <v>52292071</v>
      </c>
      <c r="L389" s="9">
        <f t="shared" si="19"/>
        <v>0.52292071</v>
      </c>
      <c r="M389" s="10">
        <f t="shared" ref="M389:M452" si="20">IFERROR(L389/$L$1,"-")</f>
        <v>0.000194554553822788</v>
      </c>
      <c r="N389" s="19" t="s">
        <v>490</v>
      </c>
      <c r="O389" s="10"/>
      <c r="P389" s="20">
        <f>IFERROR(VLOOKUP(N389,Sheet3!$B$2:$F$1072,3,FALSE),“-”)</f>
        <v>0</v>
      </c>
      <c r="Q389" s="13">
        <f t="shared" si="18"/>
        <v>0.982281384672129</v>
      </c>
    </row>
    <row r="390" ht="15" spans="1:17">
      <c r="A390" s="17" t="s">
        <v>769</v>
      </c>
      <c r="B390" s="17" t="s">
        <v>17</v>
      </c>
      <c r="C390" s="17" t="s">
        <v>78</v>
      </c>
      <c r="D390" s="17" t="s">
        <v>79</v>
      </c>
      <c r="E390" s="18" t="str">
        <f>VLOOKUP(D390,'[1]1H2013'!L:M,2,0)</f>
        <v>五环-六环</v>
      </c>
      <c r="F390" s="17" t="s">
        <v>30</v>
      </c>
      <c r="G390" s="17" t="s">
        <v>30</v>
      </c>
      <c r="H390" s="17">
        <v>6415</v>
      </c>
      <c r="I390" s="17">
        <v>61</v>
      </c>
      <c r="J390" s="17">
        <v>8140</v>
      </c>
      <c r="K390" s="25">
        <v>52218216</v>
      </c>
      <c r="L390" s="9">
        <f t="shared" si="19"/>
        <v>0.52218216</v>
      </c>
      <c r="M390" s="10">
        <f t="shared" si="20"/>
        <v>0.000194279773606632</v>
      </c>
      <c r="N390" s="19" t="s">
        <v>770</v>
      </c>
      <c r="O390" s="10"/>
      <c r="P390" s="20">
        <f>IFERROR(VLOOKUP(N390,Sheet3!$B$2:$F$1072,3,FALSE),“-”)</f>
        <v>0</v>
      </c>
      <c r="Q390" s="13">
        <f t="shared" ref="Q390:Q453" si="21">M390+Q389</f>
        <v>0.982475664445736</v>
      </c>
    </row>
    <row r="391" ht="15" spans="1:17">
      <c r="A391" s="17" t="s">
        <v>771</v>
      </c>
      <c r="B391" s="17" t="s">
        <v>17</v>
      </c>
      <c r="C391" s="17" t="s">
        <v>172</v>
      </c>
      <c r="D391" s="17" t="s">
        <v>173</v>
      </c>
      <c r="E391" s="18" t="str">
        <f>VLOOKUP(D391,'[1]1H2013'!L:M,2,0)</f>
        <v>六环外</v>
      </c>
      <c r="F391" s="17">
        <v>3347</v>
      </c>
      <c r="G391" s="17">
        <v>34</v>
      </c>
      <c r="H391" s="17">
        <v>6920</v>
      </c>
      <c r="I391" s="17">
        <v>69</v>
      </c>
      <c r="J391" s="17">
        <v>7536</v>
      </c>
      <c r="K391" s="25">
        <v>52149341</v>
      </c>
      <c r="L391" s="9">
        <f t="shared" si="19"/>
        <v>0.52149341</v>
      </c>
      <c r="M391" s="10">
        <f t="shared" si="20"/>
        <v>0.000194023521661772</v>
      </c>
      <c r="N391" s="19" t="s">
        <v>476</v>
      </c>
      <c r="O391" s="10"/>
      <c r="P391" s="20">
        <f>IFERROR(VLOOKUP(N391,Sheet3!$B$2:$F$1072,3,FALSE),“-”)</f>
        <v>0</v>
      </c>
      <c r="Q391" s="13">
        <f t="shared" si="21"/>
        <v>0.982669687967398</v>
      </c>
    </row>
    <row r="392" ht="15" spans="1:17">
      <c r="A392" s="17" t="s">
        <v>772</v>
      </c>
      <c r="B392" s="17" t="s">
        <v>17</v>
      </c>
      <c r="C392" s="17" t="s">
        <v>144</v>
      </c>
      <c r="D392" s="17" t="s">
        <v>145</v>
      </c>
      <c r="E392" s="18" t="str">
        <f>VLOOKUP(D392,'[1]1H2013'!L:M,2,0)</f>
        <v>二环内</v>
      </c>
      <c r="F392" s="17" t="s">
        <v>30</v>
      </c>
      <c r="G392" s="17" t="s">
        <v>30</v>
      </c>
      <c r="H392" s="17">
        <v>1901</v>
      </c>
      <c r="I392" s="17">
        <v>20</v>
      </c>
      <c r="J392" s="17">
        <v>27411</v>
      </c>
      <c r="K392" s="25">
        <v>52110035</v>
      </c>
      <c r="L392" s="9">
        <f t="shared" si="19"/>
        <v>0.52110035</v>
      </c>
      <c r="M392" s="10">
        <f t="shared" si="20"/>
        <v>0.000193877282257856</v>
      </c>
      <c r="N392" s="19" t="s">
        <v>773</v>
      </c>
      <c r="O392" s="10"/>
      <c r="P392" s="20" t="str">
        <f>IFERROR(VLOOKUP(N392,Sheet3!$B$2:$F$1072,3,FALSE),“-”)</f>
        <v>2-R</v>
      </c>
      <c r="Q392" s="13">
        <f t="shared" si="21"/>
        <v>0.982863565249656</v>
      </c>
    </row>
    <row r="393" ht="15" spans="1:17">
      <c r="A393" s="17" t="s">
        <v>774</v>
      </c>
      <c r="B393" s="17" t="s">
        <v>17</v>
      </c>
      <c r="C393" s="17" t="s">
        <v>41</v>
      </c>
      <c r="D393" s="17" t="s">
        <v>42</v>
      </c>
      <c r="E393" s="18" t="str">
        <f>VLOOKUP(D393,'[1]1H2013'!L:M,2,0)</f>
        <v>五环-六环</v>
      </c>
      <c r="F393" s="17" t="s">
        <v>30</v>
      </c>
      <c r="G393" s="17" t="s">
        <v>30</v>
      </c>
      <c r="H393" s="17">
        <v>3797</v>
      </c>
      <c r="I393" s="17">
        <v>55</v>
      </c>
      <c r="J393" s="17">
        <v>13537</v>
      </c>
      <c r="K393" s="25">
        <v>51404321</v>
      </c>
      <c r="L393" s="9">
        <f t="shared" si="19"/>
        <v>0.51404321</v>
      </c>
      <c r="M393" s="10">
        <f t="shared" si="20"/>
        <v>0.000191251647629683</v>
      </c>
      <c r="N393" s="19" t="s">
        <v>775</v>
      </c>
      <c r="O393" s="10"/>
      <c r="P393" s="20">
        <f>IFERROR(VLOOKUP(N393,Sheet3!$B$2:$F$1072,3,FALSE),“-”)</f>
        <v>0</v>
      </c>
      <c r="Q393" s="13">
        <f t="shared" si="21"/>
        <v>0.983054816897285</v>
      </c>
    </row>
    <row r="394" ht="15" spans="1:17">
      <c r="A394" s="17" t="s">
        <v>776</v>
      </c>
      <c r="B394" s="17" t="s">
        <v>17</v>
      </c>
      <c r="C394" s="17" t="s">
        <v>18</v>
      </c>
      <c r="D394" s="17" t="s">
        <v>73</v>
      </c>
      <c r="E394" s="18" t="str">
        <f>VLOOKUP(D394,'[1]1H2013'!L:M,2,0)</f>
        <v>四环-五环</v>
      </c>
      <c r="F394" s="17" t="s">
        <v>30</v>
      </c>
      <c r="G394" s="17" t="s">
        <v>30</v>
      </c>
      <c r="H394" s="17">
        <v>3265</v>
      </c>
      <c r="I394" s="17">
        <v>19</v>
      </c>
      <c r="J394" s="17">
        <v>15715</v>
      </c>
      <c r="K394" s="25">
        <v>51317435</v>
      </c>
      <c r="L394" s="9">
        <f t="shared" si="19"/>
        <v>0.51317435</v>
      </c>
      <c r="M394" s="10">
        <f t="shared" si="20"/>
        <v>0.00019092838510364</v>
      </c>
      <c r="N394" s="19" t="s">
        <v>777</v>
      </c>
      <c r="O394" s="10"/>
      <c r="P394" s="20">
        <f>IFERROR(VLOOKUP(N394,Sheet3!$B$2:$F$1072,3,FALSE),“-”)</f>
        <v>0</v>
      </c>
      <c r="Q394" s="13">
        <f t="shared" si="21"/>
        <v>0.983245745282389</v>
      </c>
    </row>
    <row r="395" ht="15" spans="1:17">
      <c r="A395" s="3" t="s">
        <v>778</v>
      </c>
      <c r="B395" s="3" t="s">
        <v>17</v>
      </c>
      <c r="C395" s="3" t="s">
        <v>22</v>
      </c>
      <c r="D395" s="3" t="s">
        <v>745</v>
      </c>
      <c r="E395" s="16" t="str">
        <f>VLOOKUP(D395,'[1]1H2013'!L:M,2,0)</f>
        <v>二环-三环</v>
      </c>
      <c r="F395" s="3" t="s">
        <v>30</v>
      </c>
      <c r="G395" s="3" t="s">
        <v>30</v>
      </c>
      <c r="H395" s="3">
        <v>1328</v>
      </c>
      <c r="I395" s="3">
        <v>24</v>
      </c>
      <c r="J395" s="3">
        <v>38500</v>
      </c>
      <c r="K395" s="9">
        <v>51129710</v>
      </c>
      <c r="L395" s="9">
        <f t="shared" si="19"/>
        <v>0.5112971</v>
      </c>
      <c r="M395" s="10">
        <f t="shared" si="20"/>
        <v>0.000190229947407103</v>
      </c>
      <c r="N395" s="19" t="s">
        <v>779</v>
      </c>
      <c r="O395" s="10"/>
      <c r="P395" s="20">
        <f>IFERROR(VLOOKUP(N395,Sheet3!$B$2:$F$1072,3,FALSE),“-”)</f>
        <v>0</v>
      </c>
      <c r="Q395" s="13">
        <f t="shared" si="21"/>
        <v>0.983435975229796</v>
      </c>
    </row>
    <row r="396" ht="15" spans="1:17">
      <c r="A396" s="17" t="s">
        <v>780</v>
      </c>
      <c r="B396" s="17" t="s">
        <v>17</v>
      </c>
      <c r="C396" s="17" t="s">
        <v>172</v>
      </c>
      <c r="D396" s="17" t="s">
        <v>173</v>
      </c>
      <c r="E396" s="18" t="str">
        <f>VLOOKUP(D396,'[1]1H2013'!L:M,2,0)</f>
        <v>六环外</v>
      </c>
      <c r="F396" s="17" t="s">
        <v>30</v>
      </c>
      <c r="G396" s="17" t="s">
        <v>30</v>
      </c>
      <c r="H396" s="17">
        <v>7685</v>
      </c>
      <c r="I396" s="17">
        <v>54</v>
      </c>
      <c r="J396" s="17">
        <v>6644</v>
      </c>
      <c r="K396" s="25">
        <v>51058418</v>
      </c>
      <c r="L396" s="9">
        <f t="shared" si="19"/>
        <v>0.51058418</v>
      </c>
      <c r="M396" s="10">
        <f t="shared" si="20"/>
        <v>0.000189964702925753</v>
      </c>
      <c r="N396" s="19" t="s">
        <v>781</v>
      </c>
      <c r="O396" s="10"/>
      <c r="P396" s="20">
        <f>IFERROR(VLOOKUP(N396,Sheet3!$B$2:$F$1072,3,FALSE),“-”)</f>
        <v>0</v>
      </c>
      <c r="Q396" s="13">
        <f t="shared" si="21"/>
        <v>0.983625939932722</v>
      </c>
    </row>
    <row r="397" ht="15" spans="1:17">
      <c r="A397" s="17" t="s">
        <v>782</v>
      </c>
      <c r="B397" s="17" t="s">
        <v>17</v>
      </c>
      <c r="C397" s="17" t="s">
        <v>22</v>
      </c>
      <c r="D397" s="17" t="s">
        <v>110</v>
      </c>
      <c r="E397" s="18" t="str">
        <f>VLOOKUP(D397,'[1]1H2013'!L:M,2,0)</f>
        <v>四环-五环</v>
      </c>
      <c r="F397" s="17" t="s">
        <v>30</v>
      </c>
      <c r="G397" s="17" t="s">
        <v>30</v>
      </c>
      <c r="H397" s="17">
        <v>3546</v>
      </c>
      <c r="I397" s="17">
        <v>47</v>
      </c>
      <c r="J397" s="17">
        <v>14246</v>
      </c>
      <c r="K397" s="25">
        <v>50523375</v>
      </c>
      <c r="L397" s="9">
        <f t="shared" si="19"/>
        <v>0.50523375</v>
      </c>
      <c r="M397" s="10">
        <f t="shared" si="20"/>
        <v>0.000187974055966274</v>
      </c>
      <c r="N397" s="19" t="s">
        <v>490</v>
      </c>
      <c r="O397" s="10"/>
      <c r="P397" s="20">
        <f>IFERROR(VLOOKUP(N397,Sheet3!$B$2:$F$1072,3,FALSE),“-”)</f>
        <v>0</v>
      </c>
      <c r="Q397" s="13">
        <f t="shared" si="21"/>
        <v>0.983813913988688</v>
      </c>
    </row>
    <row r="398" ht="15" spans="1:17">
      <c r="A398" s="3" t="s">
        <v>783</v>
      </c>
      <c r="B398" s="3" t="s">
        <v>17</v>
      </c>
      <c r="C398" s="3" t="s">
        <v>64</v>
      </c>
      <c r="D398" s="3" t="s">
        <v>65</v>
      </c>
      <c r="E398" s="16" t="str">
        <f>VLOOKUP(D398,'[1]1H2013'!L:M,2,0)</f>
        <v>五环-六环</v>
      </c>
      <c r="F398" s="3">
        <v>6307</v>
      </c>
      <c r="G398" s="3">
        <v>109</v>
      </c>
      <c r="H398" s="3">
        <v>3468</v>
      </c>
      <c r="I398" s="3">
        <v>62</v>
      </c>
      <c r="J398" s="3">
        <v>14225</v>
      </c>
      <c r="K398" s="9">
        <v>49327347</v>
      </c>
      <c r="L398" s="9">
        <f t="shared" si="19"/>
        <v>0.49327347</v>
      </c>
      <c r="M398" s="10">
        <f t="shared" si="20"/>
        <v>0.000183524190251459</v>
      </c>
      <c r="N398" s="19" t="s">
        <v>46</v>
      </c>
      <c r="O398" s="10"/>
      <c r="P398" s="20">
        <f>IFERROR(VLOOKUP(N398,Sheet3!$B$2:$F$1072,3,FALSE),“-”)</f>
        <v>0</v>
      </c>
      <c r="Q398" s="13">
        <f t="shared" si="21"/>
        <v>0.983997438178939</v>
      </c>
    </row>
    <row r="399" ht="15" spans="1:17">
      <c r="A399" s="17" t="s">
        <v>784</v>
      </c>
      <c r="B399" s="17" t="s">
        <v>17</v>
      </c>
      <c r="C399" s="17" t="s">
        <v>60</v>
      </c>
      <c r="D399" s="17" t="s">
        <v>61</v>
      </c>
      <c r="E399" s="18" t="str">
        <f>VLOOKUP(D399,'[1]1H2013'!L:M,2,0)</f>
        <v>五环-六环</v>
      </c>
      <c r="F399" s="17" t="s">
        <v>30</v>
      </c>
      <c r="G399" s="17" t="s">
        <v>30</v>
      </c>
      <c r="H399" s="17">
        <v>1929</v>
      </c>
      <c r="I399" s="17">
        <v>4</v>
      </c>
      <c r="J399" s="17">
        <v>24849</v>
      </c>
      <c r="K399" s="25">
        <v>47930000</v>
      </c>
      <c r="L399" s="9">
        <f t="shared" si="19"/>
        <v>0.4793</v>
      </c>
      <c r="M399" s="10">
        <f t="shared" si="20"/>
        <v>0.000178325309868225</v>
      </c>
      <c r="N399" s="19" t="s">
        <v>785</v>
      </c>
      <c r="O399" s="10"/>
      <c r="P399" s="20">
        <f>IFERROR(VLOOKUP(N399,Sheet3!$B$2:$F$1072,3,FALSE),“-”)</f>
        <v>0</v>
      </c>
      <c r="Q399" s="13">
        <f t="shared" si="21"/>
        <v>0.984175763488808</v>
      </c>
    </row>
    <row r="400" ht="15" spans="1:17">
      <c r="A400" s="17" t="s">
        <v>786</v>
      </c>
      <c r="B400" s="17" t="s">
        <v>17</v>
      </c>
      <c r="C400" s="17" t="s">
        <v>64</v>
      </c>
      <c r="D400" s="17" t="s">
        <v>65</v>
      </c>
      <c r="E400" s="18" t="str">
        <f>VLOOKUP(D400,'[1]1H2013'!L:M,2,0)</f>
        <v>五环-六环</v>
      </c>
      <c r="F400" s="17" t="s">
        <v>30</v>
      </c>
      <c r="G400" s="17" t="s">
        <v>30</v>
      </c>
      <c r="H400" s="17">
        <v>2183</v>
      </c>
      <c r="I400" s="17">
        <v>8</v>
      </c>
      <c r="J400" s="17">
        <v>21789</v>
      </c>
      <c r="K400" s="25">
        <v>47558461</v>
      </c>
      <c r="L400" s="9">
        <f t="shared" si="19"/>
        <v>0.47558461</v>
      </c>
      <c r="M400" s="10">
        <f t="shared" si="20"/>
        <v>0.000176942985493029</v>
      </c>
      <c r="N400" s="19" t="s">
        <v>787</v>
      </c>
      <c r="O400" s="10"/>
      <c r="P400" s="20">
        <f>IFERROR(VLOOKUP(N400,Sheet3!$B$2:$F$1072,3,FALSE),“-”)</f>
        <v>0</v>
      </c>
      <c r="Q400" s="13">
        <f t="shared" si="21"/>
        <v>0.984352706474301</v>
      </c>
    </row>
    <row r="401" ht="15" spans="1:17">
      <c r="A401" s="17" t="s">
        <v>788</v>
      </c>
      <c r="B401" s="17" t="s">
        <v>17</v>
      </c>
      <c r="C401" s="17" t="s">
        <v>282</v>
      </c>
      <c r="D401" s="17" t="s">
        <v>283</v>
      </c>
      <c r="E401" s="18" t="str">
        <f>VLOOKUP(D401,'[1]1H2013'!L:M,2,0)</f>
        <v>二环内</v>
      </c>
      <c r="F401" s="17" t="s">
        <v>30</v>
      </c>
      <c r="G401" s="17" t="s">
        <v>30</v>
      </c>
      <c r="H401" s="17">
        <v>461</v>
      </c>
      <c r="I401" s="17">
        <v>2</v>
      </c>
      <c r="J401" s="17">
        <v>101436</v>
      </c>
      <c r="K401" s="25">
        <v>46787155</v>
      </c>
      <c r="L401" s="9">
        <f t="shared" si="19"/>
        <v>0.46787155</v>
      </c>
      <c r="M401" s="10">
        <f t="shared" si="20"/>
        <v>0.000174073313441011</v>
      </c>
      <c r="N401" s="19" t="s">
        <v>789</v>
      </c>
      <c r="O401" s="10"/>
      <c r="P401" s="20">
        <f>IFERROR(VLOOKUP(N401,Sheet3!$B$2:$F$1072,3,FALSE),“-”)</f>
        <v>0</v>
      </c>
      <c r="Q401" s="13">
        <f t="shared" si="21"/>
        <v>0.984526779787742</v>
      </c>
    </row>
    <row r="402" ht="15" spans="1:17">
      <c r="A402" s="17" t="s">
        <v>790</v>
      </c>
      <c r="B402" s="17" t="s">
        <v>17</v>
      </c>
      <c r="C402" s="17" t="s">
        <v>22</v>
      </c>
      <c r="D402" s="17" t="s">
        <v>23</v>
      </c>
      <c r="E402" s="18" t="str">
        <f>VLOOKUP(D402,'[1]1H2013'!L:M,2,0)</f>
        <v>五环-六环</v>
      </c>
      <c r="F402" s="17" t="s">
        <v>30</v>
      </c>
      <c r="G402" s="17" t="s">
        <v>30</v>
      </c>
      <c r="H402" s="17">
        <v>2037</v>
      </c>
      <c r="I402" s="17">
        <v>18</v>
      </c>
      <c r="J402" s="17">
        <v>22683</v>
      </c>
      <c r="K402" s="25">
        <v>46214502</v>
      </c>
      <c r="L402" s="9">
        <f t="shared" si="19"/>
        <v>0.46214502</v>
      </c>
      <c r="M402" s="10">
        <f t="shared" si="20"/>
        <v>0.000171942737107358</v>
      </c>
      <c r="N402" s="19" t="s">
        <v>791</v>
      </c>
      <c r="O402" s="10"/>
      <c r="P402" s="20">
        <f>IFERROR(VLOOKUP(N402,Sheet3!$B$2:$F$1072,3,FALSE),“-”)</f>
        <v>0</v>
      </c>
      <c r="Q402" s="13">
        <f t="shared" si="21"/>
        <v>0.984698722524849</v>
      </c>
    </row>
    <row r="403" ht="15" spans="1:17">
      <c r="A403" s="3" t="s">
        <v>792</v>
      </c>
      <c r="B403" s="3" t="s">
        <v>17</v>
      </c>
      <c r="C403" s="3" t="s">
        <v>205</v>
      </c>
      <c r="D403" s="3" t="s">
        <v>206</v>
      </c>
      <c r="E403" s="16" t="str">
        <f>VLOOKUP(D403,'[1]1H2013'!L:M,2,0)</f>
        <v>二环-三环</v>
      </c>
      <c r="F403" s="3" t="s">
        <v>30</v>
      </c>
      <c r="G403" s="3" t="s">
        <v>30</v>
      </c>
      <c r="H403" s="3">
        <v>2302</v>
      </c>
      <c r="I403" s="3">
        <v>12</v>
      </c>
      <c r="J403" s="3">
        <v>19705</v>
      </c>
      <c r="K403" s="9">
        <v>45365904</v>
      </c>
      <c r="L403" s="9">
        <f t="shared" si="19"/>
        <v>0.45365904</v>
      </c>
      <c r="M403" s="10">
        <f t="shared" si="20"/>
        <v>0.000168785497355563</v>
      </c>
      <c r="N403" s="19" t="s">
        <v>793</v>
      </c>
      <c r="O403" s="10"/>
      <c r="P403" s="20">
        <f>IFERROR(VLOOKUP(N403,Sheet3!$B$2:$F$1072,3,FALSE),“-”)</f>
        <v>0</v>
      </c>
      <c r="Q403" s="13">
        <f t="shared" si="21"/>
        <v>0.984867508022205</v>
      </c>
    </row>
    <row r="404" ht="15" spans="1:17">
      <c r="A404" s="17" t="s">
        <v>794</v>
      </c>
      <c r="B404" s="17" t="s">
        <v>17</v>
      </c>
      <c r="C404" s="17" t="s">
        <v>243</v>
      </c>
      <c r="D404" s="17" t="s">
        <v>244</v>
      </c>
      <c r="E404" s="18" t="str">
        <f>VLOOKUP(D404,'[1]1H2013'!L:M,2,0)</f>
        <v>六环外</v>
      </c>
      <c r="F404" s="17" t="s">
        <v>30</v>
      </c>
      <c r="G404" s="17" t="s">
        <v>30</v>
      </c>
      <c r="H404" s="17">
        <v>2169</v>
      </c>
      <c r="I404" s="17">
        <v>8</v>
      </c>
      <c r="J404" s="17">
        <v>20780</v>
      </c>
      <c r="K404" s="25">
        <v>45080000</v>
      </c>
      <c r="L404" s="9">
        <f t="shared" si="19"/>
        <v>0.4508</v>
      </c>
      <c r="M404" s="10">
        <f t="shared" si="20"/>
        <v>0.000167721781115368</v>
      </c>
      <c r="N404" s="19" t="s">
        <v>795</v>
      </c>
      <c r="O404" s="10"/>
      <c r="P404" s="20">
        <f>IFERROR(VLOOKUP(N404,Sheet3!$B$2:$F$1072,3,FALSE),“-”)</f>
        <v>0</v>
      </c>
      <c r="Q404" s="13">
        <f t="shared" si="21"/>
        <v>0.98503522980332</v>
      </c>
    </row>
    <row r="405" ht="15" spans="1:17">
      <c r="A405" s="17" t="s">
        <v>796</v>
      </c>
      <c r="B405" s="17" t="s">
        <v>17</v>
      </c>
      <c r="C405" s="17" t="s">
        <v>18</v>
      </c>
      <c r="D405" s="17" t="s">
        <v>45</v>
      </c>
      <c r="E405" s="18" t="str">
        <f>VLOOKUP(D405,'[1]1H2013'!L:M,2,0)</f>
        <v>五环-六环</v>
      </c>
      <c r="F405" s="17" t="s">
        <v>30</v>
      </c>
      <c r="G405" s="17" t="s">
        <v>30</v>
      </c>
      <c r="H405" s="17">
        <v>2942</v>
      </c>
      <c r="I405" s="17">
        <v>11</v>
      </c>
      <c r="J405" s="17">
        <v>15100</v>
      </c>
      <c r="K405" s="25">
        <v>44431518</v>
      </c>
      <c r="L405" s="9">
        <f t="shared" si="19"/>
        <v>0.44431518</v>
      </c>
      <c r="M405" s="10">
        <f t="shared" si="20"/>
        <v>0.000165309080226697</v>
      </c>
      <c r="N405" s="19" t="s">
        <v>797</v>
      </c>
      <c r="O405" s="10"/>
      <c r="P405" s="20">
        <f>IFERROR(VLOOKUP(N405,Sheet3!$B$2:$F$1072,3,FALSE),“-”)</f>
        <v>0</v>
      </c>
      <c r="Q405" s="13">
        <f t="shared" si="21"/>
        <v>0.985200538883547</v>
      </c>
    </row>
    <row r="406" ht="15" spans="1:17">
      <c r="A406" s="3" t="s">
        <v>798</v>
      </c>
      <c r="B406" s="3" t="s">
        <v>17</v>
      </c>
      <c r="C406" s="3" t="s">
        <v>22</v>
      </c>
      <c r="D406" s="3" t="s">
        <v>409</v>
      </c>
      <c r="E406" s="16" t="str">
        <f>VLOOKUP(D406,'[1]1H2013'!L:M,2,0)</f>
        <v>三环-四环</v>
      </c>
      <c r="F406" s="3" t="s">
        <v>30</v>
      </c>
      <c r="G406" s="3" t="s">
        <v>30</v>
      </c>
      <c r="H406" s="3">
        <v>1625</v>
      </c>
      <c r="I406" s="3">
        <v>11</v>
      </c>
      <c r="J406" s="3">
        <v>26992</v>
      </c>
      <c r="K406" s="9">
        <v>43868411</v>
      </c>
      <c r="L406" s="9">
        <f t="shared" si="19"/>
        <v>0.43868411</v>
      </c>
      <c r="M406" s="10">
        <f t="shared" si="20"/>
        <v>0.000163214020133562</v>
      </c>
      <c r="N406" s="19" t="s">
        <v>799</v>
      </c>
      <c r="O406" s="10"/>
      <c r="P406" s="20">
        <f>IFERROR(VLOOKUP(N406,Sheet3!$B$2:$F$1072,3,FALSE),“-”)</f>
        <v>0</v>
      </c>
      <c r="Q406" s="13">
        <f t="shared" si="21"/>
        <v>0.98536375290368</v>
      </c>
    </row>
    <row r="407" ht="15" spans="1:17">
      <c r="A407" s="17" t="s">
        <v>800</v>
      </c>
      <c r="B407" s="17" t="s">
        <v>17</v>
      </c>
      <c r="C407" s="17" t="s">
        <v>37</v>
      </c>
      <c r="D407" s="17" t="s">
        <v>38</v>
      </c>
      <c r="E407" s="18" t="str">
        <f>VLOOKUP(D407,'[1]1H2013'!L:M,2,0)</f>
        <v>二环内</v>
      </c>
      <c r="F407" s="17" t="s">
        <v>30</v>
      </c>
      <c r="G407" s="17" t="s">
        <v>30</v>
      </c>
      <c r="H407" s="17">
        <v>1638</v>
      </c>
      <c r="I407" s="17">
        <v>10</v>
      </c>
      <c r="J407" s="17">
        <v>26394</v>
      </c>
      <c r="K407" s="25">
        <v>43224562</v>
      </c>
      <c r="L407" s="9">
        <f t="shared" si="19"/>
        <v>0.43224562</v>
      </c>
      <c r="M407" s="10">
        <f t="shared" si="20"/>
        <v>0.000160818556490054</v>
      </c>
      <c r="N407" s="19" t="s">
        <v>801</v>
      </c>
      <c r="O407" s="10"/>
      <c r="P407" s="20">
        <f>IFERROR(VLOOKUP(N407,Sheet3!$B$2:$F$1072,3,FALSE),“-”)</f>
        <v>0</v>
      </c>
      <c r="Q407" s="13">
        <f t="shared" si="21"/>
        <v>0.98552457146017</v>
      </c>
    </row>
    <row r="408" ht="15" spans="1:17">
      <c r="A408" s="17" t="s">
        <v>802</v>
      </c>
      <c r="B408" s="17" t="s">
        <v>17</v>
      </c>
      <c r="C408" s="17" t="s">
        <v>172</v>
      </c>
      <c r="D408" s="17" t="s">
        <v>173</v>
      </c>
      <c r="E408" s="18" t="str">
        <f>VLOOKUP(D408,'[1]1H2013'!L:M,2,0)</f>
        <v>六环外</v>
      </c>
      <c r="F408" s="17">
        <v>3583</v>
      </c>
      <c r="G408" s="17">
        <v>32</v>
      </c>
      <c r="H408" s="17">
        <v>7196</v>
      </c>
      <c r="I408" s="17">
        <v>61</v>
      </c>
      <c r="J408" s="17">
        <v>5922</v>
      </c>
      <c r="K408" s="25">
        <v>42616439</v>
      </c>
      <c r="L408" s="9">
        <f t="shared" si="19"/>
        <v>0.42616439</v>
      </c>
      <c r="M408" s="10">
        <f t="shared" si="20"/>
        <v>0.000158556012730133</v>
      </c>
      <c r="N408" s="19" t="s">
        <v>803</v>
      </c>
      <c r="O408" s="10"/>
      <c r="P408" s="20">
        <f>IFERROR(VLOOKUP(N408,Sheet3!$B$2:$F$1072,3,FALSE),“-”)</f>
        <v>0</v>
      </c>
      <c r="Q408" s="13">
        <f t="shared" si="21"/>
        <v>0.985683127472901</v>
      </c>
    </row>
    <row r="409" ht="15" spans="1:17">
      <c r="A409" s="17" t="s">
        <v>804</v>
      </c>
      <c r="B409" s="17" t="s">
        <v>17</v>
      </c>
      <c r="C409" s="17" t="s">
        <v>172</v>
      </c>
      <c r="D409" s="17" t="s">
        <v>173</v>
      </c>
      <c r="E409" s="18" t="str">
        <f>VLOOKUP(D409,'[1]1H2013'!L:M,2,0)</f>
        <v>六环外</v>
      </c>
      <c r="F409" s="17" t="s">
        <v>30</v>
      </c>
      <c r="G409" s="17" t="s">
        <v>30</v>
      </c>
      <c r="H409" s="17">
        <v>6733</v>
      </c>
      <c r="I409" s="17">
        <v>54</v>
      </c>
      <c r="J409" s="17">
        <v>6293</v>
      </c>
      <c r="K409" s="25">
        <v>42374122</v>
      </c>
      <c r="L409" s="9">
        <f t="shared" si="19"/>
        <v>0.42374122</v>
      </c>
      <c r="M409" s="10">
        <f t="shared" si="20"/>
        <v>0.000157654463510201</v>
      </c>
      <c r="N409" s="19" t="s">
        <v>805</v>
      </c>
      <c r="O409" s="10"/>
      <c r="P409" s="20">
        <f>IFERROR(VLOOKUP(N409,Sheet3!$B$2:$F$1072,3,FALSE),“-”)</f>
        <v>0</v>
      </c>
      <c r="Q409" s="13">
        <f t="shared" si="21"/>
        <v>0.985840781936411</v>
      </c>
    </row>
    <row r="410" ht="15" spans="1:17">
      <c r="A410" s="17" t="s">
        <v>806</v>
      </c>
      <c r="B410" s="17" t="s">
        <v>17</v>
      </c>
      <c r="C410" s="17" t="s">
        <v>172</v>
      </c>
      <c r="D410" s="17" t="s">
        <v>173</v>
      </c>
      <c r="E410" s="18" t="str">
        <f>VLOOKUP(D410,'[1]1H2013'!L:M,2,0)</f>
        <v>六环外</v>
      </c>
      <c r="F410" s="17" t="s">
        <v>30</v>
      </c>
      <c r="G410" s="17" t="s">
        <v>30</v>
      </c>
      <c r="H410" s="17">
        <v>22345</v>
      </c>
      <c r="I410" s="17">
        <v>222</v>
      </c>
      <c r="J410" s="17">
        <v>1894</v>
      </c>
      <c r="K410" s="25">
        <v>42311807</v>
      </c>
      <c r="L410" s="9">
        <f t="shared" si="19"/>
        <v>0.42311807</v>
      </c>
      <c r="M410" s="10">
        <f t="shared" si="20"/>
        <v>0.000157422618284154</v>
      </c>
      <c r="N410" s="19" t="s">
        <v>807</v>
      </c>
      <c r="O410" s="10"/>
      <c r="P410" s="20">
        <f>IFERROR(VLOOKUP(N410,Sheet3!$B$2:$F$1072,3,FALSE),“-”)</f>
        <v>0</v>
      </c>
      <c r="Q410" s="13">
        <f t="shared" si="21"/>
        <v>0.985998204554695</v>
      </c>
    </row>
    <row r="411" ht="15" spans="1:17">
      <c r="A411" s="17" t="s">
        <v>808</v>
      </c>
      <c r="B411" s="17" t="s">
        <v>17</v>
      </c>
      <c r="C411" s="17" t="s">
        <v>64</v>
      </c>
      <c r="D411" s="17" t="s">
        <v>65</v>
      </c>
      <c r="E411" s="18" t="str">
        <f>VLOOKUP(D411,'[1]1H2013'!L:M,2,0)</f>
        <v>五环-六环</v>
      </c>
      <c r="F411" s="17" t="s">
        <v>30</v>
      </c>
      <c r="G411" s="17" t="s">
        <v>30</v>
      </c>
      <c r="H411" s="17">
        <v>1991</v>
      </c>
      <c r="I411" s="17">
        <v>9</v>
      </c>
      <c r="J411" s="17">
        <v>21245</v>
      </c>
      <c r="K411" s="25">
        <v>42298532</v>
      </c>
      <c r="L411" s="9">
        <f t="shared" si="19"/>
        <v>0.42298532</v>
      </c>
      <c r="M411" s="10">
        <f t="shared" si="20"/>
        <v>0.000157373228163384</v>
      </c>
      <c r="N411" s="19" t="s">
        <v>809</v>
      </c>
      <c r="O411" s="10"/>
      <c r="P411" s="20">
        <f>IFERROR(VLOOKUP(N411,Sheet3!$B$2:$F$1072,3,FALSE),“-”)</f>
        <v>0</v>
      </c>
      <c r="Q411" s="13">
        <f t="shared" si="21"/>
        <v>0.986155577782858</v>
      </c>
    </row>
    <row r="412" ht="15" spans="1:17">
      <c r="A412" s="17" t="s">
        <v>810</v>
      </c>
      <c r="B412" s="17" t="s">
        <v>17</v>
      </c>
      <c r="C412" s="17" t="s">
        <v>48</v>
      </c>
      <c r="D412" s="17" t="s">
        <v>214</v>
      </c>
      <c r="E412" s="18" t="str">
        <f>VLOOKUP(D412,'[1]1H2013'!L:M,2,0)</f>
        <v>三环-四环</v>
      </c>
      <c r="F412" s="17" t="s">
        <v>30</v>
      </c>
      <c r="G412" s="17" t="s">
        <v>30</v>
      </c>
      <c r="H412" s="17">
        <v>2162</v>
      </c>
      <c r="I412" s="17">
        <v>15</v>
      </c>
      <c r="J412" s="17">
        <v>19039</v>
      </c>
      <c r="K412" s="25">
        <v>41163718</v>
      </c>
      <c r="L412" s="9">
        <f t="shared" si="19"/>
        <v>0.41163718</v>
      </c>
      <c r="M412" s="10">
        <f t="shared" si="20"/>
        <v>0.000153151111364035</v>
      </c>
      <c r="N412" s="19" t="s">
        <v>811</v>
      </c>
      <c r="O412" s="10"/>
      <c r="P412" s="20">
        <f>IFERROR(VLOOKUP(N412,Sheet3!$B$2:$F$1072,3,FALSE),“-”)</f>
        <v>0</v>
      </c>
      <c r="Q412" s="13">
        <f t="shared" si="21"/>
        <v>0.986308728894222</v>
      </c>
    </row>
    <row r="413" ht="15" spans="1:17">
      <c r="A413" s="17" t="s">
        <v>812</v>
      </c>
      <c r="B413" s="17" t="s">
        <v>17</v>
      </c>
      <c r="C413" s="17" t="s">
        <v>205</v>
      </c>
      <c r="D413" s="17" t="s">
        <v>206</v>
      </c>
      <c r="E413" s="18" t="str">
        <f>VLOOKUP(D413,'[1]1H2013'!L:M,2,0)</f>
        <v>二环-三环</v>
      </c>
      <c r="F413" s="17" t="s">
        <v>30</v>
      </c>
      <c r="G413" s="17" t="s">
        <v>30</v>
      </c>
      <c r="H413" s="17">
        <v>1950</v>
      </c>
      <c r="I413" s="17">
        <v>9</v>
      </c>
      <c r="J413" s="17">
        <v>20947</v>
      </c>
      <c r="K413" s="25">
        <v>40836426</v>
      </c>
      <c r="L413" s="9">
        <f t="shared" si="19"/>
        <v>0.40836426</v>
      </c>
      <c r="M413" s="10">
        <f t="shared" si="20"/>
        <v>0.00015193340956313</v>
      </c>
      <c r="N413" s="19" t="s">
        <v>813</v>
      </c>
      <c r="O413" s="10"/>
      <c r="P413" s="20">
        <f>IFERROR(VLOOKUP(N413,Sheet3!$B$2:$F$1072,3,FALSE),“-”)</f>
        <v>0</v>
      </c>
      <c r="Q413" s="13">
        <f t="shared" si="21"/>
        <v>0.986460662303785</v>
      </c>
    </row>
    <row r="414" ht="15" spans="1:17">
      <c r="A414" s="17" t="s">
        <v>814</v>
      </c>
      <c r="B414" s="17" t="s">
        <v>17</v>
      </c>
      <c r="C414" s="17" t="s">
        <v>18</v>
      </c>
      <c r="D414" s="17" t="s">
        <v>426</v>
      </c>
      <c r="E414" s="18" t="str">
        <f>VLOOKUP(D414,'[1]1H2013'!L:M,2,0)</f>
        <v>五环-六环</v>
      </c>
      <c r="F414" s="17" t="s">
        <v>30</v>
      </c>
      <c r="G414" s="17" t="s">
        <v>30</v>
      </c>
      <c r="H414" s="17">
        <v>2056</v>
      </c>
      <c r="I414" s="17">
        <v>9</v>
      </c>
      <c r="J414" s="17">
        <v>19835</v>
      </c>
      <c r="K414" s="25">
        <v>40787137</v>
      </c>
      <c r="L414" s="9">
        <f t="shared" si="19"/>
        <v>0.40787137</v>
      </c>
      <c r="M414" s="10">
        <f t="shared" si="20"/>
        <v>0.000151750028044288</v>
      </c>
      <c r="N414" s="19" t="s">
        <v>815</v>
      </c>
      <c r="O414" s="10"/>
      <c r="P414" s="20" t="str">
        <f>IFERROR(VLOOKUP(N414,Sheet3!$B$2:$F$1072,3,FALSE),“-”)</f>
        <v>2-R</v>
      </c>
      <c r="Q414" s="13">
        <f t="shared" si="21"/>
        <v>0.98661241233183</v>
      </c>
    </row>
    <row r="415" ht="15" spans="1:17">
      <c r="A415" s="3" t="s">
        <v>816</v>
      </c>
      <c r="B415" s="3" t="s">
        <v>17</v>
      </c>
      <c r="C415" s="3" t="s">
        <v>41</v>
      </c>
      <c r="D415" s="3" t="s">
        <v>42</v>
      </c>
      <c r="E415" s="16" t="str">
        <f>VLOOKUP(D415,'[1]1H2013'!L:M,2,0)</f>
        <v>五环-六环</v>
      </c>
      <c r="F415" s="3" t="s">
        <v>30</v>
      </c>
      <c r="G415" s="3" t="s">
        <v>30</v>
      </c>
      <c r="H415" s="3">
        <v>2076</v>
      </c>
      <c r="I415" s="3">
        <v>3</v>
      </c>
      <c r="J415" s="3">
        <v>19516</v>
      </c>
      <c r="K415" s="9">
        <v>40522932</v>
      </c>
      <c r="L415" s="9">
        <f t="shared" si="19"/>
        <v>0.40522932</v>
      </c>
      <c r="M415" s="10">
        <f t="shared" si="20"/>
        <v>0.000150767043723534</v>
      </c>
      <c r="N415" s="19" t="s">
        <v>31</v>
      </c>
      <c r="O415" s="10"/>
      <c r="P415" s="20" t="str">
        <f>IFERROR(VLOOKUP(N415,Sheet3!$B$2:$F$1072,3,FALSE),“-”)</f>
        <v>保利</v>
      </c>
      <c r="Q415" s="13">
        <f t="shared" si="21"/>
        <v>0.986763179375553</v>
      </c>
    </row>
    <row r="416" ht="15" spans="1:17">
      <c r="A416" s="17" t="s">
        <v>817</v>
      </c>
      <c r="B416" s="17" t="s">
        <v>17</v>
      </c>
      <c r="C416" s="17" t="s">
        <v>60</v>
      </c>
      <c r="D416" s="17" t="s">
        <v>61</v>
      </c>
      <c r="E416" s="18" t="str">
        <f>VLOOKUP(D416,'[1]1H2013'!L:M,2,0)</f>
        <v>五环-六环</v>
      </c>
      <c r="F416" s="17" t="s">
        <v>30</v>
      </c>
      <c r="G416" s="17" t="s">
        <v>30</v>
      </c>
      <c r="H416" s="17">
        <v>14156</v>
      </c>
      <c r="I416" s="17">
        <v>159</v>
      </c>
      <c r="J416" s="17">
        <v>2838</v>
      </c>
      <c r="K416" s="25">
        <v>40174036</v>
      </c>
      <c r="L416" s="9">
        <f t="shared" si="19"/>
        <v>0.40174036</v>
      </c>
      <c r="M416" s="10">
        <f t="shared" si="20"/>
        <v>0.000149468963454146</v>
      </c>
      <c r="N416" s="19" t="s">
        <v>62</v>
      </c>
      <c r="O416" s="10"/>
      <c r="P416" s="20">
        <f>IFERROR(VLOOKUP(N416,Sheet3!$B$2:$F$1072,3,FALSE),“-”)</f>
        <v>0</v>
      </c>
      <c r="Q416" s="13">
        <f t="shared" si="21"/>
        <v>0.986912648339007</v>
      </c>
    </row>
    <row r="417" ht="15" spans="1:17">
      <c r="A417" s="17" t="s">
        <v>818</v>
      </c>
      <c r="B417" s="17" t="s">
        <v>17</v>
      </c>
      <c r="C417" s="17" t="s">
        <v>64</v>
      </c>
      <c r="D417" s="17" t="s">
        <v>112</v>
      </c>
      <c r="E417" s="18" t="str">
        <f>VLOOKUP(D417,'[1]1H2013'!L:M,2,0)</f>
        <v>五环-六环</v>
      </c>
      <c r="F417" s="17" t="s">
        <v>30</v>
      </c>
      <c r="G417" s="17" t="s">
        <v>30</v>
      </c>
      <c r="H417" s="17">
        <v>2560</v>
      </c>
      <c r="I417" s="17">
        <v>48</v>
      </c>
      <c r="J417" s="17">
        <v>15571</v>
      </c>
      <c r="K417" s="25">
        <v>39864685</v>
      </c>
      <c r="L417" s="9">
        <f t="shared" si="19"/>
        <v>0.39864685</v>
      </c>
      <c r="M417" s="10">
        <f t="shared" si="20"/>
        <v>0.000148318011796874</v>
      </c>
      <c r="N417" s="19" t="s">
        <v>819</v>
      </c>
      <c r="O417" s="10"/>
      <c r="P417" s="20">
        <f>IFERROR(VLOOKUP(N417,Sheet3!$B$2:$F$1072,3,FALSE),“-”)</f>
        <v>0</v>
      </c>
      <c r="Q417" s="13">
        <f t="shared" si="21"/>
        <v>0.987060966350804</v>
      </c>
    </row>
    <row r="418" ht="15" spans="1:17">
      <c r="A418" s="17" t="s">
        <v>820</v>
      </c>
      <c r="B418" s="17" t="s">
        <v>17</v>
      </c>
      <c r="C418" s="17" t="s">
        <v>78</v>
      </c>
      <c r="D418" s="17" t="s">
        <v>79</v>
      </c>
      <c r="E418" s="18" t="str">
        <f>VLOOKUP(D418,'[1]1H2013'!L:M,2,0)</f>
        <v>五环-六环</v>
      </c>
      <c r="F418" s="17" t="s">
        <v>30</v>
      </c>
      <c r="G418" s="17" t="s">
        <v>30</v>
      </c>
      <c r="H418" s="17">
        <v>3883</v>
      </c>
      <c r="I418" s="17">
        <v>50</v>
      </c>
      <c r="J418" s="17">
        <v>10135</v>
      </c>
      <c r="K418" s="25">
        <v>39358928</v>
      </c>
      <c r="L418" s="9">
        <f t="shared" si="19"/>
        <v>0.39358928</v>
      </c>
      <c r="M418" s="10">
        <f t="shared" si="20"/>
        <v>0.000146436324466538</v>
      </c>
      <c r="N418" s="19" t="s">
        <v>821</v>
      </c>
      <c r="O418" s="10"/>
      <c r="P418" s="20">
        <f>IFERROR(VLOOKUP(N418,Sheet3!$B$2:$F$1072,3,FALSE),“-”)</f>
        <v>0</v>
      </c>
      <c r="Q418" s="13">
        <f t="shared" si="21"/>
        <v>0.987207402675271</v>
      </c>
    </row>
    <row r="419" ht="15" spans="1:17">
      <c r="A419" s="3" t="s">
        <v>822</v>
      </c>
      <c r="B419" s="3" t="s">
        <v>17</v>
      </c>
      <c r="C419" s="3" t="s">
        <v>439</v>
      </c>
      <c r="D419" s="3" t="s">
        <v>440</v>
      </c>
      <c r="E419" s="16" t="str">
        <f>VLOOKUP(D419,'[1]1H2013'!L:M,2,0)</f>
        <v>四环-六环</v>
      </c>
      <c r="F419" s="3" t="s">
        <v>30</v>
      </c>
      <c r="G419" s="3" t="s">
        <v>30</v>
      </c>
      <c r="H419" s="3">
        <v>1723</v>
      </c>
      <c r="I419" s="3">
        <v>12</v>
      </c>
      <c r="J419" s="3">
        <v>22760</v>
      </c>
      <c r="K419" s="9">
        <v>39218610</v>
      </c>
      <c r="L419" s="9">
        <f t="shared" si="19"/>
        <v>0.3921861</v>
      </c>
      <c r="M419" s="10">
        <f t="shared" si="20"/>
        <v>0.000145914266239329</v>
      </c>
      <c r="N419" s="19" t="s">
        <v>75</v>
      </c>
      <c r="O419" s="10"/>
      <c r="P419" s="20" t="str">
        <f>IFERROR(VLOOKUP(N419,Sheet3!$B$2:$F$1072,3,FALSE),“-”)</f>
        <v>远洋</v>
      </c>
      <c r="Q419" s="13">
        <f t="shared" si="21"/>
        <v>0.98735331694151</v>
      </c>
    </row>
    <row r="420" ht="15" spans="1:17">
      <c r="A420" s="17" t="s">
        <v>823</v>
      </c>
      <c r="B420" s="17" t="s">
        <v>17</v>
      </c>
      <c r="C420" s="17" t="s">
        <v>18</v>
      </c>
      <c r="D420" s="17" t="s">
        <v>26</v>
      </c>
      <c r="E420" s="18" t="str">
        <f>VLOOKUP(D420,'[1]1H2013'!L:M,2,0)</f>
        <v>五环-六环</v>
      </c>
      <c r="F420" s="17" t="s">
        <v>30</v>
      </c>
      <c r="G420" s="17" t="s">
        <v>30</v>
      </c>
      <c r="H420" s="17">
        <v>1574</v>
      </c>
      <c r="I420" s="17">
        <v>1</v>
      </c>
      <c r="J420" s="17">
        <v>24460</v>
      </c>
      <c r="K420" s="25">
        <v>38500000</v>
      </c>
      <c r="L420" s="9">
        <f t="shared" si="19"/>
        <v>0.385</v>
      </c>
      <c r="M420" s="10">
        <f t="shared" si="20"/>
        <v>0.000143240651573684</v>
      </c>
      <c r="N420" s="19" t="s">
        <v>824</v>
      </c>
      <c r="O420" s="10"/>
      <c r="P420" s="20">
        <f>IFERROR(VLOOKUP(N420,Sheet3!$B$2:$F$1072,3,FALSE),“-”)</f>
        <v>0</v>
      </c>
      <c r="Q420" s="13">
        <f t="shared" si="21"/>
        <v>0.987496557593084</v>
      </c>
    </row>
    <row r="421" ht="15" spans="1:17">
      <c r="A421" s="17" t="s">
        <v>825</v>
      </c>
      <c r="B421" s="17" t="s">
        <v>17</v>
      </c>
      <c r="C421" s="17" t="s">
        <v>172</v>
      </c>
      <c r="D421" s="17" t="s">
        <v>173</v>
      </c>
      <c r="E421" s="18" t="str">
        <f>VLOOKUP(D421,'[1]1H2013'!L:M,2,0)</f>
        <v>六环外</v>
      </c>
      <c r="F421" s="17" t="s">
        <v>30</v>
      </c>
      <c r="G421" s="17" t="s">
        <v>30</v>
      </c>
      <c r="H421" s="17">
        <v>6463</v>
      </c>
      <c r="I421" s="17">
        <v>49</v>
      </c>
      <c r="J421" s="17">
        <v>5881</v>
      </c>
      <c r="K421" s="25">
        <v>38010073</v>
      </c>
      <c r="L421" s="9">
        <f t="shared" si="19"/>
        <v>0.38010073</v>
      </c>
      <c r="M421" s="10">
        <f t="shared" si="20"/>
        <v>0.000141417860334631</v>
      </c>
      <c r="N421" s="19" t="s">
        <v>826</v>
      </c>
      <c r="O421" s="10"/>
      <c r="P421" s="20">
        <f>IFERROR(VLOOKUP(N421,Sheet3!$B$2:$F$1072,3,FALSE),“-”)</f>
        <v>0</v>
      </c>
      <c r="Q421" s="13">
        <f t="shared" si="21"/>
        <v>0.987637975453418</v>
      </c>
    </row>
    <row r="422" ht="15" spans="1:17">
      <c r="A422" s="17" t="s">
        <v>827</v>
      </c>
      <c r="B422" s="17" t="s">
        <v>17</v>
      </c>
      <c r="C422" s="17" t="s">
        <v>18</v>
      </c>
      <c r="D422" s="17" t="s">
        <v>73</v>
      </c>
      <c r="E422" s="18" t="str">
        <f>VLOOKUP(D422,'[1]1H2013'!L:M,2,0)</f>
        <v>四环-五环</v>
      </c>
      <c r="F422" s="17" t="s">
        <v>30</v>
      </c>
      <c r="G422" s="17" t="s">
        <v>30</v>
      </c>
      <c r="H422" s="17">
        <v>1844</v>
      </c>
      <c r="I422" s="17">
        <v>4</v>
      </c>
      <c r="J422" s="17">
        <v>20602</v>
      </c>
      <c r="K422" s="25">
        <v>38000004</v>
      </c>
      <c r="L422" s="9">
        <f t="shared" si="19"/>
        <v>0.38000004</v>
      </c>
      <c r="M422" s="10">
        <f t="shared" si="20"/>
        <v>0.000141380398253573</v>
      </c>
      <c r="N422" s="19" t="s">
        <v>828</v>
      </c>
      <c r="O422" s="10"/>
      <c r="P422" s="20">
        <f>IFERROR(VLOOKUP(N422,Sheet3!$B$2:$F$1072,3,FALSE),“-”)</f>
        <v>0</v>
      </c>
      <c r="Q422" s="13">
        <f t="shared" si="21"/>
        <v>0.987779355851672</v>
      </c>
    </row>
    <row r="423" ht="15" spans="1:17">
      <c r="A423" s="17" t="s">
        <v>829</v>
      </c>
      <c r="B423" s="17" t="s">
        <v>17</v>
      </c>
      <c r="C423" s="17" t="s">
        <v>526</v>
      </c>
      <c r="D423" s="17" t="s">
        <v>527</v>
      </c>
      <c r="E423" s="18" t="str">
        <f>VLOOKUP(D423,'[1]1H2013'!L:M,2,0)</f>
        <v>六环外</v>
      </c>
      <c r="F423" s="17" t="s">
        <v>30</v>
      </c>
      <c r="G423" s="17" t="s">
        <v>30</v>
      </c>
      <c r="H423" s="17">
        <v>4796</v>
      </c>
      <c r="I423" s="17">
        <v>58</v>
      </c>
      <c r="J423" s="17">
        <v>7843</v>
      </c>
      <c r="K423" s="25">
        <v>37611901</v>
      </c>
      <c r="L423" s="9">
        <f t="shared" si="19"/>
        <v>0.37611901</v>
      </c>
      <c r="M423" s="10">
        <f t="shared" si="20"/>
        <v>0.000139936446913373</v>
      </c>
      <c r="N423" s="19" t="s">
        <v>830</v>
      </c>
      <c r="O423" s="10"/>
      <c r="P423" s="20">
        <f>IFERROR(VLOOKUP(N423,Sheet3!$B$2:$F$1072,3,FALSE),“-”)</f>
        <v>0</v>
      </c>
      <c r="Q423" s="13">
        <f t="shared" si="21"/>
        <v>0.987919292298585</v>
      </c>
    </row>
    <row r="424" ht="15" spans="1:17">
      <c r="A424" s="17" t="s">
        <v>831</v>
      </c>
      <c r="B424" s="17" t="s">
        <v>17</v>
      </c>
      <c r="C424" s="17" t="s">
        <v>48</v>
      </c>
      <c r="D424" s="17" t="s">
        <v>214</v>
      </c>
      <c r="E424" s="18" t="str">
        <f>VLOOKUP(D424,'[1]1H2013'!L:M,2,0)</f>
        <v>三环-四环</v>
      </c>
      <c r="F424" s="17" t="s">
        <v>30</v>
      </c>
      <c r="G424" s="17" t="s">
        <v>30</v>
      </c>
      <c r="H424" s="17">
        <v>2465</v>
      </c>
      <c r="I424" s="17">
        <v>22</v>
      </c>
      <c r="J424" s="17">
        <v>14976</v>
      </c>
      <c r="K424" s="25">
        <v>36914421</v>
      </c>
      <c r="L424" s="9">
        <f t="shared" si="19"/>
        <v>0.36914421</v>
      </c>
      <c r="M424" s="10">
        <f t="shared" si="20"/>
        <v>0.000137341447181955</v>
      </c>
      <c r="N424" s="19" t="s">
        <v>490</v>
      </c>
      <c r="O424" s="10"/>
      <c r="P424" s="20">
        <f>IFERROR(VLOOKUP(N424,Sheet3!$B$2:$F$1072,3,FALSE),“-”)</f>
        <v>0</v>
      </c>
      <c r="Q424" s="13">
        <f t="shared" si="21"/>
        <v>0.988056633745767</v>
      </c>
    </row>
    <row r="425" ht="15" spans="1:17">
      <c r="A425" s="17" t="s">
        <v>832</v>
      </c>
      <c r="B425" s="17" t="s">
        <v>17</v>
      </c>
      <c r="C425" s="17" t="s">
        <v>18</v>
      </c>
      <c r="D425" s="17" t="s">
        <v>19</v>
      </c>
      <c r="E425" s="18" t="str">
        <f>VLOOKUP(D425,'[1]1H2013'!L:M,2,0)</f>
        <v>三环-四环</v>
      </c>
      <c r="F425" s="17" t="s">
        <v>30</v>
      </c>
      <c r="G425" s="17" t="s">
        <v>30</v>
      </c>
      <c r="H425" s="17">
        <v>718</v>
      </c>
      <c r="I425" s="17">
        <v>7</v>
      </c>
      <c r="J425" s="17">
        <v>50822</v>
      </c>
      <c r="K425" s="25">
        <v>36489736</v>
      </c>
      <c r="L425" s="9">
        <f t="shared" si="19"/>
        <v>0.36489736</v>
      </c>
      <c r="M425" s="10">
        <f t="shared" si="20"/>
        <v>0.000135761391179005</v>
      </c>
      <c r="N425" s="19" t="s">
        <v>833</v>
      </c>
      <c r="O425" s="10"/>
      <c r="P425" s="20">
        <f>IFERROR(VLOOKUP(N425,Sheet3!$B$2:$F$1072,3,FALSE),“-”)</f>
        <v>0</v>
      </c>
      <c r="Q425" s="13">
        <f t="shared" si="21"/>
        <v>0.988192395136946</v>
      </c>
    </row>
    <row r="426" ht="15" spans="1:17">
      <c r="A426" s="17" t="s">
        <v>834</v>
      </c>
      <c r="B426" s="17" t="s">
        <v>17</v>
      </c>
      <c r="C426" s="17" t="s">
        <v>205</v>
      </c>
      <c r="D426" s="17" t="s">
        <v>206</v>
      </c>
      <c r="E426" s="18" t="str">
        <f>VLOOKUP(D426,'[1]1H2013'!L:M,2,0)</f>
        <v>二环-三环</v>
      </c>
      <c r="F426" s="17" t="s">
        <v>30</v>
      </c>
      <c r="G426" s="17" t="s">
        <v>30</v>
      </c>
      <c r="H426" s="17">
        <v>2371</v>
      </c>
      <c r="I426" s="17">
        <v>32</v>
      </c>
      <c r="J426" s="17">
        <v>15213</v>
      </c>
      <c r="K426" s="25">
        <v>36072053</v>
      </c>
      <c r="L426" s="9">
        <f t="shared" si="19"/>
        <v>0.36072053</v>
      </c>
      <c r="M426" s="10">
        <f t="shared" si="20"/>
        <v>0.00013420738637196</v>
      </c>
      <c r="N426" s="19" t="s">
        <v>835</v>
      </c>
      <c r="O426" s="10"/>
      <c r="P426" s="20">
        <f>IFERROR(VLOOKUP(N426,Sheet3!$B$2:$F$1072,3,FALSE),“-”)</f>
        <v>0</v>
      </c>
      <c r="Q426" s="13">
        <f t="shared" si="21"/>
        <v>0.988326602523318</v>
      </c>
    </row>
    <row r="427" ht="15" spans="1:17">
      <c r="A427" s="17" t="s">
        <v>836</v>
      </c>
      <c r="B427" s="17" t="s">
        <v>17</v>
      </c>
      <c r="C427" s="17" t="s">
        <v>172</v>
      </c>
      <c r="D427" s="17" t="s">
        <v>173</v>
      </c>
      <c r="E427" s="18" t="str">
        <f>VLOOKUP(D427,'[1]1H2013'!L:M,2,0)</f>
        <v>六环外</v>
      </c>
      <c r="F427" s="17" t="s">
        <v>30</v>
      </c>
      <c r="G427" s="17" t="s">
        <v>30</v>
      </c>
      <c r="H427" s="17">
        <v>5115</v>
      </c>
      <c r="I427" s="17">
        <v>26</v>
      </c>
      <c r="J427" s="17">
        <v>7051</v>
      </c>
      <c r="K427" s="25">
        <v>36068141</v>
      </c>
      <c r="L427" s="9">
        <f t="shared" si="19"/>
        <v>0.36068141</v>
      </c>
      <c r="M427" s="10">
        <f t="shared" si="20"/>
        <v>0.000134192831633545</v>
      </c>
      <c r="N427" s="19" t="s">
        <v>837</v>
      </c>
      <c r="O427" s="10"/>
      <c r="P427" s="20">
        <f>IFERROR(VLOOKUP(N427,Sheet3!$B$2:$F$1072,3,FALSE),“-”)</f>
        <v>0</v>
      </c>
      <c r="Q427" s="13">
        <f t="shared" si="21"/>
        <v>0.988460795354952</v>
      </c>
    </row>
    <row r="428" ht="15" spans="1:17">
      <c r="A428" s="17" t="s">
        <v>838</v>
      </c>
      <c r="B428" s="17" t="s">
        <v>17</v>
      </c>
      <c r="C428" s="17" t="s">
        <v>439</v>
      </c>
      <c r="D428" s="17" t="s">
        <v>440</v>
      </c>
      <c r="E428" s="18" t="str">
        <f>VLOOKUP(D428,'[1]1H2013'!L:M,2,0)</f>
        <v>四环-六环</v>
      </c>
      <c r="F428" s="17" t="s">
        <v>30</v>
      </c>
      <c r="G428" s="17" t="s">
        <v>30</v>
      </c>
      <c r="H428" s="17">
        <v>1295</v>
      </c>
      <c r="I428" s="17">
        <v>22</v>
      </c>
      <c r="J428" s="17">
        <v>27764</v>
      </c>
      <c r="K428" s="25">
        <v>35952315</v>
      </c>
      <c r="L428" s="9">
        <f t="shared" si="19"/>
        <v>0.35952315</v>
      </c>
      <c r="M428" s="10">
        <f t="shared" si="20"/>
        <v>0.000133761896783956</v>
      </c>
      <c r="N428" s="19" t="s">
        <v>839</v>
      </c>
      <c r="O428" s="10"/>
      <c r="P428" s="20">
        <f>IFERROR(VLOOKUP(N428,Sheet3!$B$2:$F$1072,3,FALSE),“-”)</f>
        <v>0</v>
      </c>
      <c r="Q428" s="13">
        <f t="shared" si="21"/>
        <v>0.988594557251736</v>
      </c>
    </row>
    <row r="429" ht="15" spans="1:17">
      <c r="A429" s="17" t="s">
        <v>840</v>
      </c>
      <c r="B429" s="17" t="s">
        <v>17</v>
      </c>
      <c r="C429" s="17" t="s">
        <v>78</v>
      </c>
      <c r="D429" s="17" t="s">
        <v>79</v>
      </c>
      <c r="E429" s="18" t="str">
        <f>VLOOKUP(D429,'[1]1H2013'!L:M,2,0)</f>
        <v>五环-六环</v>
      </c>
      <c r="F429" s="17" t="s">
        <v>30</v>
      </c>
      <c r="G429" s="17" t="s">
        <v>30</v>
      </c>
      <c r="H429" s="17">
        <v>6673</v>
      </c>
      <c r="I429" s="17">
        <v>58</v>
      </c>
      <c r="J429" s="17">
        <v>5213</v>
      </c>
      <c r="K429" s="25">
        <v>34786321</v>
      </c>
      <c r="L429" s="9">
        <f t="shared" si="19"/>
        <v>0.34786321</v>
      </c>
      <c r="M429" s="10">
        <f t="shared" si="20"/>
        <v>0.000129423773659515</v>
      </c>
      <c r="N429" s="19" t="s">
        <v>841</v>
      </c>
      <c r="O429" s="10"/>
      <c r="P429" s="20">
        <f>IFERROR(VLOOKUP(N429,Sheet3!$B$2:$F$1072,3,FALSE),“-”)</f>
        <v>0</v>
      </c>
      <c r="Q429" s="13">
        <f t="shared" si="21"/>
        <v>0.988723981025395</v>
      </c>
    </row>
    <row r="430" ht="15" spans="1:17">
      <c r="A430" s="17" t="s">
        <v>842</v>
      </c>
      <c r="B430" s="17" t="s">
        <v>17</v>
      </c>
      <c r="C430" s="17" t="s">
        <v>41</v>
      </c>
      <c r="D430" s="17" t="s">
        <v>42</v>
      </c>
      <c r="E430" s="18" t="str">
        <f>VLOOKUP(D430,'[1]1H2013'!L:M,2,0)</f>
        <v>五环-六环</v>
      </c>
      <c r="F430" s="17" t="s">
        <v>30</v>
      </c>
      <c r="G430" s="17" t="s">
        <v>30</v>
      </c>
      <c r="H430" s="17">
        <v>1563</v>
      </c>
      <c r="I430" s="17">
        <v>21</v>
      </c>
      <c r="J430" s="17">
        <v>22230</v>
      </c>
      <c r="K430" s="25">
        <v>34755473</v>
      </c>
      <c r="L430" s="9">
        <f t="shared" si="19"/>
        <v>0.34755473</v>
      </c>
      <c r="M430" s="10">
        <f t="shared" si="20"/>
        <v>0.000129309002552508</v>
      </c>
      <c r="N430" s="19" t="s">
        <v>843</v>
      </c>
      <c r="O430" s="10"/>
      <c r="P430" s="20">
        <f>IFERROR(VLOOKUP(N430,Sheet3!$B$2:$F$1072,3,FALSE),“-”)</f>
        <v>0</v>
      </c>
      <c r="Q430" s="13">
        <f t="shared" si="21"/>
        <v>0.988853290027948</v>
      </c>
    </row>
    <row r="431" ht="15" spans="1:17">
      <c r="A431" s="17" t="s">
        <v>844</v>
      </c>
      <c r="B431" s="17" t="s">
        <v>17</v>
      </c>
      <c r="C431" s="17" t="s">
        <v>282</v>
      </c>
      <c r="D431" s="17" t="s">
        <v>283</v>
      </c>
      <c r="E431" s="18" t="str">
        <f>VLOOKUP(D431,'[1]1H2013'!L:M,2,0)</f>
        <v>二环内</v>
      </c>
      <c r="F431" s="17" t="s">
        <v>30</v>
      </c>
      <c r="G431" s="17" t="s">
        <v>30</v>
      </c>
      <c r="H431" s="17">
        <v>822</v>
      </c>
      <c r="I431" s="17">
        <v>5</v>
      </c>
      <c r="J431" s="17">
        <v>42085</v>
      </c>
      <c r="K431" s="25">
        <v>34582609</v>
      </c>
      <c r="L431" s="9">
        <f t="shared" si="19"/>
        <v>0.34582609</v>
      </c>
      <c r="M431" s="10">
        <f t="shared" si="20"/>
        <v>0.000128665855747479</v>
      </c>
      <c r="N431" s="19" t="s">
        <v>845</v>
      </c>
      <c r="O431" s="10"/>
      <c r="P431" s="20">
        <f>IFERROR(VLOOKUP(N431,Sheet3!$B$2:$F$1072,3,FALSE),“-”)</f>
        <v>0</v>
      </c>
      <c r="Q431" s="13">
        <f t="shared" si="21"/>
        <v>0.988981955883695</v>
      </c>
    </row>
    <row r="432" ht="15" spans="1:17">
      <c r="A432" s="17" t="s">
        <v>846</v>
      </c>
      <c r="B432" s="17" t="s">
        <v>17</v>
      </c>
      <c r="C432" s="17" t="s">
        <v>18</v>
      </c>
      <c r="D432" s="17" t="s">
        <v>259</v>
      </c>
      <c r="E432" s="18" t="str">
        <f>VLOOKUP(D432,'[1]1H2013'!L:M,2,0)</f>
        <v>二环-三环</v>
      </c>
      <c r="F432" s="17" t="s">
        <v>30</v>
      </c>
      <c r="G432" s="17" t="s">
        <v>30</v>
      </c>
      <c r="H432" s="17">
        <v>578</v>
      </c>
      <c r="I432" s="17">
        <v>3</v>
      </c>
      <c r="J432" s="17">
        <v>59113</v>
      </c>
      <c r="K432" s="25">
        <v>34157000</v>
      </c>
      <c r="L432" s="9">
        <f t="shared" si="19"/>
        <v>0.34157</v>
      </c>
      <c r="M432" s="10">
        <f t="shared" si="20"/>
        <v>0.000127082361968891</v>
      </c>
      <c r="N432" s="19" t="s">
        <v>847</v>
      </c>
      <c r="O432" s="10"/>
      <c r="P432" s="20" t="str">
        <f>IFERROR(VLOOKUP(N432,Sheet3!$B$2:$F$1072,3,FALSE),“-”)</f>
        <v>SOHO</v>
      </c>
      <c r="Q432" s="13">
        <f t="shared" si="21"/>
        <v>0.989109038245664</v>
      </c>
    </row>
    <row r="433" ht="15" spans="1:17">
      <c r="A433" s="17" t="s">
        <v>848</v>
      </c>
      <c r="B433" s="17" t="s">
        <v>17</v>
      </c>
      <c r="C433" s="17" t="s">
        <v>48</v>
      </c>
      <c r="D433" s="17" t="s">
        <v>49</v>
      </c>
      <c r="E433" s="18" t="str">
        <f>VLOOKUP(D433,'[1]1H2013'!L:M,2,0)</f>
        <v>四环-五环</v>
      </c>
      <c r="F433" s="17" t="s">
        <v>30</v>
      </c>
      <c r="G433" s="17" t="s">
        <v>30</v>
      </c>
      <c r="H433" s="17">
        <v>1203</v>
      </c>
      <c r="I433" s="17">
        <v>27</v>
      </c>
      <c r="J433" s="17">
        <v>27388</v>
      </c>
      <c r="K433" s="25">
        <v>32946530</v>
      </c>
      <c r="L433" s="9">
        <f t="shared" si="19"/>
        <v>0.3294653</v>
      </c>
      <c r="M433" s="10">
        <f t="shared" si="20"/>
        <v>0.000122578764267322</v>
      </c>
      <c r="N433" s="19" t="s">
        <v>849</v>
      </c>
      <c r="O433" s="10"/>
      <c r="P433" s="20">
        <f>IFERROR(VLOOKUP(N433,Sheet3!$B$2:$F$1072,3,FALSE),“-”)</f>
        <v>0</v>
      </c>
      <c r="Q433" s="13">
        <f t="shared" si="21"/>
        <v>0.989231617009931</v>
      </c>
    </row>
    <row r="434" ht="15" spans="1:17">
      <c r="A434" s="3" t="s">
        <v>850</v>
      </c>
      <c r="B434" s="3" t="s">
        <v>17</v>
      </c>
      <c r="C434" s="3" t="s">
        <v>64</v>
      </c>
      <c r="D434" s="3" t="s">
        <v>137</v>
      </c>
      <c r="E434" s="16" t="str">
        <f>VLOOKUP(D434,'[1]1H2013'!L:M,2,0)</f>
        <v>四环-五环</v>
      </c>
      <c r="F434" s="3" t="s">
        <v>30</v>
      </c>
      <c r="G434" s="3" t="s">
        <v>30</v>
      </c>
      <c r="H434" s="3">
        <v>1807</v>
      </c>
      <c r="I434" s="3">
        <v>15</v>
      </c>
      <c r="J434" s="3">
        <v>17577</v>
      </c>
      <c r="K434" s="9">
        <v>31755732</v>
      </c>
      <c r="L434" s="9">
        <f t="shared" si="19"/>
        <v>0.31755732</v>
      </c>
      <c r="M434" s="10">
        <f t="shared" si="20"/>
        <v>0.000118148356957903</v>
      </c>
      <c r="N434" s="19" t="s">
        <v>219</v>
      </c>
      <c r="O434" s="10"/>
      <c r="P434" s="20">
        <f>IFERROR(VLOOKUP(N434,Sheet3!$B$2:$F$1072,3,FALSE),“-”)</f>
        <v>0</v>
      </c>
      <c r="Q434" s="13">
        <f t="shared" si="21"/>
        <v>0.989349765366889</v>
      </c>
    </row>
    <row r="435" ht="15" spans="1:17">
      <c r="A435" s="3" t="s">
        <v>851</v>
      </c>
      <c r="B435" s="3" t="s">
        <v>17</v>
      </c>
      <c r="C435" s="3" t="s">
        <v>64</v>
      </c>
      <c r="D435" s="3" t="s">
        <v>65</v>
      </c>
      <c r="E435" s="16" t="str">
        <f>VLOOKUP(D435,'[1]1H2013'!L:M,2,0)</f>
        <v>五环-六环</v>
      </c>
      <c r="F435" s="3" t="s">
        <v>30</v>
      </c>
      <c r="G435" s="3" t="s">
        <v>30</v>
      </c>
      <c r="H435" s="3">
        <v>1771</v>
      </c>
      <c r="I435" s="3">
        <v>21</v>
      </c>
      <c r="J435" s="3">
        <v>17664</v>
      </c>
      <c r="K435" s="9">
        <v>31283086</v>
      </c>
      <c r="L435" s="9">
        <f t="shared" si="19"/>
        <v>0.31283086</v>
      </c>
      <c r="M435" s="10">
        <f t="shared" si="20"/>
        <v>0.000116389860308457</v>
      </c>
      <c r="N435" s="19" t="s">
        <v>31</v>
      </c>
      <c r="O435" s="10"/>
      <c r="P435" s="20" t="str">
        <f>IFERROR(VLOOKUP(N435,Sheet3!$B$2:$F$1072,3,FALSE),“-”)</f>
        <v>保利</v>
      </c>
      <c r="Q435" s="13">
        <f t="shared" si="21"/>
        <v>0.989466155227198</v>
      </c>
    </row>
    <row r="436" ht="15" spans="1:17">
      <c r="A436" s="17" t="s">
        <v>852</v>
      </c>
      <c r="B436" s="17" t="s">
        <v>17</v>
      </c>
      <c r="C436" s="17" t="s">
        <v>18</v>
      </c>
      <c r="D436" s="17" t="s">
        <v>210</v>
      </c>
      <c r="E436" s="18" t="str">
        <f>VLOOKUP(D436,'[1]1H2013'!L:M,2,0)</f>
        <v>四环-五环</v>
      </c>
      <c r="F436" s="17" t="s">
        <v>30</v>
      </c>
      <c r="G436" s="17" t="s">
        <v>30</v>
      </c>
      <c r="H436" s="17">
        <v>1722</v>
      </c>
      <c r="I436" s="17">
        <v>1</v>
      </c>
      <c r="J436" s="17">
        <v>18007</v>
      </c>
      <c r="K436" s="25">
        <v>31000000</v>
      </c>
      <c r="L436" s="9">
        <f t="shared" si="19"/>
        <v>0.31</v>
      </c>
      <c r="M436" s="10">
        <f t="shared" si="20"/>
        <v>0.000115336628539849</v>
      </c>
      <c r="N436" s="19" t="s">
        <v>853</v>
      </c>
      <c r="O436" s="10"/>
      <c r="P436" s="20">
        <f>IFERROR(VLOOKUP(N436,Sheet3!$B$2:$F$1072,3,FALSE),“-”)</f>
        <v>0</v>
      </c>
      <c r="Q436" s="13">
        <f t="shared" si="21"/>
        <v>0.989581491855737</v>
      </c>
    </row>
    <row r="437" ht="15" spans="1:17">
      <c r="A437" s="17" t="s">
        <v>854</v>
      </c>
      <c r="B437" s="17" t="s">
        <v>17</v>
      </c>
      <c r="C437" s="17" t="s">
        <v>18</v>
      </c>
      <c r="D437" s="17" t="s">
        <v>259</v>
      </c>
      <c r="E437" s="18" t="str">
        <f>VLOOKUP(D437,'[1]1H2013'!L:M,2,0)</f>
        <v>二环-三环</v>
      </c>
      <c r="F437" s="17" t="s">
        <v>30</v>
      </c>
      <c r="G437" s="17" t="s">
        <v>30</v>
      </c>
      <c r="H437" s="17">
        <v>490</v>
      </c>
      <c r="I437" s="17">
        <v>2</v>
      </c>
      <c r="J437" s="17">
        <v>61187</v>
      </c>
      <c r="K437" s="25">
        <v>30000000</v>
      </c>
      <c r="L437" s="9">
        <f t="shared" si="19"/>
        <v>0.3</v>
      </c>
      <c r="M437" s="10">
        <f t="shared" si="20"/>
        <v>0.000111616092135338</v>
      </c>
      <c r="N437" s="19" t="s">
        <v>855</v>
      </c>
      <c r="O437" s="10"/>
      <c r="P437" s="20">
        <f>IFERROR(VLOOKUP(N437,Sheet3!$B$2:$F$1072,3,FALSE),“-”)</f>
        <v>0</v>
      </c>
      <c r="Q437" s="13">
        <f t="shared" si="21"/>
        <v>0.989693107947873</v>
      </c>
    </row>
    <row r="438" ht="15" spans="1:17">
      <c r="A438" s="17" t="s">
        <v>856</v>
      </c>
      <c r="B438" s="17" t="s">
        <v>17</v>
      </c>
      <c r="C438" s="17" t="s">
        <v>48</v>
      </c>
      <c r="D438" s="17" t="s">
        <v>360</v>
      </c>
      <c r="E438" s="18" t="str">
        <f>VLOOKUP(D438,'[1]1H2013'!L:M,2,0)</f>
        <v>三环-四环</v>
      </c>
      <c r="F438" s="17" t="s">
        <v>30</v>
      </c>
      <c r="G438" s="17" t="s">
        <v>30</v>
      </c>
      <c r="H438" s="17">
        <v>1031</v>
      </c>
      <c r="I438" s="17">
        <v>18</v>
      </c>
      <c r="J438" s="17">
        <v>29006</v>
      </c>
      <c r="K438" s="25">
        <v>29913118</v>
      </c>
      <c r="L438" s="9">
        <f t="shared" si="19"/>
        <v>0.29913118</v>
      </c>
      <c r="M438" s="10">
        <f t="shared" si="20"/>
        <v>0.000111292844491441</v>
      </c>
      <c r="N438" s="19" t="s">
        <v>857</v>
      </c>
      <c r="O438" s="10"/>
      <c r="P438" s="20">
        <f>IFERROR(VLOOKUP(N438,Sheet3!$B$2:$F$1072,3,FALSE),“-”)</f>
        <v>0</v>
      </c>
      <c r="Q438" s="13">
        <f t="shared" si="21"/>
        <v>0.989804400792364</v>
      </c>
    </row>
    <row r="439" ht="15" spans="1:17">
      <c r="A439" s="17" t="s">
        <v>858</v>
      </c>
      <c r="B439" s="17" t="s">
        <v>17</v>
      </c>
      <c r="C439" s="17" t="s">
        <v>18</v>
      </c>
      <c r="D439" s="17" t="s">
        <v>19</v>
      </c>
      <c r="E439" s="18" t="str">
        <f>VLOOKUP(D439,'[1]1H2013'!L:M,2,0)</f>
        <v>三环-四环</v>
      </c>
      <c r="F439" s="17" t="s">
        <v>30</v>
      </c>
      <c r="G439" s="17" t="s">
        <v>30</v>
      </c>
      <c r="H439" s="17">
        <v>1089</v>
      </c>
      <c r="I439" s="17">
        <v>13</v>
      </c>
      <c r="J439" s="17">
        <v>27433</v>
      </c>
      <c r="K439" s="25">
        <v>29881732</v>
      </c>
      <c r="L439" s="9">
        <f t="shared" si="19"/>
        <v>0.29881732</v>
      </c>
      <c r="M439" s="10">
        <f t="shared" si="20"/>
        <v>0.000111176071735849</v>
      </c>
      <c r="N439" s="19" t="s">
        <v>859</v>
      </c>
      <c r="O439" s="10"/>
      <c r="P439" s="20">
        <f>IFERROR(VLOOKUP(N439,Sheet3!$B$2:$F$1072,3,FALSE),“-”)</f>
        <v>0</v>
      </c>
      <c r="Q439" s="13">
        <f t="shared" si="21"/>
        <v>0.9899155768641</v>
      </c>
    </row>
    <row r="440" ht="15" spans="1:17">
      <c r="A440" s="17" t="s">
        <v>860</v>
      </c>
      <c r="B440" s="17" t="s">
        <v>17</v>
      </c>
      <c r="C440" s="17" t="s">
        <v>172</v>
      </c>
      <c r="D440" s="17" t="s">
        <v>173</v>
      </c>
      <c r="E440" s="18" t="str">
        <f>VLOOKUP(D440,'[1]1H2013'!L:M,2,0)</f>
        <v>六环外</v>
      </c>
      <c r="F440" s="17" t="s">
        <v>30</v>
      </c>
      <c r="G440" s="17" t="s">
        <v>30</v>
      </c>
      <c r="H440" s="17">
        <v>2483</v>
      </c>
      <c r="I440" s="17">
        <v>24</v>
      </c>
      <c r="J440" s="17">
        <v>11822</v>
      </c>
      <c r="K440" s="25">
        <v>29359841</v>
      </c>
      <c r="L440" s="9">
        <f t="shared" si="19"/>
        <v>0.29359841</v>
      </c>
      <c r="M440" s="10">
        <f t="shared" si="20"/>
        <v>0.000109234357271162</v>
      </c>
      <c r="N440" s="19" t="s">
        <v>837</v>
      </c>
      <c r="O440" s="10"/>
      <c r="P440" s="20">
        <f>IFERROR(VLOOKUP(N440,Sheet3!$B$2:$F$1072,3,FALSE),“-”)</f>
        <v>0</v>
      </c>
      <c r="Q440" s="13">
        <f t="shared" si="21"/>
        <v>0.990024811221371</v>
      </c>
    </row>
    <row r="441" ht="15" spans="1:17">
      <c r="A441" s="3" t="s">
        <v>861</v>
      </c>
      <c r="B441" s="3" t="s">
        <v>17</v>
      </c>
      <c r="C441" s="3" t="s">
        <v>18</v>
      </c>
      <c r="D441" s="3" t="s">
        <v>29</v>
      </c>
      <c r="E441" s="16" t="str">
        <f>VLOOKUP(D441,'[1]1H2013'!L:M,2,0)</f>
        <v>四环-五环</v>
      </c>
      <c r="F441" s="3" t="s">
        <v>30</v>
      </c>
      <c r="G441" s="3" t="s">
        <v>30</v>
      </c>
      <c r="H441" s="3">
        <v>1132</v>
      </c>
      <c r="I441" s="3">
        <v>13</v>
      </c>
      <c r="J441" s="3">
        <v>25900</v>
      </c>
      <c r="K441" s="9">
        <v>29328185</v>
      </c>
      <c r="L441" s="9">
        <f t="shared" si="19"/>
        <v>0.29328185</v>
      </c>
      <c r="M441" s="10">
        <f t="shared" si="20"/>
        <v>0.000109116579970741</v>
      </c>
      <c r="N441" s="19" t="s">
        <v>185</v>
      </c>
      <c r="O441" s="10"/>
      <c r="P441" s="20">
        <f>IFERROR(VLOOKUP(N441,Sheet3!$B$2:$F$1072,3,FALSE),“-”)</f>
        <v>0</v>
      </c>
      <c r="Q441" s="13">
        <f t="shared" si="21"/>
        <v>0.990133927801342</v>
      </c>
    </row>
    <row r="442" ht="15" spans="1:17">
      <c r="A442" s="17" t="s">
        <v>862</v>
      </c>
      <c r="B442" s="17" t="s">
        <v>17</v>
      </c>
      <c r="C442" s="17" t="s">
        <v>18</v>
      </c>
      <c r="D442" s="17" t="s">
        <v>252</v>
      </c>
      <c r="E442" s="18" t="str">
        <f>VLOOKUP(D442,'[1]1H2013'!L:M,2,0)</f>
        <v>三环-四环</v>
      </c>
      <c r="F442" s="17" t="s">
        <v>30</v>
      </c>
      <c r="G442" s="17" t="s">
        <v>30</v>
      </c>
      <c r="H442" s="17">
        <v>1058</v>
      </c>
      <c r="I442" s="17">
        <v>9</v>
      </c>
      <c r="J442" s="17">
        <v>27484</v>
      </c>
      <c r="K442" s="25">
        <v>29089331</v>
      </c>
      <c r="L442" s="9">
        <f t="shared" si="19"/>
        <v>0.29089331</v>
      </c>
      <c r="M442" s="10">
        <f t="shared" si="20"/>
        <v>0.000108227914968378</v>
      </c>
      <c r="N442" s="19" t="s">
        <v>863</v>
      </c>
      <c r="O442" s="10"/>
      <c r="P442" s="20">
        <f>IFERROR(VLOOKUP(N442,Sheet3!$B$2:$F$1072,3,FALSE),“-”)</f>
        <v>0</v>
      </c>
      <c r="Q442" s="13">
        <f t="shared" si="21"/>
        <v>0.99024215571631</v>
      </c>
    </row>
    <row r="443" ht="15" spans="1:17">
      <c r="A443" s="17" t="s">
        <v>864</v>
      </c>
      <c r="B443" s="17" t="s">
        <v>17</v>
      </c>
      <c r="C443" s="17" t="s">
        <v>22</v>
      </c>
      <c r="D443" s="17" t="s">
        <v>409</v>
      </c>
      <c r="E443" s="18" t="str">
        <f>VLOOKUP(D443,'[1]1H2013'!L:M,2,0)</f>
        <v>三环-四环</v>
      </c>
      <c r="F443" s="17" t="s">
        <v>30</v>
      </c>
      <c r="G443" s="17" t="s">
        <v>30</v>
      </c>
      <c r="H443" s="17">
        <v>1080</v>
      </c>
      <c r="I443" s="17">
        <v>8</v>
      </c>
      <c r="J443" s="17">
        <v>26460</v>
      </c>
      <c r="K443" s="25">
        <v>28572481</v>
      </c>
      <c r="L443" s="9">
        <f t="shared" si="19"/>
        <v>0.28572481</v>
      </c>
      <c r="M443" s="10">
        <f t="shared" si="20"/>
        <v>0.000106304955727706</v>
      </c>
      <c r="N443" s="19" t="s">
        <v>865</v>
      </c>
      <c r="O443" s="10"/>
      <c r="P443" s="20">
        <f>IFERROR(VLOOKUP(N443,Sheet3!$B$2:$F$1072,3,FALSE),“-”)</f>
        <v>0</v>
      </c>
      <c r="Q443" s="13">
        <f t="shared" si="21"/>
        <v>0.990348460672038</v>
      </c>
    </row>
    <row r="444" ht="15" spans="1:17">
      <c r="A444" s="17" t="s">
        <v>866</v>
      </c>
      <c r="B444" s="17" t="s">
        <v>17</v>
      </c>
      <c r="C444" s="17" t="s">
        <v>291</v>
      </c>
      <c r="D444" s="17" t="s">
        <v>292</v>
      </c>
      <c r="E444" s="18" t="str">
        <f>VLOOKUP(D444,'[1]1H2013'!L:M,2,0)</f>
        <v>六环外</v>
      </c>
      <c r="F444" s="17" t="s">
        <v>30</v>
      </c>
      <c r="G444" s="17" t="s">
        <v>30</v>
      </c>
      <c r="H444" s="17">
        <v>4826</v>
      </c>
      <c r="I444" s="17">
        <v>46</v>
      </c>
      <c r="J444" s="17">
        <v>5805</v>
      </c>
      <c r="K444" s="25">
        <v>28016549</v>
      </c>
      <c r="L444" s="9">
        <f t="shared" si="19"/>
        <v>0.28016549</v>
      </c>
      <c r="M444" s="10">
        <f t="shared" si="20"/>
        <v>0.000104236590483274</v>
      </c>
      <c r="N444" s="19" t="s">
        <v>201</v>
      </c>
      <c r="O444" s="10"/>
      <c r="P444" s="20" t="str">
        <f>IFERROR(VLOOKUP(N444,Sheet3!$B$2:$F$1072,3,FALSE),“-”)</f>
        <v>金隅</v>
      </c>
      <c r="Q444" s="13">
        <f t="shared" si="21"/>
        <v>0.990452697262521</v>
      </c>
    </row>
    <row r="445" ht="15" spans="1:17">
      <c r="A445" s="17" t="s">
        <v>867</v>
      </c>
      <c r="B445" s="17" t="s">
        <v>17</v>
      </c>
      <c r="C445" s="17" t="s">
        <v>41</v>
      </c>
      <c r="D445" s="17" t="s">
        <v>42</v>
      </c>
      <c r="E445" s="18" t="str">
        <f>VLOOKUP(D445,'[1]1H2013'!L:M,2,0)</f>
        <v>五环-六环</v>
      </c>
      <c r="F445" s="17" t="s">
        <v>30</v>
      </c>
      <c r="G445" s="17" t="s">
        <v>30</v>
      </c>
      <c r="H445" s="17">
        <v>1883</v>
      </c>
      <c r="I445" s="17">
        <v>31</v>
      </c>
      <c r="J445" s="17">
        <v>14776</v>
      </c>
      <c r="K445" s="25">
        <v>27820001</v>
      </c>
      <c r="L445" s="9">
        <f t="shared" si="19"/>
        <v>0.27820001</v>
      </c>
      <c r="M445" s="10">
        <f t="shared" si="20"/>
        <v>0.00010350532649404</v>
      </c>
      <c r="N445" s="19" t="s">
        <v>429</v>
      </c>
      <c r="O445" s="10"/>
      <c r="P445" s="20">
        <f>IFERROR(VLOOKUP(N445,Sheet3!$B$2:$F$1072,3,FALSE),“-”)</f>
        <v>0</v>
      </c>
      <c r="Q445" s="13">
        <f t="shared" si="21"/>
        <v>0.990556202589015</v>
      </c>
    </row>
    <row r="446" ht="15" spans="1:17">
      <c r="A446" s="17" t="s">
        <v>868</v>
      </c>
      <c r="B446" s="17" t="s">
        <v>17</v>
      </c>
      <c r="C446" s="17" t="s">
        <v>172</v>
      </c>
      <c r="D446" s="17" t="s">
        <v>173</v>
      </c>
      <c r="E446" s="18" t="str">
        <f>VLOOKUP(D446,'[1]1H2013'!L:M,2,0)</f>
        <v>六环外</v>
      </c>
      <c r="F446" s="17" t="s">
        <v>30</v>
      </c>
      <c r="G446" s="17" t="s">
        <v>30</v>
      </c>
      <c r="H446" s="17">
        <v>3504</v>
      </c>
      <c r="I446" s="17">
        <v>29</v>
      </c>
      <c r="J446" s="17">
        <v>7725</v>
      </c>
      <c r="K446" s="25">
        <v>27068947</v>
      </c>
      <c r="L446" s="9">
        <f t="shared" si="19"/>
        <v>0.27068947</v>
      </c>
      <c r="M446" s="10">
        <f t="shared" si="20"/>
        <v>0.000100711002745286</v>
      </c>
      <c r="N446" s="19" t="s">
        <v>490</v>
      </c>
      <c r="O446" s="10"/>
      <c r="P446" s="20">
        <f>IFERROR(VLOOKUP(N446,Sheet3!$B$2:$F$1072,3,FALSE),“-”)</f>
        <v>0</v>
      </c>
      <c r="Q446" s="13">
        <f t="shared" si="21"/>
        <v>0.990656913591761</v>
      </c>
    </row>
    <row r="447" ht="15" spans="1:17">
      <c r="A447" s="17" t="s">
        <v>869</v>
      </c>
      <c r="B447" s="17" t="s">
        <v>17</v>
      </c>
      <c r="C447" s="17" t="s">
        <v>172</v>
      </c>
      <c r="D447" s="17" t="s">
        <v>173</v>
      </c>
      <c r="E447" s="18" t="str">
        <f>VLOOKUP(D447,'[1]1H2013'!L:M,2,0)</f>
        <v>六环外</v>
      </c>
      <c r="F447" s="17" t="s">
        <v>30</v>
      </c>
      <c r="G447" s="17" t="s">
        <v>30</v>
      </c>
      <c r="H447" s="17">
        <v>1826</v>
      </c>
      <c r="I447" s="17">
        <v>9</v>
      </c>
      <c r="J447" s="17">
        <v>14802</v>
      </c>
      <c r="K447" s="25">
        <v>27034123</v>
      </c>
      <c r="L447" s="9">
        <f t="shared" si="19"/>
        <v>0.27034123</v>
      </c>
      <c r="M447" s="10">
        <f t="shared" si="20"/>
        <v>0.000100581438785535</v>
      </c>
      <c r="N447" s="19" t="s">
        <v>870</v>
      </c>
      <c r="O447" s="10"/>
      <c r="P447" s="20">
        <f>IFERROR(VLOOKUP(N447,Sheet3!$B$2:$F$1072,3,FALSE),“-”)</f>
        <v>0</v>
      </c>
      <c r="Q447" s="13">
        <f t="shared" si="21"/>
        <v>0.990757495030546</v>
      </c>
    </row>
    <row r="448" ht="15" spans="1:17">
      <c r="A448" s="17" t="s">
        <v>871</v>
      </c>
      <c r="B448" s="17" t="s">
        <v>17</v>
      </c>
      <c r="C448" s="17" t="s">
        <v>18</v>
      </c>
      <c r="D448" s="17" t="s">
        <v>73</v>
      </c>
      <c r="E448" s="18" t="str">
        <f>VLOOKUP(D448,'[1]1H2013'!L:M,2,0)</f>
        <v>四环-五环</v>
      </c>
      <c r="F448" s="17" t="s">
        <v>30</v>
      </c>
      <c r="G448" s="17" t="s">
        <v>30</v>
      </c>
      <c r="H448" s="17">
        <v>954</v>
      </c>
      <c r="I448" s="17">
        <v>4</v>
      </c>
      <c r="J448" s="17">
        <v>28023</v>
      </c>
      <c r="K448" s="25">
        <v>26746372</v>
      </c>
      <c r="L448" s="9">
        <f t="shared" si="19"/>
        <v>0.26746372</v>
      </c>
      <c r="M448" s="10">
        <f t="shared" si="20"/>
        <v>9.95108507146007e-5</v>
      </c>
      <c r="N448" s="19" t="s">
        <v>872</v>
      </c>
      <c r="O448" s="10"/>
      <c r="P448" s="20" t="str">
        <f>IFERROR(VLOOKUP(N448,Sheet3!$B$2:$F$1072,3,FALSE),“-”)</f>
        <v>2-R</v>
      </c>
      <c r="Q448" s="13">
        <f t="shared" si="21"/>
        <v>0.990857005881261</v>
      </c>
    </row>
    <row r="449" ht="15" spans="1:17">
      <c r="A449" s="17" t="s">
        <v>873</v>
      </c>
      <c r="B449" s="17" t="s">
        <v>17</v>
      </c>
      <c r="C449" s="17" t="s">
        <v>18</v>
      </c>
      <c r="D449" s="17" t="s">
        <v>210</v>
      </c>
      <c r="E449" s="18" t="str">
        <f>VLOOKUP(D449,'[1]1H2013'!L:M,2,0)</f>
        <v>四环-五环</v>
      </c>
      <c r="F449" s="17" t="s">
        <v>30</v>
      </c>
      <c r="G449" s="17" t="s">
        <v>30</v>
      </c>
      <c r="H449" s="17">
        <v>453</v>
      </c>
      <c r="I449" s="17">
        <v>1</v>
      </c>
      <c r="J449" s="17">
        <v>58540</v>
      </c>
      <c r="K449" s="25">
        <v>26534628</v>
      </c>
      <c r="L449" s="9">
        <f t="shared" si="19"/>
        <v>0.26534628</v>
      </c>
      <c r="M449" s="10">
        <f t="shared" si="20"/>
        <v>9.87230494541638e-5</v>
      </c>
      <c r="N449" s="19" t="s">
        <v>874</v>
      </c>
      <c r="O449" s="10"/>
      <c r="P449" s="20">
        <f>IFERROR(VLOOKUP(N449,Sheet3!$B$2:$F$1072,3,FALSE),“-”)</f>
        <v>0</v>
      </c>
      <c r="Q449" s="13">
        <f t="shared" si="21"/>
        <v>0.990955728930715</v>
      </c>
    </row>
    <row r="450" ht="15" spans="1:17">
      <c r="A450" s="17" t="s">
        <v>875</v>
      </c>
      <c r="B450" s="17" t="s">
        <v>17</v>
      </c>
      <c r="C450" s="17" t="s">
        <v>60</v>
      </c>
      <c r="D450" s="17" t="s">
        <v>61</v>
      </c>
      <c r="E450" s="18" t="str">
        <f>VLOOKUP(D450,'[1]1H2013'!L:M,2,0)</f>
        <v>五环-六环</v>
      </c>
      <c r="F450" s="17" t="s">
        <v>30</v>
      </c>
      <c r="G450" s="17" t="s">
        <v>30</v>
      </c>
      <c r="H450" s="17">
        <v>2303</v>
      </c>
      <c r="I450" s="17">
        <v>20</v>
      </c>
      <c r="J450" s="17">
        <v>11301</v>
      </c>
      <c r="K450" s="25">
        <v>26022558</v>
      </c>
      <c r="L450" s="9">
        <f t="shared" si="19"/>
        <v>0.26022558</v>
      </c>
      <c r="M450" s="10">
        <f t="shared" si="20"/>
        <v>9.68178743775057e-5</v>
      </c>
      <c r="N450" s="19" t="s">
        <v>876</v>
      </c>
      <c r="O450" s="10"/>
      <c r="P450" s="20">
        <f>IFERROR(VLOOKUP(N450,Sheet3!$B$2:$F$1072,3,FALSE),“-”)</f>
        <v>0</v>
      </c>
      <c r="Q450" s="13">
        <f t="shared" si="21"/>
        <v>0.991052546805092</v>
      </c>
    </row>
    <row r="451" ht="15" spans="1:17">
      <c r="A451" s="17" t="s">
        <v>877</v>
      </c>
      <c r="B451" s="17" t="s">
        <v>17</v>
      </c>
      <c r="C451" s="17" t="s">
        <v>78</v>
      </c>
      <c r="D451" s="17" t="s">
        <v>79</v>
      </c>
      <c r="E451" s="18" t="str">
        <f>VLOOKUP(D451,'[1]1H2013'!L:M,2,0)</f>
        <v>五环-六环</v>
      </c>
      <c r="F451" s="17">
        <v>30086</v>
      </c>
      <c r="G451" s="17">
        <v>202</v>
      </c>
      <c r="H451" s="17">
        <v>1076</v>
      </c>
      <c r="I451" s="17">
        <v>7</v>
      </c>
      <c r="J451" s="17">
        <v>24141</v>
      </c>
      <c r="K451" s="25">
        <v>25985573</v>
      </c>
      <c r="L451" s="9">
        <f t="shared" si="19"/>
        <v>0.25985573</v>
      </c>
      <c r="M451" s="10">
        <f t="shared" si="20"/>
        <v>9.66802703385849e-5</v>
      </c>
      <c r="N451" s="19" t="s">
        <v>878</v>
      </c>
      <c r="O451" s="10"/>
      <c r="P451" s="20">
        <f>IFERROR(VLOOKUP(N451,Sheet3!$B$2:$F$1072,3,FALSE),“-”)</f>
        <v>0</v>
      </c>
      <c r="Q451" s="13">
        <f t="shared" si="21"/>
        <v>0.991149227075431</v>
      </c>
    </row>
    <row r="452" ht="15" spans="1:17">
      <c r="A452" s="17" t="s">
        <v>879</v>
      </c>
      <c r="B452" s="17" t="s">
        <v>17</v>
      </c>
      <c r="C452" s="17" t="s">
        <v>18</v>
      </c>
      <c r="D452" s="17" t="s">
        <v>45</v>
      </c>
      <c r="E452" s="18" t="str">
        <f>VLOOKUP(D452,'[1]1H2013'!L:M,2,0)</f>
        <v>五环-六环</v>
      </c>
      <c r="F452" s="17" t="s">
        <v>30</v>
      </c>
      <c r="G452" s="17" t="s">
        <v>30</v>
      </c>
      <c r="H452" s="17">
        <v>1234</v>
      </c>
      <c r="I452" s="17">
        <v>25</v>
      </c>
      <c r="J452" s="17">
        <v>20962</v>
      </c>
      <c r="K452" s="25">
        <v>25875104</v>
      </c>
      <c r="L452" s="9">
        <f t="shared" ref="L452:L515" si="22">IFERROR(K452/100000000,"-")</f>
        <v>0.25875104</v>
      </c>
      <c r="M452" s="10">
        <f t="shared" si="20"/>
        <v>9.62692664025149e-5</v>
      </c>
      <c r="N452" s="19" t="s">
        <v>880</v>
      </c>
      <c r="O452" s="10"/>
      <c r="P452" s="20">
        <f>IFERROR(VLOOKUP(N452,Sheet3!$B$2:$F$1072,3,FALSE),“-”)</f>
        <v>0</v>
      </c>
      <c r="Q452" s="13">
        <f t="shared" si="21"/>
        <v>0.991245496341834</v>
      </c>
    </row>
    <row r="453" ht="15" spans="1:17">
      <c r="A453" s="17" t="s">
        <v>881</v>
      </c>
      <c r="B453" s="17" t="s">
        <v>17</v>
      </c>
      <c r="C453" s="17" t="s">
        <v>172</v>
      </c>
      <c r="D453" s="17" t="s">
        <v>173</v>
      </c>
      <c r="E453" s="18" t="str">
        <f>VLOOKUP(D453,'[1]1H2013'!L:M,2,0)</f>
        <v>六环外</v>
      </c>
      <c r="F453" s="17" t="s">
        <v>30</v>
      </c>
      <c r="G453" s="17" t="s">
        <v>30</v>
      </c>
      <c r="H453" s="17">
        <v>4863</v>
      </c>
      <c r="I453" s="17">
        <v>32</v>
      </c>
      <c r="J453" s="17">
        <v>5311</v>
      </c>
      <c r="K453" s="25">
        <v>25828000</v>
      </c>
      <c r="L453" s="9">
        <f t="shared" si="22"/>
        <v>0.25828</v>
      </c>
      <c r="M453" s="10">
        <f t="shared" ref="M453:M516" si="23">IFERROR(L453/$L$1,"-")</f>
        <v>9.60940142557168e-5</v>
      </c>
      <c r="N453" s="19" t="s">
        <v>882</v>
      </c>
      <c r="O453" s="10"/>
      <c r="P453" s="20">
        <f>IFERROR(VLOOKUP(N453,Sheet3!$B$2:$F$1072,3,FALSE),“-”)</f>
        <v>0</v>
      </c>
      <c r="Q453" s="13">
        <f t="shared" si="21"/>
        <v>0.991341590356089</v>
      </c>
    </row>
    <row r="454" ht="15" spans="1:17">
      <c r="A454" s="17" t="s">
        <v>883</v>
      </c>
      <c r="B454" s="17" t="s">
        <v>17</v>
      </c>
      <c r="C454" s="17" t="s">
        <v>60</v>
      </c>
      <c r="D454" s="17" t="s">
        <v>61</v>
      </c>
      <c r="E454" s="18" t="str">
        <f>VLOOKUP(D454,'[1]1H2013'!L:M,2,0)</f>
        <v>五环-六环</v>
      </c>
      <c r="F454" s="17" t="s">
        <v>30</v>
      </c>
      <c r="G454" s="17" t="s">
        <v>30</v>
      </c>
      <c r="H454" s="17">
        <v>2547</v>
      </c>
      <c r="I454" s="17">
        <v>42</v>
      </c>
      <c r="J454" s="17">
        <v>9663</v>
      </c>
      <c r="K454" s="25">
        <v>24611046</v>
      </c>
      <c r="L454" s="9">
        <f t="shared" si="22"/>
        <v>0.24611046</v>
      </c>
      <c r="M454" s="10">
        <f t="shared" si="23"/>
        <v>9.15662925961012e-5</v>
      </c>
      <c r="N454" s="19" t="s">
        <v>884</v>
      </c>
      <c r="O454" s="10"/>
      <c r="P454" s="20">
        <f>IFERROR(VLOOKUP(N454,Sheet3!$B$2:$F$1072,3,FALSE),“-”)</f>
        <v>0</v>
      </c>
      <c r="Q454" s="13">
        <f t="shared" ref="Q454:Q517" si="24">M454+Q453</f>
        <v>0.991433156648685</v>
      </c>
    </row>
    <row r="455" ht="15" spans="1:17">
      <c r="A455" s="17" t="s">
        <v>885</v>
      </c>
      <c r="B455" s="17" t="s">
        <v>17</v>
      </c>
      <c r="C455" s="17" t="s">
        <v>22</v>
      </c>
      <c r="D455" s="17" t="s">
        <v>23</v>
      </c>
      <c r="E455" s="18" t="str">
        <f>VLOOKUP(D455,'[1]1H2013'!L:M,2,0)</f>
        <v>五环-六环</v>
      </c>
      <c r="F455" s="17" t="s">
        <v>30</v>
      </c>
      <c r="G455" s="17" t="s">
        <v>30</v>
      </c>
      <c r="H455" s="17">
        <v>1515</v>
      </c>
      <c r="I455" s="17">
        <v>17</v>
      </c>
      <c r="J455" s="17">
        <v>16156</v>
      </c>
      <c r="K455" s="25">
        <v>24468813</v>
      </c>
      <c r="L455" s="9">
        <f t="shared" si="22"/>
        <v>0.24468813</v>
      </c>
      <c r="M455" s="10">
        <f t="shared" si="23"/>
        <v>9.10371095416784e-5</v>
      </c>
      <c r="N455" s="19" t="s">
        <v>886</v>
      </c>
      <c r="O455" s="10"/>
      <c r="P455" s="20">
        <f>IFERROR(VLOOKUP(N455,Sheet3!$B$2:$F$1072,3,FALSE),“-”)</f>
        <v>0</v>
      </c>
      <c r="Q455" s="13">
        <f t="shared" si="24"/>
        <v>0.991524193758227</v>
      </c>
    </row>
    <row r="456" ht="15" spans="1:17">
      <c r="A456" s="17" t="s">
        <v>887</v>
      </c>
      <c r="B456" s="17" t="s">
        <v>17</v>
      </c>
      <c r="C456" s="17" t="s">
        <v>48</v>
      </c>
      <c r="D456" s="17" t="s">
        <v>117</v>
      </c>
      <c r="E456" s="18" t="str">
        <f>VLOOKUP(D456,'[1]1H2013'!L:M,2,0)</f>
        <v>三环-四环</v>
      </c>
      <c r="F456" s="17" t="s">
        <v>30</v>
      </c>
      <c r="G456" s="17" t="s">
        <v>30</v>
      </c>
      <c r="H456" s="17">
        <v>1582</v>
      </c>
      <c r="I456" s="17">
        <v>14</v>
      </c>
      <c r="J456" s="17">
        <v>15165</v>
      </c>
      <c r="K456" s="25">
        <v>23986626</v>
      </c>
      <c r="L456" s="9">
        <f t="shared" si="22"/>
        <v>0.23986626</v>
      </c>
      <c r="M456" s="10">
        <f t="shared" si="23"/>
        <v>8.92431152543963e-5</v>
      </c>
      <c r="N456" s="19" t="s">
        <v>888</v>
      </c>
      <c r="O456" s="10"/>
      <c r="P456" s="20">
        <f>IFERROR(VLOOKUP(N456,Sheet3!$B$2:$F$1072,3,FALSE),“-”)</f>
        <v>0</v>
      </c>
      <c r="Q456" s="13">
        <f t="shared" si="24"/>
        <v>0.991613436873481</v>
      </c>
    </row>
    <row r="457" ht="15" spans="1:17">
      <c r="A457" s="17" t="s">
        <v>889</v>
      </c>
      <c r="B457" s="17" t="s">
        <v>17</v>
      </c>
      <c r="C457" s="17" t="s">
        <v>18</v>
      </c>
      <c r="D457" s="17" t="s">
        <v>210</v>
      </c>
      <c r="E457" s="18" t="str">
        <f>VLOOKUP(D457,'[1]1H2013'!L:M,2,0)</f>
        <v>四环-五环</v>
      </c>
      <c r="F457" s="17" t="s">
        <v>30</v>
      </c>
      <c r="G457" s="17" t="s">
        <v>30</v>
      </c>
      <c r="H457" s="17">
        <v>605</v>
      </c>
      <c r="I457" s="17">
        <v>4</v>
      </c>
      <c r="J457" s="17">
        <v>39277</v>
      </c>
      <c r="K457" s="25">
        <v>23775452</v>
      </c>
      <c r="L457" s="9">
        <f t="shared" si="22"/>
        <v>0.23775452</v>
      </c>
      <c r="M457" s="10">
        <f t="shared" si="23"/>
        <v>8.845743469971e-5</v>
      </c>
      <c r="N457" s="19" t="s">
        <v>890</v>
      </c>
      <c r="O457" s="10"/>
      <c r="P457" s="20">
        <f>IFERROR(VLOOKUP(N457,Sheet3!$B$2:$F$1072,3,FALSE),“-”)</f>
        <v>0</v>
      </c>
      <c r="Q457" s="13">
        <f t="shared" si="24"/>
        <v>0.991701894308181</v>
      </c>
    </row>
    <row r="458" ht="15" spans="1:17">
      <c r="A458" s="17" t="s">
        <v>891</v>
      </c>
      <c r="B458" s="17" t="s">
        <v>17</v>
      </c>
      <c r="C458" s="17" t="s">
        <v>60</v>
      </c>
      <c r="D458" s="17" t="s">
        <v>61</v>
      </c>
      <c r="E458" s="18" t="str">
        <f>VLOOKUP(D458,'[1]1H2013'!L:M,2,0)</f>
        <v>五环-六环</v>
      </c>
      <c r="F458" s="17" t="s">
        <v>30</v>
      </c>
      <c r="G458" s="17" t="s">
        <v>30</v>
      </c>
      <c r="H458" s="17">
        <v>1085</v>
      </c>
      <c r="I458" s="17">
        <v>4</v>
      </c>
      <c r="J458" s="17">
        <v>21802</v>
      </c>
      <c r="K458" s="25">
        <v>23647556</v>
      </c>
      <c r="L458" s="9">
        <f t="shared" si="22"/>
        <v>0.23647556</v>
      </c>
      <c r="M458" s="10">
        <f t="shared" si="23"/>
        <v>8.79815929757187e-5</v>
      </c>
      <c r="N458" s="19" t="s">
        <v>892</v>
      </c>
      <c r="O458" s="10"/>
      <c r="P458" s="20">
        <f>IFERROR(VLOOKUP(N458,Sheet3!$B$2:$F$1072,3,FALSE),“-”)</f>
        <v>0</v>
      </c>
      <c r="Q458" s="13">
        <f t="shared" si="24"/>
        <v>0.991789875901157</v>
      </c>
    </row>
    <row r="459" ht="15" spans="1:17">
      <c r="A459" s="17" t="s">
        <v>893</v>
      </c>
      <c r="B459" s="17" t="s">
        <v>17</v>
      </c>
      <c r="C459" s="17" t="s">
        <v>18</v>
      </c>
      <c r="D459" s="17" t="s">
        <v>73</v>
      </c>
      <c r="E459" s="18" t="str">
        <f>VLOOKUP(D459,'[1]1H2013'!L:M,2,0)</f>
        <v>四环-五环</v>
      </c>
      <c r="F459" s="17" t="s">
        <v>30</v>
      </c>
      <c r="G459" s="17" t="s">
        <v>30</v>
      </c>
      <c r="H459" s="17">
        <v>706</v>
      </c>
      <c r="I459" s="17">
        <v>2</v>
      </c>
      <c r="J459" s="17">
        <v>33419</v>
      </c>
      <c r="K459" s="25">
        <v>23582613</v>
      </c>
      <c r="L459" s="9">
        <f t="shared" si="22"/>
        <v>0.23582613</v>
      </c>
      <c r="M459" s="10">
        <f t="shared" si="23"/>
        <v>8.77399701800005e-5</v>
      </c>
      <c r="N459" s="19" t="s">
        <v>894</v>
      </c>
      <c r="O459" s="10"/>
      <c r="P459" s="20">
        <f>IFERROR(VLOOKUP(N459,Sheet3!$B$2:$F$1072,3,FALSE),“-”)</f>
        <v>0</v>
      </c>
      <c r="Q459" s="13">
        <f t="shared" si="24"/>
        <v>0.991877615871337</v>
      </c>
    </row>
    <row r="460" ht="15" spans="1:17">
      <c r="A460" s="17" t="s">
        <v>895</v>
      </c>
      <c r="B460" s="17" t="s">
        <v>17</v>
      </c>
      <c r="C460" s="17" t="s">
        <v>60</v>
      </c>
      <c r="D460" s="17" t="s">
        <v>61</v>
      </c>
      <c r="E460" s="18" t="str">
        <f>VLOOKUP(D460,'[1]1H2013'!L:M,2,0)</f>
        <v>五环-六环</v>
      </c>
      <c r="F460" s="17" t="s">
        <v>30</v>
      </c>
      <c r="G460" s="17" t="s">
        <v>30</v>
      </c>
      <c r="H460" s="17">
        <v>965</v>
      </c>
      <c r="I460" s="17">
        <v>2</v>
      </c>
      <c r="J460" s="17">
        <v>22913</v>
      </c>
      <c r="K460" s="25">
        <v>22100000</v>
      </c>
      <c r="L460" s="9">
        <f t="shared" si="22"/>
        <v>0.221</v>
      </c>
      <c r="M460" s="10">
        <f t="shared" si="23"/>
        <v>8.22238545396989e-5</v>
      </c>
      <c r="N460" s="19" t="s">
        <v>896</v>
      </c>
      <c r="O460" s="10"/>
      <c r="P460" s="20">
        <f>IFERROR(VLOOKUP(N460,Sheet3!$B$2:$F$1072,3,FALSE),“-”)</f>
        <v>0</v>
      </c>
      <c r="Q460" s="13">
        <f t="shared" si="24"/>
        <v>0.991959839725877</v>
      </c>
    </row>
    <row r="461" ht="15" spans="1:17">
      <c r="A461" s="17" t="s">
        <v>897</v>
      </c>
      <c r="B461" s="17" t="s">
        <v>17</v>
      </c>
      <c r="C461" s="17" t="s">
        <v>291</v>
      </c>
      <c r="D461" s="17" t="s">
        <v>292</v>
      </c>
      <c r="E461" s="18" t="str">
        <f>VLOOKUP(D461,'[1]1H2013'!L:M,2,0)</f>
        <v>六环外</v>
      </c>
      <c r="F461" s="17" t="s">
        <v>30</v>
      </c>
      <c r="G461" s="17" t="s">
        <v>30</v>
      </c>
      <c r="H461" s="17">
        <v>1478</v>
      </c>
      <c r="I461" s="17">
        <v>8</v>
      </c>
      <c r="J461" s="17">
        <v>14914</v>
      </c>
      <c r="K461" s="25">
        <v>22041614</v>
      </c>
      <c r="L461" s="9">
        <f t="shared" si="22"/>
        <v>0.22041614</v>
      </c>
      <c r="M461" s="10">
        <f t="shared" si="23"/>
        <v>8.20066273011851e-5</v>
      </c>
      <c r="N461" s="19" t="s">
        <v>898</v>
      </c>
      <c r="O461" s="10"/>
      <c r="P461" s="20">
        <f>IFERROR(VLOOKUP(N461,Sheet3!$B$2:$F$1072,3,FALSE),“-”)</f>
        <v>0</v>
      </c>
      <c r="Q461" s="13">
        <f t="shared" si="24"/>
        <v>0.992041846353178</v>
      </c>
    </row>
    <row r="462" ht="15" spans="1:17">
      <c r="A462" s="17" t="s">
        <v>899</v>
      </c>
      <c r="B462" s="17" t="s">
        <v>17</v>
      </c>
      <c r="C462" s="17" t="s">
        <v>18</v>
      </c>
      <c r="D462" s="17" t="s">
        <v>19</v>
      </c>
      <c r="E462" s="18" t="str">
        <f>VLOOKUP(D462,'[1]1H2013'!L:M,2,0)</f>
        <v>三环-四环</v>
      </c>
      <c r="F462" s="17" t="s">
        <v>30</v>
      </c>
      <c r="G462" s="17" t="s">
        <v>30</v>
      </c>
      <c r="H462" s="17">
        <v>319</v>
      </c>
      <c r="I462" s="17">
        <v>1</v>
      </c>
      <c r="J462" s="17">
        <v>68966</v>
      </c>
      <c r="K462" s="25">
        <v>22000000</v>
      </c>
      <c r="L462" s="9">
        <f t="shared" si="22"/>
        <v>0.22</v>
      </c>
      <c r="M462" s="10">
        <f t="shared" si="23"/>
        <v>8.18518008992477e-5</v>
      </c>
      <c r="N462" s="19" t="s">
        <v>900</v>
      </c>
      <c r="O462" s="10"/>
      <c r="P462" s="20">
        <f>IFERROR(VLOOKUP(N462,Sheet3!$B$2:$F$1072,3,FALSE),“-”)</f>
        <v>0</v>
      </c>
      <c r="Q462" s="13">
        <f t="shared" si="24"/>
        <v>0.992123698154077</v>
      </c>
    </row>
    <row r="463" ht="15" spans="1:17">
      <c r="A463" s="17" t="s">
        <v>901</v>
      </c>
      <c r="B463" s="17" t="s">
        <v>17</v>
      </c>
      <c r="C463" s="17" t="s">
        <v>22</v>
      </c>
      <c r="D463" s="17" t="s">
        <v>110</v>
      </c>
      <c r="E463" s="18" t="str">
        <f>VLOOKUP(D463,'[1]1H2013'!L:M,2,0)</f>
        <v>四环-五环</v>
      </c>
      <c r="F463" s="17" t="s">
        <v>30</v>
      </c>
      <c r="G463" s="17" t="s">
        <v>30</v>
      </c>
      <c r="H463" s="17">
        <v>803</v>
      </c>
      <c r="I463" s="17">
        <v>4</v>
      </c>
      <c r="J463" s="17">
        <v>27375</v>
      </c>
      <c r="K463" s="25">
        <v>21971254</v>
      </c>
      <c r="L463" s="9">
        <f t="shared" si="22"/>
        <v>0.21971254</v>
      </c>
      <c r="M463" s="10">
        <f t="shared" si="23"/>
        <v>8.17448503597637e-5</v>
      </c>
      <c r="N463" s="19" t="s">
        <v>902</v>
      </c>
      <c r="O463" s="10"/>
      <c r="P463" s="20">
        <f>IFERROR(VLOOKUP(N463,Sheet3!$B$2:$F$1072,3,FALSE),“-”)</f>
        <v>0</v>
      </c>
      <c r="Q463" s="13">
        <f t="shared" si="24"/>
        <v>0.992205443004437</v>
      </c>
    </row>
    <row r="464" ht="15" spans="1:17">
      <c r="A464" s="17" t="s">
        <v>903</v>
      </c>
      <c r="B464" s="17" t="s">
        <v>17</v>
      </c>
      <c r="C464" s="17" t="s">
        <v>48</v>
      </c>
      <c r="D464" s="17" t="s">
        <v>117</v>
      </c>
      <c r="E464" s="18" t="str">
        <f>VLOOKUP(D464,'[1]1H2013'!L:M,2,0)</f>
        <v>三环-四环</v>
      </c>
      <c r="F464" s="17" t="s">
        <v>30</v>
      </c>
      <c r="G464" s="17" t="s">
        <v>30</v>
      </c>
      <c r="H464" s="17">
        <v>1891</v>
      </c>
      <c r="I464" s="17">
        <v>20</v>
      </c>
      <c r="J464" s="17">
        <v>11387</v>
      </c>
      <c r="K464" s="25">
        <v>21531970</v>
      </c>
      <c r="L464" s="9">
        <f t="shared" si="22"/>
        <v>0.2153197</v>
      </c>
      <c r="M464" s="10">
        <f t="shared" si="23"/>
        <v>8.01104782458443e-5</v>
      </c>
      <c r="N464" s="19" t="s">
        <v>904</v>
      </c>
      <c r="O464" s="10"/>
      <c r="P464" s="20">
        <f>IFERROR(VLOOKUP(N464,Sheet3!$B$2:$F$1072,3,FALSE),“-”)</f>
        <v>0</v>
      </c>
      <c r="Q464" s="13">
        <f t="shared" si="24"/>
        <v>0.992285553482683</v>
      </c>
    </row>
    <row r="465" ht="15" spans="1:17">
      <c r="A465" s="17" t="s">
        <v>905</v>
      </c>
      <c r="B465" s="17" t="s">
        <v>17</v>
      </c>
      <c r="C465" s="17" t="s">
        <v>41</v>
      </c>
      <c r="D465" s="17" t="s">
        <v>42</v>
      </c>
      <c r="E465" s="18" t="str">
        <f>VLOOKUP(D465,'[1]1H2013'!L:M,2,0)</f>
        <v>五环-六环</v>
      </c>
      <c r="F465" s="17" t="s">
        <v>30</v>
      </c>
      <c r="G465" s="17" t="s">
        <v>30</v>
      </c>
      <c r="H465" s="17">
        <v>1852</v>
      </c>
      <c r="I465" s="17">
        <v>4</v>
      </c>
      <c r="J465" s="17">
        <v>11620</v>
      </c>
      <c r="K465" s="25">
        <v>21524710</v>
      </c>
      <c r="L465" s="9">
        <f t="shared" si="22"/>
        <v>0.2152471</v>
      </c>
      <c r="M465" s="10">
        <f t="shared" si="23"/>
        <v>8.00834671515476e-5</v>
      </c>
      <c r="N465" s="19" t="s">
        <v>906</v>
      </c>
      <c r="O465" s="10"/>
      <c r="P465" s="20">
        <f>IFERROR(VLOOKUP(N465,Sheet3!$B$2:$F$1072,3,FALSE),“-”)</f>
        <v>0</v>
      </c>
      <c r="Q465" s="13">
        <f t="shared" si="24"/>
        <v>0.992365636949834</v>
      </c>
    </row>
    <row r="466" ht="15" spans="1:17">
      <c r="A466" s="17" t="s">
        <v>907</v>
      </c>
      <c r="B466" s="17" t="s">
        <v>17</v>
      </c>
      <c r="C466" s="17" t="s">
        <v>48</v>
      </c>
      <c r="D466" s="17" t="s">
        <v>360</v>
      </c>
      <c r="E466" s="18" t="str">
        <f>VLOOKUP(D466,'[1]1H2013'!L:M,2,0)</f>
        <v>三环-四环</v>
      </c>
      <c r="F466" s="17" t="s">
        <v>30</v>
      </c>
      <c r="G466" s="17" t="s">
        <v>30</v>
      </c>
      <c r="H466" s="17">
        <v>781</v>
      </c>
      <c r="I466" s="17">
        <v>7</v>
      </c>
      <c r="J466" s="17">
        <v>27478</v>
      </c>
      <c r="K466" s="25">
        <v>21457162</v>
      </c>
      <c r="L466" s="9">
        <f t="shared" si="22"/>
        <v>0.21457162</v>
      </c>
      <c r="M466" s="10">
        <f t="shared" si="23"/>
        <v>7.98321523584956e-5</v>
      </c>
      <c r="N466" s="19" t="s">
        <v>908</v>
      </c>
      <c r="O466" s="10"/>
      <c r="P466" s="20">
        <f>IFERROR(VLOOKUP(N466,Sheet3!$B$2:$F$1072,3,FALSE),“-”)</f>
        <v>0</v>
      </c>
      <c r="Q466" s="13">
        <f t="shared" si="24"/>
        <v>0.992445469102193</v>
      </c>
    </row>
    <row r="467" ht="15" spans="1:17">
      <c r="A467" s="17" t="s">
        <v>909</v>
      </c>
      <c r="B467" s="17" t="s">
        <v>17</v>
      </c>
      <c r="C467" s="17" t="s">
        <v>18</v>
      </c>
      <c r="D467" s="17" t="s">
        <v>19</v>
      </c>
      <c r="E467" s="18" t="str">
        <f>VLOOKUP(D467,'[1]1H2013'!L:M,2,0)</f>
        <v>三环-四环</v>
      </c>
      <c r="F467" s="17" t="s">
        <v>30</v>
      </c>
      <c r="G467" s="17" t="s">
        <v>30</v>
      </c>
      <c r="H467" s="17">
        <v>775</v>
      </c>
      <c r="I467" s="17">
        <v>11</v>
      </c>
      <c r="J467" s="17">
        <v>27523</v>
      </c>
      <c r="K467" s="25">
        <v>21338479</v>
      </c>
      <c r="L467" s="9">
        <f t="shared" si="22"/>
        <v>0.21338479</v>
      </c>
      <c r="M467" s="10">
        <f t="shared" si="23"/>
        <v>7.9390587936399e-5</v>
      </c>
      <c r="N467" s="19" t="s">
        <v>910</v>
      </c>
      <c r="O467" s="10"/>
      <c r="P467" s="20">
        <f>IFERROR(VLOOKUP(N467,Sheet3!$B$2:$F$1072,3,FALSE),“-”)</f>
        <v>0</v>
      </c>
      <c r="Q467" s="13">
        <f t="shared" si="24"/>
        <v>0.992524859690129</v>
      </c>
    </row>
    <row r="468" ht="15" spans="1:17">
      <c r="A468" s="17" t="s">
        <v>911</v>
      </c>
      <c r="B468" s="17" t="s">
        <v>17</v>
      </c>
      <c r="C468" s="17" t="s">
        <v>18</v>
      </c>
      <c r="D468" s="17" t="s">
        <v>26</v>
      </c>
      <c r="E468" s="18" t="str">
        <f>VLOOKUP(D468,'[1]1H2013'!L:M,2,0)</f>
        <v>五环-六环</v>
      </c>
      <c r="F468" s="17" t="s">
        <v>30</v>
      </c>
      <c r="G468" s="17" t="s">
        <v>30</v>
      </c>
      <c r="H468" s="17">
        <v>1276</v>
      </c>
      <c r="I468" s="17">
        <v>3</v>
      </c>
      <c r="J468" s="17">
        <v>16607</v>
      </c>
      <c r="K468" s="25">
        <v>21185100</v>
      </c>
      <c r="L468" s="9">
        <f t="shared" si="22"/>
        <v>0.211851</v>
      </c>
      <c r="M468" s="10">
        <f t="shared" si="23"/>
        <v>7.88199357832115e-5</v>
      </c>
      <c r="N468" s="19" t="s">
        <v>912</v>
      </c>
      <c r="O468" s="10"/>
      <c r="P468" s="20">
        <f>IFERROR(VLOOKUP(N468,Sheet3!$B$2:$F$1072,3,FALSE),“-”)</f>
        <v>0</v>
      </c>
      <c r="Q468" s="13">
        <f t="shared" si="24"/>
        <v>0.992603679625912</v>
      </c>
    </row>
    <row r="469" ht="15" spans="1:17">
      <c r="A469" s="17" t="s">
        <v>913</v>
      </c>
      <c r="B469" s="17" t="s">
        <v>17</v>
      </c>
      <c r="C469" s="17" t="s">
        <v>18</v>
      </c>
      <c r="D469" s="17" t="s">
        <v>259</v>
      </c>
      <c r="E469" s="18" t="str">
        <f>VLOOKUP(D469,'[1]1H2013'!L:M,2,0)</f>
        <v>二环-三环</v>
      </c>
      <c r="F469" s="17" t="s">
        <v>30</v>
      </c>
      <c r="G469" s="17" t="s">
        <v>30</v>
      </c>
      <c r="H469" s="17">
        <v>985</v>
      </c>
      <c r="I469" s="17">
        <v>8</v>
      </c>
      <c r="J469" s="17">
        <v>21483</v>
      </c>
      <c r="K469" s="25">
        <v>21157742</v>
      </c>
      <c r="L469" s="9">
        <f t="shared" si="22"/>
        <v>0.21157742</v>
      </c>
      <c r="M469" s="10">
        <f t="shared" si="23"/>
        <v>7.87181493482569e-5</v>
      </c>
      <c r="N469" s="19" t="s">
        <v>914</v>
      </c>
      <c r="O469" s="10"/>
      <c r="P469" s="20">
        <f>IFERROR(VLOOKUP(N469,Sheet3!$B$2:$F$1072,3,FALSE),“-”)</f>
        <v>0</v>
      </c>
      <c r="Q469" s="13">
        <f t="shared" si="24"/>
        <v>0.99268239777526</v>
      </c>
    </row>
    <row r="470" ht="15" spans="1:17">
      <c r="A470" s="17" t="s">
        <v>915</v>
      </c>
      <c r="B470" s="17" t="s">
        <v>17</v>
      </c>
      <c r="C470" s="17" t="s">
        <v>22</v>
      </c>
      <c r="D470" s="17" t="s">
        <v>23</v>
      </c>
      <c r="E470" s="18" t="str">
        <f>VLOOKUP(D470,'[1]1H2013'!L:M,2,0)</f>
        <v>五环-六环</v>
      </c>
      <c r="F470" s="17" t="s">
        <v>30</v>
      </c>
      <c r="G470" s="17" t="s">
        <v>30</v>
      </c>
      <c r="H470" s="17">
        <v>1637</v>
      </c>
      <c r="I470" s="17">
        <v>5</v>
      </c>
      <c r="J470" s="17">
        <v>12909</v>
      </c>
      <c r="K470" s="25">
        <v>21128439</v>
      </c>
      <c r="L470" s="9">
        <f t="shared" si="22"/>
        <v>0.21128439</v>
      </c>
      <c r="M470" s="10">
        <f t="shared" si="23"/>
        <v>7.86091264699955e-5</v>
      </c>
      <c r="N470" s="19" t="s">
        <v>916</v>
      </c>
      <c r="O470" s="10"/>
      <c r="P470" s="20">
        <f>IFERROR(VLOOKUP(N470,Sheet3!$B$2:$F$1072,3,FALSE),“-”)</f>
        <v>0</v>
      </c>
      <c r="Q470" s="13">
        <f t="shared" si="24"/>
        <v>0.99276100690173</v>
      </c>
    </row>
    <row r="471" ht="15" spans="1:17">
      <c r="A471" s="17" t="s">
        <v>917</v>
      </c>
      <c r="B471" s="17" t="s">
        <v>17</v>
      </c>
      <c r="C471" s="17" t="s">
        <v>172</v>
      </c>
      <c r="D471" s="17" t="s">
        <v>173</v>
      </c>
      <c r="E471" s="18" t="str">
        <f>VLOOKUP(D471,'[1]1H2013'!L:M,2,0)</f>
        <v>六环外</v>
      </c>
      <c r="F471" s="17" t="s">
        <v>30</v>
      </c>
      <c r="G471" s="17" t="s">
        <v>30</v>
      </c>
      <c r="H471" s="17">
        <v>3104</v>
      </c>
      <c r="I471" s="17">
        <v>14</v>
      </c>
      <c r="J471" s="17">
        <v>6746</v>
      </c>
      <c r="K471" s="25">
        <v>20935636</v>
      </c>
      <c r="L471" s="9">
        <f t="shared" si="22"/>
        <v>0.20935636</v>
      </c>
      <c r="M471" s="10">
        <f t="shared" si="23"/>
        <v>7.78917958895965e-5</v>
      </c>
      <c r="N471" s="19" t="s">
        <v>918</v>
      </c>
      <c r="O471" s="10"/>
      <c r="P471" s="20">
        <f>IFERROR(VLOOKUP(N471,Sheet3!$B$2:$F$1072,3,FALSE),“-”)</f>
        <v>0</v>
      </c>
      <c r="Q471" s="13">
        <f t="shared" si="24"/>
        <v>0.99283889869762</v>
      </c>
    </row>
    <row r="472" ht="15" spans="1:17">
      <c r="A472" s="3" t="s">
        <v>919</v>
      </c>
      <c r="B472" s="3" t="s">
        <v>17</v>
      </c>
      <c r="C472" s="3" t="s">
        <v>172</v>
      </c>
      <c r="D472" s="3" t="s">
        <v>173</v>
      </c>
      <c r="E472" s="16" t="str">
        <f>VLOOKUP(D472,'[1]1H2013'!L:M,2,0)</f>
        <v>六环外</v>
      </c>
      <c r="F472" s="3">
        <v>6997</v>
      </c>
      <c r="G472" s="3">
        <v>82</v>
      </c>
      <c r="H472" s="3">
        <v>7511</v>
      </c>
      <c r="I472" s="3">
        <v>87</v>
      </c>
      <c r="J472" s="3">
        <v>2767</v>
      </c>
      <c r="K472" s="9">
        <v>20779615</v>
      </c>
      <c r="L472" s="9">
        <f t="shared" si="22"/>
        <v>0.20779615</v>
      </c>
      <c r="M472" s="10">
        <f t="shared" si="23"/>
        <v>7.73113140792283e-5</v>
      </c>
      <c r="N472" s="19" t="s">
        <v>31</v>
      </c>
      <c r="O472" s="10"/>
      <c r="P472" s="20" t="str">
        <f>IFERROR(VLOOKUP(N472,Sheet3!$B$2:$F$1072,3,FALSE),“-”)</f>
        <v>保利</v>
      </c>
      <c r="Q472" s="13">
        <f t="shared" si="24"/>
        <v>0.992916210011699</v>
      </c>
    </row>
    <row r="473" ht="15" spans="1:17">
      <c r="A473" s="17" t="s">
        <v>920</v>
      </c>
      <c r="B473" s="17" t="s">
        <v>17</v>
      </c>
      <c r="C473" s="17" t="s">
        <v>18</v>
      </c>
      <c r="D473" s="17" t="s">
        <v>426</v>
      </c>
      <c r="E473" s="18" t="str">
        <f>VLOOKUP(D473,'[1]1H2013'!L:M,2,0)</f>
        <v>五环-六环</v>
      </c>
      <c r="F473" s="17" t="s">
        <v>30</v>
      </c>
      <c r="G473" s="17" t="s">
        <v>30</v>
      </c>
      <c r="H473" s="17">
        <v>709</v>
      </c>
      <c r="I473" s="17">
        <v>5</v>
      </c>
      <c r="J473" s="17">
        <v>28979</v>
      </c>
      <c r="K473" s="25">
        <v>20555333</v>
      </c>
      <c r="L473" s="9">
        <f t="shared" si="22"/>
        <v>0.20555333</v>
      </c>
      <c r="M473" s="10">
        <f t="shared" si="23"/>
        <v>7.64768647333517e-5</v>
      </c>
      <c r="N473" s="19" t="s">
        <v>921</v>
      </c>
      <c r="O473" s="10"/>
      <c r="P473" s="20">
        <f>IFERROR(VLOOKUP(N473,Sheet3!$B$2:$F$1072,3,FALSE),“-”)</f>
        <v>0</v>
      </c>
      <c r="Q473" s="13">
        <f t="shared" si="24"/>
        <v>0.992992686876432</v>
      </c>
    </row>
    <row r="474" ht="15" spans="1:17">
      <c r="A474" s="17" t="s">
        <v>922</v>
      </c>
      <c r="B474" s="17" t="s">
        <v>17</v>
      </c>
      <c r="C474" s="17" t="s">
        <v>18</v>
      </c>
      <c r="D474" s="17" t="s">
        <v>252</v>
      </c>
      <c r="E474" s="18" t="str">
        <f>VLOOKUP(D474,'[1]1H2013'!L:M,2,0)</f>
        <v>三环-四环</v>
      </c>
      <c r="F474" s="17" t="s">
        <v>30</v>
      </c>
      <c r="G474" s="17" t="s">
        <v>30</v>
      </c>
      <c r="H474" s="17">
        <v>932</v>
      </c>
      <c r="I474" s="17">
        <v>4</v>
      </c>
      <c r="J474" s="17">
        <v>22000</v>
      </c>
      <c r="K474" s="25">
        <v>20505540</v>
      </c>
      <c r="L474" s="9">
        <f t="shared" si="22"/>
        <v>0.2050554</v>
      </c>
      <c r="M474" s="10">
        <f t="shared" si="23"/>
        <v>7.62916080641618e-5</v>
      </c>
      <c r="N474" s="19" t="s">
        <v>923</v>
      </c>
      <c r="O474" s="10"/>
      <c r="P474" s="20">
        <f>IFERROR(VLOOKUP(N474,Sheet3!$B$2:$F$1072,3,FALSE),“-”)</f>
        <v>0</v>
      </c>
      <c r="Q474" s="13">
        <f t="shared" si="24"/>
        <v>0.993068978484497</v>
      </c>
    </row>
    <row r="475" ht="15" spans="1:17">
      <c r="A475" s="17" t="s">
        <v>924</v>
      </c>
      <c r="B475" s="17" t="s">
        <v>17</v>
      </c>
      <c r="C475" s="17" t="s">
        <v>48</v>
      </c>
      <c r="D475" s="17" t="s">
        <v>214</v>
      </c>
      <c r="E475" s="18" t="str">
        <f>VLOOKUP(D475,'[1]1H2013'!L:M,2,0)</f>
        <v>三环-四环</v>
      </c>
      <c r="F475" s="17" t="s">
        <v>30</v>
      </c>
      <c r="G475" s="17" t="s">
        <v>30</v>
      </c>
      <c r="H475" s="17">
        <v>943</v>
      </c>
      <c r="I475" s="17">
        <v>5</v>
      </c>
      <c r="J475" s="17">
        <v>21605</v>
      </c>
      <c r="K475" s="25">
        <v>20370249</v>
      </c>
      <c r="L475" s="9">
        <f t="shared" si="22"/>
        <v>0.20370249</v>
      </c>
      <c r="M475" s="10">
        <f t="shared" si="23"/>
        <v>7.57882529734591e-5</v>
      </c>
      <c r="N475" s="19" t="s">
        <v>925</v>
      </c>
      <c r="O475" s="10"/>
      <c r="P475" s="20">
        <f>IFERROR(VLOOKUP(N475,Sheet3!$B$2:$F$1072,3,FALSE),“-”)</f>
        <v>0</v>
      </c>
      <c r="Q475" s="13">
        <f t="shared" si="24"/>
        <v>0.99314476673747</v>
      </c>
    </row>
    <row r="476" ht="15" spans="1:17">
      <c r="A476" s="3" t="s">
        <v>926</v>
      </c>
      <c r="B476" s="3" t="s">
        <v>17</v>
      </c>
      <c r="C476" s="3" t="s">
        <v>18</v>
      </c>
      <c r="D476" s="3" t="s">
        <v>19</v>
      </c>
      <c r="E476" s="16" t="str">
        <f>VLOOKUP(D476,'[1]1H2013'!L:M,2,0)</f>
        <v>三环-四环</v>
      </c>
      <c r="F476" s="3" t="s">
        <v>30</v>
      </c>
      <c r="G476" s="3" t="s">
        <v>30</v>
      </c>
      <c r="H476" s="3">
        <v>497</v>
      </c>
      <c r="I476" s="3">
        <v>2</v>
      </c>
      <c r="J476" s="3">
        <v>40425</v>
      </c>
      <c r="K476" s="9">
        <v>20077630</v>
      </c>
      <c r="L476" s="9">
        <f t="shared" si="22"/>
        <v>0.2007763</v>
      </c>
      <c r="M476" s="10">
        <f t="shared" si="23"/>
        <v>7.46995533313074e-5</v>
      </c>
      <c r="N476" s="19" t="s">
        <v>138</v>
      </c>
      <c r="O476" s="10"/>
      <c r="P476" s="20">
        <f>IFERROR(VLOOKUP(N476,Sheet3!$B$2:$F$1072,3,FALSE),“-”)</f>
        <v>0</v>
      </c>
      <c r="Q476" s="13">
        <f t="shared" si="24"/>
        <v>0.993219466290801</v>
      </c>
    </row>
    <row r="477" ht="15" spans="1:17">
      <c r="A477" s="17" t="s">
        <v>927</v>
      </c>
      <c r="B477" s="17" t="s">
        <v>17</v>
      </c>
      <c r="C477" s="17" t="s">
        <v>18</v>
      </c>
      <c r="D477" s="17" t="s">
        <v>73</v>
      </c>
      <c r="E477" s="18" t="str">
        <f>VLOOKUP(D477,'[1]1H2013'!L:M,2,0)</f>
        <v>四环-五环</v>
      </c>
      <c r="F477" s="17" t="s">
        <v>30</v>
      </c>
      <c r="G477" s="17" t="s">
        <v>30</v>
      </c>
      <c r="H477" s="17">
        <v>869</v>
      </c>
      <c r="I477" s="17">
        <v>5</v>
      </c>
      <c r="J477" s="17">
        <v>23040</v>
      </c>
      <c r="K477" s="25">
        <v>20030155</v>
      </c>
      <c r="L477" s="9">
        <f t="shared" si="22"/>
        <v>0.20030155</v>
      </c>
      <c r="M477" s="10">
        <f t="shared" si="23"/>
        <v>7.45229208655032e-5</v>
      </c>
      <c r="N477" s="19" t="s">
        <v>928</v>
      </c>
      <c r="O477" s="10"/>
      <c r="P477" s="20">
        <f>IFERROR(VLOOKUP(N477,Sheet3!$B$2:$F$1072,3,FALSE),“-”)</f>
        <v>0</v>
      </c>
      <c r="Q477" s="13">
        <f t="shared" si="24"/>
        <v>0.993293989211667</v>
      </c>
    </row>
    <row r="478" ht="15" spans="1:17">
      <c r="A478" s="3" t="s">
        <v>929</v>
      </c>
      <c r="B478" s="3" t="s">
        <v>17</v>
      </c>
      <c r="C478" s="3" t="s">
        <v>205</v>
      </c>
      <c r="D478" s="3" t="s">
        <v>206</v>
      </c>
      <c r="E478" s="16" t="str">
        <f>VLOOKUP(D478,'[1]1H2013'!L:M,2,0)</f>
        <v>二环-三环</v>
      </c>
      <c r="F478" s="3" t="s">
        <v>30</v>
      </c>
      <c r="G478" s="3" t="s">
        <v>30</v>
      </c>
      <c r="H478" s="3">
        <v>1076</v>
      </c>
      <c r="I478" s="3">
        <v>10</v>
      </c>
      <c r="J478" s="3">
        <v>18534</v>
      </c>
      <c r="K478" s="9">
        <v>19935419</v>
      </c>
      <c r="L478" s="9">
        <f t="shared" si="22"/>
        <v>0.19935419</v>
      </c>
      <c r="M478" s="10">
        <f t="shared" si="23"/>
        <v>7.41704521286855e-5</v>
      </c>
      <c r="N478" s="19" t="s">
        <v>930</v>
      </c>
      <c r="O478" s="10"/>
      <c r="P478" s="20">
        <f>IFERROR(VLOOKUP(N478,Sheet3!$B$2:$F$1072,3,FALSE),“-”)</f>
        <v>0</v>
      </c>
      <c r="Q478" s="13">
        <f t="shared" si="24"/>
        <v>0.993368159663796</v>
      </c>
    </row>
    <row r="479" ht="15" spans="1:17">
      <c r="A479" s="3" t="s">
        <v>931</v>
      </c>
      <c r="B479" s="3" t="s">
        <v>17</v>
      </c>
      <c r="C479" s="3" t="s">
        <v>18</v>
      </c>
      <c r="D479" s="3" t="s">
        <v>29</v>
      </c>
      <c r="E479" s="16" t="str">
        <f>VLOOKUP(D479,'[1]1H2013'!L:M,2,0)</f>
        <v>四环-五环</v>
      </c>
      <c r="F479" s="3" t="s">
        <v>30</v>
      </c>
      <c r="G479" s="3" t="s">
        <v>30</v>
      </c>
      <c r="H479" s="3">
        <v>855</v>
      </c>
      <c r="I479" s="3">
        <v>3</v>
      </c>
      <c r="J479" s="3">
        <v>23257</v>
      </c>
      <c r="K479" s="9">
        <v>19879985</v>
      </c>
      <c r="L479" s="9">
        <f t="shared" si="22"/>
        <v>0.19879985</v>
      </c>
      <c r="M479" s="10">
        <f t="shared" si="23"/>
        <v>7.39642079136378e-5</v>
      </c>
      <c r="N479" s="19" t="s">
        <v>201</v>
      </c>
      <c r="O479" s="10"/>
      <c r="P479" s="20" t="str">
        <f>IFERROR(VLOOKUP(N479,Sheet3!$B$2:$F$1072,3,FALSE),“-”)</f>
        <v>金隅</v>
      </c>
      <c r="Q479" s="13">
        <f t="shared" si="24"/>
        <v>0.993442123871709</v>
      </c>
    </row>
    <row r="480" ht="15" spans="1:17">
      <c r="A480" s="17" t="s">
        <v>932</v>
      </c>
      <c r="B480" s="17" t="s">
        <v>17</v>
      </c>
      <c r="C480" s="17" t="s">
        <v>41</v>
      </c>
      <c r="D480" s="17" t="s">
        <v>42</v>
      </c>
      <c r="E480" s="18" t="str">
        <f>VLOOKUP(D480,'[1]1H2013'!L:M,2,0)</f>
        <v>五环-六环</v>
      </c>
      <c r="F480" s="17" t="s">
        <v>30</v>
      </c>
      <c r="G480" s="17" t="s">
        <v>30</v>
      </c>
      <c r="H480" s="17">
        <v>1639</v>
      </c>
      <c r="I480" s="17">
        <v>12</v>
      </c>
      <c r="J480" s="17">
        <v>12078</v>
      </c>
      <c r="K480" s="25">
        <v>19793548</v>
      </c>
      <c r="L480" s="9">
        <f t="shared" si="22"/>
        <v>0.19793548</v>
      </c>
      <c r="M480" s="10">
        <f t="shared" si="23"/>
        <v>7.3642615908441e-5</v>
      </c>
      <c r="N480" s="19" t="s">
        <v>933</v>
      </c>
      <c r="O480" s="10"/>
      <c r="P480" s="20">
        <f>IFERROR(VLOOKUP(N480,Sheet3!$B$2:$F$1072,3,FALSE),“-”)</f>
        <v>0</v>
      </c>
      <c r="Q480" s="13">
        <f t="shared" si="24"/>
        <v>0.993515766487618</v>
      </c>
    </row>
    <row r="481" ht="15" spans="1:17">
      <c r="A481" s="17" t="s">
        <v>934</v>
      </c>
      <c r="B481" s="17" t="s">
        <v>17</v>
      </c>
      <c r="C481" s="17" t="s">
        <v>78</v>
      </c>
      <c r="D481" s="17" t="s">
        <v>79</v>
      </c>
      <c r="E481" s="18" t="str">
        <f>VLOOKUP(D481,'[1]1H2013'!L:M,2,0)</f>
        <v>五环-六环</v>
      </c>
      <c r="F481" s="17" t="s">
        <v>30</v>
      </c>
      <c r="G481" s="17" t="s">
        <v>30</v>
      </c>
      <c r="H481" s="17">
        <v>2324</v>
      </c>
      <c r="I481" s="17">
        <v>30</v>
      </c>
      <c r="J481" s="17">
        <v>8460</v>
      </c>
      <c r="K481" s="25">
        <v>19662781</v>
      </c>
      <c r="L481" s="9">
        <f t="shared" si="22"/>
        <v>0.19662781</v>
      </c>
      <c r="M481" s="10">
        <f t="shared" si="23"/>
        <v>7.31560925244323e-5</v>
      </c>
      <c r="N481" s="19" t="s">
        <v>935</v>
      </c>
      <c r="O481" s="10"/>
      <c r="P481" s="20">
        <f>IFERROR(VLOOKUP(N481,Sheet3!$B$2:$F$1072,3,FALSE),“-”)</f>
        <v>0</v>
      </c>
      <c r="Q481" s="13">
        <f t="shared" si="24"/>
        <v>0.993588922580142</v>
      </c>
    </row>
    <row r="482" ht="15" spans="1:17">
      <c r="A482" s="17" t="s">
        <v>936</v>
      </c>
      <c r="B482" s="17" t="s">
        <v>17</v>
      </c>
      <c r="C482" s="17" t="s">
        <v>18</v>
      </c>
      <c r="D482" s="17" t="s">
        <v>26</v>
      </c>
      <c r="E482" s="18" t="str">
        <f>VLOOKUP(D482,'[1]1H2013'!L:M,2,0)</f>
        <v>五环-六环</v>
      </c>
      <c r="F482" s="17" t="s">
        <v>30</v>
      </c>
      <c r="G482" s="17" t="s">
        <v>30</v>
      </c>
      <c r="H482" s="17">
        <v>2030</v>
      </c>
      <c r="I482" s="17">
        <v>14</v>
      </c>
      <c r="J482" s="17">
        <v>9473</v>
      </c>
      <c r="K482" s="25">
        <v>19230385</v>
      </c>
      <c r="L482" s="9">
        <f t="shared" si="22"/>
        <v>0.19230385</v>
      </c>
      <c r="M482" s="10">
        <f t="shared" si="23"/>
        <v>7.15473474652673e-5</v>
      </c>
      <c r="N482" s="19" t="s">
        <v>937</v>
      </c>
      <c r="O482" s="10"/>
      <c r="P482" s="20" t="str">
        <f>IFERROR(VLOOKUP(N482,Sheet3!$B$2:$F$1072,3,FALSE),“-”)</f>
        <v>北辰</v>
      </c>
      <c r="Q482" s="13">
        <f t="shared" si="24"/>
        <v>0.993660469927607</v>
      </c>
    </row>
    <row r="483" ht="15" spans="1:17">
      <c r="A483" s="17" t="s">
        <v>938</v>
      </c>
      <c r="B483" s="17" t="s">
        <v>17</v>
      </c>
      <c r="C483" s="17" t="s">
        <v>41</v>
      </c>
      <c r="D483" s="17" t="s">
        <v>42</v>
      </c>
      <c r="E483" s="18" t="str">
        <f>VLOOKUP(D483,'[1]1H2013'!L:M,2,0)</f>
        <v>五环-六环</v>
      </c>
      <c r="F483" s="17" t="s">
        <v>30</v>
      </c>
      <c r="G483" s="17" t="s">
        <v>30</v>
      </c>
      <c r="H483" s="17">
        <v>671</v>
      </c>
      <c r="I483" s="17">
        <v>2</v>
      </c>
      <c r="J483" s="17">
        <v>28611</v>
      </c>
      <c r="K483" s="25">
        <v>19200000</v>
      </c>
      <c r="L483" s="9">
        <f t="shared" si="22"/>
        <v>0.192</v>
      </c>
      <c r="M483" s="10">
        <f t="shared" si="23"/>
        <v>7.14342989666162e-5</v>
      </c>
      <c r="N483" s="19" t="s">
        <v>939</v>
      </c>
      <c r="O483" s="10"/>
      <c r="P483" s="20">
        <f>IFERROR(VLOOKUP(N483,Sheet3!$B$2:$F$1072,3,FALSE),“-”)</f>
        <v>0</v>
      </c>
      <c r="Q483" s="13">
        <f t="shared" si="24"/>
        <v>0.993731904226574</v>
      </c>
    </row>
    <row r="484" ht="15" spans="1:17">
      <c r="A484" s="17" t="s">
        <v>940</v>
      </c>
      <c r="B484" s="17" t="s">
        <v>17</v>
      </c>
      <c r="C484" s="17" t="s">
        <v>18</v>
      </c>
      <c r="D484" s="17" t="s">
        <v>252</v>
      </c>
      <c r="E484" s="18" t="str">
        <f>VLOOKUP(D484,'[1]1H2013'!L:M,2,0)</f>
        <v>三环-四环</v>
      </c>
      <c r="F484" s="17" t="s">
        <v>30</v>
      </c>
      <c r="G484" s="17" t="s">
        <v>30</v>
      </c>
      <c r="H484" s="17">
        <v>986</v>
      </c>
      <c r="I484" s="17">
        <v>4</v>
      </c>
      <c r="J484" s="17">
        <v>19358</v>
      </c>
      <c r="K484" s="25">
        <v>19084445</v>
      </c>
      <c r="L484" s="9">
        <f t="shared" si="22"/>
        <v>0.19084445</v>
      </c>
      <c r="M484" s="10">
        <f t="shared" si="23"/>
        <v>7.10043723823929e-5</v>
      </c>
      <c r="N484" s="19" t="s">
        <v>941</v>
      </c>
      <c r="O484" s="10"/>
      <c r="P484" s="20">
        <f>IFERROR(VLOOKUP(N484,Sheet3!$B$2:$F$1072,3,FALSE),“-”)</f>
        <v>0</v>
      </c>
      <c r="Q484" s="13">
        <f t="shared" si="24"/>
        <v>0.993802908598956</v>
      </c>
    </row>
    <row r="485" ht="15" spans="1:17">
      <c r="A485" s="17" t="s">
        <v>942</v>
      </c>
      <c r="B485" s="17" t="s">
        <v>17</v>
      </c>
      <c r="C485" s="17" t="s">
        <v>48</v>
      </c>
      <c r="D485" s="17" t="s">
        <v>214</v>
      </c>
      <c r="E485" s="18" t="str">
        <f>VLOOKUP(D485,'[1]1H2013'!L:M,2,0)</f>
        <v>三环-四环</v>
      </c>
      <c r="F485" s="17" t="s">
        <v>30</v>
      </c>
      <c r="G485" s="17" t="s">
        <v>30</v>
      </c>
      <c r="H485" s="17">
        <v>778</v>
      </c>
      <c r="I485" s="17">
        <v>10</v>
      </c>
      <c r="J485" s="17">
        <v>23926</v>
      </c>
      <c r="K485" s="25">
        <v>18619705</v>
      </c>
      <c r="L485" s="9">
        <f t="shared" si="22"/>
        <v>0.18619705</v>
      </c>
      <c r="M485" s="10">
        <f t="shared" si="23"/>
        <v>6.92752902937603e-5</v>
      </c>
      <c r="N485" s="19" t="s">
        <v>943</v>
      </c>
      <c r="O485" s="10"/>
      <c r="P485" s="20">
        <f>IFERROR(VLOOKUP(N485,Sheet3!$B$2:$F$1072,3,FALSE),“-”)</f>
        <v>0</v>
      </c>
      <c r="Q485" s="13">
        <f t="shared" si="24"/>
        <v>0.99387218388925</v>
      </c>
    </row>
    <row r="486" ht="15" spans="1:17">
      <c r="A486" s="17" t="s">
        <v>944</v>
      </c>
      <c r="B486" s="17" t="s">
        <v>17</v>
      </c>
      <c r="C486" s="17" t="s">
        <v>172</v>
      </c>
      <c r="D486" s="17" t="s">
        <v>173</v>
      </c>
      <c r="E486" s="18" t="str">
        <f>VLOOKUP(D486,'[1]1H2013'!L:M,2,0)</f>
        <v>六环外</v>
      </c>
      <c r="F486" s="17" t="s">
        <v>30</v>
      </c>
      <c r="G486" s="17" t="s">
        <v>30</v>
      </c>
      <c r="H486" s="17">
        <v>2420</v>
      </c>
      <c r="I486" s="17">
        <v>19</v>
      </c>
      <c r="J486" s="17">
        <v>7648</v>
      </c>
      <c r="K486" s="25">
        <v>18506462</v>
      </c>
      <c r="L486" s="9">
        <f t="shared" si="22"/>
        <v>0.18506462</v>
      </c>
      <c r="M486" s="10">
        <f t="shared" si="23"/>
        <v>6.88539655897043e-5</v>
      </c>
      <c r="N486" s="19" t="s">
        <v>945</v>
      </c>
      <c r="O486" s="10"/>
      <c r="P486" s="20">
        <f>IFERROR(VLOOKUP(N486,Sheet3!$B$2:$F$1072,3,FALSE),“-”)</f>
        <v>0</v>
      </c>
      <c r="Q486" s="13">
        <f t="shared" si="24"/>
        <v>0.99394103785484</v>
      </c>
    </row>
    <row r="487" ht="15" spans="1:17">
      <c r="A487" s="17" t="s">
        <v>946</v>
      </c>
      <c r="B487" s="17" t="s">
        <v>17</v>
      </c>
      <c r="C487" s="17" t="s">
        <v>64</v>
      </c>
      <c r="D487" s="17" t="s">
        <v>65</v>
      </c>
      <c r="E487" s="18" t="str">
        <f>VLOOKUP(D487,'[1]1H2013'!L:M,2,0)</f>
        <v>五环-六环</v>
      </c>
      <c r="F487" s="17" t="s">
        <v>30</v>
      </c>
      <c r="G487" s="17" t="s">
        <v>30</v>
      </c>
      <c r="H487" s="17">
        <v>1499</v>
      </c>
      <c r="I487" s="17">
        <v>18</v>
      </c>
      <c r="J487" s="17">
        <v>12157</v>
      </c>
      <c r="K487" s="25">
        <v>18226314</v>
      </c>
      <c r="L487" s="9">
        <f t="shared" si="22"/>
        <v>0.18226314</v>
      </c>
      <c r="M487" s="10">
        <f t="shared" si="23"/>
        <v>6.78116647570532e-5</v>
      </c>
      <c r="N487" s="19" t="s">
        <v>947</v>
      </c>
      <c r="O487" s="10"/>
      <c r="P487" s="20">
        <f>IFERROR(VLOOKUP(N487,Sheet3!$B$2:$F$1072,3,FALSE),“-”)</f>
        <v>0</v>
      </c>
      <c r="Q487" s="13">
        <f t="shared" si="24"/>
        <v>0.994008849519597</v>
      </c>
    </row>
    <row r="488" ht="15" spans="1:17">
      <c r="A488" s="17" t="s">
        <v>948</v>
      </c>
      <c r="B488" s="17" t="s">
        <v>17</v>
      </c>
      <c r="C488" s="17" t="s">
        <v>18</v>
      </c>
      <c r="D488" s="17" t="s">
        <v>426</v>
      </c>
      <c r="E488" s="18" t="str">
        <f>VLOOKUP(D488,'[1]1H2013'!L:M,2,0)</f>
        <v>五环-六环</v>
      </c>
      <c r="F488" s="17" t="s">
        <v>30</v>
      </c>
      <c r="G488" s="17" t="s">
        <v>30</v>
      </c>
      <c r="H488" s="17">
        <v>450</v>
      </c>
      <c r="I488" s="17">
        <v>2</v>
      </c>
      <c r="J488" s="17">
        <v>40515</v>
      </c>
      <c r="K488" s="25">
        <v>18217165</v>
      </c>
      <c r="L488" s="9">
        <f t="shared" si="22"/>
        <v>0.18217165</v>
      </c>
      <c r="M488" s="10">
        <f t="shared" si="23"/>
        <v>6.77776255694884e-5</v>
      </c>
      <c r="N488" s="19" t="s">
        <v>949</v>
      </c>
      <c r="O488" s="10"/>
      <c r="P488" s="20">
        <f>IFERROR(VLOOKUP(N488,Sheet3!$B$2:$F$1072,3,FALSE),“-”)</f>
        <v>0</v>
      </c>
      <c r="Q488" s="13">
        <f t="shared" si="24"/>
        <v>0.994076627145167</v>
      </c>
    </row>
    <row r="489" ht="15" spans="1:17">
      <c r="A489" s="3" t="s">
        <v>950</v>
      </c>
      <c r="B489" s="3" t="s">
        <v>17</v>
      </c>
      <c r="C489" s="3" t="s">
        <v>41</v>
      </c>
      <c r="D489" s="3" t="s">
        <v>42</v>
      </c>
      <c r="E489" s="16" t="str">
        <f>VLOOKUP(D489,'[1]1H2013'!L:M,2,0)</f>
        <v>五环-六环</v>
      </c>
      <c r="F489" s="3" t="s">
        <v>30</v>
      </c>
      <c r="G489" s="3" t="s">
        <v>30</v>
      </c>
      <c r="H489" s="3">
        <v>6929</v>
      </c>
      <c r="I489" s="3">
        <v>55</v>
      </c>
      <c r="J489" s="3">
        <v>2600</v>
      </c>
      <c r="K489" s="9">
        <v>18015322</v>
      </c>
      <c r="L489" s="9">
        <f t="shared" si="22"/>
        <v>0.18015322</v>
      </c>
      <c r="M489" s="10">
        <f t="shared" si="23"/>
        <v>6.70266613399926e-5</v>
      </c>
      <c r="N489" s="19" t="s">
        <v>951</v>
      </c>
      <c r="O489" s="10"/>
      <c r="P489" s="20" t="str">
        <f>IFERROR(VLOOKUP(N489,Sheet3!$B$2:$F$1072,3,FALSE),“-”)</f>
        <v>1-v</v>
      </c>
      <c r="Q489" s="13">
        <f t="shared" si="24"/>
        <v>0.994143653806506</v>
      </c>
    </row>
    <row r="490" ht="15" spans="1:17">
      <c r="A490" s="17" t="s">
        <v>952</v>
      </c>
      <c r="B490" s="17" t="s">
        <v>17</v>
      </c>
      <c r="C490" s="17" t="s">
        <v>41</v>
      </c>
      <c r="D490" s="17" t="s">
        <v>42</v>
      </c>
      <c r="E490" s="18" t="str">
        <f>VLOOKUP(D490,'[1]1H2013'!L:M,2,0)</f>
        <v>五环-六环</v>
      </c>
      <c r="F490" s="17">
        <v>19975</v>
      </c>
      <c r="G490" s="17">
        <v>206</v>
      </c>
      <c r="H490" s="17">
        <v>1290</v>
      </c>
      <c r="I490" s="17">
        <v>11</v>
      </c>
      <c r="J490" s="17">
        <v>13964</v>
      </c>
      <c r="K490" s="25">
        <v>18009775</v>
      </c>
      <c r="L490" s="9">
        <f t="shared" si="22"/>
        <v>0.18009775</v>
      </c>
      <c r="M490" s="10">
        <f t="shared" si="23"/>
        <v>6.70060235245568e-5</v>
      </c>
      <c r="N490" s="19" t="s">
        <v>953</v>
      </c>
      <c r="O490" s="10"/>
      <c r="P490" s="20">
        <f>IFERROR(VLOOKUP(N490,Sheet3!$B$2:$F$1072,3,FALSE),“-”)</f>
        <v>0</v>
      </c>
      <c r="Q490" s="13">
        <f t="shared" si="24"/>
        <v>0.994210659830031</v>
      </c>
    </row>
    <row r="491" ht="15" spans="1:17">
      <c r="A491" s="17" t="s">
        <v>954</v>
      </c>
      <c r="B491" s="17" t="s">
        <v>17</v>
      </c>
      <c r="C491" s="17" t="s">
        <v>48</v>
      </c>
      <c r="D491" s="17" t="s">
        <v>214</v>
      </c>
      <c r="E491" s="18" t="str">
        <f>VLOOKUP(D491,'[1]1H2013'!L:M,2,0)</f>
        <v>三环-四环</v>
      </c>
      <c r="F491" s="17" t="s">
        <v>30</v>
      </c>
      <c r="G491" s="17" t="s">
        <v>30</v>
      </c>
      <c r="H491" s="17">
        <v>671</v>
      </c>
      <c r="I491" s="17">
        <v>5</v>
      </c>
      <c r="J491" s="17">
        <v>26798</v>
      </c>
      <c r="K491" s="25">
        <v>17987087</v>
      </c>
      <c r="L491" s="9">
        <f t="shared" si="22"/>
        <v>0.17987087</v>
      </c>
      <c r="M491" s="10">
        <f t="shared" si="23"/>
        <v>6.69216119946112e-5</v>
      </c>
      <c r="N491" s="19" t="s">
        <v>955</v>
      </c>
      <c r="O491" s="10"/>
      <c r="P491" s="20">
        <f>IFERROR(VLOOKUP(N491,Sheet3!$B$2:$F$1072,3,FALSE),“-”)</f>
        <v>0</v>
      </c>
      <c r="Q491" s="13">
        <f t="shared" si="24"/>
        <v>0.994277581442026</v>
      </c>
    </row>
    <row r="492" ht="15" spans="1:17">
      <c r="A492" s="17" t="s">
        <v>956</v>
      </c>
      <c r="B492" s="17" t="s">
        <v>17</v>
      </c>
      <c r="C492" s="17" t="s">
        <v>282</v>
      </c>
      <c r="D492" s="17" t="s">
        <v>283</v>
      </c>
      <c r="E492" s="18" t="str">
        <f>VLOOKUP(D492,'[1]1H2013'!L:M,2,0)</f>
        <v>二环内</v>
      </c>
      <c r="F492" s="17" t="s">
        <v>30</v>
      </c>
      <c r="G492" s="17" t="s">
        <v>30</v>
      </c>
      <c r="H492" s="17">
        <v>341</v>
      </c>
      <c r="I492" s="17">
        <v>2</v>
      </c>
      <c r="J492" s="17">
        <v>52725</v>
      </c>
      <c r="K492" s="25">
        <v>17977200</v>
      </c>
      <c r="L492" s="9">
        <f t="shared" si="22"/>
        <v>0.179772</v>
      </c>
      <c r="M492" s="10">
        <f t="shared" si="23"/>
        <v>6.68848270511798e-5</v>
      </c>
      <c r="N492" s="19" t="s">
        <v>957</v>
      </c>
      <c r="O492" s="10"/>
      <c r="P492" s="20">
        <f>IFERROR(VLOOKUP(N492,Sheet3!$B$2:$F$1072,3,FALSE),“-”)</f>
        <v>0</v>
      </c>
      <c r="Q492" s="13">
        <f t="shared" si="24"/>
        <v>0.994344466269077</v>
      </c>
    </row>
    <row r="493" ht="15" spans="1:17">
      <c r="A493" s="17" t="s">
        <v>958</v>
      </c>
      <c r="B493" s="17" t="s">
        <v>17</v>
      </c>
      <c r="C493" s="17" t="s">
        <v>90</v>
      </c>
      <c r="D493" s="17" t="s">
        <v>103</v>
      </c>
      <c r="E493" s="18" t="str">
        <f>VLOOKUP(D493,'[1]1H2013'!L:M,2,0)</f>
        <v>五环-六环</v>
      </c>
      <c r="F493" s="17" t="s">
        <v>30</v>
      </c>
      <c r="G493" s="17" t="s">
        <v>30</v>
      </c>
      <c r="H493" s="17">
        <v>1395</v>
      </c>
      <c r="I493" s="17">
        <v>14</v>
      </c>
      <c r="J493" s="17">
        <v>12769</v>
      </c>
      <c r="K493" s="25">
        <v>17808743</v>
      </c>
      <c r="L493" s="9">
        <f t="shared" si="22"/>
        <v>0.17808743</v>
      </c>
      <c r="M493" s="10">
        <f t="shared" si="23"/>
        <v>6.62580766500851e-5</v>
      </c>
      <c r="N493" s="19" t="s">
        <v>959</v>
      </c>
      <c r="O493" s="10"/>
      <c r="P493" s="20">
        <f>IFERROR(VLOOKUP(N493,Sheet3!$B$2:$F$1072,3,FALSE),“-”)</f>
        <v>0</v>
      </c>
      <c r="Q493" s="13">
        <f t="shared" si="24"/>
        <v>0.994410724345727</v>
      </c>
    </row>
    <row r="494" ht="15" spans="1:17">
      <c r="A494" s="17" t="s">
        <v>960</v>
      </c>
      <c r="B494" s="17" t="s">
        <v>17</v>
      </c>
      <c r="C494" s="17" t="s">
        <v>144</v>
      </c>
      <c r="D494" s="17" t="s">
        <v>145</v>
      </c>
      <c r="E494" s="18" t="str">
        <f>VLOOKUP(D494,'[1]1H2013'!L:M,2,0)</f>
        <v>二环内</v>
      </c>
      <c r="F494" s="17" t="s">
        <v>30</v>
      </c>
      <c r="G494" s="17" t="s">
        <v>30</v>
      </c>
      <c r="H494" s="17">
        <v>658</v>
      </c>
      <c r="I494" s="17">
        <v>4</v>
      </c>
      <c r="J494" s="17">
        <v>26837</v>
      </c>
      <c r="K494" s="25">
        <v>17662615</v>
      </c>
      <c r="L494" s="9">
        <f t="shared" si="22"/>
        <v>0.17662615</v>
      </c>
      <c r="M494" s="10">
        <f t="shared" si="23"/>
        <v>6.57144021063667e-5</v>
      </c>
      <c r="N494" s="19" t="s">
        <v>961</v>
      </c>
      <c r="O494" s="10"/>
      <c r="P494" s="20">
        <f>IFERROR(VLOOKUP(N494,Sheet3!$B$2:$F$1072,3,FALSE),“-”)</f>
        <v>0</v>
      </c>
      <c r="Q494" s="13">
        <f t="shared" si="24"/>
        <v>0.994476438747833</v>
      </c>
    </row>
    <row r="495" ht="15" spans="1:17">
      <c r="A495" s="17" t="s">
        <v>962</v>
      </c>
      <c r="B495" s="17" t="s">
        <v>17</v>
      </c>
      <c r="C495" s="17" t="s">
        <v>90</v>
      </c>
      <c r="D495" s="17" t="s">
        <v>103</v>
      </c>
      <c r="E495" s="18" t="str">
        <f>VLOOKUP(D495,'[1]1H2013'!L:M,2,0)</f>
        <v>五环-六环</v>
      </c>
      <c r="F495" s="17" t="s">
        <v>30</v>
      </c>
      <c r="G495" s="17" t="s">
        <v>30</v>
      </c>
      <c r="H495" s="17">
        <v>1278</v>
      </c>
      <c r="I495" s="17">
        <v>17</v>
      </c>
      <c r="J495" s="17">
        <v>13747</v>
      </c>
      <c r="K495" s="25">
        <v>17562285</v>
      </c>
      <c r="L495" s="9">
        <f t="shared" si="22"/>
        <v>0.17562285</v>
      </c>
      <c r="M495" s="10">
        <f t="shared" si="23"/>
        <v>6.5341120688902e-5</v>
      </c>
      <c r="N495" s="19" t="s">
        <v>963</v>
      </c>
      <c r="O495" s="10"/>
      <c r="P495" s="20">
        <f>IFERROR(VLOOKUP(N495,Sheet3!$B$2:$F$1072,3,FALSE),“-”)</f>
        <v>0</v>
      </c>
      <c r="Q495" s="13">
        <f t="shared" si="24"/>
        <v>0.994541779868522</v>
      </c>
    </row>
    <row r="496" ht="15" spans="1:17">
      <c r="A496" s="3" t="s">
        <v>964</v>
      </c>
      <c r="B496" s="3" t="s">
        <v>17</v>
      </c>
      <c r="C496" s="3" t="s">
        <v>41</v>
      </c>
      <c r="D496" s="3" t="s">
        <v>42</v>
      </c>
      <c r="E496" s="16" t="str">
        <f>VLOOKUP(D496,'[1]1H2013'!L:M,2,0)</f>
        <v>五环-六环</v>
      </c>
      <c r="F496" s="3" t="s">
        <v>30</v>
      </c>
      <c r="G496" s="3" t="s">
        <v>30</v>
      </c>
      <c r="H496" s="3">
        <v>987</v>
      </c>
      <c r="I496" s="3">
        <v>16</v>
      </c>
      <c r="J496" s="3">
        <v>17489</v>
      </c>
      <c r="K496" s="9">
        <v>17262398</v>
      </c>
      <c r="L496" s="9">
        <f t="shared" si="22"/>
        <v>0.17262398</v>
      </c>
      <c r="M496" s="10">
        <f t="shared" si="23"/>
        <v>6.42253801881624e-5</v>
      </c>
      <c r="N496" s="19" t="s">
        <v>965</v>
      </c>
      <c r="O496" s="10"/>
      <c r="P496" s="20">
        <f>IFERROR(VLOOKUP(N496,Sheet3!$B$2:$F$1072,3,FALSE),“-”)</f>
        <v>0</v>
      </c>
      <c r="Q496" s="13">
        <f t="shared" si="24"/>
        <v>0.99460600524871</v>
      </c>
    </row>
    <row r="497" ht="15" spans="1:17">
      <c r="A497" s="17" t="s">
        <v>966</v>
      </c>
      <c r="B497" s="17" t="s">
        <v>17</v>
      </c>
      <c r="C497" s="17" t="s">
        <v>18</v>
      </c>
      <c r="D497" s="17" t="s">
        <v>26</v>
      </c>
      <c r="E497" s="18" t="str">
        <f>VLOOKUP(D497,'[1]1H2013'!L:M,2,0)</f>
        <v>五环-六环</v>
      </c>
      <c r="F497" s="17" t="s">
        <v>30</v>
      </c>
      <c r="G497" s="17" t="s">
        <v>30</v>
      </c>
      <c r="H497" s="17">
        <v>866</v>
      </c>
      <c r="I497" s="17">
        <v>3</v>
      </c>
      <c r="J497" s="17">
        <v>19775</v>
      </c>
      <c r="K497" s="25">
        <v>17116320</v>
      </c>
      <c r="L497" s="9">
        <f t="shared" si="22"/>
        <v>0.1711632</v>
      </c>
      <c r="M497" s="10">
        <f t="shared" si="23"/>
        <v>6.36818916712642e-5</v>
      </c>
      <c r="N497" s="19" t="s">
        <v>967</v>
      </c>
      <c r="O497" s="10"/>
      <c r="P497" s="20">
        <f>IFERROR(VLOOKUP(N497,Sheet3!$B$2:$F$1072,3,FALSE),“-”)</f>
        <v>0</v>
      </c>
      <c r="Q497" s="13">
        <f t="shared" si="24"/>
        <v>0.994669687140382</v>
      </c>
    </row>
    <row r="498" ht="15" spans="1:17">
      <c r="A498" s="17" t="s">
        <v>968</v>
      </c>
      <c r="B498" s="17" t="s">
        <v>17</v>
      </c>
      <c r="C498" s="17" t="s">
        <v>172</v>
      </c>
      <c r="D498" s="17" t="s">
        <v>173</v>
      </c>
      <c r="E498" s="18" t="str">
        <f>VLOOKUP(D498,'[1]1H2013'!L:M,2,0)</f>
        <v>六环外</v>
      </c>
      <c r="F498" s="17" t="s">
        <v>30</v>
      </c>
      <c r="G498" s="17" t="s">
        <v>30</v>
      </c>
      <c r="H498" s="17">
        <v>1014</v>
      </c>
      <c r="I498" s="17">
        <v>3</v>
      </c>
      <c r="J498" s="17">
        <v>16720</v>
      </c>
      <c r="K498" s="25">
        <v>16950000</v>
      </c>
      <c r="L498" s="9">
        <f t="shared" si="22"/>
        <v>0.1695</v>
      </c>
      <c r="M498" s="10">
        <f t="shared" si="23"/>
        <v>6.30630920564659e-5</v>
      </c>
      <c r="N498" s="19" t="s">
        <v>969</v>
      </c>
      <c r="O498" s="10"/>
      <c r="P498" s="20">
        <f>IFERROR(VLOOKUP(N498,Sheet3!$B$2:$F$1072,3,FALSE),“-”)</f>
        <v>0</v>
      </c>
      <c r="Q498" s="13">
        <f t="shared" si="24"/>
        <v>0.994732750232438</v>
      </c>
    </row>
    <row r="499" ht="15" spans="1:17">
      <c r="A499" s="17" t="s">
        <v>970</v>
      </c>
      <c r="B499" s="17" t="s">
        <v>17</v>
      </c>
      <c r="C499" s="17" t="s">
        <v>18</v>
      </c>
      <c r="D499" s="17" t="s">
        <v>45</v>
      </c>
      <c r="E499" s="18" t="str">
        <f>VLOOKUP(D499,'[1]1H2013'!L:M,2,0)</f>
        <v>五环-六环</v>
      </c>
      <c r="F499" s="17" t="s">
        <v>30</v>
      </c>
      <c r="G499" s="17" t="s">
        <v>30</v>
      </c>
      <c r="H499" s="17">
        <v>1371</v>
      </c>
      <c r="I499" s="17">
        <v>14</v>
      </c>
      <c r="J499" s="17">
        <v>12300</v>
      </c>
      <c r="K499" s="25">
        <v>16865391</v>
      </c>
      <c r="L499" s="9">
        <f t="shared" si="22"/>
        <v>0.16865391</v>
      </c>
      <c r="M499" s="10">
        <f t="shared" si="23"/>
        <v>6.27483011918166e-5</v>
      </c>
      <c r="N499" s="19" t="s">
        <v>971</v>
      </c>
      <c r="O499" s="10"/>
      <c r="P499" s="20">
        <f>IFERROR(VLOOKUP(N499,Sheet3!$B$2:$F$1072,3,FALSE),“-”)</f>
        <v>0</v>
      </c>
      <c r="Q499" s="13">
        <f t="shared" si="24"/>
        <v>0.99479549853363</v>
      </c>
    </row>
    <row r="500" ht="15" spans="1:17">
      <c r="A500" s="17" t="s">
        <v>972</v>
      </c>
      <c r="B500" s="17" t="s">
        <v>17</v>
      </c>
      <c r="C500" s="17" t="s">
        <v>48</v>
      </c>
      <c r="D500" s="17" t="s">
        <v>49</v>
      </c>
      <c r="E500" s="18" t="str">
        <f>VLOOKUP(D500,'[1]1H2013'!L:M,2,0)</f>
        <v>四环-五环</v>
      </c>
      <c r="F500" s="17" t="s">
        <v>30</v>
      </c>
      <c r="G500" s="17" t="s">
        <v>30</v>
      </c>
      <c r="H500" s="17">
        <v>1574</v>
      </c>
      <c r="I500" s="17">
        <v>19</v>
      </c>
      <c r="J500" s="17">
        <v>10704</v>
      </c>
      <c r="K500" s="25">
        <v>16844298</v>
      </c>
      <c r="L500" s="9">
        <f t="shared" si="22"/>
        <v>0.16844298</v>
      </c>
      <c r="M500" s="10">
        <f t="shared" si="23"/>
        <v>6.26698239174362e-5</v>
      </c>
      <c r="N500" s="19" t="s">
        <v>973</v>
      </c>
      <c r="O500" s="10"/>
      <c r="P500" s="20">
        <f>IFERROR(VLOOKUP(N500,Sheet3!$B$2:$F$1072,3,FALSE),“-”)</f>
        <v>0</v>
      </c>
      <c r="Q500" s="13">
        <f t="shared" si="24"/>
        <v>0.994858168357547</v>
      </c>
    </row>
    <row r="501" ht="15" spans="1:17">
      <c r="A501" s="3" t="s">
        <v>974</v>
      </c>
      <c r="B501" s="3" t="s">
        <v>17</v>
      </c>
      <c r="C501" s="3" t="s">
        <v>64</v>
      </c>
      <c r="D501" s="3" t="s">
        <v>112</v>
      </c>
      <c r="E501" s="16" t="str">
        <f>VLOOKUP(D501,'[1]1H2013'!L:M,2,0)</f>
        <v>五环-六环</v>
      </c>
      <c r="F501" s="3" t="s">
        <v>30</v>
      </c>
      <c r="G501" s="3" t="s">
        <v>30</v>
      </c>
      <c r="H501" s="3">
        <v>700</v>
      </c>
      <c r="I501" s="3">
        <v>12</v>
      </c>
      <c r="J501" s="3">
        <v>23949</v>
      </c>
      <c r="K501" s="9">
        <v>16759910</v>
      </c>
      <c r="L501" s="9">
        <f t="shared" si="22"/>
        <v>0.1675991</v>
      </c>
      <c r="M501" s="10">
        <f t="shared" si="23"/>
        <v>6.23558552913323e-5</v>
      </c>
      <c r="N501" s="19" t="s">
        <v>975</v>
      </c>
      <c r="O501" s="10"/>
      <c r="P501" s="20">
        <f>IFERROR(VLOOKUP(N501,Sheet3!$B$2:$F$1072,3,FALSE),“-”)</f>
        <v>0</v>
      </c>
      <c r="Q501" s="13">
        <f t="shared" si="24"/>
        <v>0.994920524212839</v>
      </c>
    </row>
    <row r="502" ht="15" spans="1:17">
      <c r="A502" s="17" t="s">
        <v>976</v>
      </c>
      <c r="B502" s="17" t="s">
        <v>17</v>
      </c>
      <c r="C502" s="17" t="s">
        <v>90</v>
      </c>
      <c r="D502" s="17" t="s">
        <v>103</v>
      </c>
      <c r="E502" s="18" t="str">
        <f>VLOOKUP(D502,'[1]1H2013'!L:M,2,0)</f>
        <v>五环-六环</v>
      </c>
      <c r="F502" s="17" t="s">
        <v>30</v>
      </c>
      <c r="G502" s="17" t="s">
        <v>30</v>
      </c>
      <c r="H502" s="17">
        <v>1490</v>
      </c>
      <c r="I502" s="17">
        <v>16</v>
      </c>
      <c r="J502" s="17">
        <v>11210</v>
      </c>
      <c r="K502" s="25">
        <v>16703992</v>
      </c>
      <c r="L502" s="9">
        <f t="shared" si="22"/>
        <v>0.16703992</v>
      </c>
      <c r="M502" s="10">
        <f t="shared" si="23"/>
        <v>6.21478103366649e-5</v>
      </c>
      <c r="N502" s="19" t="s">
        <v>977</v>
      </c>
      <c r="O502" s="10"/>
      <c r="P502" s="20">
        <f>IFERROR(VLOOKUP(N502,Sheet3!$B$2:$F$1072,3,FALSE),“-”)</f>
        <v>0</v>
      </c>
      <c r="Q502" s="13">
        <f t="shared" si="24"/>
        <v>0.994982672023175</v>
      </c>
    </row>
    <row r="503" ht="15" spans="1:17">
      <c r="A503" s="17" t="s">
        <v>978</v>
      </c>
      <c r="B503" s="17" t="s">
        <v>17</v>
      </c>
      <c r="C503" s="17" t="s">
        <v>18</v>
      </c>
      <c r="D503" s="17" t="s">
        <v>259</v>
      </c>
      <c r="E503" s="18" t="str">
        <f>VLOOKUP(D503,'[1]1H2013'!L:M,2,0)</f>
        <v>二环-三环</v>
      </c>
      <c r="F503" s="17" t="s">
        <v>30</v>
      </c>
      <c r="G503" s="17" t="s">
        <v>30</v>
      </c>
      <c r="H503" s="17">
        <v>641</v>
      </c>
      <c r="I503" s="17">
        <v>4</v>
      </c>
      <c r="J503" s="17">
        <v>25607</v>
      </c>
      <c r="K503" s="25">
        <v>16416614</v>
      </c>
      <c r="L503" s="9">
        <f t="shared" si="22"/>
        <v>0.16416614</v>
      </c>
      <c r="M503" s="10">
        <f t="shared" si="23"/>
        <v>6.10786100258092e-5</v>
      </c>
      <c r="N503" s="19" t="s">
        <v>43</v>
      </c>
      <c r="O503" s="10"/>
      <c r="P503" s="20">
        <f>IFERROR(VLOOKUP(N503,Sheet3!$B$2:$F$1072,3,FALSE),“-”)</f>
        <v>0</v>
      </c>
      <c r="Q503" s="13">
        <f t="shared" si="24"/>
        <v>0.995043750633201</v>
      </c>
    </row>
    <row r="504" ht="15" spans="1:17">
      <c r="A504" s="17" t="s">
        <v>979</v>
      </c>
      <c r="B504" s="17" t="s">
        <v>17</v>
      </c>
      <c r="C504" s="17" t="s">
        <v>18</v>
      </c>
      <c r="D504" s="17" t="s">
        <v>19</v>
      </c>
      <c r="E504" s="18" t="str">
        <f>VLOOKUP(D504,'[1]1H2013'!L:M,2,0)</f>
        <v>三环-四环</v>
      </c>
      <c r="F504" s="17" t="s">
        <v>30</v>
      </c>
      <c r="G504" s="17" t="s">
        <v>30</v>
      </c>
      <c r="H504" s="17">
        <v>788</v>
      </c>
      <c r="I504" s="17">
        <v>2</v>
      </c>
      <c r="J504" s="17">
        <v>20700</v>
      </c>
      <c r="K504" s="25">
        <v>16304000</v>
      </c>
      <c r="L504" s="9">
        <f t="shared" si="22"/>
        <v>0.16304</v>
      </c>
      <c r="M504" s="10">
        <f t="shared" si="23"/>
        <v>6.06596255391516e-5</v>
      </c>
      <c r="N504" s="19" t="s">
        <v>980</v>
      </c>
      <c r="O504" s="10"/>
      <c r="P504" s="20">
        <f>IFERROR(VLOOKUP(N504,Sheet3!$B$2:$F$1072,3,FALSE),“-”)</f>
        <v>0</v>
      </c>
      <c r="Q504" s="13">
        <f t="shared" si="24"/>
        <v>0.99510441025874</v>
      </c>
    </row>
    <row r="505" ht="15" spans="1:17">
      <c r="A505" s="17" t="s">
        <v>981</v>
      </c>
      <c r="B505" s="17" t="s">
        <v>17</v>
      </c>
      <c r="C505" s="17" t="s">
        <v>18</v>
      </c>
      <c r="D505" s="17" t="s">
        <v>73</v>
      </c>
      <c r="E505" s="18" t="str">
        <f>VLOOKUP(D505,'[1]1H2013'!L:M,2,0)</f>
        <v>四环-五环</v>
      </c>
      <c r="F505" s="17" t="s">
        <v>30</v>
      </c>
      <c r="G505" s="17" t="s">
        <v>30</v>
      </c>
      <c r="H505" s="17">
        <v>869</v>
      </c>
      <c r="I505" s="17">
        <v>11</v>
      </c>
      <c r="J505" s="17">
        <v>18442</v>
      </c>
      <c r="K505" s="25">
        <v>16033945</v>
      </c>
      <c r="L505" s="9">
        <f t="shared" si="22"/>
        <v>0.16033945</v>
      </c>
      <c r="M505" s="10">
        <f t="shared" si="23"/>
        <v>5.96548760804313e-5</v>
      </c>
      <c r="N505" s="19" t="s">
        <v>982</v>
      </c>
      <c r="O505" s="10"/>
      <c r="P505" s="20" t="str">
        <f>IFERROR(VLOOKUP(N505,Sheet3!$B$2:$F$1072,3,FALSE),“-”)</f>
        <v>住总</v>
      </c>
      <c r="Q505" s="13">
        <f t="shared" si="24"/>
        <v>0.995164065134821</v>
      </c>
    </row>
    <row r="506" ht="15" spans="1:17">
      <c r="A506" s="17" t="s">
        <v>983</v>
      </c>
      <c r="B506" s="17" t="s">
        <v>17</v>
      </c>
      <c r="C506" s="17" t="s">
        <v>144</v>
      </c>
      <c r="D506" s="17" t="s">
        <v>145</v>
      </c>
      <c r="E506" s="18" t="str">
        <f>VLOOKUP(D506,'[1]1H2013'!L:M,2,0)</f>
        <v>二环内</v>
      </c>
      <c r="F506" s="17" t="s">
        <v>30</v>
      </c>
      <c r="G506" s="17" t="s">
        <v>30</v>
      </c>
      <c r="H506" s="17">
        <v>605</v>
      </c>
      <c r="I506" s="17">
        <v>4</v>
      </c>
      <c r="J506" s="17">
        <v>25327</v>
      </c>
      <c r="K506" s="25">
        <v>15332328</v>
      </c>
      <c r="L506" s="9">
        <f t="shared" si="22"/>
        <v>0.15332328</v>
      </c>
      <c r="M506" s="10">
        <f t="shared" si="23"/>
        <v>5.70444844899073e-5</v>
      </c>
      <c r="N506" s="19" t="s">
        <v>984</v>
      </c>
      <c r="O506" s="10"/>
      <c r="P506" s="20">
        <f>IFERROR(VLOOKUP(N506,Sheet3!$B$2:$F$1072,3,FALSE),“-”)</f>
        <v>0</v>
      </c>
      <c r="Q506" s="13">
        <f t="shared" si="24"/>
        <v>0.995221109619311</v>
      </c>
    </row>
    <row r="507" ht="15" spans="1:17">
      <c r="A507" s="17" t="s">
        <v>985</v>
      </c>
      <c r="B507" s="17" t="s">
        <v>17</v>
      </c>
      <c r="C507" s="17" t="s">
        <v>18</v>
      </c>
      <c r="D507" s="17" t="s">
        <v>210</v>
      </c>
      <c r="E507" s="18" t="str">
        <f>VLOOKUP(D507,'[1]1H2013'!L:M,2,0)</f>
        <v>四环-五环</v>
      </c>
      <c r="F507" s="17">
        <v>8982</v>
      </c>
      <c r="G507" s="17">
        <v>88</v>
      </c>
      <c r="H507" s="17">
        <v>292</v>
      </c>
      <c r="I507" s="17">
        <v>3</v>
      </c>
      <c r="J507" s="17">
        <v>52214</v>
      </c>
      <c r="K507" s="25">
        <v>15243274</v>
      </c>
      <c r="L507" s="9">
        <f t="shared" si="22"/>
        <v>0.15243274</v>
      </c>
      <c r="M507" s="10">
        <f t="shared" si="23"/>
        <v>5.671315584094e-5</v>
      </c>
      <c r="N507" s="19" t="s">
        <v>986</v>
      </c>
      <c r="O507" s="10"/>
      <c r="P507" s="20">
        <f>IFERROR(VLOOKUP(N507,Sheet3!$B$2:$F$1072,3,FALSE),“-”)</f>
        <v>0</v>
      </c>
      <c r="Q507" s="13">
        <f t="shared" si="24"/>
        <v>0.995277822775152</v>
      </c>
    </row>
    <row r="508" ht="15" spans="1:17">
      <c r="A508" s="17" t="s">
        <v>987</v>
      </c>
      <c r="B508" s="17" t="s">
        <v>17</v>
      </c>
      <c r="C508" s="17" t="s">
        <v>41</v>
      </c>
      <c r="D508" s="17" t="s">
        <v>42</v>
      </c>
      <c r="E508" s="18" t="str">
        <f>VLOOKUP(D508,'[1]1H2013'!L:M,2,0)</f>
        <v>五环-六环</v>
      </c>
      <c r="F508" s="17" t="s">
        <v>30</v>
      </c>
      <c r="G508" s="17" t="s">
        <v>30</v>
      </c>
      <c r="H508" s="17">
        <v>2212</v>
      </c>
      <c r="I508" s="17">
        <v>18</v>
      </c>
      <c r="J508" s="17">
        <v>6764</v>
      </c>
      <c r="K508" s="25">
        <v>14963897</v>
      </c>
      <c r="L508" s="9">
        <f t="shared" si="22"/>
        <v>0.14963897</v>
      </c>
      <c r="M508" s="10">
        <f t="shared" si="23"/>
        <v>5.56737235418568e-5</v>
      </c>
      <c r="N508" s="19" t="s">
        <v>988</v>
      </c>
      <c r="O508" s="10"/>
      <c r="P508" s="20">
        <f>IFERROR(VLOOKUP(N508,Sheet3!$B$2:$F$1072,3,FALSE),“-”)</f>
        <v>0</v>
      </c>
      <c r="Q508" s="13">
        <f t="shared" si="24"/>
        <v>0.995333496498694</v>
      </c>
    </row>
    <row r="509" ht="15" spans="1:17">
      <c r="A509" s="17" t="s">
        <v>989</v>
      </c>
      <c r="B509" s="17" t="s">
        <v>17</v>
      </c>
      <c r="C509" s="17" t="s">
        <v>205</v>
      </c>
      <c r="D509" s="17" t="s">
        <v>206</v>
      </c>
      <c r="E509" s="18" t="str">
        <f>VLOOKUP(D509,'[1]1H2013'!L:M,2,0)</f>
        <v>二环-三环</v>
      </c>
      <c r="F509" s="17" t="s">
        <v>30</v>
      </c>
      <c r="G509" s="17" t="s">
        <v>30</v>
      </c>
      <c r="H509" s="17">
        <v>476</v>
      </c>
      <c r="I509" s="17">
        <v>2</v>
      </c>
      <c r="J509" s="17">
        <v>31304</v>
      </c>
      <c r="K509" s="25">
        <v>14913762</v>
      </c>
      <c r="L509" s="9">
        <f t="shared" si="22"/>
        <v>0.14913762</v>
      </c>
      <c r="M509" s="10">
        <f t="shared" si="23"/>
        <v>5.54871944492167e-5</v>
      </c>
      <c r="N509" s="19" t="s">
        <v>201</v>
      </c>
      <c r="O509" s="10"/>
      <c r="P509" s="20" t="str">
        <f>IFERROR(VLOOKUP(N509,Sheet3!$B$2:$F$1072,3,FALSE),“-”)</f>
        <v>金隅</v>
      </c>
      <c r="Q509" s="13">
        <f t="shared" si="24"/>
        <v>0.995388983693143</v>
      </c>
    </row>
    <row r="510" ht="15" spans="1:17">
      <c r="A510" s="17" t="s">
        <v>990</v>
      </c>
      <c r="B510" s="17" t="s">
        <v>17</v>
      </c>
      <c r="C510" s="17" t="s">
        <v>526</v>
      </c>
      <c r="D510" s="17" t="s">
        <v>527</v>
      </c>
      <c r="E510" s="18" t="str">
        <f>VLOOKUP(D510,'[1]1H2013'!L:M,2,0)</f>
        <v>六环外</v>
      </c>
      <c r="F510" s="17">
        <v>22561</v>
      </c>
      <c r="G510" s="17">
        <v>216</v>
      </c>
      <c r="H510" s="17">
        <v>2017</v>
      </c>
      <c r="I510" s="17">
        <v>24</v>
      </c>
      <c r="J510" s="17">
        <v>7341</v>
      </c>
      <c r="K510" s="25">
        <v>14805320</v>
      </c>
      <c r="L510" s="9">
        <f t="shared" si="22"/>
        <v>0.1480532</v>
      </c>
      <c r="M510" s="10">
        <f t="shared" si="23"/>
        <v>5.50837320404387e-5</v>
      </c>
      <c r="N510" s="19" t="s">
        <v>490</v>
      </c>
      <c r="O510" s="10"/>
      <c r="P510" s="20">
        <f>IFERROR(VLOOKUP(N510,Sheet3!$B$2:$F$1072,3,FALSE),“-”)</f>
        <v>0</v>
      </c>
      <c r="Q510" s="13">
        <f t="shared" si="24"/>
        <v>0.995444067425183</v>
      </c>
    </row>
    <row r="511" ht="15" spans="1:17">
      <c r="A511" s="3" t="s">
        <v>991</v>
      </c>
      <c r="B511" s="3" t="s">
        <v>17</v>
      </c>
      <c r="C511" s="3" t="s">
        <v>18</v>
      </c>
      <c r="D511" s="3" t="s">
        <v>19</v>
      </c>
      <c r="E511" s="16" t="str">
        <f>VLOOKUP(D511,'[1]1H2013'!L:M,2,0)</f>
        <v>三环-四环</v>
      </c>
      <c r="F511" s="3" t="s">
        <v>30</v>
      </c>
      <c r="G511" s="3" t="s">
        <v>30</v>
      </c>
      <c r="H511" s="3">
        <v>445</v>
      </c>
      <c r="I511" s="3">
        <v>8</v>
      </c>
      <c r="J511" s="3">
        <v>33184</v>
      </c>
      <c r="K511" s="9">
        <v>14759609</v>
      </c>
      <c r="L511" s="9">
        <f t="shared" si="22"/>
        <v>0.14759609</v>
      </c>
      <c r="M511" s="10">
        <f t="shared" si="23"/>
        <v>5.4913662600852e-5</v>
      </c>
      <c r="N511" s="19" t="s">
        <v>992</v>
      </c>
      <c r="O511" s="10"/>
      <c r="P511" s="20">
        <f>IFERROR(VLOOKUP(N511,Sheet3!$B$2:$F$1072,3,FALSE),“-”)</f>
        <v>0</v>
      </c>
      <c r="Q511" s="13">
        <f t="shared" si="24"/>
        <v>0.995498981087784</v>
      </c>
    </row>
    <row r="512" ht="15" spans="1:17">
      <c r="A512" s="17" t="s">
        <v>993</v>
      </c>
      <c r="B512" s="17" t="s">
        <v>17</v>
      </c>
      <c r="C512" s="17" t="s">
        <v>205</v>
      </c>
      <c r="D512" s="17" t="s">
        <v>206</v>
      </c>
      <c r="E512" s="18" t="str">
        <f>VLOOKUP(D512,'[1]1H2013'!L:M,2,0)</f>
        <v>二环-三环</v>
      </c>
      <c r="F512" s="17" t="s">
        <v>30</v>
      </c>
      <c r="G512" s="17" t="s">
        <v>30</v>
      </c>
      <c r="H512" s="17">
        <v>708</v>
      </c>
      <c r="I512" s="17">
        <v>3</v>
      </c>
      <c r="J512" s="17">
        <v>20444</v>
      </c>
      <c r="K512" s="25">
        <v>14478993</v>
      </c>
      <c r="L512" s="9">
        <f t="shared" si="22"/>
        <v>0.14478993</v>
      </c>
      <c r="M512" s="10">
        <f t="shared" si="23"/>
        <v>5.38696205571637e-5</v>
      </c>
      <c r="N512" s="19" t="s">
        <v>994</v>
      </c>
      <c r="O512" s="10"/>
      <c r="P512" s="20">
        <f>IFERROR(VLOOKUP(N512,Sheet3!$B$2:$F$1072,3,FALSE),“-”)</f>
        <v>0</v>
      </c>
      <c r="Q512" s="13">
        <f t="shared" si="24"/>
        <v>0.995552850708341</v>
      </c>
    </row>
    <row r="513" ht="15" spans="1:17">
      <c r="A513" s="17" t="s">
        <v>995</v>
      </c>
      <c r="B513" s="17" t="s">
        <v>17</v>
      </c>
      <c r="C513" s="17" t="s">
        <v>18</v>
      </c>
      <c r="D513" s="17" t="s">
        <v>19</v>
      </c>
      <c r="E513" s="18" t="str">
        <f>VLOOKUP(D513,'[1]1H2013'!L:M,2,0)</f>
        <v>三环-四环</v>
      </c>
      <c r="F513" s="17" t="s">
        <v>30</v>
      </c>
      <c r="G513" s="17" t="s">
        <v>30</v>
      </c>
      <c r="H513" s="17">
        <v>482</v>
      </c>
      <c r="I513" s="17">
        <v>3</v>
      </c>
      <c r="J513" s="17">
        <v>30023</v>
      </c>
      <c r="K513" s="25">
        <v>14472820</v>
      </c>
      <c r="L513" s="9">
        <f t="shared" si="22"/>
        <v>0.1447282</v>
      </c>
      <c r="M513" s="10">
        <f t="shared" si="23"/>
        <v>5.38466536859387e-5</v>
      </c>
      <c r="N513" s="19" t="s">
        <v>996</v>
      </c>
      <c r="O513" s="10"/>
      <c r="P513" s="20">
        <f>IFERROR(VLOOKUP(N513,Sheet3!$B$2:$F$1072,3,FALSE),“-”)</f>
        <v>0</v>
      </c>
      <c r="Q513" s="13">
        <f t="shared" si="24"/>
        <v>0.995606697362027</v>
      </c>
    </row>
    <row r="514" ht="15" spans="1:17">
      <c r="A514" s="3" t="s">
        <v>997</v>
      </c>
      <c r="B514" s="3" t="s">
        <v>17</v>
      </c>
      <c r="C514" s="3" t="s">
        <v>18</v>
      </c>
      <c r="D514" s="3" t="s">
        <v>210</v>
      </c>
      <c r="E514" s="16" t="str">
        <f>VLOOKUP(D514,'[1]1H2013'!L:M,2,0)</f>
        <v>四环-五环</v>
      </c>
      <c r="F514" s="3" t="s">
        <v>30</v>
      </c>
      <c r="G514" s="3" t="s">
        <v>30</v>
      </c>
      <c r="H514" s="3">
        <v>597</v>
      </c>
      <c r="I514" s="3">
        <v>9</v>
      </c>
      <c r="J514" s="3">
        <v>24203</v>
      </c>
      <c r="K514" s="9">
        <v>14460068</v>
      </c>
      <c r="L514" s="9">
        <f t="shared" si="22"/>
        <v>0.14460068</v>
      </c>
      <c r="M514" s="10">
        <f t="shared" si="23"/>
        <v>5.37992094057083e-5</v>
      </c>
      <c r="N514" s="19" t="s">
        <v>998</v>
      </c>
      <c r="O514" s="10"/>
      <c r="P514" s="20">
        <f>IFERROR(VLOOKUP(N514,Sheet3!$B$2:$F$1072,3,FALSE),“-”)</f>
        <v>0</v>
      </c>
      <c r="Q514" s="13">
        <f t="shared" si="24"/>
        <v>0.995660496571433</v>
      </c>
    </row>
    <row r="515" ht="15" spans="1:17">
      <c r="A515" s="3" t="s">
        <v>999</v>
      </c>
      <c r="B515" s="3" t="s">
        <v>17</v>
      </c>
      <c r="C515" s="3" t="s">
        <v>48</v>
      </c>
      <c r="D515" s="3" t="s">
        <v>117</v>
      </c>
      <c r="E515" s="16" t="str">
        <f>VLOOKUP(D515,'[1]1H2013'!L:M,2,0)</f>
        <v>三环-四环</v>
      </c>
      <c r="F515" s="3" t="s">
        <v>30</v>
      </c>
      <c r="G515" s="3" t="s">
        <v>30</v>
      </c>
      <c r="H515" s="3">
        <v>2444</v>
      </c>
      <c r="I515" s="3">
        <v>24</v>
      </c>
      <c r="J515" s="3">
        <v>5900</v>
      </c>
      <c r="K515" s="9">
        <v>14417535</v>
      </c>
      <c r="L515" s="9">
        <f t="shared" si="22"/>
        <v>0.14417535</v>
      </c>
      <c r="M515" s="10">
        <f t="shared" si="23"/>
        <v>5.36409638308153e-5</v>
      </c>
      <c r="N515" s="19" t="s">
        <v>372</v>
      </c>
      <c r="O515" s="10"/>
      <c r="P515" s="20">
        <f>IFERROR(VLOOKUP(N515,Sheet3!$B$2:$F$1072,3,FALSE),“-”)</f>
        <v>0</v>
      </c>
      <c r="Q515" s="13">
        <f t="shared" si="24"/>
        <v>0.995714137535264</v>
      </c>
    </row>
    <row r="516" ht="15" spans="1:17">
      <c r="A516" s="17" t="s">
        <v>1000</v>
      </c>
      <c r="B516" s="17" t="s">
        <v>17</v>
      </c>
      <c r="C516" s="17" t="s">
        <v>243</v>
      </c>
      <c r="D516" s="17" t="s">
        <v>244</v>
      </c>
      <c r="E516" s="18" t="str">
        <f>VLOOKUP(D516,'[1]1H2013'!L:M,2,0)</f>
        <v>六环外</v>
      </c>
      <c r="F516" s="17" t="s">
        <v>30</v>
      </c>
      <c r="G516" s="17" t="s">
        <v>30</v>
      </c>
      <c r="H516" s="17">
        <v>1582</v>
      </c>
      <c r="I516" s="17">
        <v>19</v>
      </c>
      <c r="J516" s="17">
        <v>9111</v>
      </c>
      <c r="K516" s="25">
        <v>14413570</v>
      </c>
      <c r="L516" s="9">
        <f t="shared" ref="L516:L579" si="25">IFERROR(K516/100000000,"-")</f>
        <v>0.1441357</v>
      </c>
      <c r="M516" s="10">
        <f t="shared" si="23"/>
        <v>5.36262119039714e-5</v>
      </c>
      <c r="N516" s="19" t="s">
        <v>1001</v>
      </c>
      <c r="O516" s="10"/>
      <c r="P516" s="20">
        <f>IFERROR(VLOOKUP(N516,Sheet3!$B$2:$F$1072,3,FALSE),“-”)</f>
        <v>0</v>
      </c>
      <c r="Q516" s="13">
        <f t="shared" si="24"/>
        <v>0.995767763747168</v>
      </c>
    </row>
    <row r="517" ht="15" spans="1:17">
      <c r="A517" s="3" t="s">
        <v>1002</v>
      </c>
      <c r="B517" s="3" t="s">
        <v>17</v>
      </c>
      <c r="C517" s="3" t="s">
        <v>22</v>
      </c>
      <c r="D517" s="3" t="s">
        <v>23</v>
      </c>
      <c r="E517" s="16" t="str">
        <f>VLOOKUP(D517,'[1]1H2013'!L:M,2,0)</f>
        <v>五环-六环</v>
      </c>
      <c r="F517" s="3" t="s">
        <v>30</v>
      </c>
      <c r="G517" s="3" t="s">
        <v>30</v>
      </c>
      <c r="H517" s="3">
        <v>575</v>
      </c>
      <c r="I517" s="3">
        <v>2</v>
      </c>
      <c r="J517" s="3">
        <v>25000</v>
      </c>
      <c r="K517" s="9">
        <v>14385002</v>
      </c>
      <c r="L517" s="9">
        <f t="shared" si="25"/>
        <v>0.14385002</v>
      </c>
      <c r="M517" s="10">
        <f t="shared" ref="M517:M580" si="26">IFERROR(L517/$L$1,"-")</f>
        <v>5.35199236199673e-5</v>
      </c>
      <c r="N517" s="19" t="s">
        <v>126</v>
      </c>
      <c r="O517" s="10"/>
      <c r="P517" s="20">
        <f>IFERROR(VLOOKUP(N517,Sheet3!$B$2:$F$1072,3,FALSE),“-”)</f>
        <v>0</v>
      </c>
      <c r="Q517" s="13">
        <f t="shared" si="24"/>
        <v>0.995821283670788</v>
      </c>
    </row>
    <row r="518" ht="15" spans="1:17">
      <c r="A518" s="17" t="s">
        <v>1003</v>
      </c>
      <c r="B518" s="17" t="s">
        <v>17</v>
      </c>
      <c r="C518" s="17" t="s">
        <v>64</v>
      </c>
      <c r="D518" s="17" t="s">
        <v>65</v>
      </c>
      <c r="E518" s="18" t="str">
        <f>VLOOKUP(D518,'[1]1H2013'!L:M,2,0)</f>
        <v>五环-六环</v>
      </c>
      <c r="F518" s="17" t="s">
        <v>30</v>
      </c>
      <c r="G518" s="17" t="s">
        <v>30</v>
      </c>
      <c r="H518" s="17">
        <v>1151</v>
      </c>
      <c r="I518" s="17">
        <v>9</v>
      </c>
      <c r="J518" s="17">
        <v>12315</v>
      </c>
      <c r="K518" s="25">
        <v>14177823</v>
      </c>
      <c r="L518" s="9">
        <f t="shared" si="25"/>
        <v>0.14177823</v>
      </c>
      <c r="M518" s="10">
        <f t="shared" si="26"/>
        <v>5.27491066082171e-5</v>
      </c>
      <c r="N518" s="19" t="s">
        <v>1004</v>
      </c>
      <c r="O518" s="10"/>
      <c r="P518" s="20">
        <f>IFERROR(VLOOKUP(N518,Sheet3!$B$2:$F$1072,3,FALSE),“-”)</f>
        <v>0</v>
      </c>
      <c r="Q518" s="13">
        <f t="shared" ref="Q518:Q581" si="27">M518+Q517</f>
        <v>0.995874032777396</v>
      </c>
    </row>
    <row r="519" ht="15" spans="1:17">
      <c r="A519" s="17" t="s">
        <v>1005</v>
      </c>
      <c r="B519" s="17" t="s">
        <v>17</v>
      </c>
      <c r="C519" s="17" t="s">
        <v>90</v>
      </c>
      <c r="D519" s="17" t="s">
        <v>311</v>
      </c>
      <c r="E519" s="18" t="str">
        <f>VLOOKUP(D519,'[1]1H2013'!L:M,2,0)</f>
        <v>五环-六环</v>
      </c>
      <c r="F519" s="17" t="s">
        <v>30</v>
      </c>
      <c r="G519" s="17" t="s">
        <v>30</v>
      </c>
      <c r="H519" s="17">
        <v>1398</v>
      </c>
      <c r="I519" s="17">
        <v>7</v>
      </c>
      <c r="J519" s="17">
        <v>9998</v>
      </c>
      <c r="K519" s="25">
        <v>13974677</v>
      </c>
      <c r="L519" s="9">
        <f t="shared" si="25"/>
        <v>0.13974677</v>
      </c>
      <c r="M519" s="10">
        <f t="shared" si="26"/>
        <v>5.19932945197862e-5</v>
      </c>
      <c r="N519" s="19" t="s">
        <v>1006</v>
      </c>
      <c r="O519" s="10"/>
      <c r="P519" s="20">
        <f>IFERROR(VLOOKUP(N519,Sheet3!$B$2:$F$1072,3,FALSE),“-”)</f>
        <v>0</v>
      </c>
      <c r="Q519" s="13">
        <f t="shared" si="27"/>
        <v>0.995926026071916</v>
      </c>
    </row>
    <row r="520" ht="15" spans="1:17">
      <c r="A520" s="17" t="s">
        <v>1007</v>
      </c>
      <c r="B520" s="17" t="s">
        <v>17</v>
      </c>
      <c r="C520" s="17" t="s">
        <v>41</v>
      </c>
      <c r="D520" s="17" t="s">
        <v>42</v>
      </c>
      <c r="E520" s="18" t="str">
        <f>VLOOKUP(D520,'[1]1H2013'!L:M,2,0)</f>
        <v>五环-六环</v>
      </c>
      <c r="F520" s="17" t="s">
        <v>30</v>
      </c>
      <c r="G520" s="17" t="s">
        <v>30</v>
      </c>
      <c r="H520" s="17">
        <v>897</v>
      </c>
      <c r="I520" s="17">
        <v>10</v>
      </c>
      <c r="J520" s="17">
        <v>15183</v>
      </c>
      <c r="K520" s="25">
        <v>13619850</v>
      </c>
      <c r="L520" s="9">
        <f t="shared" si="25"/>
        <v>0.1361985</v>
      </c>
      <c r="M520" s="10">
        <f t="shared" si="26"/>
        <v>5.06731477489827e-5</v>
      </c>
      <c r="N520" s="19" t="s">
        <v>1008</v>
      </c>
      <c r="O520" s="10"/>
      <c r="P520" s="20">
        <f>IFERROR(VLOOKUP(N520,Sheet3!$B$2:$F$1072,3,FALSE),“-”)</f>
        <v>0</v>
      </c>
      <c r="Q520" s="13">
        <f t="shared" si="27"/>
        <v>0.995976699219665</v>
      </c>
    </row>
    <row r="521" ht="15" spans="1:17">
      <c r="A521" s="3" t="s">
        <v>1009</v>
      </c>
      <c r="B521" s="3" t="s">
        <v>17</v>
      </c>
      <c r="C521" s="3" t="s">
        <v>48</v>
      </c>
      <c r="D521" s="3" t="s">
        <v>49</v>
      </c>
      <c r="E521" s="16" t="str">
        <f>VLOOKUP(D521,'[1]1H2013'!L:M,2,0)</f>
        <v>四环-五环</v>
      </c>
      <c r="F521" s="3" t="s">
        <v>30</v>
      </c>
      <c r="G521" s="3" t="s">
        <v>30</v>
      </c>
      <c r="H521" s="3">
        <v>564</v>
      </c>
      <c r="I521" s="3">
        <v>9</v>
      </c>
      <c r="J521" s="3">
        <v>24052</v>
      </c>
      <c r="K521" s="9">
        <v>13569837</v>
      </c>
      <c r="L521" s="9">
        <f t="shared" si="25"/>
        <v>0.13569837</v>
      </c>
      <c r="M521" s="10">
        <f t="shared" si="26"/>
        <v>5.04870725617839e-5</v>
      </c>
      <c r="N521" s="19" t="s">
        <v>1010</v>
      </c>
      <c r="O521" s="10"/>
      <c r="P521" s="20">
        <f>IFERROR(VLOOKUP(N521,Sheet3!$B$2:$F$1072,3,FALSE),“-”)</f>
        <v>0</v>
      </c>
      <c r="Q521" s="13">
        <f t="shared" si="27"/>
        <v>0.996027186292227</v>
      </c>
    </row>
    <row r="522" ht="15" spans="1:17">
      <c r="A522" s="17" t="s">
        <v>1011</v>
      </c>
      <c r="B522" s="17" t="s">
        <v>17</v>
      </c>
      <c r="C522" s="17" t="s">
        <v>90</v>
      </c>
      <c r="D522" s="17" t="s">
        <v>311</v>
      </c>
      <c r="E522" s="18" t="str">
        <f>VLOOKUP(D522,'[1]1H2013'!L:M,2,0)</f>
        <v>五环-六环</v>
      </c>
      <c r="F522" s="17" t="s">
        <v>30</v>
      </c>
      <c r="G522" s="17" t="s">
        <v>30</v>
      </c>
      <c r="H522" s="17">
        <v>947</v>
      </c>
      <c r="I522" s="17">
        <v>6</v>
      </c>
      <c r="J522" s="17">
        <v>14095</v>
      </c>
      <c r="K522" s="25">
        <v>13348127</v>
      </c>
      <c r="L522" s="9">
        <f t="shared" si="25"/>
        <v>0.13348127</v>
      </c>
      <c r="M522" s="10">
        <f t="shared" si="26"/>
        <v>4.96621924355397e-5</v>
      </c>
      <c r="N522" s="19" t="s">
        <v>1012</v>
      </c>
      <c r="O522" s="10"/>
      <c r="P522" s="20">
        <f>IFERROR(VLOOKUP(N522,Sheet3!$B$2:$F$1072,3,FALSE),“-”)</f>
        <v>0</v>
      </c>
      <c r="Q522" s="13">
        <f t="shared" si="27"/>
        <v>0.996076848484662</v>
      </c>
    </row>
    <row r="523" ht="15" spans="1:17">
      <c r="A523" s="17" t="s">
        <v>1013</v>
      </c>
      <c r="B523" s="17" t="s">
        <v>17</v>
      </c>
      <c r="C523" s="17" t="s">
        <v>18</v>
      </c>
      <c r="D523" s="17" t="s">
        <v>252</v>
      </c>
      <c r="E523" s="18" t="str">
        <f>VLOOKUP(D523,'[1]1H2013'!L:M,2,0)</f>
        <v>三环-四环</v>
      </c>
      <c r="F523" s="17" t="s">
        <v>30</v>
      </c>
      <c r="G523" s="17" t="s">
        <v>30</v>
      </c>
      <c r="H523" s="17">
        <v>1068</v>
      </c>
      <c r="I523" s="17">
        <v>7</v>
      </c>
      <c r="J523" s="17">
        <v>12482</v>
      </c>
      <c r="K523" s="25">
        <v>13327250</v>
      </c>
      <c r="L523" s="9">
        <f t="shared" si="25"/>
        <v>0.1332725</v>
      </c>
      <c r="M523" s="10">
        <f t="shared" si="26"/>
        <v>4.95845187970227e-5</v>
      </c>
      <c r="N523" s="19" t="s">
        <v>1014</v>
      </c>
      <c r="O523" s="10"/>
      <c r="P523" s="20">
        <f>IFERROR(VLOOKUP(N523,Sheet3!$B$2:$F$1072,3,FALSE),“-”)</f>
        <v>0</v>
      </c>
      <c r="Q523" s="13">
        <f t="shared" si="27"/>
        <v>0.996126433003459</v>
      </c>
    </row>
    <row r="524" ht="15" spans="1:17">
      <c r="A524" s="17" t="s">
        <v>1015</v>
      </c>
      <c r="B524" s="17" t="s">
        <v>17</v>
      </c>
      <c r="C524" s="17" t="s">
        <v>22</v>
      </c>
      <c r="D524" s="17" t="s">
        <v>87</v>
      </c>
      <c r="E524" s="18" t="str">
        <f>VLOOKUP(D524,'[1]1H2013'!L:M,2,0)</f>
        <v>五环-六环</v>
      </c>
      <c r="F524" s="17" t="s">
        <v>30</v>
      </c>
      <c r="G524" s="17" t="s">
        <v>30</v>
      </c>
      <c r="H524" s="17">
        <v>373</v>
      </c>
      <c r="I524" s="17">
        <v>1</v>
      </c>
      <c r="J524" s="17">
        <v>35551</v>
      </c>
      <c r="K524" s="25">
        <v>13274759</v>
      </c>
      <c r="L524" s="9">
        <f t="shared" si="25"/>
        <v>0.13274759</v>
      </c>
      <c r="M524" s="10">
        <f t="shared" si="26"/>
        <v>4.93892241206135e-5</v>
      </c>
      <c r="N524" s="19" t="s">
        <v>1016</v>
      </c>
      <c r="O524" s="10"/>
      <c r="P524" s="20">
        <f>IFERROR(VLOOKUP(N524,Sheet3!$B$2:$F$1072,3,FALSE),“-”)</f>
        <v>0</v>
      </c>
      <c r="Q524" s="13">
        <f t="shared" si="27"/>
        <v>0.99617582222758</v>
      </c>
    </row>
    <row r="525" ht="15" spans="1:17">
      <c r="A525" s="17" t="s">
        <v>1017</v>
      </c>
      <c r="B525" s="17" t="s">
        <v>17</v>
      </c>
      <c r="C525" s="17" t="s">
        <v>18</v>
      </c>
      <c r="D525" s="17" t="s">
        <v>55</v>
      </c>
      <c r="E525" s="18" t="str">
        <f>VLOOKUP(D525,'[1]1H2013'!L:M,2,0)</f>
        <v>三环-四环</v>
      </c>
      <c r="F525" s="17" t="s">
        <v>30</v>
      </c>
      <c r="G525" s="17" t="s">
        <v>30</v>
      </c>
      <c r="H525" s="17">
        <v>627</v>
      </c>
      <c r="I525" s="17">
        <v>3</v>
      </c>
      <c r="J525" s="17">
        <v>20879</v>
      </c>
      <c r="K525" s="25">
        <v>13099835</v>
      </c>
      <c r="L525" s="9">
        <f t="shared" si="25"/>
        <v>0.13099835</v>
      </c>
      <c r="M525" s="10">
        <f t="shared" si="26"/>
        <v>4.87384130105908e-5</v>
      </c>
      <c r="N525" s="19" t="s">
        <v>99</v>
      </c>
      <c r="O525" s="10"/>
      <c r="P525" s="20" t="str">
        <f>IFERROR(VLOOKUP(N525,Sheet3!$B$2:$F$1072,3,FALSE),“-”)</f>
        <v>华润</v>
      </c>
      <c r="Q525" s="13">
        <f t="shared" si="27"/>
        <v>0.99622456064059</v>
      </c>
    </row>
    <row r="526" ht="15" spans="1:17">
      <c r="A526" s="17" t="s">
        <v>1018</v>
      </c>
      <c r="B526" s="17" t="s">
        <v>17</v>
      </c>
      <c r="C526" s="17" t="s">
        <v>60</v>
      </c>
      <c r="D526" s="17" t="s">
        <v>61</v>
      </c>
      <c r="E526" s="18" t="str">
        <f>VLOOKUP(D526,'[1]1H2013'!L:M,2,0)</f>
        <v>五环-六环</v>
      </c>
      <c r="F526" s="17" t="s">
        <v>30</v>
      </c>
      <c r="G526" s="17" t="s">
        <v>30</v>
      </c>
      <c r="H526" s="17">
        <v>955</v>
      </c>
      <c r="I526" s="17">
        <v>7</v>
      </c>
      <c r="J526" s="17">
        <v>13572</v>
      </c>
      <c r="K526" s="25">
        <v>12955144</v>
      </c>
      <c r="L526" s="9">
        <f t="shared" si="25"/>
        <v>0.12955144</v>
      </c>
      <c r="M526" s="10">
        <f t="shared" si="26"/>
        <v>4.82000848776856e-5</v>
      </c>
      <c r="N526" s="19" t="s">
        <v>31</v>
      </c>
      <c r="O526" s="10"/>
      <c r="P526" s="20" t="str">
        <f>IFERROR(VLOOKUP(N526,Sheet3!$B$2:$F$1072,3,FALSE),“-”)</f>
        <v>保利</v>
      </c>
      <c r="Q526" s="13">
        <f t="shared" si="27"/>
        <v>0.996272760725468</v>
      </c>
    </row>
    <row r="527" ht="15" spans="1:17">
      <c r="A527" s="17" t="s">
        <v>1019</v>
      </c>
      <c r="B527" s="17" t="s">
        <v>17</v>
      </c>
      <c r="C527" s="17" t="s">
        <v>18</v>
      </c>
      <c r="D527" s="17" t="s">
        <v>73</v>
      </c>
      <c r="E527" s="18" t="str">
        <f>VLOOKUP(D527,'[1]1H2013'!L:M,2,0)</f>
        <v>四环-五环</v>
      </c>
      <c r="F527" s="17" t="s">
        <v>30</v>
      </c>
      <c r="G527" s="17" t="s">
        <v>30</v>
      </c>
      <c r="H527" s="17">
        <v>623</v>
      </c>
      <c r="I527" s="17">
        <v>6</v>
      </c>
      <c r="J527" s="17">
        <v>20689</v>
      </c>
      <c r="K527" s="25">
        <v>12899142</v>
      </c>
      <c r="L527" s="9">
        <f t="shared" si="25"/>
        <v>0.12899142</v>
      </c>
      <c r="M527" s="10">
        <f t="shared" si="26"/>
        <v>4.79917273979602e-5</v>
      </c>
      <c r="N527" s="19" t="s">
        <v>1020</v>
      </c>
      <c r="O527" s="10"/>
      <c r="P527" s="20">
        <f>IFERROR(VLOOKUP(N527,Sheet3!$B$2:$F$1072,3,FALSE),“-”)</f>
        <v>0</v>
      </c>
      <c r="Q527" s="13">
        <f t="shared" si="27"/>
        <v>0.996320752452866</v>
      </c>
    </row>
    <row r="528" ht="15" spans="1:17">
      <c r="A528" s="17" t="s">
        <v>1021</v>
      </c>
      <c r="B528" s="17" t="s">
        <v>17</v>
      </c>
      <c r="C528" s="17" t="s">
        <v>18</v>
      </c>
      <c r="D528" s="17" t="s">
        <v>210</v>
      </c>
      <c r="E528" s="18" t="str">
        <f>VLOOKUP(D528,'[1]1H2013'!L:M,2,0)</f>
        <v>四环-五环</v>
      </c>
      <c r="F528" s="17" t="s">
        <v>30</v>
      </c>
      <c r="G528" s="17" t="s">
        <v>30</v>
      </c>
      <c r="H528" s="17">
        <v>918</v>
      </c>
      <c r="I528" s="17">
        <v>2</v>
      </c>
      <c r="J528" s="17">
        <v>13921</v>
      </c>
      <c r="K528" s="25">
        <v>12780000</v>
      </c>
      <c r="L528" s="9">
        <f t="shared" si="25"/>
        <v>0.1278</v>
      </c>
      <c r="M528" s="10">
        <f t="shared" si="26"/>
        <v>4.75484552496539e-5</v>
      </c>
      <c r="N528" s="19" t="s">
        <v>1022</v>
      </c>
      <c r="O528" s="10"/>
      <c r="P528" s="20">
        <f>IFERROR(VLOOKUP(N528,Sheet3!$B$2:$F$1072,3,FALSE),“-”)</f>
        <v>0</v>
      </c>
      <c r="Q528" s="13">
        <f t="shared" si="27"/>
        <v>0.996368300908116</v>
      </c>
    </row>
    <row r="529" ht="15" spans="1:17">
      <c r="A529" s="17" t="s">
        <v>1023</v>
      </c>
      <c r="B529" s="17" t="s">
        <v>17</v>
      </c>
      <c r="C529" s="17" t="s">
        <v>78</v>
      </c>
      <c r="D529" s="17" t="s">
        <v>79</v>
      </c>
      <c r="E529" s="18" t="str">
        <f>VLOOKUP(D529,'[1]1H2013'!L:M,2,0)</f>
        <v>五环-六环</v>
      </c>
      <c r="F529" s="17" t="s">
        <v>30</v>
      </c>
      <c r="G529" s="17" t="s">
        <v>30</v>
      </c>
      <c r="H529" s="17">
        <v>971</v>
      </c>
      <c r="I529" s="17">
        <v>8</v>
      </c>
      <c r="J529" s="17">
        <v>13093</v>
      </c>
      <c r="K529" s="25">
        <v>12718021</v>
      </c>
      <c r="L529" s="9">
        <f t="shared" si="25"/>
        <v>0.12718021</v>
      </c>
      <c r="M529" s="10">
        <f t="shared" si="26"/>
        <v>4.73178601238387e-5</v>
      </c>
      <c r="N529" s="19" t="s">
        <v>1024</v>
      </c>
      <c r="O529" s="10"/>
      <c r="P529" s="20">
        <f>IFERROR(VLOOKUP(N529,Sheet3!$B$2:$F$1072,3,FALSE),“-”)</f>
        <v>0</v>
      </c>
      <c r="Q529" s="13">
        <f t="shared" si="27"/>
        <v>0.996415618768239</v>
      </c>
    </row>
    <row r="530" ht="15" spans="1:17">
      <c r="A530" s="17" t="s">
        <v>1025</v>
      </c>
      <c r="B530" s="17" t="s">
        <v>17</v>
      </c>
      <c r="C530" s="17" t="s">
        <v>282</v>
      </c>
      <c r="D530" s="17" t="s">
        <v>283</v>
      </c>
      <c r="E530" s="18" t="str">
        <f>VLOOKUP(D530,'[1]1H2013'!L:M,2,0)</f>
        <v>二环内</v>
      </c>
      <c r="F530" s="17" t="s">
        <v>30</v>
      </c>
      <c r="G530" s="17" t="s">
        <v>30</v>
      </c>
      <c r="H530" s="17">
        <v>464</v>
      </c>
      <c r="I530" s="17">
        <v>6</v>
      </c>
      <c r="J530" s="17">
        <v>27065</v>
      </c>
      <c r="K530" s="25">
        <v>12547034</v>
      </c>
      <c r="L530" s="9">
        <f t="shared" si="25"/>
        <v>0.12547034</v>
      </c>
      <c r="M530" s="10">
        <f t="shared" si="26"/>
        <v>4.66816967656405e-5</v>
      </c>
      <c r="N530" s="19" t="s">
        <v>1026</v>
      </c>
      <c r="O530" s="10"/>
      <c r="P530" s="20">
        <f>IFERROR(VLOOKUP(N530,Sheet3!$B$2:$F$1072,3,FALSE),“-”)</f>
        <v>0</v>
      </c>
      <c r="Q530" s="13">
        <f t="shared" si="27"/>
        <v>0.996462300465005</v>
      </c>
    </row>
    <row r="531" ht="15" spans="1:17">
      <c r="A531" s="17" t="s">
        <v>1027</v>
      </c>
      <c r="B531" s="17" t="s">
        <v>17</v>
      </c>
      <c r="C531" s="17" t="s">
        <v>48</v>
      </c>
      <c r="D531" s="17" t="s">
        <v>49</v>
      </c>
      <c r="E531" s="18" t="str">
        <f>VLOOKUP(D531,'[1]1H2013'!L:M,2,0)</f>
        <v>四环-五环</v>
      </c>
      <c r="F531" s="17" t="s">
        <v>30</v>
      </c>
      <c r="G531" s="17" t="s">
        <v>30</v>
      </c>
      <c r="H531" s="17">
        <v>694</v>
      </c>
      <c r="I531" s="17">
        <v>6</v>
      </c>
      <c r="J531" s="17">
        <v>18091</v>
      </c>
      <c r="K531" s="25">
        <v>12547013</v>
      </c>
      <c r="L531" s="9">
        <f t="shared" si="25"/>
        <v>0.12547013</v>
      </c>
      <c r="M531" s="10">
        <f t="shared" si="26"/>
        <v>4.6681618634376e-5</v>
      </c>
      <c r="N531" s="19" t="s">
        <v>457</v>
      </c>
      <c r="O531" s="10"/>
      <c r="P531" s="20">
        <f>IFERROR(VLOOKUP(N531,Sheet3!$B$2:$F$1072,3,FALSE),“-”)</f>
        <v>0</v>
      </c>
      <c r="Q531" s="13">
        <f t="shared" si="27"/>
        <v>0.996508982083639</v>
      </c>
    </row>
    <row r="532" ht="15" spans="1:17">
      <c r="A532" s="17" t="s">
        <v>1028</v>
      </c>
      <c r="B532" s="17" t="s">
        <v>17</v>
      </c>
      <c r="C532" s="17" t="s">
        <v>18</v>
      </c>
      <c r="D532" s="17" t="s">
        <v>29</v>
      </c>
      <c r="E532" s="18" t="str">
        <f>VLOOKUP(D532,'[1]1H2013'!L:M,2,0)</f>
        <v>四环-五环</v>
      </c>
      <c r="F532" s="17" t="s">
        <v>30</v>
      </c>
      <c r="G532" s="17" t="s">
        <v>30</v>
      </c>
      <c r="H532" s="17">
        <v>2955</v>
      </c>
      <c r="I532" s="17">
        <v>39</v>
      </c>
      <c r="J532" s="17">
        <v>4158</v>
      </c>
      <c r="K532" s="25">
        <v>12284785</v>
      </c>
      <c r="L532" s="9">
        <f t="shared" si="25"/>
        <v>0.12284785</v>
      </c>
      <c r="M532" s="10">
        <f t="shared" si="26"/>
        <v>4.57059898140939e-5</v>
      </c>
      <c r="N532" s="19" t="s">
        <v>1029</v>
      </c>
      <c r="O532" s="10"/>
      <c r="P532" s="20">
        <f>IFERROR(VLOOKUP(N532,Sheet3!$B$2:$F$1072,3,FALSE),“-”)</f>
        <v>0</v>
      </c>
      <c r="Q532" s="13">
        <f t="shared" si="27"/>
        <v>0.996554688073454</v>
      </c>
    </row>
    <row r="533" ht="15" spans="1:17">
      <c r="A533" s="17" t="s">
        <v>1030</v>
      </c>
      <c r="B533" s="17" t="s">
        <v>17</v>
      </c>
      <c r="C533" s="17" t="s">
        <v>90</v>
      </c>
      <c r="D533" s="17" t="s">
        <v>103</v>
      </c>
      <c r="E533" s="18" t="str">
        <f>VLOOKUP(D533,'[1]1H2013'!L:M,2,0)</f>
        <v>五环-六环</v>
      </c>
      <c r="F533" s="17" t="s">
        <v>30</v>
      </c>
      <c r="G533" s="17" t="s">
        <v>30</v>
      </c>
      <c r="H533" s="17">
        <v>1316</v>
      </c>
      <c r="I533" s="17">
        <v>8</v>
      </c>
      <c r="J533" s="17">
        <v>9324</v>
      </c>
      <c r="K533" s="25">
        <v>12270400</v>
      </c>
      <c r="L533" s="9">
        <f t="shared" si="25"/>
        <v>0.122704</v>
      </c>
      <c r="M533" s="10">
        <f t="shared" si="26"/>
        <v>4.5652469897915e-5</v>
      </c>
      <c r="N533" s="19" t="s">
        <v>1031</v>
      </c>
      <c r="O533" s="10"/>
      <c r="P533" s="20">
        <f>IFERROR(VLOOKUP(N533,Sheet3!$B$2:$F$1072,3,FALSE),“-”)</f>
        <v>0</v>
      </c>
      <c r="Q533" s="13">
        <f t="shared" si="27"/>
        <v>0.996600340543352</v>
      </c>
    </row>
    <row r="534" ht="15" spans="1:17">
      <c r="A534" s="17" t="s">
        <v>1032</v>
      </c>
      <c r="B534" s="17" t="s">
        <v>17</v>
      </c>
      <c r="C534" s="17" t="s">
        <v>22</v>
      </c>
      <c r="D534" s="17" t="s">
        <v>110</v>
      </c>
      <c r="E534" s="18" t="str">
        <f>VLOOKUP(D534,'[1]1H2013'!L:M,2,0)</f>
        <v>四环-五环</v>
      </c>
      <c r="F534" s="17" t="s">
        <v>30</v>
      </c>
      <c r="G534" s="17" t="s">
        <v>30</v>
      </c>
      <c r="H534" s="17">
        <v>835</v>
      </c>
      <c r="I534" s="17">
        <v>3</v>
      </c>
      <c r="J534" s="17">
        <v>14545</v>
      </c>
      <c r="K534" s="25">
        <v>12141921</v>
      </c>
      <c r="L534" s="9">
        <f t="shared" si="25"/>
        <v>0.12141921</v>
      </c>
      <c r="M534" s="10">
        <f t="shared" si="26"/>
        <v>4.51744591011998e-5</v>
      </c>
      <c r="N534" s="19" t="s">
        <v>1033</v>
      </c>
      <c r="O534" s="10"/>
      <c r="P534" s="20">
        <f>IFERROR(VLOOKUP(N534,Sheet3!$B$2:$F$1072,3,FALSE),“-”)</f>
        <v>0</v>
      </c>
      <c r="Q534" s="13">
        <f t="shared" si="27"/>
        <v>0.996645515002453</v>
      </c>
    </row>
    <row r="535" ht="15" spans="1:17">
      <c r="A535" s="17" t="s">
        <v>1034</v>
      </c>
      <c r="B535" s="17" t="s">
        <v>17</v>
      </c>
      <c r="C535" s="17" t="s">
        <v>22</v>
      </c>
      <c r="D535" s="17" t="s">
        <v>110</v>
      </c>
      <c r="E535" s="18" t="str">
        <f>VLOOKUP(D535,'[1]1H2013'!L:M,2,0)</f>
        <v>四环-五环</v>
      </c>
      <c r="F535" s="17" t="s">
        <v>30</v>
      </c>
      <c r="G535" s="17" t="s">
        <v>30</v>
      </c>
      <c r="H535" s="17">
        <v>589</v>
      </c>
      <c r="I535" s="17">
        <v>4</v>
      </c>
      <c r="J535" s="17">
        <v>20621</v>
      </c>
      <c r="K535" s="25">
        <v>12141154</v>
      </c>
      <c r="L535" s="9">
        <f t="shared" si="25"/>
        <v>0.12141154</v>
      </c>
      <c r="M535" s="10">
        <f t="shared" si="26"/>
        <v>4.51716054497775e-5</v>
      </c>
      <c r="N535" s="19" t="s">
        <v>1035</v>
      </c>
      <c r="O535" s="10"/>
      <c r="P535" s="20">
        <f>IFERROR(VLOOKUP(N535,Sheet3!$B$2:$F$1072,3,FALSE),“-”)</f>
        <v>0</v>
      </c>
      <c r="Q535" s="13">
        <f t="shared" si="27"/>
        <v>0.996690686607903</v>
      </c>
    </row>
    <row r="536" ht="15" spans="1:17">
      <c r="A536" s="17" t="s">
        <v>1036</v>
      </c>
      <c r="B536" s="17" t="s">
        <v>17</v>
      </c>
      <c r="C536" s="17" t="s">
        <v>22</v>
      </c>
      <c r="D536" s="17" t="s">
        <v>110</v>
      </c>
      <c r="E536" s="18" t="str">
        <f>VLOOKUP(D536,'[1]1H2013'!L:M,2,0)</f>
        <v>四环-五环</v>
      </c>
      <c r="F536" s="17" t="s">
        <v>30</v>
      </c>
      <c r="G536" s="17" t="s">
        <v>30</v>
      </c>
      <c r="H536" s="17">
        <v>449</v>
      </c>
      <c r="I536" s="17">
        <v>2</v>
      </c>
      <c r="J536" s="17">
        <v>26969</v>
      </c>
      <c r="K536" s="25">
        <v>12100000</v>
      </c>
      <c r="L536" s="9">
        <f t="shared" si="25"/>
        <v>0.121</v>
      </c>
      <c r="M536" s="10">
        <f t="shared" si="26"/>
        <v>4.50184904945862e-5</v>
      </c>
      <c r="N536" s="19" t="s">
        <v>287</v>
      </c>
      <c r="O536" s="10"/>
      <c r="P536" s="20">
        <f>IFERROR(VLOOKUP(N536,Sheet3!$B$2:$F$1072,3,FALSE),“-”)</f>
        <v>0</v>
      </c>
      <c r="Q536" s="13">
        <f t="shared" si="27"/>
        <v>0.996735705098397</v>
      </c>
    </row>
    <row r="537" ht="15" spans="1:17">
      <c r="A537" s="17" t="s">
        <v>1037</v>
      </c>
      <c r="B537" s="17" t="s">
        <v>17</v>
      </c>
      <c r="C537" s="17" t="s">
        <v>18</v>
      </c>
      <c r="D537" s="17" t="s">
        <v>45</v>
      </c>
      <c r="E537" s="18" t="str">
        <f>VLOOKUP(D537,'[1]1H2013'!L:M,2,0)</f>
        <v>五环-六环</v>
      </c>
      <c r="F537" s="17" t="s">
        <v>30</v>
      </c>
      <c r="G537" s="17" t="s">
        <v>30</v>
      </c>
      <c r="H537" s="17">
        <v>736</v>
      </c>
      <c r="I537" s="17">
        <v>4</v>
      </c>
      <c r="J537" s="17">
        <v>16301</v>
      </c>
      <c r="K537" s="25">
        <v>11997877</v>
      </c>
      <c r="L537" s="9">
        <f t="shared" si="25"/>
        <v>0.11997877</v>
      </c>
      <c r="M537" s="10">
        <f t="shared" si="26"/>
        <v>4.46385381553483e-5</v>
      </c>
      <c r="N537" s="19" t="s">
        <v>1038</v>
      </c>
      <c r="O537" s="10"/>
      <c r="P537" s="20">
        <f>IFERROR(VLOOKUP(N537,Sheet3!$B$2:$F$1072,3,FALSE),“-”)</f>
        <v>0</v>
      </c>
      <c r="Q537" s="13">
        <f t="shared" si="27"/>
        <v>0.996780343636553</v>
      </c>
    </row>
    <row r="538" ht="15" spans="1:17">
      <c r="A538" s="17" t="s">
        <v>1039</v>
      </c>
      <c r="B538" s="17" t="s">
        <v>17</v>
      </c>
      <c r="C538" s="17" t="s">
        <v>18</v>
      </c>
      <c r="D538" s="17" t="s">
        <v>210</v>
      </c>
      <c r="E538" s="18" t="str">
        <f>VLOOKUP(D538,'[1]1H2013'!L:M,2,0)</f>
        <v>四环-五环</v>
      </c>
      <c r="F538" s="17" t="s">
        <v>30</v>
      </c>
      <c r="G538" s="17" t="s">
        <v>30</v>
      </c>
      <c r="H538" s="17">
        <v>441</v>
      </c>
      <c r="I538" s="17">
        <v>2</v>
      </c>
      <c r="J538" s="17">
        <v>27006</v>
      </c>
      <c r="K538" s="25">
        <v>11915721</v>
      </c>
      <c r="L538" s="9">
        <f t="shared" si="25"/>
        <v>0.11915721</v>
      </c>
      <c r="M538" s="10">
        <f t="shared" si="26"/>
        <v>4.43328737664993e-5</v>
      </c>
      <c r="N538" s="19" t="s">
        <v>99</v>
      </c>
      <c r="O538" s="10"/>
      <c r="P538" s="20" t="str">
        <f>IFERROR(VLOOKUP(N538,Sheet3!$B$2:$F$1072,3,FALSE),“-”)</f>
        <v>华润</v>
      </c>
      <c r="Q538" s="13">
        <f t="shared" si="27"/>
        <v>0.996824676510319</v>
      </c>
    </row>
    <row r="539" ht="15" spans="1:17">
      <c r="A539" s="17" t="s">
        <v>1040</v>
      </c>
      <c r="B539" s="17" t="s">
        <v>17</v>
      </c>
      <c r="C539" s="17" t="s">
        <v>18</v>
      </c>
      <c r="D539" s="17" t="s">
        <v>26</v>
      </c>
      <c r="E539" s="18" t="str">
        <f>VLOOKUP(D539,'[1]1H2013'!L:M,2,0)</f>
        <v>五环-六环</v>
      </c>
      <c r="F539" s="17" t="s">
        <v>30</v>
      </c>
      <c r="G539" s="17" t="s">
        <v>30</v>
      </c>
      <c r="H539" s="17">
        <v>389</v>
      </c>
      <c r="I539" s="17">
        <v>2</v>
      </c>
      <c r="J539" s="17">
        <v>29278</v>
      </c>
      <c r="K539" s="25">
        <v>11400000</v>
      </c>
      <c r="L539" s="9">
        <f t="shared" si="25"/>
        <v>0.114</v>
      </c>
      <c r="M539" s="10">
        <f t="shared" si="26"/>
        <v>4.24141150114284e-5</v>
      </c>
      <c r="N539" s="19" t="s">
        <v>1041</v>
      </c>
      <c r="O539" s="10"/>
      <c r="P539" s="20">
        <f>IFERROR(VLOOKUP(N539,Sheet3!$B$2:$F$1072,3,FALSE),“-”)</f>
        <v>0</v>
      </c>
      <c r="Q539" s="13">
        <f t="shared" si="27"/>
        <v>0.99686709062533</v>
      </c>
    </row>
    <row r="540" ht="15" spans="1:17">
      <c r="A540" s="17" t="s">
        <v>1042</v>
      </c>
      <c r="B540" s="17" t="s">
        <v>17</v>
      </c>
      <c r="C540" s="17" t="s">
        <v>18</v>
      </c>
      <c r="D540" s="17" t="s">
        <v>52</v>
      </c>
      <c r="E540" s="18" t="str">
        <f>VLOOKUP(D540,'[1]1H2013'!L:M,2,0)</f>
        <v>三环-五环</v>
      </c>
      <c r="F540" s="17" t="s">
        <v>30</v>
      </c>
      <c r="G540" s="17" t="s">
        <v>30</v>
      </c>
      <c r="H540" s="17">
        <v>1296</v>
      </c>
      <c r="I540" s="17">
        <v>6</v>
      </c>
      <c r="J540" s="17">
        <v>8575</v>
      </c>
      <c r="K540" s="25">
        <v>11114942</v>
      </c>
      <c r="L540" s="9">
        <f t="shared" si="25"/>
        <v>0.11114942</v>
      </c>
      <c r="M540" s="10">
        <f t="shared" si="26"/>
        <v>4.13535463450312e-5</v>
      </c>
      <c r="N540" s="19" t="s">
        <v>1043</v>
      </c>
      <c r="O540" s="10"/>
      <c r="P540" s="20">
        <f>IFERROR(VLOOKUP(N540,Sheet3!$B$2:$F$1072,3,FALSE),“-”)</f>
        <v>0</v>
      </c>
      <c r="Q540" s="13">
        <f t="shared" si="27"/>
        <v>0.996908444171675</v>
      </c>
    </row>
    <row r="541" ht="15" spans="1:17">
      <c r="A541" s="17" t="s">
        <v>1044</v>
      </c>
      <c r="B541" s="17" t="s">
        <v>17</v>
      </c>
      <c r="C541" s="17" t="s">
        <v>41</v>
      </c>
      <c r="D541" s="17" t="s">
        <v>42</v>
      </c>
      <c r="E541" s="18" t="str">
        <f>VLOOKUP(D541,'[1]1H2013'!L:M,2,0)</f>
        <v>五环-六环</v>
      </c>
      <c r="F541" s="17" t="s">
        <v>30</v>
      </c>
      <c r="G541" s="17" t="s">
        <v>30</v>
      </c>
      <c r="H541" s="17">
        <v>1522</v>
      </c>
      <c r="I541" s="17">
        <v>6</v>
      </c>
      <c r="J541" s="17">
        <v>7112</v>
      </c>
      <c r="K541" s="25">
        <v>10824588</v>
      </c>
      <c r="L541" s="9">
        <f t="shared" si="25"/>
        <v>0.10824588</v>
      </c>
      <c r="M541" s="10">
        <f t="shared" si="26"/>
        <v>4.02732737178357e-5</v>
      </c>
      <c r="N541" s="19" t="s">
        <v>1045</v>
      </c>
      <c r="O541" s="10"/>
      <c r="P541" s="20">
        <f>IFERROR(VLOOKUP(N541,Sheet3!$B$2:$F$1072,3,FALSE),“-”)</f>
        <v>0</v>
      </c>
      <c r="Q541" s="13">
        <f t="shared" si="27"/>
        <v>0.996948717445393</v>
      </c>
    </row>
    <row r="542" ht="15" spans="1:17">
      <c r="A542" s="17" t="s">
        <v>1046</v>
      </c>
      <c r="B542" s="17" t="s">
        <v>17</v>
      </c>
      <c r="C542" s="17" t="s">
        <v>60</v>
      </c>
      <c r="D542" s="17" t="s">
        <v>61</v>
      </c>
      <c r="E542" s="18" t="str">
        <f>VLOOKUP(D542,'[1]1H2013'!L:M,2,0)</f>
        <v>五环-六环</v>
      </c>
      <c r="F542" s="17" t="s">
        <v>30</v>
      </c>
      <c r="G542" s="17" t="s">
        <v>30</v>
      </c>
      <c r="H542" s="17">
        <v>479</v>
      </c>
      <c r="I542" s="17">
        <v>1</v>
      </c>
      <c r="J542" s="17">
        <v>22000</v>
      </c>
      <c r="K542" s="25">
        <v>10528540</v>
      </c>
      <c r="L542" s="9">
        <f t="shared" si="25"/>
        <v>0.1052854</v>
      </c>
      <c r="M542" s="10">
        <f t="shared" si="26"/>
        <v>3.9171816356353e-5</v>
      </c>
      <c r="N542" s="19" t="s">
        <v>1047</v>
      </c>
      <c r="O542" s="10"/>
      <c r="P542" s="20">
        <f>IFERROR(VLOOKUP(N542,Sheet3!$B$2:$F$1072,3,FALSE),“-”)</f>
        <v>0</v>
      </c>
      <c r="Q542" s="13">
        <f t="shared" si="27"/>
        <v>0.99698788926175</v>
      </c>
    </row>
    <row r="543" ht="15" spans="1:17">
      <c r="A543" s="17" t="s">
        <v>1048</v>
      </c>
      <c r="B543" s="17" t="s">
        <v>17</v>
      </c>
      <c r="C543" s="17" t="s">
        <v>18</v>
      </c>
      <c r="D543" s="17" t="s">
        <v>19</v>
      </c>
      <c r="E543" s="18" t="str">
        <f>VLOOKUP(D543,'[1]1H2013'!L:M,2,0)</f>
        <v>三环-四环</v>
      </c>
      <c r="F543" s="17" t="s">
        <v>30</v>
      </c>
      <c r="G543" s="17" t="s">
        <v>30</v>
      </c>
      <c r="H543" s="17">
        <v>333</v>
      </c>
      <c r="I543" s="17">
        <v>5</v>
      </c>
      <c r="J543" s="17">
        <v>31559</v>
      </c>
      <c r="K543" s="25">
        <v>10519582</v>
      </c>
      <c r="L543" s="9">
        <f t="shared" si="25"/>
        <v>0.10519582</v>
      </c>
      <c r="M543" s="10">
        <f t="shared" si="26"/>
        <v>3.91384877912414e-5</v>
      </c>
      <c r="N543" s="19" t="s">
        <v>1049</v>
      </c>
      <c r="O543" s="10"/>
      <c r="P543" s="20">
        <f>IFERROR(VLOOKUP(N543,Sheet3!$B$2:$F$1072,3,FALSE),“-”)</f>
        <v>0</v>
      </c>
      <c r="Q543" s="13">
        <f t="shared" si="27"/>
        <v>0.997027027749541</v>
      </c>
    </row>
    <row r="544" ht="15" spans="1:17">
      <c r="A544" s="17" t="s">
        <v>1050</v>
      </c>
      <c r="B544" s="17" t="s">
        <v>17</v>
      </c>
      <c r="C544" s="17" t="s">
        <v>22</v>
      </c>
      <c r="D544" s="17" t="s">
        <v>23</v>
      </c>
      <c r="E544" s="18" t="str">
        <f>VLOOKUP(D544,'[1]1H2013'!L:M,2,0)</f>
        <v>五环-六环</v>
      </c>
      <c r="F544" s="17" t="s">
        <v>30</v>
      </c>
      <c r="G544" s="17" t="s">
        <v>30</v>
      </c>
      <c r="H544" s="17">
        <v>575</v>
      </c>
      <c r="I544" s="17">
        <v>3</v>
      </c>
      <c r="J544" s="17">
        <v>18095</v>
      </c>
      <c r="K544" s="25">
        <v>10400001</v>
      </c>
      <c r="L544" s="9">
        <f t="shared" si="25"/>
        <v>0.10400001</v>
      </c>
      <c r="M544" s="10">
        <f t="shared" si="26"/>
        <v>3.86935823274535e-5</v>
      </c>
      <c r="N544" s="19" t="s">
        <v>1051</v>
      </c>
      <c r="O544" s="10"/>
      <c r="P544" s="20">
        <f>IFERROR(VLOOKUP(N544,Sheet3!$B$2:$F$1072,3,FALSE),“-”)</f>
        <v>0</v>
      </c>
      <c r="Q544" s="13">
        <f t="shared" si="27"/>
        <v>0.997065721331868</v>
      </c>
    </row>
    <row r="545" ht="15" spans="1:17">
      <c r="A545" s="3" t="s">
        <v>1052</v>
      </c>
      <c r="B545" s="3" t="s">
        <v>17</v>
      </c>
      <c r="C545" s="3" t="s">
        <v>78</v>
      </c>
      <c r="D545" s="3" t="s">
        <v>79</v>
      </c>
      <c r="E545" s="16" t="str">
        <f>VLOOKUP(D545,'[1]1H2013'!L:M,2,0)</f>
        <v>五环-六环</v>
      </c>
      <c r="F545" s="3" t="s">
        <v>30</v>
      </c>
      <c r="G545" s="3" t="s">
        <v>30</v>
      </c>
      <c r="H545" s="3">
        <v>820</v>
      </c>
      <c r="I545" s="3">
        <v>9</v>
      </c>
      <c r="J545" s="3">
        <v>12539</v>
      </c>
      <c r="K545" s="9">
        <v>10279797</v>
      </c>
      <c r="L545" s="9">
        <f t="shared" si="25"/>
        <v>0.10279797</v>
      </c>
      <c r="M545" s="10">
        <f t="shared" si="26"/>
        <v>3.82463589694856e-5</v>
      </c>
      <c r="N545" s="19" t="s">
        <v>35</v>
      </c>
      <c r="O545" s="10"/>
      <c r="P545" s="20">
        <f>IFERROR(VLOOKUP(N545,Sheet3!$B$2:$F$1072,3,FALSE),“-”)</f>
        <v>0</v>
      </c>
      <c r="Q545" s="13">
        <f t="shared" si="27"/>
        <v>0.997103967690838</v>
      </c>
    </row>
    <row r="546" ht="15" spans="1:17">
      <c r="A546" s="3" t="s">
        <v>1053</v>
      </c>
      <c r="B546" s="3" t="s">
        <v>17</v>
      </c>
      <c r="C546" s="3" t="s">
        <v>18</v>
      </c>
      <c r="D546" s="3" t="s">
        <v>73</v>
      </c>
      <c r="E546" s="16" t="str">
        <f>VLOOKUP(D546,'[1]1H2013'!L:M,2,0)</f>
        <v>四环-五环</v>
      </c>
      <c r="F546" s="3" t="s">
        <v>30</v>
      </c>
      <c r="G546" s="3" t="s">
        <v>30</v>
      </c>
      <c r="H546" s="3">
        <v>307</v>
      </c>
      <c r="I546" s="3">
        <v>2</v>
      </c>
      <c r="J546" s="3">
        <v>33287</v>
      </c>
      <c r="K546" s="9">
        <v>10216352</v>
      </c>
      <c r="L546" s="9">
        <f t="shared" si="25"/>
        <v>0.10216352</v>
      </c>
      <c r="M546" s="10">
        <f t="shared" si="26"/>
        <v>3.80103095373014e-5</v>
      </c>
      <c r="N546" s="19" t="s">
        <v>201</v>
      </c>
      <c r="O546" s="10"/>
      <c r="P546" s="20" t="str">
        <f>IFERROR(VLOOKUP(N546,Sheet3!$B$2:$F$1072,3,FALSE),“-”)</f>
        <v>金隅</v>
      </c>
      <c r="Q546" s="13">
        <f t="shared" si="27"/>
        <v>0.997141978000375</v>
      </c>
    </row>
    <row r="547" ht="15" spans="1:17">
      <c r="A547" s="17" t="s">
        <v>1054</v>
      </c>
      <c r="B547" s="17" t="s">
        <v>17</v>
      </c>
      <c r="C547" s="17" t="s">
        <v>60</v>
      </c>
      <c r="D547" s="17" t="s">
        <v>61</v>
      </c>
      <c r="E547" s="18" t="str">
        <f>VLOOKUP(D547,'[1]1H2013'!L:M,2,0)</f>
        <v>五环-六环</v>
      </c>
      <c r="F547" s="17" t="s">
        <v>30</v>
      </c>
      <c r="G547" s="17" t="s">
        <v>30</v>
      </c>
      <c r="H547" s="17">
        <v>980</v>
      </c>
      <c r="I547" s="17">
        <v>5</v>
      </c>
      <c r="J547" s="17">
        <v>10401</v>
      </c>
      <c r="K547" s="25">
        <v>10192553</v>
      </c>
      <c r="L547" s="9">
        <f t="shared" si="25"/>
        <v>0.10192553</v>
      </c>
      <c r="M547" s="10">
        <f t="shared" si="26"/>
        <v>3.79217644914105e-5</v>
      </c>
      <c r="N547" s="19" t="s">
        <v>1055</v>
      </c>
      <c r="O547" s="10"/>
      <c r="P547" s="20">
        <f>IFERROR(VLOOKUP(N547,Sheet3!$B$2:$F$1072,3,FALSE),“-”)</f>
        <v>0</v>
      </c>
      <c r="Q547" s="13">
        <f t="shared" si="27"/>
        <v>0.997179899764867</v>
      </c>
    </row>
    <row r="548" ht="15" spans="1:17">
      <c r="A548" s="17" t="s">
        <v>1056</v>
      </c>
      <c r="B548" s="17" t="s">
        <v>17</v>
      </c>
      <c r="C548" s="17" t="s">
        <v>64</v>
      </c>
      <c r="D548" s="17" t="s">
        <v>137</v>
      </c>
      <c r="E548" s="18" t="str">
        <f>VLOOKUP(D548,'[1]1H2013'!L:M,2,0)</f>
        <v>四环-五环</v>
      </c>
      <c r="F548" s="17" t="s">
        <v>30</v>
      </c>
      <c r="G548" s="17" t="s">
        <v>30</v>
      </c>
      <c r="H548" s="17">
        <v>573</v>
      </c>
      <c r="I548" s="17">
        <v>10</v>
      </c>
      <c r="J548" s="17">
        <v>17611</v>
      </c>
      <c r="K548" s="25">
        <v>10099270</v>
      </c>
      <c r="L548" s="9">
        <f t="shared" si="25"/>
        <v>0.1009927</v>
      </c>
      <c r="M548" s="10">
        <f t="shared" si="26"/>
        <v>3.75747016939884e-5</v>
      </c>
      <c r="N548" s="19" t="s">
        <v>1057</v>
      </c>
      <c r="O548" s="10"/>
      <c r="P548" s="20">
        <f>IFERROR(VLOOKUP(N548,Sheet3!$B$2:$F$1072,3,FALSE),“-”)</f>
        <v>0</v>
      </c>
      <c r="Q548" s="13">
        <f t="shared" si="27"/>
        <v>0.997217474466561</v>
      </c>
    </row>
    <row r="549" ht="15" spans="1:17">
      <c r="A549" s="17" t="s">
        <v>1058</v>
      </c>
      <c r="B549" s="17" t="s">
        <v>17</v>
      </c>
      <c r="C549" s="17" t="s">
        <v>90</v>
      </c>
      <c r="D549" s="17" t="s">
        <v>103</v>
      </c>
      <c r="E549" s="18" t="str">
        <f>VLOOKUP(D549,'[1]1H2013'!L:M,2,0)</f>
        <v>五环-六环</v>
      </c>
      <c r="F549" s="17" t="s">
        <v>30</v>
      </c>
      <c r="G549" s="17" t="s">
        <v>30</v>
      </c>
      <c r="H549" s="17">
        <v>1041</v>
      </c>
      <c r="I549" s="17">
        <v>7</v>
      </c>
      <c r="J549" s="17">
        <v>9602</v>
      </c>
      <c r="K549" s="25">
        <v>10000000</v>
      </c>
      <c r="L549" s="9">
        <f t="shared" si="25"/>
        <v>0.1</v>
      </c>
      <c r="M549" s="10">
        <f t="shared" si="26"/>
        <v>3.72053640451126e-5</v>
      </c>
      <c r="N549" s="19" t="s">
        <v>1059</v>
      </c>
      <c r="O549" s="10"/>
      <c r="P549" s="20">
        <f>IFERROR(VLOOKUP(N549,Sheet3!$B$2:$F$1072,3,FALSE),“-”)</f>
        <v>0</v>
      </c>
      <c r="Q549" s="13">
        <f t="shared" si="27"/>
        <v>0.997254679830606</v>
      </c>
    </row>
    <row r="550" ht="15" spans="1:17">
      <c r="A550" s="17" t="s">
        <v>1060</v>
      </c>
      <c r="B550" s="17" t="s">
        <v>17</v>
      </c>
      <c r="C550" s="17" t="s">
        <v>22</v>
      </c>
      <c r="D550" s="17" t="s">
        <v>87</v>
      </c>
      <c r="E550" s="18" t="str">
        <f>VLOOKUP(D550,'[1]1H2013'!L:M,2,0)</f>
        <v>五环-六环</v>
      </c>
      <c r="F550" s="17" t="s">
        <v>30</v>
      </c>
      <c r="G550" s="17" t="s">
        <v>30</v>
      </c>
      <c r="H550" s="17">
        <v>622</v>
      </c>
      <c r="I550" s="17">
        <v>1</v>
      </c>
      <c r="J550" s="17">
        <v>16080</v>
      </c>
      <c r="K550" s="25">
        <v>10000000</v>
      </c>
      <c r="L550" s="9">
        <f t="shared" si="25"/>
        <v>0.1</v>
      </c>
      <c r="M550" s="10">
        <f t="shared" si="26"/>
        <v>3.72053640451126e-5</v>
      </c>
      <c r="N550" s="19" t="s">
        <v>1061</v>
      </c>
      <c r="O550" s="10"/>
      <c r="P550" s="20">
        <f>IFERROR(VLOOKUP(N550,Sheet3!$B$2:$F$1072,3,FALSE),“-”)</f>
        <v>0</v>
      </c>
      <c r="Q550" s="13">
        <f t="shared" si="27"/>
        <v>0.997291885194651</v>
      </c>
    </row>
    <row r="551" ht="15" spans="1:17">
      <c r="A551" s="17" t="s">
        <v>1062</v>
      </c>
      <c r="B551" s="17" t="s">
        <v>17</v>
      </c>
      <c r="C551" s="17" t="s">
        <v>18</v>
      </c>
      <c r="D551" s="17" t="s">
        <v>210</v>
      </c>
      <c r="E551" s="18" t="str">
        <f>VLOOKUP(D551,'[1]1H2013'!L:M,2,0)</f>
        <v>四环-五环</v>
      </c>
      <c r="F551" s="17" t="s">
        <v>30</v>
      </c>
      <c r="G551" s="17" t="s">
        <v>30</v>
      </c>
      <c r="H551" s="17">
        <v>542</v>
      </c>
      <c r="I551" s="17">
        <v>4</v>
      </c>
      <c r="J551" s="17">
        <v>17924</v>
      </c>
      <c r="K551" s="25">
        <v>9712745</v>
      </c>
      <c r="L551" s="9">
        <f t="shared" si="25"/>
        <v>0.09712745</v>
      </c>
      <c r="M551" s="10">
        <f t="shared" si="26"/>
        <v>3.61366213602347e-5</v>
      </c>
      <c r="N551" s="19" t="s">
        <v>1063</v>
      </c>
      <c r="O551" s="10"/>
      <c r="P551" s="20">
        <f>IFERROR(VLOOKUP(N551,Sheet3!$B$2:$F$1072,3,FALSE),“-”)</f>
        <v>0</v>
      </c>
      <c r="Q551" s="13">
        <f t="shared" si="27"/>
        <v>0.997328021816011</v>
      </c>
    </row>
    <row r="552" ht="15" spans="1:17">
      <c r="A552" s="17" t="s">
        <v>1064</v>
      </c>
      <c r="B552" s="17" t="s">
        <v>17</v>
      </c>
      <c r="C552" s="17" t="s">
        <v>48</v>
      </c>
      <c r="D552" s="17" t="s">
        <v>49</v>
      </c>
      <c r="E552" s="18" t="str">
        <f>VLOOKUP(D552,'[1]1H2013'!L:M,2,0)</f>
        <v>四环-五环</v>
      </c>
      <c r="F552" s="17" t="s">
        <v>30</v>
      </c>
      <c r="G552" s="17" t="s">
        <v>30</v>
      </c>
      <c r="H552" s="17">
        <v>317</v>
      </c>
      <c r="I552" s="17">
        <v>3</v>
      </c>
      <c r="J552" s="17">
        <v>30045</v>
      </c>
      <c r="K552" s="25">
        <v>9520800</v>
      </c>
      <c r="L552" s="9">
        <f t="shared" si="25"/>
        <v>0.095208</v>
      </c>
      <c r="M552" s="10">
        <f t="shared" si="26"/>
        <v>3.54224830000708e-5</v>
      </c>
      <c r="N552" s="19" t="s">
        <v>201</v>
      </c>
      <c r="O552" s="10"/>
      <c r="P552" s="20" t="str">
        <f>IFERROR(VLOOKUP(N552,Sheet3!$B$2:$F$1072,3,FALSE),“-”)</f>
        <v>金隅</v>
      </c>
      <c r="Q552" s="13">
        <f t="shared" si="27"/>
        <v>0.997363444299011</v>
      </c>
    </row>
    <row r="553" ht="15" spans="1:17">
      <c r="A553" s="17" t="s">
        <v>1065</v>
      </c>
      <c r="B553" s="17" t="s">
        <v>17</v>
      </c>
      <c r="C553" s="17" t="s">
        <v>18</v>
      </c>
      <c r="D553" s="17" t="s">
        <v>29</v>
      </c>
      <c r="E553" s="18" t="str">
        <f>VLOOKUP(D553,'[1]1H2013'!L:M,2,0)</f>
        <v>四环-五环</v>
      </c>
      <c r="F553" s="17" t="s">
        <v>30</v>
      </c>
      <c r="G553" s="17" t="s">
        <v>30</v>
      </c>
      <c r="H553" s="17">
        <v>600</v>
      </c>
      <c r="I553" s="17">
        <v>3</v>
      </c>
      <c r="J553" s="17">
        <v>15771</v>
      </c>
      <c r="K553" s="25">
        <v>9466856</v>
      </c>
      <c r="L553" s="9">
        <f t="shared" si="25"/>
        <v>0.09466856</v>
      </c>
      <c r="M553" s="10">
        <f t="shared" si="26"/>
        <v>3.52217823842659e-5</v>
      </c>
      <c r="N553" s="19" t="s">
        <v>1066</v>
      </c>
      <c r="O553" s="10"/>
      <c r="P553" s="20">
        <f>IFERROR(VLOOKUP(N553,Sheet3!$B$2:$F$1072,3,FALSE),“-”)</f>
        <v>0</v>
      </c>
      <c r="Q553" s="13">
        <f t="shared" si="27"/>
        <v>0.997398666081395</v>
      </c>
    </row>
    <row r="554" ht="15" spans="1:17">
      <c r="A554" s="17" t="s">
        <v>1067</v>
      </c>
      <c r="B554" s="17" t="s">
        <v>17</v>
      </c>
      <c r="C554" s="17" t="s">
        <v>172</v>
      </c>
      <c r="D554" s="17" t="s">
        <v>173</v>
      </c>
      <c r="E554" s="18" t="str">
        <f>VLOOKUP(D554,'[1]1H2013'!L:M,2,0)</f>
        <v>六环外</v>
      </c>
      <c r="F554" s="17" t="s">
        <v>30</v>
      </c>
      <c r="G554" s="17" t="s">
        <v>30</v>
      </c>
      <c r="H554" s="17">
        <v>3798</v>
      </c>
      <c r="I554" s="17">
        <v>39</v>
      </c>
      <c r="J554" s="17">
        <v>2390</v>
      </c>
      <c r="K554" s="25">
        <v>9077821</v>
      </c>
      <c r="L554" s="9">
        <f t="shared" si="25"/>
        <v>0.09077821</v>
      </c>
      <c r="M554" s="10">
        <f t="shared" si="26"/>
        <v>3.37743635041368e-5</v>
      </c>
      <c r="N554" s="19" t="s">
        <v>1068</v>
      </c>
      <c r="O554" s="10"/>
      <c r="P554" s="20">
        <f>IFERROR(VLOOKUP(N554,Sheet3!$B$2:$F$1072,3,FALSE),“-”)</f>
        <v>0</v>
      </c>
      <c r="Q554" s="13">
        <f t="shared" si="27"/>
        <v>0.9974324404449</v>
      </c>
    </row>
    <row r="555" ht="15" spans="1:17">
      <c r="A555" s="17" t="s">
        <v>1069</v>
      </c>
      <c r="B555" s="17" t="s">
        <v>17</v>
      </c>
      <c r="C555" s="17" t="s">
        <v>18</v>
      </c>
      <c r="D555" s="17" t="s">
        <v>210</v>
      </c>
      <c r="E555" s="18" t="str">
        <f>VLOOKUP(D555,'[1]1H2013'!L:M,2,0)</f>
        <v>四环-五环</v>
      </c>
      <c r="F555" s="17" t="s">
        <v>30</v>
      </c>
      <c r="G555" s="17" t="s">
        <v>30</v>
      </c>
      <c r="H555" s="17">
        <v>1157</v>
      </c>
      <c r="I555" s="17">
        <v>8</v>
      </c>
      <c r="J555" s="17">
        <v>7748</v>
      </c>
      <c r="K555" s="25">
        <v>8964368</v>
      </c>
      <c r="L555" s="9">
        <f t="shared" si="25"/>
        <v>0.08964368</v>
      </c>
      <c r="M555" s="10">
        <f t="shared" si="26"/>
        <v>3.33522574874358e-5</v>
      </c>
      <c r="N555" s="19" t="s">
        <v>1070</v>
      </c>
      <c r="O555" s="10"/>
      <c r="P555" s="20">
        <f>IFERROR(VLOOKUP(N555,Sheet3!$B$2:$F$1072,3,FALSE),“-”)</f>
        <v>0</v>
      </c>
      <c r="Q555" s="13">
        <f t="shared" si="27"/>
        <v>0.997465792702387</v>
      </c>
    </row>
    <row r="556" ht="15" spans="1:17">
      <c r="A556" s="17" t="s">
        <v>1071</v>
      </c>
      <c r="B556" s="17" t="s">
        <v>17</v>
      </c>
      <c r="C556" s="17" t="s">
        <v>526</v>
      </c>
      <c r="D556" s="17" t="s">
        <v>527</v>
      </c>
      <c r="E556" s="18" t="str">
        <f>VLOOKUP(D556,'[1]1H2013'!L:M,2,0)</f>
        <v>六环外</v>
      </c>
      <c r="F556" s="17" t="s">
        <v>30</v>
      </c>
      <c r="G556" s="17" t="s">
        <v>30</v>
      </c>
      <c r="H556" s="17">
        <v>902</v>
      </c>
      <c r="I556" s="17">
        <v>8</v>
      </c>
      <c r="J556" s="17">
        <v>9819</v>
      </c>
      <c r="K556" s="25">
        <v>8854679</v>
      </c>
      <c r="L556" s="9">
        <f t="shared" si="25"/>
        <v>0.08854679</v>
      </c>
      <c r="M556" s="10">
        <f t="shared" si="26"/>
        <v>3.29441555697614e-5</v>
      </c>
      <c r="N556" s="19" t="s">
        <v>1072</v>
      </c>
      <c r="O556" s="10"/>
      <c r="P556" s="20">
        <f>IFERROR(VLOOKUP(N556,Sheet3!$B$2:$F$1072,3,FALSE),“-”)</f>
        <v>0</v>
      </c>
      <c r="Q556" s="13">
        <f t="shared" si="27"/>
        <v>0.997498736857957</v>
      </c>
    </row>
    <row r="557" ht="15" spans="1:17">
      <c r="A557" s="17" t="s">
        <v>1073</v>
      </c>
      <c r="B557" s="17" t="s">
        <v>17</v>
      </c>
      <c r="C557" s="17" t="s">
        <v>41</v>
      </c>
      <c r="D557" s="17" t="s">
        <v>42</v>
      </c>
      <c r="E557" s="18" t="str">
        <f>VLOOKUP(D557,'[1]1H2013'!L:M,2,0)</f>
        <v>五环-六环</v>
      </c>
      <c r="F557" s="17" t="s">
        <v>30</v>
      </c>
      <c r="G557" s="17" t="s">
        <v>30</v>
      </c>
      <c r="H557" s="17">
        <v>1006</v>
      </c>
      <c r="I557" s="17">
        <v>12</v>
      </c>
      <c r="J557" s="17">
        <v>8728</v>
      </c>
      <c r="K557" s="25">
        <v>8777483</v>
      </c>
      <c r="L557" s="9">
        <f t="shared" si="25"/>
        <v>0.08777483</v>
      </c>
      <c r="M557" s="10">
        <f t="shared" si="26"/>
        <v>3.26569450414787e-5</v>
      </c>
      <c r="N557" s="19" t="s">
        <v>1074</v>
      </c>
      <c r="O557" s="10"/>
      <c r="P557" s="20">
        <f>IFERROR(VLOOKUP(N557,Sheet3!$B$2:$F$1072,3,FALSE),“-”)</f>
        <v>0</v>
      </c>
      <c r="Q557" s="13">
        <f t="shared" si="27"/>
        <v>0.997531393802998</v>
      </c>
    </row>
    <row r="558" ht="15" spans="1:17">
      <c r="A558" s="17" t="s">
        <v>1075</v>
      </c>
      <c r="B558" s="17" t="s">
        <v>17</v>
      </c>
      <c r="C558" s="17" t="s">
        <v>22</v>
      </c>
      <c r="D558" s="17" t="s">
        <v>87</v>
      </c>
      <c r="E558" s="18" t="str">
        <f>VLOOKUP(D558,'[1]1H2013'!L:M,2,0)</f>
        <v>五环-六环</v>
      </c>
      <c r="F558" s="17" t="s">
        <v>30</v>
      </c>
      <c r="G558" s="17" t="s">
        <v>30</v>
      </c>
      <c r="H558" s="17">
        <v>438</v>
      </c>
      <c r="I558" s="17">
        <v>2</v>
      </c>
      <c r="J558" s="17">
        <v>20042</v>
      </c>
      <c r="K558" s="25">
        <v>8772000</v>
      </c>
      <c r="L558" s="9">
        <f t="shared" si="25"/>
        <v>0.08772</v>
      </c>
      <c r="M558" s="10">
        <f t="shared" si="26"/>
        <v>3.26365453403728e-5</v>
      </c>
      <c r="N558" s="19" t="s">
        <v>1076</v>
      </c>
      <c r="O558" s="10"/>
      <c r="P558" s="20">
        <f>IFERROR(VLOOKUP(N558,Sheet3!$B$2:$F$1072,3,FALSE),“-”)</f>
        <v>0</v>
      </c>
      <c r="Q558" s="13">
        <f t="shared" si="27"/>
        <v>0.997564030348339</v>
      </c>
    </row>
    <row r="559" ht="15" spans="1:17">
      <c r="A559" s="17" t="s">
        <v>1077</v>
      </c>
      <c r="B559" s="17" t="s">
        <v>17</v>
      </c>
      <c r="C559" s="17" t="s">
        <v>22</v>
      </c>
      <c r="D559" s="17" t="s">
        <v>110</v>
      </c>
      <c r="E559" s="18" t="str">
        <f>VLOOKUP(D559,'[1]1H2013'!L:M,2,0)</f>
        <v>四环-五环</v>
      </c>
      <c r="F559" s="17" t="s">
        <v>30</v>
      </c>
      <c r="G559" s="17" t="s">
        <v>30</v>
      </c>
      <c r="H559" s="17">
        <v>303</v>
      </c>
      <c r="I559" s="17">
        <v>2</v>
      </c>
      <c r="J559" s="17">
        <v>28800</v>
      </c>
      <c r="K559" s="25">
        <v>8732160</v>
      </c>
      <c r="L559" s="9">
        <f t="shared" si="25"/>
        <v>0.0873216</v>
      </c>
      <c r="M559" s="10">
        <f t="shared" si="26"/>
        <v>3.2488319170017e-5</v>
      </c>
      <c r="N559" s="19" t="s">
        <v>1078</v>
      </c>
      <c r="O559" s="10"/>
      <c r="P559" s="20">
        <f>IFERROR(VLOOKUP(N559,Sheet3!$B$2:$F$1072,3,FALSE),“-”)</f>
        <v>0</v>
      </c>
      <c r="Q559" s="13">
        <f t="shared" si="27"/>
        <v>0.997596518667509</v>
      </c>
    </row>
    <row r="560" ht="15" spans="1:17">
      <c r="A560" s="17" t="s">
        <v>1079</v>
      </c>
      <c r="B560" s="17" t="s">
        <v>17</v>
      </c>
      <c r="C560" s="17" t="s">
        <v>64</v>
      </c>
      <c r="D560" s="17" t="s">
        <v>65</v>
      </c>
      <c r="E560" s="18" t="str">
        <f>VLOOKUP(D560,'[1]1H2013'!L:M,2,0)</f>
        <v>五环-六环</v>
      </c>
      <c r="F560" s="17" t="s">
        <v>30</v>
      </c>
      <c r="G560" s="17" t="s">
        <v>30</v>
      </c>
      <c r="H560" s="17">
        <v>1449</v>
      </c>
      <c r="I560" s="17">
        <v>3</v>
      </c>
      <c r="J560" s="17">
        <v>6000</v>
      </c>
      <c r="K560" s="25">
        <v>8696880</v>
      </c>
      <c r="L560" s="9">
        <f t="shared" si="25"/>
        <v>0.0869688</v>
      </c>
      <c r="M560" s="10">
        <f t="shared" si="26"/>
        <v>3.23570586456659e-5</v>
      </c>
      <c r="N560" s="19" t="s">
        <v>1080</v>
      </c>
      <c r="O560" s="10"/>
      <c r="P560" s="20">
        <f>IFERROR(VLOOKUP(N560,Sheet3!$B$2:$F$1072,3,FALSE),“-”)</f>
        <v>0</v>
      </c>
      <c r="Q560" s="13">
        <f t="shared" si="27"/>
        <v>0.997628875726154</v>
      </c>
    </row>
    <row r="561" ht="15" spans="1:17">
      <c r="A561" s="17" t="s">
        <v>1081</v>
      </c>
      <c r="B561" s="17" t="s">
        <v>17</v>
      </c>
      <c r="C561" s="17" t="s">
        <v>439</v>
      </c>
      <c r="D561" s="17" t="s">
        <v>440</v>
      </c>
      <c r="E561" s="18" t="str">
        <f>VLOOKUP(D561,'[1]1H2013'!L:M,2,0)</f>
        <v>四环-六环</v>
      </c>
      <c r="F561" s="17" t="s">
        <v>30</v>
      </c>
      <c r="G561" s="17" t="s">
        <v>30</v>
      </c>
      <c r="H561" s="17">
        <v>583</v>
      </c>
      <c r="I561" s="17">
        <v>6</v>
      </c>
      <c r="J561" s="17">
        <v>14298</v>
      </c>
      <c r="K561" s="25">
        <v>8332827</v>
      </c>
      <c r="L561" s="9">
        <f t="shared" si="25"/>
        <v>0.08332827</v>
      </c>
      <c r="M561" s="10">
        <f t="shared" si="26"/>
        <v>3.10025862059943e-5</v>
      </c>
      <c r="N561" s="19" t="s">
        <v>1082</v>
      </c>
      <c r="O561" s="10"/>
      <c r="P561" s="20">
        <f>IFERROR(VLOOKUP(N561,Sheet3!$B$2:$F$1072,3,FALSE),“-”)</f>
        <v>0</v>
      </c>
      <c r="Q561" s="13">
        <f t="shared" si="27"/>
        <v>0.99765987831236</v>
      </c>
    </row>
    <row r="562" ht="15" spans="1:17">
      <c r="A562" s="3" t="s">
        <v>1083</v>
      </c>
      <c r="B562" s="3" t="s">
        <v>17</v>
      </c>
      <c r="C562" s="3" t="s">
        <v>41</v>
      </c>
      <c r="D562" s="3" t="s">
        <v>42</v>
      </c>
      <c r="E562" s="16" t="str">
        <f>VLOOKUP(D562,'[1]1H2013'!L:M,2,0)</f>
        <v>五环-六环</v>
      </c>
      <c r="F562" s="3" t="s">
        <v>30</v>
      </c>
      <c r="G562" s="3" t="s">
        <v>30</v>
      </c>
      <c r="H562" s="3">
        <v>402</v>
      </c>
      <c r="I562" s="3">
        <v>6</v>
      </c>
      <c r="J562" s="3">
        <v>20714</v>
      </c>
      <c r="K562" s="9">
        <v>8325790</v>
      </c>
      <c r="L562" s="9">
        <f t="shared" si="25"/>
        <v>0.0832579</v>
      </c>
      <c r="M562" s="10">
        <f t="shared" si="26"/>
        <v>3.09764047913158e-5</v>
      </c>
      <c r="N562" s="19" t="s">
        <v>372</v>
      </c>
      <c r="O562" s="10"/>
      <c r="P562" s="20">
        <f>IFERROR(VLOOKUP(N562,Sheet3!$B$2:$F$1072,3,FALSE),“-”)</f>
        <v>0</v>
      </c>
      <c r="Q562" s="13">
        <f t="shared" si="27"/>
        <v>0.997690854717152</v>
      </c>
    </row>
    <row r="563" ht="15" spans="1:17">
      <c r="A563" s="17" t="s">
        <v>1084</v>
      </c>
      <c r="B563" s="17" t="s">
        <v>17</v>
      </c>
      <c r="C563" s="17" t="s">
        <v>243</v>
      </c>
      <c r="D563" s="17" t="s">
        <v>244</v>
      </c>
      <c r="E563" s="18" t="str">
        <f>VLOOKUP(D563,'[1]1H2013'!L:M,2,0)</f>
        <v>六环外</v>
      </c>
      <c r="F563" s="17" t="s">
        <v>30</v>
      </c>
      <c r="G563" s="17" t="s">
        <v>30</v>
      </c>
      <c r="H563" s="17">
        <v>479</v>
      </c>
      <c r="I563" s="17">
        <v>1</v>
      </c>
      <c r="J563" s="17">
        <v>17077</v>
      </c>
      <c r="K563" s="25">
        <v>8173565</v>
      </c>
      <c r="L563" s="9">
        <f t="shared" si="25"/>
        <v>0.08173565</v>
      </c>
      <c r="M563" s="10">
        <f t="shared" si="26"/>
        <v>3.04100461371391e-5</v>
      </c>
      <c r="N563" s="19" t="s">
        <v>1085</v>
      </c>
      <c r="O563" s="10"/>
      <c r="P563" s="20">
        <f>IFERROR(VLOOKUP(N563,Sheet3!$B$2:$F$1072,3,FALSE),“-”)</f>
        <v>0</v>
      </c>
      <c r="Q563" s="13">
        <f t="shared" si="27"/>
        <v>0.997721264763289</v>
      </c>
    </row>
    <row r="564" ht="15" spans="1:17">
      <c r="A564" s="17" t="s">
        <v>1086</v>
      </c>
      <c r="B564" s="17" t="s">
        <v>17</v>
      </c>
      <c r="C564" s="17" t="s">
        <v>41</v>
      </c>
      <c r="D564" s="17" t="s">
        <v>42</v>
      </c>
      <c r="E564" s="18" t="str">
        <f>VLOOKUP(D564,'[1]1H2013'!L:M,2,0)</f>
        <v>五环-六环</v>
      </c>
      <c r="F564" s="17" t="s">
        <v>30</v>
      </c>
      <c r="G564" s="17" t="s">
        <v>30</v>
      </c>
      <c r="H564" s="17">
        <v>567</v>
      </c>
      <c r="I564" s="17">
        <v>2</v>
      </c>
      <c r="J564" s="17">
        <v>14286</v>
      </c>
      <c r="K564" s="25">
        <v>8100000</v>
      </c>
      <c r="L564" s="9">
        <f t="shared" si="25"/>
        <v>0.081</v>
      </c>
      <c r="M564" s="10">
        <f t="shared" si="26"/>
        <v>3.01363448765412e-5</v>
      </c>
      <c r="N564" s="19" t="s">
        <v>1087</v>
      </c>
      <c r="O564" s="10"/>
      <c r="P564" s="20">
        <f>IFERROR(VLOOKUP(N564,Sheet3!$B$2:$F$1072,3,FALSE),“-”)</f>
        <v>0</v>
      </c>
      <c r="Q564" s="13">
        <f t="shared" si="27"/>
        <v>0.997751401108165</v>
      </c>
    </row>
    <row r="565" ht="15" spans="1:17">
      <c r="A565" s="17" t="s">
        <v>1088</v>
      </c>
      <c r="B565" s="17" t="s">
        <v>17</v>
      </c>
      <c r="C565" s="17" t="s">
        <v>18</v>
      </c>
      <c r="D565" s="17" t="s">
        <v>19</v>
      </c>
      <c r="E565" s="18" t="str">
        <f>VLOOKUP(D565,'[1]1H2013'!L:M,2,0)</f>
        <v>三环-四环</v>
      </c>
      <c r="F565" s="17" t="s">
        <v>30</v>
      </c>
      <c r="G565" s="17" t="s">
        <v>30</v>
      </c>
      <c r="H565" s="17">
        <v>242</v>
      </c>
      <c r="I565" s="17">
        <v>1</v>
      </c>
      <c r="J565" s="17">
        <v>33016</v>
      </c>
      <c r="K565" s="25">
        <v>8000015</v>
      </c>
      <c r="L565" s="9">
        <f t="shared" si="25"/>
        <v>0.08000015</v>
      </c>
      <c r="M565" s="10">
        <f t="shared" si="26"/>
        <v>2.97643470441362e-5</v>
      </c>
      <c r="N565" s="19" t="s">
        <v>1089</v>
      </c>
      <c r="O565" s="10"/>
      <c r="P565" s="20">
        <f>IFERROR(VLOOKUP(N565,Sheet3!$B$2:$F$1072,3,FALSE),“-”)</f>
        <v>0</v>
      </c>
      <c r="Q565" s="13">
        <f t="shared" si="27"/>
        <v>0.99778116545521</v>
      </c>
    </row>
    <row r="566" ht="15" spans="1:17">
      <c r="A566" s="17" t="s">
        <v>1090</v>
      </c>
      <c r="B566" s="17" t="s">
        <v>17</v>
      </c>
      <c r="C566" s="17" t="s">
        <v>48</v>
      </c>
      <c r="D566" s="17" t="s">
        <v>360</v>
      </c>
      <c r="E566" s="18" t="str">
        <f>VLOOKUP(D566,'[1]1H2013'!L:M,2,0)</f>
        <v>三环-四环</v>
      </c>
      <c r="F566" s="17" t="s">
        <v>30</v>
      </c>
      <c r="G566" s="17" t="s">
        <v>30</v>
      </c>
      <c r="H566" s="17">
        <v>794</v>
      </c>
      <c r="I566" s="17">
        <v>7</v>
      </c>
      <c r="J566" s="17">
        <v>10000</v>
      </c>
      <c r="K566" s="25">
        <v>7939700</v>
      </c>
      <c r="L566" s="9">
        <f t="shared" si="25"/>
        <v>0.079397</v>
      </c>
      <c r="M566" s="10">
        <f t="shared" si="26"/>
        <v>2.95399428908981e-5</v>
      </c>
      <c r="N566" s="19" t="s">
        <v>1091</v>
      </c>
      <c r="O566" s="10"/>
      <c r="P566" s="20">
        <f>IFERROR(VLOOKUP(N566,Sheet3!$B$2:$F$1072,3,FALSE),“-”)</f>
        <v>0</v>
      </c>
      <c r="Q566" s="13">
        <f t="shared" si="27"/>
        <v>0.9978107053981</v>
      </c>
    </row>
    <row r="567" ht="15" spans="1:17">
      <c r="A567" s="17" t="s">
        <v>1092</v>
      </c>
      <c r="B567" s="17" t="s">
        <v>17</v>
      </c>
      <c r="C567" s="17" t="s">
        <v>18</v>
      </c>
      <c r="D567" s="17" t="s">
        <v>73</v>
      </c>
      <c r="E567" s="18" t="str">
        <f>VLOOKUP(D567,'[1]1H2013'!L:M,2,0)</f>
        <v>四环-五环</v>
      </c>
      <c r="F567" s="17" t="s">
        <v>30</v>
      </c>
      <c r="G567" s="17" t="s">
        <v>30</v>
      </c>
      <c r="H567" s="17">
        <v>525</v>
      </c>
      <c r="I567" s="17">
        <v>5</v>
      </c>
      <c r="J567" s="17">
        <v>15000</v>
      </c>
      <c r="K567" s="25">
        <v>7871100</v>
      </c>
      <c r="L567" s="9">
        <f t="shared" si="25"/>
        <v>0.078711</v>
      </c>
      <c r="M567" s="10">
        <f t="shared" si="26"/>
        <v>2.92847140935486e-5</v>
      </c>
      <c r="N567" s="19" t="s">
        <v>1093</v>
      </c>
      <c r="O567" s="10"/>
      <c r="P567" s="20">
        <f>IFERROR(VLOOKUP(N567,Sheet3!$B$2:$F$1072,3,FALSE),“-”)</f>
        <v>0</v>
      </c>
      <c r="Q567" s="13">
        <f t="shared" si="27"/>
        <v>0.997839990112194</v>
      </c>
    </row>
    <row r="568" ht="15" spans="1:17">
      <c r="A568" s="17" t="s">
        <v>1094</v>
      </c>
      <c r="B568" s="17" t="s">
        <v>17</v>
      </c>
      <c r="C568" s="17" t="s">
        <v>144</v>
      </c>
      <c r="D568" s="17" t="s">
        <v>145</v>
      </c>
      <c r="E568" s="18" t="str">
        <f>VLOOKUP(D568,'[1]1H2013'!L:M,2,0)</f>
        <v>二环内</v>
      </c>
      <c r="F568" s="17" t="s">
        <v>30</v>
      </c>
      <c r="G568" s="17" t="s">
        <v>30</v>
      </c>
      <c r="H568" s="17">
        <v>267</v>
      </c>
      <c r="I568" s="17">
        <v>2</v>
      </c>
      <c r="J568" s="17">
        <v>29358</v>
      </c>
      <c r="K568" s="25">
        <v>7836868</v>
      </c>
      <c r="L568" s="9">
        <f t="shared" si="25"/>
        <v>0.07836868</v>
      </c>
      <c r="M568" s="10">
        <f t="shared" si="26"/>
        <v>2.91573526913494e-5</v>
      </c>
      <c r="N568" s="19" t="s">
        <v>1095</v>
      </c>
      <c r="O568" s="10"/>
      <c r="P568" s="20">
        <f>IFERROR(VLOOKUP(N568,Sheet3!$B$2:$F$1072,3,FALSE),“-”)</f>
        <v>0</v>
      </c>
      <c r="Q568" s="13">
        <f t="shared" si="27"/>
        <v>0.997869147464885</v>
      </c>
    </row>
    <row r="569" ht="15" spans="1:17">
      <c r="A569" s="17" t="s">
        <v>1096</v>
      </c>
      <c r="B569" s="17" t="s">
        <v>17</v>
      </c>
      <c r="C569" s="17" t="s">
        <v>48</v>
      </c>
      <c r="D569" s="17" t="s">
        <v>360</v>
      </c>
      <c r="E569" s="18" t="str">
        <f>VLOOKUP(D569,'[1]1H2013'!L:M,2,0)</f>
        <v>三环-四环</v>
      </c>
      <c r="F569" s="17" t="s">
        <v>30</v>
      </c>
      <c r="G569" s="17" t="s">
        <v>30</v>
      </c>
      <c r="H569" s="17">
        <v>438</v>
      </c>
      <c r="I569" s="17">
        <v>7</v>
      </c>
      <c r="J569" s="17">
        <v>17850</v>
      </c>
      <c r="K569" s="25">
        <v>7815488</v>
      </c>
      <c r="L569" s="9">
        <f t="shared" si="25"/>
        <v>0.07815488</v>
      </c>
      <c r="M569" s="10">
        <f t="shared" si="26"/>
        <v>2.90778076230209e-5</v>
      </c>
      <c r="N569" s="19" t="s">
        <v>1097</v>
      </c>
      <c r="O569" s="10"/>
      <c r="P569" s="20">
        <f>IFERROR(VLOOKUP(N569,Sheet3!$B$2:$F$1072,3,FALSE),“-”)</f>
        <v>0</v>
      </c>
      <c r="Q569" s="13">
        <f t="shared" si="27"/>
        <v>0.997898225272508</v>
      </c>
    </row>
    <row r="570" ht="15" spans="1:17">
      <c r="A570" s="17" t="s">
        <v>1098</v>
      </c>
      <c r="B570" s="17" t="s">
        <v>17</v>
      </c>
      <c r="C570" s="17" t="s">
        <v>48</v>
      </c>
      <c r="D570" s="17" t="s">
        <v>117</v>
      </c>
      <c r="E570" s="18" t="str">
        <f>VLOOKUP(D570,'[1]1H2013'!L:M,2,0)</f>
        <v>三环-四环</v>
      </c>
      <c r="F570" s="17" t="s">
        <v>30</v>
      </c>
      <c r="G570" s="17" t="s">
        <v>30</v>
      </c>
      <c r="H570" s="17">
        <v>660</v>
      </c>
      <c r="I570" s="17">
        <v>8</v>
      </c>
      <c r="J570" s="17">
        <v>11532</v>
      </c>
      <c r="K570" s="25">
        <v>7605915</v>
      </c>
      <c r="L570" s="9">
        <f t="shared" si="25"/>
        <v>0.07605915</v>
      </c>
      <c r="M570" s="10">
        <f t="shared" si="26"/>
        <v>2.82980836471183e-5</v>
      </c>
      <c r="N570" s="19" t="s">
        <v>1099</v>
      </c>
      <c r="O570" s="10"/>
      <c r="P570" s="20">
        <f>IFERROR(VLOOKUP(N570,Sheet3!$B$2:$F$1072,3,FALSE),“-”)</f>
        <v>0</v>
      </c>
      <c r="Q570" s="13">
        <f t="shared" si="27"/>
        <v>0.997926523356156</v>
      </c>
    </row>
    <row r="571" ht="15" spans="1:17">
      <c r="A571" s="17" t="s">
        <v>1100</v>
      </c>
      <c r="B571" s="17" t="s">
        <v>17</v>
      </c>
      <c r="C571" s="17" t="s">
        <v>48</v>
      </c>
      <c r="D571" s="17" t="s">
        <v>214</v>
      </c>
      <c r="E571" s="18" t="str">
        <f>VLOOKUP(D571,'[1]1H2013'!L:M,2,0)</f>
        <v>三环-四环</v>
      </c>
      <c r="F571" s="17" t="s">
        <v>30</v>
      </c>
      <c r="G571" s="17" t="s">
        <v>30</v>
      </c>
      <c r="H571" s="17">
        <v>323</v>
      </c>
      <c r="I571" s="17">
        <v>6</v>
      </c>
      <c r="J571" s="17">
        <v>23494</v>
      </c>
      <c r="K571" s="25">
        <v>7591700</v>
      </c>
      <c r="L571" s="9">
        <f t="shared" si="25"/>
        <v>0.075917</v>
      </c>
      <c r="M571" s="10">
        <f t="shared" si="26"/>
        <v>2.82451962221281e-5</v>
      </c>
      <c r="N571" s="19" t="s">
        <v>1101</v>
      </c>
      <c r="O571" s="10"/>
      <c r="P571" s="20">
        <f>IFERROR(VLOOKUP(N571,Sheet3!$B$2:$F$1072,3,FALSE),“-”)</f>
        <v>0</v>
      </c>
      <c r="Q571" s="13">
        <f t="shared" si="27"/>
        <v>0.997954768552378</v>
      </c>
    </row>
    <row r="572" ht="15" spans="1:17">
      <c r="A572" s="17" t="s">
        <v>1102</v>
      </c>
      <c r="B572" s="17" t="s">
        <v>17</v>
      </c>
      <c r="C572" s="17" t="s">
        <v>41</v>
      </c>
      <c r="D572" s="17" t="s">
        <v>42</v>
      </c>
      <c r="E572" s="18" t="str">
        <f>VLOOKUP(D572,'[1]1H2013'!L:M,2,0)</f>
        <v>五环-六环</v>
      </c>
      <c r="F572" s="17" t="s">
        <v>30</v>
      </c>
      <c r="G572" s="17" t="s">
        <v>30</v>
      </c>
      <c r="H572" s="17">
        <v>484</v>
      </c>
      <c r="I572" s="17">
        <v>1</v>
      </c>
      <c r="J572" s="17">
        <v>15545</v>
      </c>
      <c r="K572" s="25">
        <v>7516163</v>
      </c>
      <c r="L572" s="9">
        <f t="shared" si="25"/>
        <v>0.07516163</v>
      </c>
      <c r="M572" s="10">
        <f t="shared" si="26"/>
        <v>2.79641580637406e-5</v>
      </c>
      <c r="N572" s="19" t="s">
        <v>1103</v>
      </c>
      <c r="O572" s="10"/>
      <c r="P572" s="20">
        <f>IFERROR(VLOOKUP(N572,Sheet3!$B$2:$F$1072,3,FALSE),“-”)</f>
        <v>0</v>
      </c>
      <c r="Q572" s="13">
        <f t="shared" si="27"/>
        <v>0.997982732710441</v>
      </c>
    </row>
    <row r="573" ht="15" spans="1:17">
      <c r="A573" s="17" t="s">
        <v>1104</v>
      </c>
      <c r="B573" s="17" t="s">
        <v>17</v>
      </c>
      <c r="C573" s="17" t="s">
        <v>48</v>
      </c>
      <c r="D573" s="17" t="s">
        <v>214</v>
      </c>
      <c r="E573" s="18" t="str">
        <f>VLOOKUP(D573,'[1]1H2013'!L:M,2,0)</f>
        <v>三环-四环</v>
      </c>
      <c r="F573" s="17" t="s">
        <v>30</v>
      </c>
      <c r="G573" s="17" t="s">
        <v>30</v>
      </c>
      <c r="H573" s="17">
        <v>313</v>
      </c>
      <c r="I573" s="17">
        <v>3</v>
      </c>
      <c r="J573" s="17">
        <v>23639</v>
      </c>
      <c r="K573" s="25">
        <v>7405410</v>
      </c>
      <c r="L573" s="9">
        <f t="shared" si="25"/>
        <v>0.0740541</v>
      </c>
      <c r="M573" s="10">
        <f t="shared" si="26"/>
        <v>2.75520974953317e-5</v>
      </c>
      <c r="N573" s="19" t="s">
        <v>46</v>
      </c>
      <c r="O573" s="10"/>
      <c r="P573" s="20">
        <f>IFERROR(VLOOKUP(N573,Sheet3!$B$2:$F$1072,3,FALSE),“-”)</f>
        <v>0</v>
      </c>
      <c r="Q573" s="13">
        <f t="shared" si="27"/>
        <v>0.998010284807937</v>
      </c>
    </row>
    <row r="574" ht="15" spans="1:17">
      <c r="A574" s="17" t="s">
        <v>1105</v>
      </c>
      <c r="B574" s="17" t="s">
        <v>17</v>
      </c>
      <c r="C574" s="17" t="s">
        <v>48</v>
      </c>
      <c r="D574" s="17" t="s">
        <v>117</v>
      </c>
      <c r="E574" s="18" t="str">
        <f>VLOOKUP(D574,'[1]1H2013'!L:M,2,0)</f>
        <v>三环-四环</v>
      </c>
      <c r="F574" s="17" t="s">
        <v>30</v>
      </c>
      <c r="G574" s="17" t="s">
        <v>30</v>
      </c>
      <c r="H574" s="17">
        <v>880</v>
      </c>
      <c r="I574" s="17">
        <v>6</v>
      </c>
      <c r="J574" s="17">
        <v>8208</v>
      </c>
      <c r="K574" s="25">
        <v>7226945</v>
      </c>
      <c r="L574" s="9">
        <f t="shared" si="25"/>
        <v>0.07226945</v>
      </c>
      <c r="M574" s="10">
        <f t="shared" si="26"/>
        <v>2.68881119659006e-5</v>
      </c>
      <c r="N574" s="19" t="s">
        <v>1106</v>
      </c>
      <c r="O574" s="10"/>
      <c r="P574" s="20">
        <f>IFERROR(VLOOKUP(N574,Sheet3!$B$2:$F$1072,3,FALSE),“-”)</f>
        <v>0</v>
      </c>
      <c r="Q574" s="13">
        <f t="shared" si="27"/>
        <v>0.998037172919903</v>
      </c>
    </row>
    <row r="575" ht="15" spans="1:17">
      <c r="A575" s="3" t="s">
        <v>1107</v>
      </c>
      <c r="B575" s="3" t="s">
        <v>17</v>
      </c>
      <c r="C575" s="3" t="s">
        <v>48</v>
      </c>
      <c r="D575" s="3" t="s">
        <v>214</v>
      </c>
      <c r="E575" s="16" t="str">
        <f>VLOOKUP(D575,'[1]1H2013'!L:M,2,0)</f>
        <v>三环-四环</v>
      </c>
      <c r="F575" s="3" t="s">
        <v>30</v>
      </c>
      <c r="G575" s="3" t="s">
        <v>30</v>
      </c>
      <c r="H575" s="3">
        <v>280</v>
      </c>
      <c r="I575" s="3">
        <v>5</v>
      </c>
      <c r="J575" s="3">
        <v>25683</v>
      </c>
      <c r="K575" s="9">
        <v>7182004</v>
      </c>
      <c r="L575" s="9">
        <f t="shared" si="25"/>
        <v>0.07182004</v>
      </c>
      <c r="M575" s="10">
        <f t="shared" si="26"/>
        <v>2.67209073393455e-5</v>
      </c>
      <c r="N575" s="19" t="s">
        <v>239</v>
      </c>
      <c r="O575" s="10"/>
      <c r="P575" s="20">
        <f>IFERROR(VLOOKUP(N575,Sheet3!$B$2:$F$1072,3,FALSE),“-”)</f>
        <v>0</v>
      </c>
      <c r="Q575" s="13">
        <f t="shared" si="27"/>
        <v>0.998063893827242</v>
      </c>
    </row>
    <row r="576" ht="15" spans="1:17">
      <c r="A576" s="17" t="s">
        <v>1108</v>
      </c>
      <c r="B576" s="17" t="s">
        <v>17</v>
      </c>
      <c r="C576" s="17" t="s">
        <v>48</v>
      </c>
      <c r="D576" s="17" t="s">
        <v>214</v>
      </c>
      <c r="E576" s="18" t="str">
        <f>VLOOKUP(D576,'[1]1H2013'!L:M,2,0)</f>
        <v>三环-四环</v>
      </c>
      <c r="F576" s="17" t="s">
        <v>30</v>
      </c>
      <c r="G576" s="17" t="s">
        <v>30</v>
      </c>
      <c r="H576" s="17">
        <v>315</v>
      </c>
      <c r="I576" s="17">
        <v>2</v>
      </c>
      <c r="J576" s="17">
        <v>22360</v>
      </c>
      <c r="K576" s="25">
        <v>7054204</v>
      </c>
      <c r="L576" s="9">
        <f t="shared" si="25"/>
        <v>0.07054204</v>
      </c>
      <c r="M576" s="10">
        <f t="shared" si="26"/>
        <v>2.6245422786849e-5</v>
      </c>
      <c r="N576" s="19" t="s">
        <v>155</v>
      </c>
      <c r="O576" s="10"/>
      <c r="P576" s="20">
        <f>IFERROR(VLOOKUP(N576,Sheet3!$B$2:$F$1072,3,FALSE),“-”)</f>
        <v>0</v>
      </c>
      <c r="Q576" s="13">
        <f t="shared" si="27"/>
        <v>0.998090139250029</v>
      </c>
    </row>
    <row r="577" ht="15" spans="1:17">
      <c r="A577" s="17" t="s">
        <v>1109</v>
      </c>
      <c r="B577" s="17" t="s">
        <v>17</v>
      </c>
      <c r="C577" s="17" t="s">
        <v>172</v>
      </c>
      <c r="D577" s="17" t="s">
        <v>173</v>
      </c>
      <c r="E577" s="18" t="str">
        <f>VLOOKUP(D577,'[1]1H2013'!L:M,2,0)</f>
        <v>六环外</v>
      </c>
      <c r="F577" s="17" t="s">
        <v>30</v>
      </c>
      <c r="G577" s="17" t="s">
        <v>30</v>
      </c>
      <c r="H577" s="17">
        <v>1015</v>
      </c>
      <c r="I577" s="17">
        <v>5</v>
      </c>
      <c r="J577" s="17">
        <v>6904</v>
      </c>
      <c r="K577" s="25">
        <v>7006780</v>
      </c>
      <c r="L577" s="9">
        <f t="shared" si="25"/>
        <v>0.0700678</v>
      </c>
      <c r="M577" s="10">
        <f t="shared" si="26"/>
        <v>2.60689800684014e-5</v>
      </c>
      <c r="N577" s="19" t="s">
        <v>1110</v>
      </c>
      <c r="O577" s="10"/>
      <c r="P577" s="20">
        <f>IFERROR(VLOOKUP(N577,Sheet3!$B$2:$F$1072,3,FALSE),“-”)</f>
        <v>0</v>
      </c>
      <c r="Q577" s="13">
        <f t="shared" si="27"/>
        <v>0.998116208230097</v>
      </c>
    </row>
    <row r="578" ht="15" spans="1:17">
      <c r="A578" s="17" t="s">
        <v>1111</v>
      </c>
      <c r="B578" s="17" t="s">
        <v>17</v>
      </c>
      <c r="C578" s="17" t="s">
        <v>18</v>
      </c>
      <c r="D578" s="17" t="s">
        <v>19</v>
      </c>
      <c r="E578" s="18" t="str">
        <f>VLOOKUP(D578,'[1]1H2013'!L:M,2,0)</f>
        <v>三环-四环</v>
      </c>
      <c r="F578" s="17" t="s">
        <v>30</v>
      </c>
      <c r="G578" s="17" t="s">
        <v>30</v>
      </c>
      <c r="H578" s="17">
        <v>267</v>
      </c>
      <c r="I578" s="17">
        <v>3</v>
      </c>
      <c r="J578" s="17">
        <v>25974</v>
      </c>
      <c r="K578" s="25">
        <v>6924229</v>
      </c>
      <c r="L578" s="9">
        <f t="shared" si="25"/>
        <v>0.06924229</v>
      </c>
      <c r="M578" s="10">
        <f t="shared" si="26"/>
        <v>2.57618460676726e-5</v>
      </c>
      <c r="N578" s="19" t="s">
        <v>201</v>
      </c>
      <c r="O578" s="10"/>
      <c r="P578" s="20" t="str">
        <f>IFERROR(VLOOKUP(N578,Sheet3!$B$2:$F$1072,3,FALSE),“-”)</f>
        <v>金隅</v>
      </c>
      <c r="Q578" s="13">
        <f t="shared" si="27"/>
        <v>0.998141970076165</v>
      </c>
    </row>
    <row r="579" ht="15" spans="1:17">
      <c r="A579" s="17" t="s">
        <v>1112</v>
      </c>
      <c r="B579" s="17" t="s">
        <v>17</v>
      </c>
      <c r="C579" s="17" t="s">
        <v>90</v>
      </c>
      <c r="D579" s="17" t="s">
        <v>103</v>
      </c>
      <c r="E579" s="18" t="str">
        <f>VLOOKUP(D579,'[1]1H2013'!L:M,2,0)</f>
        <v>五环-六环</v>
      </c>
      <c r="F579" s="17" t="s">
        <v>30</v>
      </c>
      <c r="G579" s="17" t="s">
        <v>30</v>
      </c>
      <c r="H579" s="17">
        <v>541</v>
      </c>
      <c r="I579" s="17">
        <v>5</v>
      </c>
      <c r="J579" s="17">
        <v>12483</v>
      </c>
      <c r="K579" s="25">
        <v>6747533</v>
      </c>
      <c r="L579" s="9">
        <f t="shared" si="25"/>
        <v>0.06747533</v>
      </c>
      <c r="M579" s="10">
        <f t="shared" si="26"/>
        <v>2.51044421671411e-5</v>
      </c>
      <c r="N579" s="19" t="s">
        <v>1113</v>
      </c>
      <c r="O579" s="10"/>
      <c r="P579" s="20">
        <f>IFERROR(VLOOKUP(N579,Sheet3!$B$2:$F$1072,3,FALSE),“-”)</f>
        <v>0</v>
      </c>
      <c r="Q579" s="13">
        <f t="shared" si="27"/>
        <v>0.998167074518332</v>
      </c>
    </row>
    <row r="580" ht="15" spans="1:17">
      <c r="A580" s="3" t="s">
        <v>1114</v>
      </c>
      <c r="B580" s="3" t="s">
        <v>17</v>
      </c>
      <c r="C580" s="3" t="s">
        <v>291</v>
      </c>
      <c r="D580" s="3" t="s">
        <v>292</v>
      </c>
      <c r="E580" s="16" t="str">
        <f>VLOOKUP(D580,'[1]1H2013'!L:M,2,0)</f>
        <v>六环外</v>
      </c>
      <c r="F580" s="3" t="s">
        <v>30</v>
      </c>
      <c r="G580" s="3" t="s">
        <v>30</v>
      </c>
      <c r="H580" s="3">
        <v>485</v>
      </c>
      <c r="I580" s="3">
        <v>4</v>
      </c>
      <c r="J580" s="3">
        <v>13902</v>
      </c>
      <c r="K580" s="9">
        <v>6738079</v>
      </c>
      <c r="L580" s="9">
        <f t="shared" ref="L580:L643" si="28">IFERROR(K580/100000000,"-")</f>
        <v>0.06738079</v>
      </c>
      <c r="M580" s="10">
        <f t="shared" si="26"/>
        <v>2.50692682159728e-5</v>
      </c>
      <c r="N580" s="19" t="s">
        <v>575</v>
      </c>
      <c r="O580" s="10"/>
      <c r="P580" s="20">
        <f>IFERROR(VLOOKUP(N580,Sheet3!$B$2:$F$1072,3,FALSE),“-”)</f>
        <v>0</v>
      </c>
      <c r="Q580" s="13">
        <f t="shared" si="27"/>
        <v>0.998192143786548</v>
      </c>
    </row>
    <row r="581" ht="15" spans="1:17">
      <c r="A581" s="17" t="s">
        <v>1115</v>
      </c>
      <c r="B581" s="17" t="s">
        <v>17</v>
      </c>
      <c r="C581" s="17" t="s">
        <v>282</v>
      </c>
      <c r="D581" s="17" t="s">
        <v>283</v>
      </c>
      <c r="E581" s="18" t="str">
        <f>VLOOKUP(D581,'[1]1H2013'!L:M,2,0)</f>
        <v>二环内</v>
      </c>
      <c r="F581" s="17" t="s">
        <v>30</v>
      </c>
      <c r="G581" s="17" t="s">
        <v>30</v>
      </c>
      <c r="H581" s="17">
        <v>305</v>
      </c>
      <c r="I581" s="17">
        <v>1</v>
      </c>
      <c r="J581" s="17">
        <v>22000</v>
      </c>
      <c r="K581" s="25">
        <v>6704060</v>
      </c>
      <c r="L581" s="9">
        <f t="shared" si="28"/>
        <v>0.0670406</v>
      </c>
      <c r="M581" s="10">
        <f t="shared" ref="M581:M644" si="29">IFERROR(L581/$L$1,"-")</f>
        <v>2.49426992880278e-5</v>
      </c>
      <c r="N581" s="19" t="s">
        <v>1116</v>
      </c>
      <c r="O581" s="10"/>
      <c r="P581" s="20">
        <f>IFERROR(VLOOKUP(N581,Sheet3!$B$2:$F$1072,3,FALSE),“-”)</f>
        <v>0</v>
      </c>
      <c r="Q581" s="13">
        <f t="shared" si="27"/>
        <v>0.998217086485836</v>
      </c>
    </row>
    <row r="582" ht="15" spans="1:17">
      <c r="A582" s="17" t="s">
        <v>1117</v>
      </c>
      <c r="B582" s="17" t="s">
        <v>17</v>
      </c>
      <c r="C582" s="17" t="s">
        <v>41</v>
      </c>
      <c r="D582" s="17" t="s">
        <v>42</v>
      </c>
      <c r="E582" s="18" t="str">
        <f>VLOOKUP(D582,'[1]1H2013'!L:M,2,0)</f>
        <v>五环-六环</v>
      </c>
      <c r="F582" s="17" t="s">
        <v>30</v>
      </c>
      <c r="G582" s="17" t="s">
        <v>30</v>
      </c>
      <c r="H582" s="17">
        <v>464</v>
      </c>
      <c r="I582" s="17">
        <v>4</v>
      </c>
      <c r="J582" s="17">
        <v>14396</v>
      </c>
      <c r="K582" s="25">
        <v>6680000</v>
      </c>
      <c r="L582" s="9">
        <f t="shared" si="28"/>
        <v>0.0668</v>
      </c>
      <c r="M582" s="10">
        <f t="shared" si="29"/>
        <v>2.48531831821352e-5</v>
      </c>
      <c r="N582" s="19" t="s">
        <v>1118</v>
      </c>
      <c r="O582" s="10"/>
      <c r="P582" s="20">
        <f>IFERROR(VLOOKUP(N582,Sheet3!$B$2:$F$1072,3,FALSE),“-”)</f>
        <v>0</v>
      </c>
      <c r="Q582" s="13">
        <f t="shared" ref="Q582:Q645" si="30">M582+Q581</f>
        <v>0.998241939669018</v>
      </c>
    </row>
    <row r="583" ht="15" spans="1:17">
      <c r="A583" s="3" t="s">
        <v>1119</v>
      </c>
      <c r="B583" s="3" t="s">
        <v>17</v>
      </c>
      <c r="C583" s="3" t="s">
        <v>18</v>
      </c>
      <c r="D583" s="3" t="s">
        <v>252</v>
      </c>
      <c r="E583" s="16" t="str">
        <f>VLOOKUP(D583,'[1]1H2013'!L:M,2,0)</f>
        <v>三环-四环</v>
      </c>
      <c r="F583" s="3" t="s">
        <v>30</v>
      </c>
      <c r="G583" s="3" t="s">
        <v>30</v>
      </c>
      <c r="H583" s="3">
        <v>211</v>
      </c>
      <c r="I583" s="3">
        <v>3</v>
      </c>
      <c r="J583" s="3">
        <v>31288</v>
      </c>
      <c r="K583" s="9">
        <v>6587309</v>
      </c>
      <c r="L583" s="9">
        <f t="shared" si="28"/>
        <v>0.06587309</v>
      </c>
      <c r="M583" s="10">
        <f t="shared" si="29"/>
        <v>2.45083229422647e-5</v>
      </c>
      <c r="N583" s="19" t="s">
        <v>239</v>
      </c>
      <c r="O583" s="10"/>
      <c r="P583" s="20">
        <f>IFERROR(VLOOKUP(N583,Sheet3!$B$2:$F$1072,3,FALSE),“-”)</f>
        <v>0</v>
      </c>
      <c r="Q583" s="13">
        <f t="shared" si="30"/>
        <v>0.998266447991961</v>
      </c>
    </row>
    <row r="584" ht="15" spans="1:17">
      <c r="A584" s="17" t="s">
        <v>1120</v>
      </c>
      <c r="B584" s="17" t="s">
        <v>17</v>
      </c>
      <c r="C584" s="17" t="s">
        <v>22</v>
      </c>
      <c r="D584" s="17" t="s">
        <v>110</v>
      </c>
      <c r="E584" s="18" t="str">
        <f>VLOOKUP(D584,'[1]1H2013'!L:M,2,0)</f>
        <v>四环-五环</v>
      </c>
      <c r="F584" s="17" t="s">
        <v>30</v>
      </c>
      <c r="G584" s="17" t="s">
        <v>30</v>
      </c>
      <c r="H584" s="17">
        <v>325</v>
      </c>
      <c r="I584" s="17">
        <v>1</v>
      </c>
      <c r="J584" s="17">
        <v>19528</v>
      </c>
      <c r="K584" s="25">
        <v>6339635</v>
      </c>
      <c r="L584" s="9">
        <f t="shared" si="28"/>
        <v>0.06339635</v>
      </c>
      <c r="M584" s="10">
        <f t="shared" si="29"/>
        <v>2.35868428088137e-5</v>
      </c>
      <c r="N584" s="19" t="s">
        <v>329</v>
      </c>
      <c r="O584" s="10"/>
      <c r="P584" s="20">
        <f>IFERROR(VLOOKUP(N584,Sheet3!$B$2:$F$1072,3,FALSE),“-”)</f>
        <v>0</v>
      </c>
      <c r="Q584" s="13">
        <f t="shared" si="30"/>
        <v>0.998290034834769</v>
      </c>
    </row>
    <row r="585" ht="15" spans="1:17">
      <c r="A585" s="3" t="s">
        <v>1121</v>
      </c>
      <c r="B585" s="3" t="s">
        <v>17</v>
      </c>
      <c r="C585" s="3" t="s">
        <v>18</v>
      </c>
      <c r="D585" s="3" t="s">
        <v>73</v>
      </c>
      <c r="E585" s="16" t="str">
        <f>VLOOKUP(D585,'[1]1H2013'!L:M,2,0)</f>
        <v>四环-五环</v>
      </c>
      <c r="F585" s="3" t="s">
        <v>30</v>
      </c>
      <c r="G585" s="3" t="s">
        <v>30</v>
      </c>
      <c r="H585" s="3">
        <v>268</v>
      </c>
      <c r="I585" s="3">
        <v>2</v>
      </c>
      <c r="J585" s="3">
        <v>23175</v>
      </c>
      <c r="K585" s="9">
        <v>6213447</v>
      </c>
      <c r="L585" s="9">
        <f t="shared" si="28"/>
        <v>0.06213447</v>
      </c>
      <c r="M585" s="10">
        <f t="shared" si="29"/>
        <v>2.31173557610013e-5</v>
      </c>
      <c r="N585" s="19" t="s">
        <v>114</v>
      </c>
      <c r="O585" s="10"/>
      <c r="P585" s="20">
        <f>IFERROR(VLOOKUP(N585,Sheet3!$B$2:$F$1072,3,FALSE),“-”)</f>
        <v>0</v>
      </c>
      <c r="Q585" s="13">
        <f t="shared" si="30"/>
        <v>0.99831315219053</v>
      </c>
    </row>
    <row r="586" ht="15" spans="1:17">
      <c r="A586" s="17" t="s">
        <v>1122</v>
      </c>
      <c r="B586" s="17" t="s">
        <v>17</v>
      </c>
      <c r="C586" s="17" t="s">
        <v>144</v>
      </c>
      <c r="D586" s="17" t="s">
        <v>145</v>
      </c>
      <c r="E586" s="18" t="str">
        <f>VLOOKUP(D586,'[1]1H2013'!L:M,2,0)</f>
        <v>二环内</v>
      </c>
      <c r="F586" s="17" t="s">
        <v>30</v>
      </c>
      <c r="G586" s="17" t="s">
        <v>30</v>
      </c>
      <c r="H586" s="17">
        <v>210</v>
      </c>
      <c r="I586" s="17">
        <v>2</v>
      </c>
      <c r="J586" s="17">
        <v>28690</v>
      </c>
      <c r="K586" s="25">
        <v>6016309</v>
      </c>
      <c r="L586" s="9">
        <f t="shared" si="28"/>
        <v>0.06016309</v>
      </c>
      <c r="M586" s="10">
        <f t="shared" si="29"/>
        <v>2.23838966552887e-5</v>
      </c>
      <c r="N586" s="19" t="s">
        <v>1123</v>
      </c>
      <c r="O586" s="10"/>
      <c r="P586" s="20">
        <f>IFERROR(VLOOKUP(N586,Sheet3!$B$2:$F$1072,3,FALSE),“-”)</f>
        <v>0</v>
      </c>
      <c r="Q586" s="13">
        <f t="shared" si="30"/>
        <v>0.998335536087186</v>
      </c>
    </row>
    <row r="587" ht="15" spans="1:17">
      <c r="A587" s="3" t="s">
        <v>1124</v>
      </c>
      <c r="B587" s="3" t="s">
        <v>17</v>
      </c>
      <c r="C587" s="3" t="s">
        <v>41</v>
      </c>
      <c r="D587" s="3" t="s">
        <v>42</v>
      </c>
      <c r="E587" s="16" t="str">
        <f>VLOOKUP(D587,'[1]1H2013'!L:M,2,0)</f>
        <v>五环-六环</v>
      </c>
      <c r="F587" s="3" t="s">
        <v>30</v>
      </c>
      <c r="G587" s="3" t="s">
        <v>30</v>
      </c>
      <c r="H587" s="3">
        <v>362</v>
      </c>
      <c r="I587" s="3">
        <v>5</v>
      </c>
      <c r="J587" s="3">
        <v>16495</v>
      </c>
      <c r="K587" s="9">
        <v>5964944</v>
      </c>
      <c r="L587" s="9">
        <f t="shared" si="28"/>
        <v>0.05964944</v>
      </c>
      <c r="M587" s="10">
        <f t="shared" si="29"/>
        <v>2.2192791302871e-5</v>
      </c>
      <c r="N587" s="19" t="s">
        <v>219</v>
      </c>
      <c r="O587" s="10"/>
      <c r="P587" s="20">
        <f>IFERROR(VLOOKUP(N587,Sheet3!$B$2:$F$1072,3,FALSE),“-”)</f>
        <v>0</v>
      </c>
      <c r="Q587" s="13">
        <f t="shared" si="30"/>
        <v>0.998357728878489</v>
      </c>
    </row>
    <row r="588" ht="15" spans="1:17">
      <c r="A588" s="17" t="s">
        <v>1125</v>
      </c>
      <c r="B588" s="17" t="s">
        <v>17</v>
      </c>
      <c r="C588" s="17" t="s">
        <v>90</v>
      </c>
      <c r="D588" s="17" t="s">
        <v>311</v>
      </c>
      <c r="E588" s="18" t="str">
        <f>VLOOKUP(D588,'[1]1H2013'!L:M,2,0)</f>
        <v>五环-六环</v>
      </c>
      <c r="F588" s="17" t="s">
        <v>30</v>
      </c>
      <c r="G588" s="17" t="s">
        <v>30</v>
      </c>
      <c r="H588" s="17">
        <v>569</v>
      </c>
      <c r="I588" s="17">
        <v>5</v>
      </c>
      <c r="J588" s="17">
        <v>10464</v>
      </c>
      <c r="K588" s="25">
        <v>5952351</v>
      </c>
      <c r="L588" s="9">
        <f t="shared" si="28"/>
        <v>0.05952351</v>
      </c>
      <c r="M588" s="10">
        <f t="shared" si="29"/>
        <v>2.2145938587929e-5</v>
      </c>
      <c r="N588" s="19" t="s">
        <v>1126</v>
      </c>
      <c r="O588" s="10"/>
      <c r="P588" s="20">
        <f>IFERROR(VLOOKUP(N588,Sheet3!$B$2:$F$1072,3,FALSE),“-”)</f>
        <v>0</v>
      </c>
      <c r="Q588" s="13">
        <f t="shared" si="30"/>
        <v>0.998379874817077</v>
      </c>
    </row>
    <row r="589" ht="15" spans="1:17">
      <c r="A589" s="17" t="s">
        <v>1127</v>
      </c>
      <c r="B589" s="17" t="s">
        <v>17</v>
      </c>
      <c r="C589" s="17" t="s">
        <v>18</v>
      </c>
      <c r="D589" s="17" t="s">
        <v>210</v>
      </c>
      <c r="E589" s="18" t="str">
        <f>VLOOKUP(D589,'[1]1H2013'!L:M,2,0)</f>
        <v>四环-五环</v>
      </c>
      <c r="F589" s="17" t="s">
        <v>30</v>
      </c>
      <c r="G589" s="17" t="s">
        <v>30</v>
      </c>
      <c r="H589" s="17">
        <v>369</v>
      </c>
      <c r="I589" s="17">
        <v>2</v>
      </c>
      <c r="J589" s="17">
        <v>16000</v>
      </c>
      <c r="K589" s="25">
        <v>5900160</v>
      </c>
      <c r="L589" s="9">
        <f t="shared" si="28"/>
        <v>0.0590016</v>
      </c>
      <c r="M589" s="10">
        <f t="shared" si="29"/>
        <v>2.19517600724412e-5</v>
      </c>
      <c r="N589" s="19" t="s">
        <v>1128</v>
      </c>
      <c r="O589" s="10"/>
      <c r="P589" s="20">
        <f>IFERROR(VLOOKUP(N589,Sheet3!$B$2:$F$1072,3,FALSE),“-”)</f>
        <v>0</v>
      </c>
      <c r="Q589" s="13">
        <f t="shared" si="30"/>
        <v>0.998401826577149</v>
      </c>
    </row>
    <row r="590" ht="15" spans="1:17">
      <c r="A590" s="17" t="s">
        <v>1129</v>
      </c>
      <c r="B590" s="17" t="s">
        <v>17</v>
      </c>
      <c r="C590" s="17" t="s">
        <v>18</v>
      </c>
      <c r="D590" s="17" t="s">
        <v>210</v>
      </c>
      <c r="E590" s="18" t="str">
        <f>VLOOKUP(D590,'[1]1H2013'!L:M,2,0)</f>
        <v>四环-五环</v>
      </c>
      <c r="F590" s="17" t="s">
        <v>30</v>
      </c>
      <c r="G590" s="17" t="s">
        <v>30</v>
      </c>
      <c r="H590" s="17">
        <v>196</v>
      </c>
      <c r="I590" s="17">
        <v>1</v>
      </c>
      <c r="J590" s="17">
        <v>30000</v>
      </c>
      <c r="K590" s="25">
        <v>5866500</v>
      </c>
      <c r="L590" s="9">
        <f t="shared" si="28"/>
        <v>0.058665</v>
      </c>
      <c r="M590" s="10">
        <f t="shared" si="29"/>
        <v>2.18265268170653e-5</v>
      </c>
      <c r="N590" s="19" t="s">
        <v>1130</v>
      </c>
      <c r="O590" s="10"/>
      <c r="P590" s="20">
        <f>IFERROR(VLOOKUP(N590,Sheet3!$B$2:$F$1072,3,FALSE),“-”)</f>
        <v>0</v>
      </c>
      <c r="Q590" s="13">
        <f t="shared" si="30"/>
        <v>0.998423653103966</v>
      </c>
    </row>
    <row r="591" ht="15" spans="1:17">
      <c r="A591" s="17" t="s">
        <v>1131</v>
      </c>
      <c r="B591" s="17" t="s">
        <v>17</v>
      </c>
      <c r="C591" s="17" t="s">
        <v>22</v>
      </c>
      <c r="D591" s="17" t="s">
        <v>23</v>
      </c>
      <c r="E591" s="18" t="str">
        <f>VLOOKUP(D591,'[1]1H2013'!L:M,2,0)</f>
        <v>五环-六环</v>
      </c>
      <c r="F591" s="17" t="s">
        <v>30</v>
      </c>
      <c r="G591" s="17" t="s">
        <v>30</v>
      </c>
      <c r="H591" s="17">
        <v>271</v>
      </c>
      <c r="I591" s="17">
        <v>1</v>
      </c>
      <c r="J591" s="17">
        <v>21252</v>
      </c>
      <c r="K591" s="25">
        <v>5769273</v>
      </c>
      <c r="L591" s="9">
        <f t="shared" si="28"/>
        <v>0.05769273</v>
      </c>
      <c r="M591" s="10">
        <f t="shared" si="29"/>
        <v>2.14647902240639e-5</v>
      </c>
      <c r="N591" s="19" t="s">
        <v>1132</v>
      </c>
      <c r="O591" s="10"/>
      <c r="P591" s="20">
        <f>IFERROR(VLOOKUP(N591,Sheet3!$B$2:$F$1072,3,FALSE),“-”)</f>
        <v>0</v>
      </c>
      <c r="Q591" s="13">
        <f t="shared" si="30"/>
        <v>0.99844511789419</v>
      </c>
    </row>
    <row r="592" ht="15" spans="1:17">
      <c r="A592" s="17" t="s">
        <v>1133</v>
      </c>
      <c r="B592" s="17" t="s">
        <v>17</v>
      </c>
      <c r="C592" s="17" t="s">
        <v>41</v>
      </c>
      <c r="D592" s="17" t="s">
        <v>42</v>
      </c>
      <c r="E592" s="18" t="str">
        <f>VLOOKUP(D592,'[1]1H2013'!L:M,2,0)</f>
        <v>五环-六环</v>
      </c>
      <c r="F592" s="17" t="s">
        <v>30</v>
      </c>
      <c r="G592" s="17" t="s">
        <v>30</v>
      </c>
      <c r="H592" s="17">
        <v>195</v>
      </c>
      <c r="I592" s="17">
        <v>3</v>
      </c>
      <c r="J592" s="17">
        <v>29147</v>
      </c>
      <c r="K592" s="25">
        <v>5694119</v>
      </c>
      <c r="L592" s="9">
        <f t="shared" si="28"/>
        <v>0.05694119</v>
      </c>
      <c r="M592" s="10">
        <f t="shared" si="29"/>
        <v>2.11851770311193e-5</v>
      </c>
      <c r="N592" s="19" t="s">
        <v>1134</v>
      </c>
      <c r="O592" s="10"/>
      <c r="P592" s="20">
        <f>IFERROR(VLOOKUP(N592,Sheet3!$B$2:$F$1072,3,FALSE),“-”)</f>
        <v>0</v>
      </c>
      <c r="Q592" s="13">
        <f t="shared" si="30"/>
        <v>0.998466303071221</v>
      </c>
    </row>
    <row r="593" ht="15" spans="1:17">
      <c r="A593" s="17" t="s">
        <v>1135</v>
      </c>
      <c r="B593" s="17" t="s">
        <v>17</v>
      </c>
      <c r="C593" s="17" t="s">
        <v>22</v>
      </c>
      <c r="D593" s="17" t="s">
        <v>745</v>
      </c>
      <c r="E593" s="18" t="str">
        <f>VLOOKUP(D593,'[1]1H2013'!L:M,2,0)</f>
        <v>二环-三环</v>
      </c>
      <c r="F593" s="17" t="s">
        <v>30</v>
      </c>
      <c r="G593" s="17" t="s">
        <v>30</v>
      </c>
      <c r="H593" s="17">
        <v>269</v>
      </c>
      <c r="I593" s="17">
        <v>1</v>
      </c>
      <c r="J593" s="17">
        <v>21000</v>
      </c>
      <c r="K593" s="25">
        <v>5643120</v>
      </c>
      <c r="L593" s="9">
        <f t="shared" si="28"/>
        <v>0.0564312</v>
      </c>
      <c r="M593" s="10">
        <f t="shared" si="29"/>
        <v>2.09954333950256e-5</v>
      </c>
      <c r="N593" s="19" t="s">
        <v>1136</v>
      </c>
      <c r="O593" s="10"/>
      <c r="P593" s="20">
        <f>IFERROR(VLOOKUP(N593,Sheet3!$B$2:$F$1072,3,FALSE),“-”)</f>
        <v>0</v>
      </c>
      <c r="Q593" s="13">
        <f t="shared" si="30"/>
        <v>0.998487298504616</v>
      </c>
    </row>
    <row r="594" ht="15" spans="1:17">
      <c r="A594" s="17" t="s">
        <v>1137</v>
      </c>
      <c r="B594" s="17" t="s">
        <v>17</v>
      </c>
      <c r="C594" s="17" t="s">
        <v>22</v>
      </c>
      <c r="D594" s="17" t="s">
        <v>417</v>
      </c>
      <c r="E594" s="18" t="str">
        <f>VLOOKUP(D594,'[1]1H2013'!L:M,2,0)</f>
        <v>四环-五环</v>
      </c>
      <c r="F594" s="17" t="s">
        <v>30</v>
      </c>
      <c r="G594" s="17" t="s">
        <v>30</v>
      </c>
      <c r="H594" s="17">
        <v>268</v>
      </c>
      <c r="I594" s="17">
        <v>5</v>
      </c>
      <c r="J594" s="17">
        <v>20804</v>
      </c>
      <c r="K594" s="25">
        <v>5577869</v>
      </c>
      <c r="L594" s="9">
        <f t="shared" si="28"/>
        <v>0.05577869</v>
      </c>
      <c r="M594" s="10">
        <f t="shared" si="29"/>
        <v>2.07526646740948e-5</v>
      </c>
      <c r="N594" s="19" t="s">
        <v>1138</v>
      </c>
      <c r="O594" s="10"/>
      <c r="P594" s="20">
        <f>IFERROR(VLOOKUP(N594,Sheet3!$B$2:$F$1072,3,FALSE),“-”)</f>
        <v>0</v>
      </c>
      <c r="Q594" s="13">
        <f t="shared" si="30"/>
        <v>0.99850805116929</v>
      </c>
    </row>
    <row r="595" ht="15" spans="1:17">
      <c r="A595" s="3" t="s">
        <v>1139</v>
      </c>
      <c r="B595" s="3" t="s">
        <v>17</v>
      </c>
      <c r="C595" s="3" t="s">
        <v>18</v>
      </c>
      <c r="D595" s="3" t="s">
        <v>73</v>
      </c>
      <c r="E595" s="16" t="str">
        <f>VLOOKUP(D595,'[1]1H2013'!L:M,2,0)</f>
        <v>四环-五环</v>
      </c>
      <c r="F595" s="3" t="s">
        <v>30</v>
      </c>
      <c r="G595" s="3" t="s">
        <v>30</v>
      </c>
      <c r="H595" s="3">
        <v>178</v>
      </c>
      <c r="I595" s="3">
        <v>1</v>
      </c>
      <c r="J595" s="3">
        <v>30892</v>
      </c>
      <c r="K595" s="9">
        <v>5500000</v>
      </c>
      <c r="L595" s="9">
        <f t="shared" si="28"/>
        <v>0.055</v>
      </c>
      <c r="M595" s="10">
        <f t="shared" si="29"/>
        <v>2.04629502248119e-5</v>
      </c>
      <c r="N595" s="19" t="s">
        <v>219</v>
      </c>
      <c r="O595" s="10"/>
      <c r="P595" s="20">
        <f>IFERROR(VLOOKUP(N595,Sheet3!$B$2:$F$1072,3,FALSE),“-”)</f>
        <v>0</v>
      </c>
      <c r="Q595" s="13">
        <f t="shared" si="30"/>
        <v>0.998528514119515</v>
      </c>
    </row>
    <row r="596" ht="15" spans="1:17">
      <c r="A596" s="17" t="s">
        <v>1140</v>
      </c>
      <c r="B596" s="17" t="s">
        <v>17</v>
      </c>
      <c r="C596" s="17" t="s">
        <v>18</v>
      </c>
      <c r="D596" s="17" t="s">
        <v>29</v>
      </c>
      <c r="E596" s="18" t="str">
        <f>VLOOKUP(D596,'[1]1H2013'!L:M,2,0)</f>
        <v>四环-五环</v>
      </c>
      <c r="F596" s="17" t="s">
        <v>30</v>
      </c>
      <c r="G596" s="17" t="s">
        <v>30</v>
      </c>
      <c r="H596" s="17">
        <v>875</v>
      </c>
      <c r="I596" s="17">
        <v>10</v>
      </c>
      <c r="J596" s="17">
        <v>6239</v>
      </c>
      <c r="K596" s="25">
        <v>5461594</v>
      </c>
      <c r="L596" s="9">
        <f t="shared" si="28"/>
        <v>0.05461594</v>
      </c>
      <c r="M596" s="10">
        <f t="shared" si="29"/>
        <v>2.03200593036603e-5</v>
      </c>
      <c r="N596" s="19" t="s">
        <v>1141</v>
      </c>
      <c r="O596" s="10"/>
      <c r="P596" s="20">
        <f>IFERROR(VLOOKUP(N596,Sheet3!$B$2:$F$1072,3,FALSE),“-”)</f>
        <v>0</v>
      </c>
      <c r="Q596" s="13">
        <f t="shared" si="30"/>
        <v>0.998548834178819</v>
      </c>
    </row>
    <row r="597" ht="15" spans="1:17">
      <c r="A597" s="17" t="s">
        <v>1142</v>
      </c>
      <c r="B597" s="17" t="s">
        <v>17</v>
      </c>
      <c r="C597" s="17" t="s">
        <v>18</v>
      </c>
      <c r="D597" s="17" t="s">
        <v>29</v>
      </c>
      <c r="E597" s="18" t="str">
        <f>VLOOKUP(D597,'[1]1H2013'!L:M,2,0)</f>
        <v>四环-五环</v>
      </c>
      <c r="F597" s="17" t="s">
        <v>30</v>
      </c>
      <c r="G597" s="17" t="s">
        <v>30</v>
      </c>
      <c r="H597" s="17">
        <v>233</v>
      </c>
      <c r="I597" s="17">
        <v>3</v>
      </c>
      <c r="J597" s="17">
        <v>23201</v>
      </c>
      <c r="K597" s="25">
        <v>5400017</v>
      </c>
      <c r="L597" s="9">
        <f t="shared" si="28"/>
        <v>0.05400017</v>
      </c>
      <c r="M597" s="10">
        <f t="shared" si="29"/>
        <v>2.00909598334797e-5</v>
      </c>
      <c r="N597" s="19" t="s">
        <v>201</v>
      </c>
      <c r="O597" s="10"/>
      <c r="P597" s="20" t="str">
        <f>IFERROR(VLOOKUP(N597,Sheet3!$B$2:$F$1072,3,FALSE),“-”)</f>
        <v>金隅</v>
      </c>
      <c r="Q597" s="13">
        <f t="shared" si="30"/>
        <v>0.998568925138652</v>
      </c>
    </row>
    <row r="598" ht="15" spans="1:17">
      <c r="A598" s="17" t="s">
        <v>1143</v>
      </c>
      <c r="B598" s="17" t="s">
        <v>17</v>
      </c>
      <c r="C598" s="17" t="s">
        <v>78</v>
      </c>
      <c r="D598" s="17" t="s">
        <v>79</v>
      </c>
      <c r="E598" s="18" t="str">
        <f>VLOOKUP(D598,'[1]1H2013'!L:M,2,0)</f>
        <v>五环-六环</v>
      </c>
      <c r="F598" s="17" t="s">
        <v>30</v>
      </c>
      <c r="G598" s="17" t="s">
        <v>30</v>
      </c>
      <c r="H598" s="17">
        <v>228</v>
      </c>
      <c r="I598" s="17">
        <v>1</v>
      </c>
      <c r="J598" s="17">
        <v>23698</v>
      </c>
      <c r="K598" s="25">
        <v>5400000</v>
      </c>
      <c r="L598" s="9">
        <f t="shared" si="28"/>
        <v>0.054</v>
      </c>
      <c r="M598" s="10">
        <f t="shared" si="29"/>
        <v>2.00908965843608e-5</v>
      </c>
      <c r="N598" s="19" t="s">
        <v>1144</v>
      </c>
      <c r="O598" s="10"/>
      <c r="P598" s="20">
        <f>IFERROR(VLOOKUP(N598,Sheet3!$B$2:$F$1072,3,FALSE),“-”)</f>
        <v>0</v>
      </c>
      <c r="Q598" s="13">
        <f t="shared" si="30"/>
        <v>0.998589016035237</v>
      </c>
    </row>
    <row r="599" ht="15" spans="1:17">
      <c r="A599" s="17" t="s">
        <v>1145</v>
      </c>
      <c r="B599" s="17" t="s">
        <v>17</v>
      </c>
      <c r="C599" s="17" t="s">
        <v>18</v>
      </c>
      <c r="D599" s="17" t="s">
        <v>73</v>
      </c>
      <c r="E599" s="18" t="str">
        <f>VLOOKUP(D599,'[1]1H2013'!L:M,2,0)</f>
        <v>四环-五环</v>
      </c>
      <c r="F599" s="17" t="s">
        <v>30</v>
      </c>
      <c r="G599" s="17" t="s">
        <v>30</v>
      </c>
      <c r="H599" s="17">
        <v>196</v>
      </c>
      <c r="I599" s="17">
        <v>1</v>
      </c>
      <c r="J599" s="17">
        <v>27418</v>
      </c>
      <c r="K599" s="25">
        <v>5380000</v>
      </c>
      <c r="L599" s="9">
        <f t="shared" si="28"/>
        <v>0.0538</v>
      </c>
      <c r="M599" s="10">
        <f t="shared" si="29"/>
        <v>2.00164858562706e-5</v>
      </c>
      <c r="N599" s="19" t="s">
        <v>1146</v>
      </c>
      <c r="O599" s="10"/>
      <c r="P599" s="20">
        <f>IFERROR(VLOOKUP(N599,Sheet3!$B$2:$F$1072,3,FALSE),“-”)</f>
        <v>0</v>
      </c>
      <c r="Q599" s="13">
        <f t="shared" si="30"/>
        <v>0.998609032521093</v>
      </c>
    </row>
    <row r="600" ht="15" spans="1:17">
      <c r="A600" s="17" t="s">
        <v>1147</v>
      </c>
      <c r="B600" s="17" t="s">
        <v>17</v>
      </c>
      <c r="C600" s="17" t="s">
        <v>48</v>
      </c>
      <c r="D600" s="17" t="s">
        <v>360</v>
      </c>
      <c r="E600" s="18" t="str">
        <f>VLOOKUP(D600,'[1]1H2013'!L:M,2,0)</f>
        <v>三环-四环</v>
      </c>
      <c r="F600" s="17" t="s">
        <v>30</v>
      </c>
      <c r="G600" s="17" t="s">
        <v>30</v>
      </c>
      <c r="H600" s="17">
        <v>672</v>
      </c>
      <c r="I600" s="17">
        <v>10</v>
      </c>
      <c r="J600" s="17">
        <v>8000</v>
      </c>
      <c r="K600" s="25">
        <v>5373200</v>
      </c>
      <c r="L600" s="9">
        <f t="shared" si="28"/>
        <v>0.053732</v>
      </c>
      <c r="M600" s="10">
        <f t="shared" si="29"/>
        <v>1.99911862087199e-5</v>
      </c>
      <c r="N600" s="19" t="s">
        <v>1148</v>
      </c>
      <c r="O600" s="10"/>
      <c r="P600" s="20">
        <f>IFERROR(VLOOKUP(N600,Sheet3!$B$2:$F$1072,3,FALSE),“-”)</f>
        <v>0</v>
      </c>
      <c r="Q600" s="13">
        <f t="shared" si="30"/>
        <v>0.998629023707302</v>
      </c>
    </row>
    <row r="601" ht="15" spans="1:17">
      <c r="A601" s="17" t="s">
        <v>1149</v>
      </c>
      <c r="B601" s="17" t="s">
        <v>17</v>
      </c>
      <c r="C601" s="17" t="s">
        <v>90</v>
      </c>
      <c r="D601" s="17" t="s">
        <v>91</v>
      </c>
      <c r="E601" s="18" t="str">
        <f>VLOOKUP(D601,'[1]1H2013'!L:M,2,0)</f>
        <v>五环-六环</v>
      </c>
      <c r="F601" s="17" t="s">
        <v>30</v>
      </c>
      <c r="G601" s="17" t="s">
        <v>30</v>
      </c>
      <c r="H601" s="17">
        <v>425</v>
      </c>
      <c r="I601" s="17">
        <v>4</v>
      </c>
      <c r="J601" s="17">
        <v>12520</v>
      </c>
      <c r="K601" s="25">
        <v>5325007</v>
      </c>
      <c r="L601" s="9">
        <f t="shared" si="28"/>
        <v>0.05325007</v>
      </c>
      <c r="M601" s="10">
        <f t="shared" si="29"/>
        <v>1.98118823977773e-5</v>
      </c>
      <c r="N601" s="19" t="s">
        <v>1150</v>
      </c>
      <c r="O601" s="10"/>
      <c r="P601" s="20">
        <f>IFERROR(VLOOKUP(N601,Sheet3!$B$2:$F$1072,3,FALSE),“-”)</f>
        <v>0</v>
      </c>
      <c r="Q601" s="13">
        <f t="shared" si="30"/>
        <v>0.998648835589699</v>
      </c>
    </row>
    <row r="602" ht="15" spans="1:17">
      <c r="A602" s="17" t="s">
        <v>1151</v>
      </c>
      <c r="B602" s="17" t="s">
        <v>17</v>
      </c>
      <c r="C602" s="17" t="s">
        <v>41</v>
      </c>
      <c r="D602" s="17" t="s">
        <v>42</v>
      </c>
      <c r="E602" s="18" t="str">
        <f>VLOOKUP(D602,'[1]1H2013'!L:M,2,0)</f>
        <v>五环-六环</v>
      </c>
      <c r="F602" s="17" t="s">
        <v>30</v>
      </c>
      <c r="G602" s="17" t="s">
        <v>30</v>
      </c>
      <c r="H602" s="17">
        <v>320</v>
      </c>
      <c r="I602" s="17">
        <v>1</v>
      </c>
      <c r="J602" s="17">
        <v>16600</v>
      </c>
      <c r="K602" s="25">
        <v>5307352</v>
      </c>
      <c r="L602" s="9">
        <f t="shared" si="28"/>
        <v>0.05307352</v>
      </c>
      <c r="M602" s="10">
        <f t="shared" si="29"/>
        <v>1.97461963275556e-5</v>
      </c>
      <c r="N602" s="19" t="s">
        <v>1152</v>
      </c>
      <c r="O602" s="10"/>
      <c r="P602" s="20">
        <f>IFERROR(VLOOKUP(N602,Sheet3!$B$2:$F$1072,3,FALSE),“-”)</f>
        <v>0</v>
      </c>
      <c r="Q602" s="13">
        <f t="shared" si="30"/>
        <v>0.998668581786027</v>
      </c>
    </row>
    <row r="603" ht="15" spans="1:17">
      <c r="A603" s="17" t="s">
        <v>1153</v>
      </c>
      <c r="B603" s="17" t="s">
        <v>17</v>
      </c>
      <c r="C603" s="17" t="s">
        <v>41</v>
      </c>
      <c r="D603" s="17" t="s">
        <v>42</v>
      </c>
      <c r="E603" s="18" t="str">
        <f>VLOOKUP(D603,'[1]1H2013'!L:M,2,0)</f>
        <v>五环-六环</v>
      </c>
      <c r="F603" s="17" t="s">
        <v>30</v>
      </c>
      <c r="G603" s="17" t="s">
        <v>30</v>
      </c>
      <c r="H603" s="17">
        <v>1321</v>
      </c>
      <c r="I603" s="17">
        <v>5</v>
      </c>
      <c r="J603" s="17">
        <v>3995</v>
      </c>
      <c r="K603" s="25">
        <v>5276301</v>
      </c>
      <c r="L603" s="9">
        <f t="shared" si="28"/>
        <v>0.05276301</v>
      </c>
      <c r="M603" s="10">
        <f t="shared" si="29"/>
        <v>1.96306699516592e-5</v>
      </c>
      <c r="N603" s="19" t="s">
        <v>1154</v>
      </c>
      <c r="O603" s="10"/>
      <c r="P603" s="20">
        <f>IFERROR(VLOOKUP(N603,Sheet3!$B$2:$F$1072,3,FALSE),“-”)</f>
        <v>0</v>
      </c>
      <c r="Q603" s="13">
        <f t="shared" si="30"/>
        <v>0.998688212455979</v>
      </c>
    </row>
    <row r="604" ht="15" spans="1:17">
      <c r="A604" s="17" t="s">
        <v>1155</v>
      </c>
      <c r="B604" s="17" t="s">
        <v>17</v>
      </c>
      <c r="C604" s="17" t="s">
        <v>144</v>
      </c>
      <c r="D604" s="17" t="s">
        <v>145</v>
      </c>
      <c r="E604" s="18" t="str">
        <f>VLOOKUP(D604,'[1]1H2013'!L:M,2,0)</f>
        <v>二环内</v>
      </c>
      <c r="F604" s="17" t="s">
        <v>30</v>
      </c>
      <c r="G604" s="17" t="s">
        <v>30</v>
      </c>
      <c r="H604" s="17">
        <v>238</v>
      </c>
      <c r="I604" s="17">
        <v>4</v>
      </c>
      <c r="J604" s="17">
        <v>21843</v>
      </c>
      <c r="K604" s="25">
        <v>5188273</v>
      </c>
      <c r="L604" s="9">
        <f t="shared" si="28"/>
        <v>0.05188273</v>
      </c>
      <c r="M604" s="10">
        <f t="shared" si="29"/>
        <v>1.93031585730429e-5</v>
      </c>
      <c r="N604" s="19" t="s">
        <v>1156</v>
      </c>
      <c r="O604" s="10"/>
      <c r="P604" s="20">
        <f>IFERROR(VLOOKUP(N604,Sheet3!$B$2:$F$1072,3,FALSE),“-”)</f>
        <v>0</v>
      </c>
      <c r="Q604" s="13">
        <f t="shared" si="30"/>
        <v>0.998707515614552</v>
      </c>
    </row>
    <row r="605" ht="15" spans="1:17">
      <c r="A605" s="17" t="s">
        <v>1157</v>
      </c>
      <c r="B605" s="17" t="s">
        <v>17</v>
      </c>
      <c r="C605" s="17" t="s">
        <v>48</v>
      </c>
      <c r="D605" s="17" t="s">
        <v>360</v>
      </c>
      <c r="E605" s="18" t="str">
        <f>VLOOKUP(D605,'[1]1H2013'!L:M,2,0)</f>
        <v>三环-四环</v>
      </c>
      <c r="F605" s="17" t="s">
        <v>30</v>
      </c>
      <c r="G605" s="17" t="s">
        <v>30</v>
      </c>
      <c r="H605" s="17">
        <v>181</v>
      </c>
      <c r="I605" s="17">
        <v>1</v>
      </c>
      <c r="J605" s="17">
        <v>28483</v>
      </c>
      <c r="K605" s="25">
        <v>5161419</v>
      </c>
      <c r="L605" s="9">
        <f t="shared" si="28"/>
        <v>0.05161419</v>
      </c>
      <c r="M605" s="10">
        <f t="shared" si="29"/>
        <v>1.92032472884361e-5</v>
      </c>
      <c r="N605" s="19" t="s">
        <v>1158</v>
      </c>
      <c r="O605" s="10"/>
      <c r="P605" s="20">
        <f>IFERROR(VLOOKUP(N605,Sheet3!$B$2:$F$1072,3,FALSE),“-”)</f>
        <v>0</v>
      </c>
      <c r="Q605" s="13">
        <f t="shared" si="30"/>
        <v>0.99872671886184</v>
      </c>
    </row>
    <row r="606" ht="15" spans="1:17">
      <c r="A606" s="17" t="s">
        <v>1159</v>
      </c>
      <c r="B606" s="17" t="s">
        <v>17</v>
      </c>
      <c r="C606" s="17" t="s">
        <v>18</v>
      </c>
      <c r="D606" s="17" t="s">
        <v>26</v>
      </c>
      <c r="E606" s="18" t="str">
        <f>VLOOKUP(D606,'[1]1H2013'!L:M,2,0)</f>
        <v>五环-六环</v>
      </c>
      <c r="F606" s="17" t="s">
        <v>30</v>
      </c>
      <c r="G606" s="17" t="s">
        <v>30</v>
      </c>
      <c r="H606" s="17">
        <v>325</v>
      </c>
      <c r="I606" s="17">
        <v>5</v>
      </c>
      <c r="J606" s="17">
        <v>15801</v>
      </c>
      <c r="K606" s="25">
        <v>5135322</v>
      </c>
      <c r="L606" s="9">
        <f t="shared" si="28"/>
        <v>0.05135322</v>
      </c>
      <c r="M606" s="10">
        <f t="shared" si="29"/>
        <v>1.91061524498876e-5</v>
      </c>
      <c r="N606" s="19" t="s">
        <v>1160</v>
      </c>
      <c r="O606" s="10"/>
      <c r="P606" s="20">
        <f>IFERROR(VLOOKUP(N606,Sheet3!$B$2:$F$1072,3,FALSE),“-”)</f>
        <v>0</v>
      </c>
      <c r="Q606" s="13">
        <f t="shared" si="30"/>
        <v>0.99874582501429</v>
      </c>
    </row>
    <row r="607" ht="15" spans="1:17">
      <c r="A607" s="3" t="s">
        <v>1161</v>
      </c>
      <c r="B607" s="3" t="s">
        <v>17</v>
      </c>
      <c r="C607" s="3" t="s">
        <v>18</v>
      </c>
      <c r="D607" s="3" t="s">
        <v>426</v>
      </c>
      <c r="E607" s="16" t="str">
        <f>VLOOKUP(D607,'[1]1H2013'!L:M,2,0)</f>
        <v>五环-六环</v>
      </c>
      <c r="F607" s="3" t="s">
        <v>30</v>
      </c>
      <c r="G607" s="3" t="s">
        <v>30</v>
      </c>
      <c r="H607" s="3">
        <v>187</v>
      </c>
      <c r="I607" s="3">
        <v>2</v>
      </c>
      <c r="J607" s="3">
        <v>27238</v>
      </c>
      <c r="K607" s="9">
        <v>5096192</v>
      </c>
      <c r="L607" s="9">
        <f t="shared" si="28"/>
        <v>0.05096192</v>
      </c>
      <c r="M607" s="10">
        <f t="shared" si="29"/>
        <v>1.8960567860379e-5</v>
      </c>
      <c r="N607" s="19" t="s">
        <v>1162</v>
      </c>
      <c r="O607" s="10"/>
      <c r="P607" s="20">
        <f>IFERROR(VLOOKUP(N607,Sheet3!$B$2:$F$1072,3,FALSE),“-”)</f>
        <v>0</v>
      </c>
      <c r="Q607" s="13">
        <f t="shared" si="30"/>
        <v>0.99876478558215</v>
      </c>
    </row>
    <row r="608" ht="15" spans="1:17">
      <c r="A608" s="17" t="s">
        <v>1163</v>
      </c>
      <c r="B608" s="17" t="s">
        <v>17</v>
      </c>
      <c r="C608" s="17" t="s">
        <v>18</v>
      </c>
      <c r="D608" s="17" t="s">
        <v>259</v>
      </c>
      <c r="E608" s="18" t="str">
        <f>VLOOKUP(D608,'[1]1H2013'!L:M,2,0)</f>
        <v>二环-三环</v>
      </c>
      <c r="F608" s="17" t="s">
        <v>30</v>
      </c>
      <c r="G608" s="17" t="s">
        <v>30</v>
      </c>
      <c r="H608" s="17">
        <v>409</v>
      </c>
      <c r="I608" s="17">
        <v>2</v>
      </c>
      <c r="J608" s="17">
        <v>12334</v>
      </c>
      <c r="K608" s="25">
        <v>5050185</v>
      </c>
      <c r="L608" s="9">
        <f t="shared" si="28"/>
        <v>0.05050185</v>
      </c>
      <c r="M608" s="10">
        <f t="shared" si="29"/>
        <v>1.87893971420167e-5</v>
      </c>
      <c r="N608" s="19" t="s">
        <v>1164</v>
      </c>
      <c r="O608" s="10"/>
      <c r="P608" s="20">
        <f>IFERROR(VLOOKUP(N608,Sheet3!$B$2:$F$1072,3,FALSE),“-”)</f>
        <v>0</v>
      </c>
      <c r="Q608" s="13">
        <f t="shared" si="30"/>
        <v>0.998783574979292</v>
      </c>
    </row>
    <row r="609" ht="15" spans="1:17">
      <c r="A609" s="17" t="s">
        <v>1165</v>
      </c>
      <c r="B609" s="17" t="s">
        <v>17</v>
      </c>
      <c r="C609" s="17" t="s">
        <v>18</v>
      </c>
      <c r="D609" s="17" t="s">
        <v>19</v>
      </c>
      <c r="E609" s="18" t="str">
        <f>VLOOKUP(D609,'[1]1H2013'!L:M,2,0)</f>
        <v>三环-四环</v>
      </c>
      <c r="F609" s="17" t="s">
        <v>30</v>
      </c>
      <c r="G609" s="17" t="s">
        <v>30</v>
      </c>
      <c r="H609" s="17">
        <v>272</v>
      </c>
      <c r="I609" s="17">
        <v>1</v>
      </c>
      <c r="J609" s="17">
        <v>18400</v>
      </c>
      <c r="K609" s="25">
        <v>5008848</v>
      </c>
      <c r="L609" s="9">
        <f t="shared" si="28"/>
        <v>0.05008848</v>
      </c>
      <c r="M609" s="10">
        <f t="shared" si="29"/>
        <v>1.86356013286634e-5</v>
      </c>
      <c r="N609" s="19" t="s">
        <v>1166</v>
      </c>
      <c r="O609" s="10"/>
      <c r="P609" s="20">
        <f>IFERROR(VLOOKUP(N609,Sheet3!$B$2:$F$1072,3,FALSE),“-”)</f>
        <v>0</v>
      </c>
      <c r="Q609" s="13">
        <f t="shared" si="30"/>
        <v>0.998802210580621</v>
      </c>
    </row>
    <row r="610" ht="15" spans="1:17">
      <c r="A610" s="17" t="s">
        <v>1167</v>
      </c>
      <c r="B610" s="17" t="s">
        <v>17</v>
      </c>
      <c r="C610" s="17" t="s">
        <v>18</v>
      </c>
      <c r="D610" s="17" t="s">
        <v>210</v>
      </c>
      <c r="E610" s="18" t="str">
        <f>VLOOKUP(D610,'[1]1H2013'!L:M,2,0)</f>
        <v>四环-五环</v>
      </c>
      <c r="F610" s="17" t="s">
        <v>30</v>
      </c>
      <c r="G610" s="17" t="s">
        <v>30</v>
      </c>
      <c r="H610" s="17">
        <v>308</v>
      </c>
      <c r="I610" s="17">
        <v>1</v>
      </c>
      <c r="J610" s="17">
        <v>16000</v>
      </c>
      <c r="K610" s="25">
        <v>4926240</v>
      </c>
      <c r="L610" s="9">
        <f t="shared" si="28"/>
        <v>0.0492624</v>
      </c>
      <c r="M610" s="10">
        <f t="shared" si="29"/>
        <v>1.83282552573595e-5</v>
      </c>
      <c r="N610" s="19" t="s">
        <v>982</v>
      </c>
      <c r="O610" s="10"/>
      <c r="P610" s="20" t="str">
        <f>IFERROR(VLOOKUP(N610,Sheet3!$B$2:$F$1072,3,FALSE),“-”)</f>
        <v>住总</v>
      </c>
      <c r="Q610" s="13">
        <f t="shared" si="30"/>
        <v>0.998820538835879</v>
      </c>
    </row>
    <row r="611" ht="15" spans="1:17">
      <c r="A611" s="17" t="s">
        <v>1168</v>
      </c>
      <c r="B611" s="17" t="s">
        <v>17</v>
      </c>
      <c r="C611" s="17" t="s">
        <v>282</v>
      </c>
      <c r="D611" s="17" t="s">
        <v>283</v>
      </c>
      <c r="E611" s="18" t="str">
        <f>VLOOKUP(D611,'[1]1H2013'!L:M,2,0)</f>
        <v>二环内</v>
      </c>
      <c r="F611" s="17" t="s">
        <v>30</v>
      </c>
      <c r="G611" s="17" t="s">
        <v>30</v>
      </c>
      <c r="H611" s="17">
        <v>101</v>
      </c>
      <c r="I611" s="17">
        <v>1</v>
      </c>
      <c r="J611" s="17">
        <v>48587</v>
      </c>
      <c r="K611" s="25">
        <v>4900000</v>
      </c>
      <c r="L611" s="9">
        <f t="shared" si="28"/>
        <v>0.049</v>
      </c>
      <c r="M611" s="10">
        <f t="shared" si="29"/>
        <v>1.82306283821052e-5</v>
      </c>
      <c r="N611" s="19" t="s">
        <v>490</v>
      </c>
      <c r="O611" s="10"/>
      <c r="P611" s="20">
        <f>IFERROR(VLOOKUP(N611,Sheet3!$B$2:$F$1072,3,FALSE),“-”)</f>
        <v>0</v>
      </c>
      <c r="Q611" s="13">
        <f t="shared" si="30"/>
        <v>0.998838769464261</v>
      </c>
    </row>
    <row r="612" ht="15" spans="1:17">
      <c r="A612" s="17" t="s">
        <v>1169</v>
      </c>
      <c r="B612" s="17" t="s">
        <v>17</v>
      </c>
      <c r="C612" s="17" t="s">
        <v>18</v>
      </c>
      <c r="D612" s="17" t="s">
        <v>45</v>
      </c>
      <c r="E612" s="18" t="str">
        <f>VLOOKUP(D612,'[1]1H2013'!L:M,2,0)</f>
        <v>五环-六环</v>
      </c>
      <c r="F612" s="17" t="s">
        <v>30</v>
      </c>
      <c r="G612" s="17" t="s">
        <v>30</v>
      </c>
      <c r="H612" s="17">
        <v>311</v>
      </c>
      <c r="I612" s="17">
        <v>8</v>
      </c>
      <c r="J612" s="17">
        <v>15715</v>
      </c>
      <c r="K612" s="25">
        <v>4882220</v>
      </c>
      <c r="L612" s="9">
        <f t="shared" si="28"/>
        <v>0.0488222</v>
      </c>
      <c r="M612" s="10">
        <f t="shared" si="29"/>
        <v>1.8164477244833e-5</v>
      </c>
      <c r="N612" s="19" t="s">
        <v>1170</v>
      </c>
      <c r="O612" s="10"/>
      <c r="P612" s="20">
        <f>IFERROR(VLOOKUP(N612,Sheet3!$B$2:$F$1072,3,FALSE),“-”)</f>
        <v>0</v>
      </c>
      <c r="Q612" s="13">
        <f t="shared" si="30"/>
        <v>0.998856933941505</v>
      </c>
    </row>
    <row r="613" ht="15" spans="1:17">
      <c r="A613" s="17" t="s">
        <v>1171</v>
      </c>
      <c r="B613" s="17" t="s">
        <v>17</v>
      </c>
      <c r="C613" s="17" t="s">
        <v>18</v>
      </c>
      <c r="D613" s="17" t="s">
        <v>19</v>
      </c>
      <c r="E613" s="18" t="str">
        <f>VLOOKUP(D613,'[1]1H2013'!L:M,2,0)</f>
        <v>三环-四环</v>
      </c>
      <c r="F613" s="17" t="s">
        <v>30</v>
      </c>
      <c r="G613" s="17" t="s">
        <v>30</v>
      </c>
      <c r="H613" s="17">
        <v>242</v>
      </c>
      <c r="I613" s="17">
        <v>3</v>
      </c>
      <c r="J613" s="17">
        <v>19863</v>
      </c>
      <c r="K613" s="25">
        <v>4816600</v>
      </c>
      <c r="L613" s="9">
        <f t="shared" si="28"/>
        <v>0.048166</v>
      </c>
      <c r="M613" s="10">
        <f t="shared" si="29"/>
        <v>1.79203356459689e-5</v>
      </c>
      <c r="N613" s="19" t="s">
        <v>996</v>
      </c>
      <c r="O613" s="10"/>
      <c r="P613" s="20">
        <f>IFERROR(VLOOKUP(N613,Sheet3!$B$2:$F$1072,3,FALSE),“-”)</f>
        <v>0</v>
      </c>
      <c r="Q613" s="13">
        <f t="shared" si="30"/>
        <v>0.998874854277151</v>
      </c>
    </row>
    <row r="614" ht="15" spans="1:17">
      <c r="A614" s="17" t="s">
        <v>1172</v>
      </c>
      <c r="B614" s="17" t="s">
        <v>17</v>
      </c>
      <c r="C614" s="17" t="s">
        <v>22</v>
      </c>
      <c r="D614" s="17" t="s">
        <v>110</v>
      </c>
      <c r="E614" s="18" t="str">
        <f>VLOOKUP(D614,'[1]1H2013'!L:M,2,0)</f>
        <v>四环-五环</v>
      </c>
      <c r="F614" s="17" t="s">
        <v>30</v>
      </c>
      <c r="G614" s="17" t="s">
        <v>30</v>
      </c>
      <c r="H614" s="17">
        <v>533</v>
      </c>
      <c r="I614" s="17">
        <v>3</v>
      </c>
      <c r="J614" s="17">
        <v>9011</v>
      </c>
      <c r="K614" s="25">
        <v>4802974</v>
      </c>
      <c r="L614" s="9">
        <f t="shared" si="28"/>
        <v>0.04802974</v>
      </c>
      <c r="M614" s="10">
        <f t="shared" si="29"/>
        <v>1.78696396169211e-5</v>
      </c>
      <c r="N614" s="19" t="s">
        <v>126</v>
      </c>
      <c r="O614" s="10"/>
      <c r="P614" s="20">
        <f>IFERROR(VLOOKUP(N614,Sheet3!$B$2:$F$1072,3,FALSE),“-”)</f>
        <v>0</v>
      </c>
      <c r="Q614" s="13">
        <f t="shared" si="30"/>
        <v>0.998892723916768</v>
      </c>
    </row>
    <row r="615" ht="15" spans="1:17">
      <c r="A615" s="17" t="s">
        <v>1173</v>
      </c>
      <c r="B615" s="17" t="s">
        <v>17</v>
      </c>
      <c r="C615" s="17" t="s">
        <v>41</v>
      </c>
      <c r="D615" s="17" t="s">
        <v>42</v>
      </c>
      <c r="E615" s="18" t="str">
        <f>VLOOKUP(D615,'[1]1H2013'!L:M,2,0)</f>
        <v>五环-六环</v>
      </c>
      <c r="F615" s="17" t="s">
        <v>30</v>
      </c>
      <c r="G615" s="17" t="s">
        <v>30</v>
      </c>
      <c r="H615" s="17">
        <v>870</v>
      </c>
      <c r="I615" s="17">
        <v>3</v>
      </c>
      <c r="J615" s="17">
        <v>5500</v>
      </c>
      <c r="K615" s="25">
        <v>4784835</v>
      </c>
      <c r="L615" s="9">
        <f t="shared" si="28"/>
        <v>0.04784835</v>
      </c>
      <c r="M615" s="10">
        <f t="shared" si="29"/>
        <v>1.78021528070796e-5</v>
      </c>
      <c r="N615" s="19" t="s">
        <v>490</v>
      </c>
      <c r="O615" s="10"/>
      <c r="P615" s="20">
        <f>IFERROR(VLOOKUP(N615,Sheet3!$B$2:$F$1072,3,FALSE),“-”)</f>
        <v>0</v>
      </c>
      <c r="Q615" s="13">
        <f t="shared" si="30"/>
        <v>0.998910526069575</v>
      </c>
    </row>
    <row r="616" ht="15" spans="1:17">
      <c r="A616" s="17" t="s">
        <v>1174</v>
      </c>
      <c r="B616" s="17" t="s">
        <v>17</v>
      </c>
      <c r="C616" s="17" t="s">
        <v>291</v>
      </c>
      <c r="D616" s="17" t="s">
        <v>292</v>
      </c>
      <c r="E616" s="18" t="str">
        <f>VLOOKUP(D616,'[1]1H2013'!L:M,2,0)</f>
        <v>六环外</v>
      </c>
      <c r="F616" s="17" t="s">
        <v>30</v>
      </c>
      <c r="G616" s="17" t="s">
        <v>30</v>
      </c>
      <c r="H616" s="17">
        <v>465</v>
      </c>
      <c r="I616" s="17">
        <v>2</v>
      </c>
      <c r="J616" s="17">
        <v>10080</v>
      </c>
      <c r="K616" s="25">
        <v>4682375</v>
      </c>
      <c r="L616" s="9">
        <f t="shared" si="28"/>
        <v>0.04682375</v>
      </c>
      <c r="M616" s="10">
        <f t="shared" si="29"/>
        <v>1.74209466470734e-5</v>
      </c>
      <c r="N616" s="19" t="s">
        <v>1175</v>
      </c>
      <c r="O616" s="10"/>
      <c r="P616" s="20">
        <f>IFERROR(VLOOKUP(N616,Sheet3!$B$2:$F$1072,3,FALSE),“-”)</f>
        <v>0</v>
      </c>
      <c r="Q616" s="13">
        <f t="shared" si="30"/>
        <v>0.998927947016222</v>
      </c>
    </row>
    <row r="617" ht="15" spans="1:17">
      <c r="A617" s="17" t="s">
        <v>1176</v>
      </c>
      <c r="B617" s="17" t="s">
        <v>17</v>
      </c>
      <c r="C617" s="17" t="s">
        <v>64</v>
      </c>
      <c r="D617" s="17" t="s">
        <v>112</v>
      </c>
      <c r="E617" s="18" t="str">
        <f>VLOOKUP(D617,'[1]1H2013'!L:M,2,0)</f>
        <v>五环-六环</v>
      </c>
      <c r="F617" s="17" t="s">
        <v>30</v>
      </c>
      <c r="G617" s="17" t="s">
        <v>30</v>
      </c>
      <c r="H617" s="17">
        <v>310</v>
      </c>
      <c r="I617" s="17">
        <v>1</v>
      </c>
      <c r="J617" s="17">
        <v>15000</v>
      </c>
      <c r="K617" s="25">
        <v>4656600</v>
      </c>
      <c r="L617" s="9">
        <f t="shared" si="28"/>
        <v>0.046566</v>
      </c>
      <c r="M617" s="10">
        <f t="shared" si="29"/>
        <v>1.73250498212471e-5</v>
      </c>
      <c r="N617" s="19" t="s">
        <v>1177</v>
      </c>
      <c r="O617" s="10"/>
      <c r="P617" s="20">
        <f>IFERROR(VLOOKUP(N617,Sheet3!$B$2:$F$1072,3,FALSE),“-”)</f>
        <v>0</v>
      </c>
      <c r="Q617" s="13">
        <f t="shared" si="30"/>
        <v>0.998945272066044</v>
      </c>
    </row>
    <row r="618" ht="15" spans="1:17">
      <c r="A618" s="17" t="s">
        <v>1178</v>
      </c>
      <c r="B618" s="17" t="s">
        <v>17</v>
      </c>
      <c r="C618" s="17" t="s">
        <v>205</v>
      </c>
      <c r="D618" s="17" t="s">
        <v>206</v>
      </c>
      <c r="E618" s="18" t="str">
        <f>VLOOKUP(D618,'[1]1H2013'!L:M,2,0)</f>
        <v>二环-三环</v>
      </c>
      <c r="F618" s="17" t="s">
        <v>30</v>
      </c>
      <c r="G618" s="17" t="s">
        <v>30</v>
      </c>
      <c r="H618" s="17">
        <v>576</v>
      </c>
      <c r="I618" s="17">
        <v>3</v>
      </c>
      <c r="J618" s="17">
        <v>8000</v>
      </c>
      <c r="K618" s="25">
        <v>4608083</v>
      </c>
      <c r="L618" s="9">
        <f t="shared" si="28"/>
        <v>0.04608083</v>
      </c>
      <c r="M618" s="10">
        <f t="shared" si="29"/>
        <v>1.71445405565095e-5</v>
      </c>
      <c r="N618" s="19" t="s">
        <v>1179</v>
      </c>
      <c r="O618" s="10"/>
      <c r="P618" s="20">
        <f>IFERROR(VLOOKUP(N618,Sheet3!$B$2:$F$1072,3,FALSE),“-”)</f>
        <v>0</v>
      </c>
      <c r="Q618" s="13">
        <f t="shared" si="30"/>
        <v>0.9989624166066</v>
      </c>
    </row>
    <row r="619" ht="15" spans="1:17">
      <c r="A619" s="17" t="s">
        <v>1180</v>
      </c>
      <c r="B619" s="17" t="s">
        <v>17</v>
      </c>
      <c r="C619" s="17" t="s">
        <v>48</v>
      </c>
      <c r="D619" s="17" t="s">
        <v>214</v>
      </c>
      <c r="E619" s="18" t="str">
        <f>VLOOKUP(D619,'[1]1H2013'!L:M,2,0)</f>
        <v>三环-四环</v>
      </c>
      <c r="F619" s="17" t="s">
        <v>30</v>
      </c>
      <c r="G619" s="17" t="s">
        <v>30</v>
      </c>
      <c r="H619" s="17">
        <v>229</v>
      </c>
      <c r="I619" s="17">
        <v>2</v>
      </c>
      <c r="J619" s="17">
        <v>20139</v>
      </c>
      <c r="K619" s="25">
        <v>4606698</v>
      </c>
      <c r="L619" s="9">
        <f t="shared" si="28"/>
        <v>0.04606698</v>
      </c>
      <c r="M619" s="10">
        <f t="shared" si="29"/>
        <v>1.71393876135892e-5</v>
      </c>
      <c r="N619" s="19" t="s">
        <v>201</v>
      </c>
      <c r="O619" s="10"/>
      <c r="P619" s="20" t="str">
        <f>IFERROR(VLOOKUP(N619,Sheet3!$B$2:$F$1072,3,FALSE),“-”)</f>
        <v>金隅</v>
      </c>
      <c r="Q619" s="13">
        <f t="shared" si="30"/>
        <v>0.998979555994214</v>
      </c>
    </row>
    <row r="620" ht="15" spans="1:17">
      <c r="A620" s="17" t="s">
        <v>1181</v>
      </c>
      <c r="B620" s="17" t="s">
        <v>17</v>
      </c>
      <c r="C620" s="17" t="s">
        <v>18</v>
      </c>
      <c r="D620" s="17" t="s">
        <v>19</v>
      </c>
      <c r="E620" s="18" t="str">
        <f>VLOOKUP(D620,'[1]1H2013'!L:M,2,0)</f>
        <v>三环-四环</v>
      </c>
      <c r="F620" s="17" t="s">
        <v>30</v>
      </c>
      <c r="G620" s="17" t="s">
        <v>30</v>
      </c>
      <c r="H620" s="17">
        <v>1485</v>
      </c>
      <c r="I620" s="17">
        <v>10</v>
      </c>
      <c r="J620" s="17">
        <v>3100</v>
      </c>
      <c r="K620" s="25">
        <v>4604870</v>
      </c>
      <c r="L620" s="9">
        <f t="shared" si="28"/>
        <v>0.0460487</v>
      </c>
      <c r="M620" s="10">
        <f t="shared" si="29"/>
        <v>1.71325864730418e-5</v>
      </c>
      <c r="N620" s="19" t="s">
        <v>1182</v>
      </c>
      <c r="O620" s="10"/>
      <c r="P620" s="20">
        <f>IFERROR(VLOOKUP(N620,Sheet3!$B$2:$F$1072,3,FALSE),“-”)</f>
        <v>0</v>
      </c>
      <c r="Q620" s="13">
        <f t="shared" si="30"/>
        <v>0.998996688580687</v>
      </c>
    </row>
    <row r="621" ht="15" spans="1:17">
      <c r="A621" s="3" t="s">
        <v>1183</v>
      </c>
      <c r="B621" s="3" t="s">
        <v>17</v>
      </c>
      <c r="C621" s="3" t="s">
        <v>90</v>
      </c>
      <c r="D621" s="3" t="s">
        <v>103</v>
      </c>
      <c r="E621" s="16" t="str">
        <f>VLOOKUP(D621,'[1]1H2013'!L:M,2,0)</f>
        <v>五环-六环</v>
      </c>
      <c r="F621" s="3" t="s">
        <v>30</v>
      </c>
      <c r="G621" s="3" t="s">
        <v>30</v>
      </c>
      <c r="H621" s="3">
        <v>296</v>
      </c>
      <c r="I621" s="3">
        <v>1</v>
      </c>
      <c r="J621" s="3">
        <v>15442</v>
      </c>
      <c r="K621" s="9">
        <v>4577928</v>
      </c>
      <c r="L621" s="9">
        <f t="shared" si="28"/>
        <v>0.04577928</v>
      </c>
      <c r="M621" s="10">
        <f t="shared" si="29"/>
        <v>1.70323477812314e-5</v>
      </c>
      <c r="N621" s="19" t="s">
        <v>68</v>
      </c>
      <c r="O621" s="10"/>
      <c r="P621" s="20" t="str">
        <f>IFERROR(VLOOKUP(N621,Sheet3!$B$2:$F$1072,3,FALSE),“-”)</f>
        <v>龙湖</v>
      </c>
      <c r="Q621" s="13">
        <f t="shared" si="30"/>
        <v>0.999013720928468</v>
      </c>
    </row>
    <row r="622" ht="15" spans="1:17">
      <c r="A622" s="17" t="s">
        <v>1184</v>
      </c>
      <c r="B622" s="17" t="s">
        <v>17</v>
      </c>
      <c r="C622" s="17" t="s">
        <v>18</v>
      </c>
      <c r="D622" s="17" t="s">
        <v>426</v>
      </c>
      <c r="E622" s="18" t="str">
        <f>VLOOKUP(D622,'[1]1H2013'!L:M,2,0)</f>
        <v>五环-六环</v>
      </c>
      <c r="F622" s="17" t="s">
        <v>30</v>
      </c>
      <c r="G622" s="17" t="s">
        <v>30</v>
      </c>
      <c r="H622" s="17">
        <v>133</v>
      </c>
      <c r="I622" s="17">
        <v>1</v>
      </c>
      <c r="J622" s="17">
        <v>34000</v>
      </c>
      <c r="K622" s="25">
        <v>4524040</v>
      </c>
      <c r="L622" s="9">
        <f t="shared" si="28"/>
        <v>0.0452404</v>
      </c>
      <c r="M622" s="10">
        <f t="shared" si="29"/>
        <v>1.68318555154651e-5</v>
      </c>
      <c r="N622" s="19" t="s">
        <v>1185</v>
      </c>
      <c r="O622" s="10"/>
      <c r="P622" s="20">
        <f>IFERROR(VLOOKUP(N622,Sheet3!$B$2:$F$1072,3,FALSE),“-”)</f>
        <v>0</v>
      </c>
      <c r="Q622" s="13">
        <f t="shared" si="30"/>
        <v>0.999030552783984</v>
      </c>
    </row>
    <row r="623" ht="15" spans="1:17">
      <c r="A623" s="3" t="s">
        <v>1186</v>
      </c>
      <c r="B623" s="3" t="s">
        <v>17</v>
      </c>
      <c r="C623" s="3" t="s">
        <v>18</v>
      </c>
      <c r="D623" s="3" t="s">
        <v>73</v>
      </c>
      <c r="E623" s="16" t="str">
        <f>VLOOKUP(D623,'[1]1H2013'!L:M,2,0)</f>
        <v>四环-五环</v>
      </c>
      <c r="F623" s="3" t="s">
        <v>30</v>
      </c>
      <c r="G623" s="3" t="s">
        <v>30</v>
      </c>
      <c r="H623" s="3">
        <v>498</v>
      </c>
      <c r="I623" s="3">
        <v>4</v>
      </c>
      <c r="J623" s="3">
        <v>8550</v>
      </c>
      <c r="K623" s="9">
        <v>4258414</v>
      </c>
      <c r="L623" s="9">
        <f t="shared" si="28"/>
        <v>0.04258414</v>
      </c>
      <c r="M623" s="10">
        <f t="shared" si="29"/>
        <v>1.58435843124804e-5</v>
      </c>
      <c r="N623" s="19" t="s">
        <v>1187</v>
      </c>
      <c r="O623" s="10"/>
      <c r="P623" s="20">
        <f>IFERROR(VLOOKUP(N623,Sheet3!$B$2:$F$1072,3,FALSE),“-”)</f>
        <v>0</v>
      </c>
      <c r="Q623" s="13">
        <f t="shared" si="30"/>
        <v>0.999046396368296</v>
      </c>
    </row>
    <row r="624" ht="15" spans="1:17">
      <c r="A624" s="17" t="s">
        <v>1188</v>
      </c>
      <c r="B624" s="17" t="s">
        <v>17</v>
      </c>
      <c r="C624" s="17" t="s">
        <v>37</v>
      </c>
      <c r="D624" s="17" t="s">
        <v>38</v>
      </c>
      <c r="E624" s="18" t="str">
        <f>VLOOKUP(D624,'[1]1H2013'!L:M,2,0)</f>
        <v>二环内</v>
      </c>
      <c r="F624" s="17" t="s">
        <v>30</v>
      </c>
      <c r="G624" s="17" t="s">
        <v>30</v>
      </c>
      <c r="H624" s="17">
        <v>441</v>
      </c>
      <c r="I624" s="17">
        <v>2</v>
      </c>
      <c r="J624" s="17">
        <v>9617</v>
      </c>
      <c r="K624" s="25">
        <v>4240353</v>
      </c>
      <c r="L624" s="9">
        <f t="shared" si="28"/>
        <v>0.04240353</v>
      </c>
      <c r="M624" s="10">
        <f t="shared" si="29"/>
        <v>1.57763877044785e-5</v>
      </c>
      <c r="N624" s="19" t="s">
        <v>1189</v>
      </c>
      <c r="O624" s="10"/>
      <c r="P624" s="20">
        <f>IFERROR(VLOOKUP(N624,Sheet3!$B$2:$F$1072,3,FALSE),“-”)</f>
        <v>0</v>
      </c>
      <c r="Q624" s="13">
        <f t="shared" si="30"/>
        <v>0.999062172756001</v>
      </c>
    </row>
    <row r="625" ht="15" spans="1:17">
      <c r="A625" s="17" t="s">
        <v>1190</v>
      </c>
      <c r="B625" s="17" t="s">
        <v>17</v>
      </c>
      <c r="C625" s="17" t="s">
        <v>18</v>
      </c>
      <c r="D625" s="17" t="s">
        <v>29</v>
      </c>
      <c r="E625" s="18" t="str">
        <f>VLOOKUP(D625,'[1]1H2013'!L:M,2,0)</f>
        <v>四环-五环</v>
      </c>
      <c r="F625" s="17" t="s">
        <v>30</v>
      </c>
      <c r="G625" s="17" t="s">
        <v>30</v>
      </c>
      <c r="H625" s="17">
        <v>230</v>
      </c>
      <c r="I625" s="17">
        <v>1</v>
      </c>
      <c r="J625" s="17">
        <v>18387</v>
      </c>
      <c r="K625" s="25">
        <v>4228458</v>
      </c>
      <c r="L625" s="9">
        <f t="shared" si="28"/>
        <v>0.04228458</v>
      </c>
      <c r="M625" s="10">
        <f t="shared" si="29"/>
        <v>1.57321319239469e-5</v>
      </c>
      <c r="N625" s="19" t="s">
        <v>1191</v>
      </c>
      <c r="O625" s="10"/>
      <c r="P625" s="20">
        <f>IFERROR(VLOOKUP(N625,Sheet3!$B$2:$F$1072,3,FALSE),“-”)</f>
        <v>0</v>
      </c>
      <c r="Q625" s="13">
        <f t="shared" si="30"/>
        <v>0.999077904887924</v>
      </c>
    </row>
    <row r="626" ht="15" spans="1:17">
      <c r="A626" s="17" t="s">
        <v>1192</v>
      </c>
      <c r="B626" s="17" t="s">
        <v>17</v>
      </c>
      <c r="C626" s="17" t="s">
        <v>18</v>
      </c>
      <c r="D626" s="17" t="s">
        <v>26</v>
      </c>
      <c r="E626" s="18" t="str">
        <f>VLOOKUP(D626,'[1]1H2013'!L:M,2,0)</f>
        <v>五环-六环</v>
      </c>
      <c r="F626" s="17" t="s">
        <v>30</v>
      </c>
      <c r="G626" s="17" t="s">
        <v>30</v>
      </c>
      <c r="H626" s="17">
        <v>257</v>
      </c>
      <c r="I626" s="17">
        <v>3</v>
      </c>
      <c r="J626" s="17">
        <v>16327</v>
      </c>
      <c r="K626" s="25">
        <v>4189033</v>
      </c>
      <c r="L626" s="9">
        <f t="shared" si="28"/>
        <v>0.04189033</v>
      </c>
      <c r="M626" s="10">
        <f t="shared" si="29"/>
        <v>1.5585449776199e-5</v>
      </c>
      <c r="N626" s="19" t="s">
        <v>1193</v>
      </c>
      <c r="O626" s="10"/>
      <c r="P626" s="20">
        <f>IFERROR(VLOOKUP(N626,Sheet3!$B$2:$F$1072,3,FALSE),“-”)</f>
        <v>0</v>
      </c>
      <c r="Q626" s="13">
        <f t="shared" si="30"/>
        <v>0.999093490337701</v>
      </c>
    </row>
    <row r="627" ht="15" spans="1:17">
      <c r="A627" s="17" t="s">
        <v>1194</v>
      </c>
      <c r="B627" s="17" t="s">
        <v>17</v>
      </c>
      <c r="C627" s="17" t="s">
        <v>172</v>
      </c>
      <c r="D627" s="17" t="s">
        <v>173</v>
      </c>
      <c r="E627" s="18" t="str">
        <f>VLOOKUP(D627,'[1]1H2013'!L:M,2,0)</f>
        <v>六环外</v>
      </c>
      <c r="F627" s="17" t="s">
        <v>30</v>
      </c>
      <c r="G627" s="17" t="s">
        <v>30</v>
      </c>
      <c r="H627" s="17">
        <v>1656</v>
      </c>
      <c r="I627" s="17">
        <v>12</v>
      </c>
      <c r="J627" s="17">
        <v>2529</v>
      </c>
      <c r="K627" s="25">
        <v>4188602</v>
      </c>
      <c r="L627" s="9">
        <f t="shared" si="28"/>
        <v>0.04188602</v>
      </c>
      <c r="M627" s="10">
        <f t="shared" si="29"/>
        <v>1.55838462250087e-5</v>
      </c>
      <c r="N627" s="19" t="s">
        <v>1195</v>
      </c>
      <c r="O627" s="10"/>
      <c r="P627" s="20">
        <f>IFERROR(VLOOKUP(N627,Sheet3!$B$2:$F$1072,3,FALSE),“-”)</f>
        <v>0</v>
      </c>
      <c r="Q627" s="13">
        <f t="shared" si="30"/>
        <v>0.999109074183926</v>
      </c>
    </row>
    <row r="628" ht="15" spans="1:17">
      <c r="A628" s="17" t="s">
        <v>1196</v>
      </c>
      <c r="B628" s="17" t="s">
        <v>17</v>
      </c>
      <c r="C628" s="17" t="s">
        <v>18</v>
      </c>
      <c r="D628" s="17" t="s">
        <v>52</v>
      </c>
      <c r="E628" s="18" t="str">
        <f>VLOOKUP(D628,'[1]1H2013'!L:M,2,0)</f>
        <v>三环-五环</v>
      </c>
      <c r="F628" s="17" t="s">
        <v>30</v>
      </c>
      <c r="G628" s="17" t="s">
        <v>30</v>
      </c>
      <c r="H628" s="17">
        <v>238</v>
      </c>
      <c r="I628" s="17">
        <v>2</v>
      </c>
      <c r="J628" s="17">
        <v>17559</v>
      </c>
      <c r="K628" s="25">
        <v>4176000</v>
      </c>
      <c r="L628" s="9">
        <f t="shared" si="28"/>
        <v>0.04176</v>
      </c>
      <c r="M628" s="10">
        <f t="shared" si="29"/>
        <v>1.5536960025239e-5</v>
      </c>
      <c r="N628" s="19" t="s">
        <v>1197</v>
      </c>
      <c r="O628" s="10"/>
      <c r="P628" s="20">
        <f>IFERROR(VLOOKUP(N628,Sheet3!$B$2:$F$1072,3,FALSE),“-”)</f>
        <v>0</v>
      </c>
      <c r="Q628" s="13">
        <f t="shared" si="30"/>
        <v>0.999124611143951</v>
      </c>
    </row>
    <row r="629" ht="15" spans="1:17">
      <c r="A629" s="3" t="s">
        <v>1198</v>
      </c>
      <c r="B629" s="3" t="s">
        <v>17</v>
      </c>
      <c r="C629" s="3" t="s">
        <v>18</v>
      </c>
      <c r="D629" s="3" t="s">
        <v>29</v>
      </c>
      <c r="E629" s="16" t="str">
        <f>VLOOKUP(D629,'[1]1H2013'!L:M,2,0)</f>
        <v>四环-五环</v>
      </c>
      <c r="F629" s="3" t="s">
        <v>30</v>
      </c>
      <c r="G629" s="3" t="s">
        <v>30</v>
      </c>
      <c r="H629" s="3">
        <v>222</v>
      </c>
      <c r="I629" s="3">
        <v>3</v>
      </c>
      <c r="J629" s="3">
        <v>18672</v>
      </c>
      <c r="K629" s="9">
        <v>4145547</v>
      </c>
      <c r="L629" s="9">
        <f t="shared" si="28"/>
        <v>0.04145547</v>
      </c>
      <c r="M629" s="10">
        <f t="shared" si="29"/>
        <v>1.54236585301124e-5</v>
      </c>
      <c r="N629" s="19" t="s">
        <v>930</v>
      </c>
      <c r="O629" s="10"/>
      <c r="P629" s="20">
        <f>IFERROR(VLOOKUP(N629,Sheet3!$B$2:$F$1072,3,FALSE),“-”)</f>
        <v>0</v>
      </c>
      <c r="Q629" s="13">
        <f t="shared" si="30"/>
        <v>0.999140034802481</v>
      </c>
    </row>
    <row r="630" ht="15" spans="1:17">
      <c r="A630" s="17" t="s">
        <v>1199</v>
      </c>
      <c r="B630" s="17" t="s">
        <v>17</v>
      </c>
      <c r="C630" s="17" t="s">
        <v>18</v>
      </c>
      <c r="D630" s="17" t="s">
        <v>52</v>
      </c>
      <c r="E630" s="18" t="str">
        <f>VLOOKUP(D630,'[1]1H2013'!L:M,2,0)</f>
        <v>三环-五环</v>
      </c>
      <c r="F630" s="17" t="s">
        <v>30</v>
      </c>
      <c r="G630" s="17" t="s">
        <v>30</v>
      </c>
      <c r="H630" s="17">
        <v>284</v>
      </c>
      <c r="I630" s="17">
        <v>3</v>
      </c>
      <c r="J630" s="17">
        <v>14456</v>
      </c>
      <c r="K630" s="25">
        <v>4103893</v>
      </c>
      <c r="L630" s="9">
        <f t="shared" si="28"/>
        <v>0.04103893</v>
      </c>
      <c r="M630" s="10">
        <f t="shared" si="29"/>
        <v>1.52686833067189e-5</v>
      </c>
      <c r="N630" s="19" t="s">
        <v>99</v>
      </c>
      <c r="O630" s="10"/>
      <c r="P630" s="20" t="str">
        <f>IFERROR(VLOOKUP(N630,Sheet3!$B$2:$F$1072,3,FALSE),“-”)</f>
        <v>华润</v>
      </c>
      <c r="Q630" s="13">
        <f t="shared" si="30"/>
        <v>0.999155303485788</v>
      </c>
    </row>
    <row r="631" ht="15" spans="1:17">
      <c r="A631" s="17" t="s">
        <v>1200</v>
      </c>
      <c r="B631" s="17" t="s">
        <v>17</v>
      </c>
      <c r="C631" s="17" t="s">
        <v>172</v>
      </c>
      <c r="D631" s="17" t="s">
        <v>173</v>
      </c>
      <c r="E631" s="18" t="str">
        <f>VLOOKUP(D631,'[1]1H2013'!L:M,2,0)</f>
        <v>六环外</v>
      </c>
      <c r="F631" s="17" t="s">
        <v>30</v>
      </c>
      <c r="G631" s="17" t="s">
        <v>30</v>
      </c>
      <c r="H631" s="17">
        <v>843</v>
      </c>
      <c r="I631" s="17">
        <v>6</v>
      </c>
      <c r="J631" s="17">
        <v>4838</v>
      </c>
      <c r="K631" s="25">
        <v>4076451</v>
      </c>
      <c r="L631" s="9">
        <f t="shared" si="28"/>
        <v>0.04076451</v>
      </c>
      <c r="M631" s="10">
        <f t="shared" si="29"/>
        <v>1.51665843467063e-5</v>
      </c>
      <c r="N631" s="19" t="s">
        <v>1201</v>
      </c>
      <c r="O631" s="10"/>
      <c r="P631" s="20">
        <f>IFERROR(VLOOKUP(N631,Sheet3!$B$2:$F$1072,3,FALSE),“-”)</f>
        <v>0</v>
      </c>
      <c r="Q631" s="13">
        <f t="shared" si="30"/>
        <v>0.999170470070134</v>
      </c>
    </row>
    <row r="632" ht="15" spans="1:17">
      <c r="A632" s="17" t="s">
        <v>1202</v>
      </c>
      <c r="B632" s="17" t="s">
        <v>17</v>
      </c>
      <c r="C632" s="17" t="s">
        <v>41</v>
      </c>
      <c r="D632" s="17" t="s">
        <v>42</v>
      </c>
      <c r="E632" s="18" t="str">
        <f>VLOOKUP(D632,'[1]1H2013'!L:M,2,0)</f>
        <v>五环-六环</v>
      </c>
      <c r="F632" s="17" t="s">
        <v>30</v>
      </c>
      <c r="G632" s="17" t="s">
        <v>30</v>
      </c>
      <c r="H632" s="17">
        <v>457</v>
      </c>
      <c r="I632" s="17">
        <v>1</v>
      </c>
      <c r="J632" s="17">
        <v>8855</v>
      </c>
      <c r="K632" s="25">
        <v>4050000</v>
      </c>
      <c r="L632" s="9">
        <f t="shared" si="28"/>
        <v>0.0405</v>
      </c>
      <c r="M632" s="10">
        <f t="shared" si="29"/>
        <v>1.50681724382706e-5</v>
      </c>
      <c r="N632" s="19" t="s">
        <v>1203</v>
      </c>
      <c r="O632" s="10"/>
      <c r="P632" s="20">
        <f>IFERROR(VLOOKUP(N632,Sheet3!$B$2:$F$1072,3,FALSE),“-”)</f>
        <v>0</v>
      </c>
      <c r="Q632" s="13">
        <f t="shared" si="30"/>
        <v>0.999185538242573</v>
      </c>
    </row>
    <row r="633" ht="15" spans="1:17">
      <c r="A633" s="17" t="s">
        <v>1204</v>
      </c>
      <c r="B633" s="17" t="s">
        <v>17</v>
      </c>
      <c r="C633" s="17" t="s">
        <v>48</v>
      </c>
      <c r="D633" s="17" t="s">
        <v>360</v>
      </c>
      <c r="E633" s="18" t="str">
        <f>VLOOKUP(D633,'[1]1H2013'!L:M,2,0)</f>
        <v>三环-四环</v>
      </c>
      <c r="F633" s="17" t="s">
        <v>30</v>
      </c>
      <c r="G633" s="17" t="s">
        <v>30</v>
      </c>
      <c r="H633" s="17">
        <v>236</v>
      </c>
      <c r="I633" s="17">
        <v>3</v>
      </c>
      <c r="J633" s="17">
        <v>17000</v>
      </c>
      <c r="K633" s="25">
        <v>4009280</v>
      </c>
      <c r="L633" s="9">
        <f t="shared" si="28"/>
        <v>0.0400928</v>
      </c>
      <c r="M633" s="10">
        <f t="shared" si="29"/>
        <v>1.49166721958789e-5</v>
      </c>
      <c r="N633" s="19" t="s">
        <v>1205</v>
      </c>
      <c r="O633" s="10"/>
      <c r="P633" s="20">
        <f>IFERROR(VLOOKUP(N633,Sheet3!$B$2:$F$1072,3,FALSE),“-”)</f>
        <v>0</v>
      </c>
      <c r="Q633" s="13">
        <f t="shared" si="30"/>
        <v>0.999200454914769</v>
      </c>
    </row>
    <row r="634" ht="15" spans="1:17">
      <c r="A634" s="17" t="s">
        <v>1206</v>
      </c>
      <c r="B634" s="17" t="s">
        <v>17</v>
      </c>
      <c r="C634" s="17" t="s">
        <v>18</v>
      </c>
      <c r="D634" s="17" t="s">
        <v>26</v>
      </c>
      <c r="E634" s="18" t="str">
        <f>VLOOKUP(D634,'[1]1H2013'!L:M,2,0)</f>
        <v>五环-六环</v>
      </c>
      <c r="F634" s="17" t="s">
        <v>30</v>
      </c>
      <c r="G634" s="17" t="s">
        <v>30</v>
      </c>
      <c r="H634" s="17">
        <v>343</v>
      </c>
      <c r="I634" s="17">
        <v>1</v>
      </c>
      <c r="J634" s="17">
        <v>11559</v>
      </c>
      <c r="K634" s="25">
        <v>3960000</v>
      </c>
      <c r="L634" s="9">
        <f t="shared" si="28"/>
        <v>0.0396</v>
      </c>
      <c r="M634" s="10">
        <f t="shared" si="29"/>
        <v>1.47333241618646e-5</v>
      </c>
      <c r="N634" s="19" t="s">
        <v>1207</v>
      </c>
      <c r="O634" s="10"/>
      <c r="P634" s="20">
        <f>IFERROR(VLOOKUP(N634,Sheet3!$B$2:$F$1072,3,FALSE),“-”)</f>
        <v>0</v>
      </c>
      <c r="Q634" s="13">
        <f t="shared" si="30"/>
        <v>0.999215188238931</v>
      </c>
    </row>
    <row r="635" ht="15" spans="1:17">
      <c r="A635" s="3" t="s">
        <v>1208</v>
      </c>
      <c r="B635" s="3" t="s">
        <v>17</v>
      </c>
      <c r="C635" s="3" t="s">
        <v>18</v>
      </c>
      <c r="D635" s="3" t="s">
        <v>29</v>
      </c>
      <c r="E635" s="16" t="str">
        <f>VLOOKUP(D635,'[1]1H2013'!L:M,2,0)</f>
        <v>四环-五环</v>
      </c>
      <c r="F635" s="3" t="s">
        <v>30</v>
      </c>
      <c r="G635" s="3" t="s">
        <v>30</v>
      </c>
      <c r="H635" s="3">
        <v>182</v>
      </c>
      <c r="I635" s="3">
        <v>1</v>
      </c>
      <c r="J635" s="3">
        <v>20800</v>
      </c>
      <c r="K635" s="9">
        <v>3794752</v>
      </c>
      <c r="L635" s="9">
        <f t="shared" si="28"/>
        <v>0.03794752</v>
      </c>
      <c r="M635" s="10">
        <f t="shared" si="29"/>
        <v>1.41185129620919e-5</v>
      </c>
      <c r="N635" s="19" t="s">
        <v>46</v>
      </c>
      <c r="O635" s="10"/>
      <c r="P635" s="20">
        <f>IFERROR(VLOOKUP(N635,Sheet3!$B$2:$F$1072,3,FALSE),“-”)</f>
        <v>0</v>
      </c>
      <c r="Q635" s="13">
        <f t="shared" si="30"/>
        <v>0.999229306751893</v>
      </c>
    </row>
    <row r="636" ht="15" spans="1:17">
      <c r="A636" s="17" t="s">
        <v>1209</v>
      </c>
      <c r="B636" s="17" t="s">
        <v>17</v>
      </c>
      <c r="C636" s="17" t="s">
        <v>48</v>
      </c>
      <c r="D636" s="17" t="s">
        <v>49</v>
      </c>
      <c r="E636" s="18" t="str">
        <f>VLOOKUP(D636,'[1]1H2013'!L:M,2,0)</f>
        <v>四环-五环</v>
      </c>
      <c r="F636" s="17" t="s">
        <v>30</v>
      </c>
      <c r="G636" s="17" t="s">
        <v>30</v>
      </c>
      <c r="H636" s="17">
        <v>476</v>
      </c>
      <c r="I636" s="17">
        <v>6</v>
      </c>
      <c r="J636" s="17">
        <v>7827</v>
      </c>
      <c r="K636" s="25">
        <v>3725767</v>
      </c>
      <c r="L636" s="9">
        <f t="shared" si="28"/>
        <v>0.03725767</v>
      </c>
      <c r="M636" s="10">
        <f t="shared" si="29"/>
        <v>1.38618517582267e-5</v>
      </c>
      <c r="N636" s="19" t="s">
        <v>1210</v>
      </c>
      <c r="O636" s="10"/>
      <c r="P636" s="20">
        <f>IFERROR(VLOOKUP(N636,Sheet3!$B$2:$F$1072,3,FALSE),“-”)</f>
        <v>0</v>
      </c>
      <c r="Q636" s="13">
        <f t="shared" si="30"/>
        <v>0.999243168603651</v>
      </c>
    </row>
    <row r="637" ht="15" spans="1:17">
      <c r="A637" s="17" t="s">
        <v>1211</v>
      </c>
      <c r="B637" s="17" t="s">
        <v>17</v>
      </c>
      <c r="C637" s="17" t="s">
        <v>282</v>
      </c>
      <c r="D637" s="17" t="s">
        <v>283</v>
      </c>
      <c r="E637" s="18" t="str">
        <f>VLOOKUP(D637,'[1]1H2013'!L:M,2,0)</f>
        <v>二环内</v>
      </c>
      <c r="F637" s="17" t="s">
        <v>30</v>
      </c>
      <c r="G637" s="17" t="s">
        <v>30</v>
      </c>
      <c r="H637" s="17">
        <v>213</v>
      </c>
      <c r="I637" s="17">
        <v>1</v>
      </c>
      <c r="J637" s="17">
        <v>17284</v>
      </c>
      <c r="K637" s="25">
        <v>3690000</v>
      </c>
      <c r="L637" s="9">
        <f t="shared" si="28"/>
        <v>0.0369</v>
      </c>
      <c r="M637" s="10">
        <f t="shared" si="29"/>
        <v>1.37287793326466e-5</v>
      </c>
      <c r="N637" s="19" t="s">
        <v>1212</v>
      </c>
      <c r="O637" s="10"/>
      <c r="P637" s="20">
        <f>IFERROR(VLOOKUP(N637,Sheet3!$B$2:$F$1072,3,FALSE),“-”)</f>
        <v>0</v>
      </c>
      <c r="Q637" s="13">
        <f t="shared" si="30"/>
        <v>0.999256897382984</v>
      </c>
    </row>
    <row r="638" ht="15" spans="1:17">
      <c r="A638" s="17" t="s">
        <v>1213</v>
      </c>
      <c r="B638" s="17" t="s">
        <v>17</v>
      </c>
      <c r="C638" s="17" t="s">
        <v>282</v>
      </c>
      <c r="D638" s="17" t="s">
        <v>283</v>
      </c>
      <c r="E638" s="18" t="str">
        <f>VLOOKUP(D638,'[1]1H2013'!L:M,2,0)</f>
        <v>二环内</v>
      </c>
      <c r="F638" s="17" t="s">
        <v>30</v>
      </c>
      <c r="G638" s="17" t="s">
        <v>30</v>
      </c>
      <c r="H638" s="17">
        <v>495</v>
      </c>
      <c r="I638" s="17">
        <v>3</v>
      </c>
      <c r="J638" s="17">
        <v>7450</v>
      </c>
      <c r="K638" s="25">
        <v>3686708</v>
      </c>
      <c r="L638" s="9">
        <f t="shared" si="28"/>
        <v>0.03686708</v>
      </c>
      <c r="M638" s="10">
        <f t="shared" si="29"/>
        <v>1.37165313268029e-5</v>
      </c>
      <c r="N638" s="19" t="s">
        <v>1214</v>
      </c>
      <c r="O638" s="10"/>
      <c r="P638" s="20">
        <f>IFERROR(VLOOKUP(N638,Sheet3!$B$2:$F$1072,3,FALSE),“-”)</f>
        <v>0</v>
      </c>
      <c r="Q638" s="13">
        <f t="shared" si="30"/>
        <v>0.99927061391431</v>
      </c>
    </row>
    <row r="639" ht="15" spans="1:17">
      <c r="A639" s="17" t="s">
        <v>1215</v>
      </c>
      <c r="B639" s="17" t="s">
        <v>17</v>
      </c>
      <c r="C639" s="17" t="s">
        <v>22</v>
      </c>
      <c r="D639" s="17" t="s">
        <v>745</v>
      </c>
      <c r="E639" s="18" t="str">
        <f>VLOOKUP(D639,'[1]1H2013'!L:M,2,0)</f>
        <v>二环-三环</v>
      </c>
      <c r="F639" s="17" t="s">
        <v>30</v>
      </c>
      <c r="G639" s="17" t="s">
        <v>30</v>
      </c>
      <c r="H639" s="17">
        <v>153</v>
      </c>
      <c r="I639" s="17">
        <v>1</v>
      </c>
      <c r="J639" s="17">
        <v>24000</v>
      </c>
      <c r="K639" s="25">
        <v>3671040</v>
      </c>
      <c r="L639" s="9">
        <f t="shared" si="28"/>
        <v>0.0367104</v>
      </c>
      <c r="M639" s="10">
        <f t="shared" si="29"/>
        <v>1.3658237962417e-5</v>
      </c>
      <c r="N639" s="19" t="s">
        <v>1216</v>
      </c>
      <c r="O639" s="10"/>
      <c r="P639" s="20">
        <f>IFERROR(VLOOKUP(N639,Sheet3!$B$2:$F$1072,3,FALSE),“-”)</f>
        <v>0</v>
      </c>
      <c r="Q639" s="13">
        <f t="shared" si="30"/>
        <v>0.999284272152273</v>
      </c>
    </row>
    <row r="640" ht="15" spans="1:17">
      <c r="A640" s="3" t="s">
        <v>1217</v>
      </c>
      <c r="B640" s="3" t="s">
        <v>17</v>
      </c>
      <c r="C640" s="3" t="s">
        <v>90</v>
      </c>
      <c r="D640" s="3" t="s">
        <v>103</v>
      </c>
      <c r="E640" s="16" t="str">
        <f>VLOOKUP(D640,'[1]1H2013'!L:M,2,0)</f>
        <v>五环-六环</v>
      </c>
      <c r="F640" s="3" t="s">
        <v>30</v>
      </c>
      <c r="G640" s="3" t="s">
        <v>30</v>
      </c>
      <c r="H640" s="3">
        <v>273</v>
      </c>
      <c r="I640" s="3">
        <v>3</v>
      </c>
      <c r="J640" s="3">
        <v>13365</v>
      </c>
      <c r="K640" s="9">
        <v>3644496</v>
      </c>
      <c r="L640" s="9">
        <f t="shared" si="28"/>
        <v>0.03644496</v>
      </c>
      <c r="M640" s="10">
        <f t="shared" si="29"/>
        <v>1.35594800440957e-5</v>
      </c>
      <c r="N640" s="19" t="s">
        <v>201</v>
      </c>
      <c r="O640" s="10"/>
      <c r="P640" s="20" t="str">
        <f>IFERROR(VLOOKUP(N640,Sheet3!$B$2:$F$1072,3,FALSE),“-”)</f>
        <v>金隅</v>
      </c>
      <c r="Q640" s="13">
        <f t="shared" si="30"/>
        <v>0.999297831632317</v>
      </c>
    </row>
    <row r="641" ht="15" spans="1:17">
      <c r="A641" s="17" t="s">
        <v>1218</v>
      </c>
      <c r="B641" s="17" t="s">
        <v>17</v>
      </c>
      <c r="C641" s="17" t="s">
        <v>205</v>
      </c>
      <c r="D641" s="17" t="s">
        <v>206</v>
      </c>
      <c r="E641" s="18" t="str">
        <f>VLOOKUP(D641,'[1]1H2013'!L:M,2,0)</f>
        <v>二环-三环</v>
      </c>
      <c r="F641" s="17" t="s">
        <v>30</v>
      </c>
      <c r="G641" s="17" t="s">
        <v>30</v>
      </c>
      <c r="H641" s="17">
        <v>197</v>
      </c>
      <c r="I641" s="17">
        <v>2</v>
      </c>
      <c r="J641" s="17">
        <v>18480</v>
      </c>
      <c r="K641" s="25">
        <v>3640700</v>
      </c>
      <c r="L641" s="9">
        <f t="shared" si="28"/>
        <v>0.036407</v>
      </c>
      <c r="M641" s="10">
        <f t="shared" si="29"/>
        <v>1.35453568879041e-5</v>
      </c>
      <c r="N641" s="19" t="s">
        <v>1219</v>
      </c>
      <c r="O641" s="10"/>
      <c r="P641" s="20">
        <f>IFERROR(VLOOKUP(N641,Sheet3!$B$2:$F$1072,3,FALSE),“-”)</f>
        <v>0</v>
      </c>
      <c r="Q641" s="13">
        <f t="shared" si="30"/>
        <v>0.999311376989205</v>
      </c>
    </row>
    <row r="642" ht="15" spans="1:17">
      <c r="A642" s="17" t="s">
        <v>1220</v>
      </c>
      <c r="B642" s="17" t="s">
        <v>17</v>
      </c>
      <c r="C642" s="17" t="s">
        <v>18</v>
      </c>
      <c r="D642" s="17" t="s">
        <v>29</v>
      </c>
      <c r="E642" s="18" t="str">
        <f>VLOOKUP(D642,'[1]1H2013'!L:M,2,0)</f>
        <v>四环-五环</v>
      </c>
      <c r="F642" s="17" t="s">
        <v>30</v>
      </c>
      <c r="G642" s="17" t="s">
        <v>30</v>
      </c>
      <c r="H642" s="17">
        <v>191</v>
      </c>
      <c r="I642" s="17">
        <v>1</v>
      </c>
      <c r="J642" s="17">
        <v>18900</v>
      </c>
      <c r="K642" s="25">
        <v>3604608</v>
      </c>
      <c r="L642" s="9">
        <f t="shared" si="28"/>
        <v>0.03604608</v>
      </c>
      <c r="M642" s="10">
        <f t="shared" si="29"/>
        <v>1.34110752879925e-5</v>
      </c>
      <c r="N642" s="19" t="s">
        <v>1221</v>
      </c>
      <c r="O642" s="10"/>
      <c r="P642" s="20">
        <f>IFERROR(VLOOKUP(N642,Sheet3!$B$2:$F$1072,3,FALSE),“-”)</f>
        <v>0</v>
      </c>
      <c r="Q642" s="13">
        <f t="shared" si="30"/>
        <v>0.999324788064493</v>
      </c>
    </row>
    <row r="643" ht="15" spans="1:17">
      <c r="A643" s="17" t="s">
        <v>1222</v>
      </c>
      <c r="B643" s="17" t="s">
        <v>17</v>
      </c>
      <c r="C643" s="17" t="s">
        <v>48</v>
      </c>
      <c r="D643" s="17" t="s">
        <v>214</v>
      </c>
      <c r="E643" s="18" t="str">
        <f>VLOOKUP(D643,'[1]1H2013'!L:M,2,0)</f>
        <v>三环-四环</v>
      </c>
      <c r="F643" s="17" t="s">
        <v>30</v>
      </c>
      <c r="G643" s="17" t="s">
        <v>30</v>
      </c>
      <c r="H643" s="17">
        <v>198</v>
      </c>
      <c r="I643" s="17">
        <v>2</v>
      </c>
      <c r="J643" s="17">
        <v>18191</v>
      </c>
      <c r="K643" s="25">
        <v>3600000</v>
      </c>
      <c r="L643" s="9">
        <f t="shared" si="28"/>
        <v>0.036</v>
      </c>
      <c r="M643" s="10">
        <f t="shared" si="29"/>
        <v>1.33939310562405e-5</v>
      </c>
      <c r="N643" s="19" t="s">
        <v>1223</v>
      </c>
      <c r="O643" s="10"/>
      <c r="P643" s="20">
        <f>IFERROR(VLOOKUP(N643,Sheet3!$B$2:$F$1072,3,FALSE),“-”)</f>
        <v>0</v>
      </c>
      <c r="Q643" s="13">
        <f t="shared" si="30"/>
        <v>0.999338181995549</v>
      </c>
    </row>
    <row r="644" ht="15" spans="1:17">
      <c r="A644" s="17" t="s">
        <v>1224</v>
      </c>
      <c r="B644" s="17" t="s">
        <v>17</v>
      </c>
      <c r="C644" s="17" t="s">
        <v>48</v>
      </c>
      <c r="D644" s="17" t="s">
        <v>214</v>
      </c>
      <c r="E644" s="18" t="str">
        <f>VLOOKUP(D644,'[1]1H2013'!L:M,2,0)</f>
        <v>三环-四环</v>
      </c>
      <c r="F644" s="17" t="s">
        <v>30</v>
      </c>
      <c r="G644" s="17" t="s">
        <v>30</v>
      </c>
      <c r="H644" s="17">
        <v>194</v>
      </c>
      <c r="I644" s="17">
        <v>5</v>
      </c>
      <c r="J644" s="17">
        <v>18378</v>
      </c>
      <c r="K644" s="25">
        <v>3558593</v>
      </c>
      <c r="L644" s="9">
        <f t="shared" ref="L644:L707" si="31">IFERROR(K644/100000000,"-")</f>
        <v>0.03558593</v>
      </c>
      <c r="M644" s="10">
        <f t="shared" si="29"/>
        <v>1.32398748053389e-5</v>
      </c>
      <c r="N644" s="19" t="s">
        <v>1225</v>
      </c>
      <c r="O644" s="10"/>
      <c r="P644" s="20" t="str">
        <f>IFERROR(VLOOKUP(N644,Sheet3!$B$2:$F$1072,3,FALSE),“-”)</f>
        <v>首开</v>
      </c>
      <c r="Q644" s="13">
        <f t="shared" si="30"/>
        <v>0.999351421870354</v>
      </c>
    </row>
    <row r="645" ht="15" spans="1:17">
      <c r="A645" s="17" t="s">
        <v>1226</v>
      </c>
      <c r="B645" s="17" t="s">
        <v>17</v>
      </c>
      <c r="C645" s="17" t="s">
        <v>37</v>
      </c>
      <c r="D645" s="17" t="s">
        <v>38</v>
      </c>
      <c r="E645" s="18" t="str">
        <f>VLOOKUP(D645,'[1]1H2013'!L:M,2,0)</f>
        <v>二环内</v>
      </c>
      <c r="F645" s="17" t="s">
        <v>30</v>
      </c>
      <c r="G645" s="17" t="s">
        <v>30</v>
      </c>
      <c r="H645" s="17">
        <v>147</v>
      </c>
      <c r="I645" s="17">
        <v>2</v>
      </c>
      <c r="J645" s="17">
        <v>24200</v>
      </c>
      <c r="K645" s="25">
        <v>3553770</v>
      </c>
      <c r="L645" s="9">
        <f t="shared" si="31"/>
        <v>0.0355377</v>
      </c>
      <c r="M645" s="10">
        <f t="shared" ref="M645:M708" si="32">IFERROR(L645/$L$1,"-")</f>
        <v>1.322193065826e-5</v>
      </c>
      <c r="N645" s="19" t="s">
        <v>1227</v>
      </c>
      <c r="O645" s="10"/>
      <c r="P645" s="20">
        <f>IFERROR(VLOOKUP(N645,Sheet3!$B$2:$F$1072,3,FALSE),“-”)</f>
        <v>0</v>
      </c>
      <c r="Q645" s="13">
        <f t="shared" si="30"/>
        <v>0.999364643801013</v>
      </c>
    </row>
    <row r="646" ht="15" spans="1:17">
      <c r="A646" s="17" t="s">
        <v>1228</v>
      </c>
      <c r="B646" s="17" t="s">
        <v>17</v>
      </c>
      <c r="C646" s="17" t="s">
        <v>144</v>
      </c>
      <c r="D646" s="17" t="s">
        <v>145</v>
      </c>
      <c r="E646" s="18" t="str">
        <f>VLOOKUP(D646,'[1]1H2013'!L:M,2,0)</f>
        <v>二环内</v>
      </c>
      <c r="F646" s="17" t="s">
        <v>30</v>
      </c>
      <c r="G646" s="17" t="s">
        <v>30</v>
      </c>
      <c r="H646" s="17">
        <v>83</v>
      </c>
      <c r="I646" s="17">
        <v>1</v>
      </c>
      <c r="J646" s="17">
        <v>42000</v>
      </c>
      <c r="K646" s="25">
        <v>3475500</v>
      </c>
      <c r="L646" s="9">
        <f t="shared" si="31"/>
        <v>0.034755</v>
      </c>
      <c r="M646" s="10">
        <f t="shared" si="32"/>
        <v>1.29307242738789e-5</v>
      </c>
      <c r="N646" s="19" t="s">
        <v>930</v>
      </c>
      <c r="O646" s="10"/>
      <c r="P646" s="20">
        <f>IFERROR(VLOOKUP(N646,Sheet3!$B$2:$F$1072,3,FALSE),“-”)</f>
        <v>0</v>
      </c>
      <c r="Q646" s="13">
        <f t="shared" ref="Q646:Q709" si="33">M646+Q645</f>
        <v>0.999377574525286</v>
      </c>
    </row>
    <row r="647" ht="15" spans="1:17">
      <c r="A647" s="17" t="s">
        <v>1229</v>
      </c>
      <c r="B647" s="17" t="s">
        <v>17</v>
      </c>
      <c r="C647" s="17" t="s">
        <v>439</v>
      </c>
      <c r="D647" s="17" t="s">
        <v>440</v>
      </c>
      <c r="E647" s="18" t="str">
        <f>VLOOKUP(D647,'[1]1H2013'!L:M,2,0)</f>
        <v>四环-六环</v>
      </c>
      <c r="F647" s="17" t="s">
        <v>30</v>
      </c>
      <c r="G647" s="17" t="s">
        <v>30</v>
      </c>
      <c r="H647" s="17">
        <v>209</v>
      </c>
      <c r="I647" s="17">
        <v>2</v>
      </c>
      <c r="J647" s="17">
        <v>16424</v>
      </c>
      <c r="K647" s="25">
        <v>3439273</v>
      </c>
      <c r="L647" s="9">
        <f t="shared" si="31"/>
        <v>0.03439273</v>
      </c>
      <c r="M647" s="10">
        <f t="shared" si="32"/>
        <v>1.27959404015527e-5</v>
      </c>
      <c r="N647" s="19" t="s">
        <v>982</v>
      </c>
      <c r="O647" s="10"/>
      <c r="P647" s="20" t="str">
        <f>IFERROR(VLOOKUP(N647,Sheet3!$B$2:$F$1072,3,FALSE),“-”)</f>
        <v>住总</v>
      </c>
      <c r="Q647" s="13">
        <f t="shared" si="33"/>
        <v>0.999390370465688</v>
      </c>
    </row>
    <row r="648" ht="15" spans="1:17">
      <c r="A648" s="17" t="s">
        <v>1230</v>
      </c>
      <c r="B648" s="17" t="s">
        <v>17</v>
      </c>
      <c r="C648" s="17" t="s">
        <v>205</v>
      </c>
      <c r="D648" s="17" t="s">
        <v>206</v>
      </c>
      <c r="E648" s="18" t="str">
        <f>VLOOKUP(D648,'[1]1H2013'!L:M,2,0)</f>
        <v>二环-三环</v>
      </c>
      <c r="F648" s="17" t="s">
        <v>30</v>
      </c>
      <c r="G648" s="17" t="s">
        <v>30</v>
      </c>
      <c r="H648" s="17">
        <v>130</v>
      </c>
      <c r="I648" s="17">
        <v>2</v>
      </c>
      <c r="J648" s="17">
        <v>26192</v>
      </c>
      <c r="K648" s="25">
        <v>3397419</v>
      </c>
      <c r="L648" s="9">
        <f t="shared" si="31"/>
        <v>0.03397419</v>
      </c>
      <c r="M648" s="10">
        <f t="shared" si="32"/>
        <v>1.26402210708782e-5</v>
      </c>
      <c r="N648" s="19" t="s">
        <v>1231</v>
      </c>
      <c r="O648" s="10"/>
      <c r="P648" s="20">
        <f>IFERROR(VLOOKUP(N648,Sheet3!$B$2:$F$1072,3,FALSE),“-”)</f>
        <v>0</v>
      </c>
      <c r="Q648" s="13">
        <f t="shared" si="33"/>
        <v>0.999403010686759</v>
      </c>
    </row>
    <row r="649" ht="15" spans="1:17">
      <c r="A649" s="17" t="s">
        <v>1232</v>
      </c>
      <c r="B649" s="17" t="s">
        <v>17</v>
      </c>
      <c r="C649" s="17" t="s">
        <v>64</v>
      </c>
      <c r="D649" s="17" t="s">
        <v>65</v>
      </c>
      <c r="E649" s="18" t="str">
        <f>VLOOKUP(D649,'[1]1H2013'!L:M,2,0)</f>
        <v>五环-六环</v>
      </c>
      <c r="F649" s="17" t="s">
        <v>30</v>
      </c>
      <c r="G649" s="17" t="s">
        <v>30</v>
      </c>
      <c r="H649" s="17">
        <v>337</v>
      </c>
      <c r="I649" s="17">
        <v>2</v>
      </c>
      <c r="J649" s="17">
        <v>10000</v>
      </c>
      <c r="K649" s="25">
        <v>3369000</v>
      </c>
      <c r="L649" s="9">
        <f t="shared" si="31"/>
        <v>0.03369</v>
      </c>
      <c r="M649" s="10">
        <f t="shared" si="32"/>
        <v>1.25344871467984e-5</v>
      </c>
      <c r="N649" s="19" t="s">
        <v>1233</v>
      </c>
      <c r="O649" s="10"/>
      <c r="P649" s="20">
        <f>IFERROR(VLOOKUP(N649,Sheet3!$B$2:$F$1072,3,FALSE),“-”)</f>
        <v>0</v>
      </c>
      <c r="Q649" s="13">
        <f t="shared" si="33"/>
        <v>0.999415545173906</v>
      </c>
    </row>
    <row r="650" ht="15" spans="1:17">
      <c r="A650" s="17" t="s">
        <v>1234</v>
      </c>
      <c r="B650" s="17" t="s">
        <v>17</v>
      </c>
      <c r="C650" s="17" t="s">
        <v>18</v>
      </c>
      <c r="D650" s="17" t="s">
        <v>210</v>
      </c>
      <c r="E650" s="18" t="str">
        <f>VLOOKUP(D650,'[1]1H2013'!L:M,2,0)</f>
        <v>四环-五环</v>
      </c>
      <c r="F650" s="17" t="s">
        <v>30</v>
      </c>
      <c r="G650" s="17" t="s">
        <v>30</v>
      </c>
      <c r="H650" s="17">
        <v>197</v>
      </c>
      <c r="I650" s="17">
        <v>4</v>
      </c>
      <c r="J650" s="17">
        <v>16065</v>
      </c>
      <c r="K650" s="25">
        <v>3162453</v>
      </c>
      <c r="L650" s="9">
        <f t="shared" si="31"/>
        <v>0.03162453</v>
      </c>
      <c r="M650" s="10">
        <f t="shared" si="32"/>
        <v>1.17660215140558e-5</v>
      </c>
      <c r="N650" s="19" t="s">
        <v>1235</v>
      </c>
      <c r="O650" s="10"/>
      <c r="P650" s="20">
        <f>IFERROR(VLOOKUP(N650,Sheet3!$B$2:$F$1072,3,FALSE),“-”)</f>
        <v>0</v>
      </c>
      <c r="Q650" s="13">
        <f t="shared" si="33"/>
        <v>0.99942731119542</v>
      </c>
    </row>
    <row r="651" ht="15" spans="1:17">
      <c r="A651" s="17" t="s">
        <v>1236</v>
      </c>
      <c r="B651" s="17" t="s">
        <v>17</v>
      </c>
      <c r="C651" s="17" t="s">
        <v>90</v>
      </c>
      <c r="D651" s="17" t="s">
        <v>103</v>
      </c>
      <c r="E651" s="18" t="str">
        <f>VLOOKUP(D651,'[1]1H2013'!L:M,2,0)</f>
        <v>五环-六环</v>
      </c>
      <c r="F651" s="17">
        <v>46209</v>
      </c>
      <c r="G651" s="17">
        <v>374</v>
      </c>
      <c r="H651" s="17">
        <v>125</v>
      </c>
      <c r="I651" s="17">
        <v>1</v>
      </c>
      <c r="J651" s="17">
        <v>24713</v>
      </c>
      <c r="K651" s="25">
        <v>3078273</v>
      </c>
      <c r="L651" s="9">
        <f t="shared" si="31"/>
        <v>0.03078273</v>
      </c>
      <c r="M651" s="10">
        <f t="shared" si="32"/>
        <v>1.14528267595241e-5</v>
      </c>
      <c r="N651" s="19" t="s">
        <v>1237</v>
      </c>
      <c r="O651" s="10"/>
      <c r="P651" s="20">
        <f>IFERROR(VLOOKUP(N651,Sheet3!$B$2:$F$1072,3,FALSE),“-”)</f>
        <v>0</v>
      </c>
      <c r="Q651" s="13">
        <f t="shared" si="33"/>
        <v>0.999438764022179</v>
      </c>
    </row>
    <row r="652" ht="15" spans="1:17">
      <c r="A652" s="17" t="s">
        <v>1238</v>
      </c>
      <c r="B652" s="17" t="s">
        <v>17</v>
      </c>
      <c r="C652" s="17" t="s">
        <v>78</v>
      </c>
      <c r="D652" s="17" t="s">
        <v>79</v>
      </c>
      <c r="E652" s="18" t="str">
        <f>VLOOKUP(D652,'[1]1H2013'!L:M,2,0)</f>
        <v>五环-六环</v>
      </c>
      <c r="F652" s="17" t="s">
        <v>30</v>
      </c>
      <c r="G652" s="17" t="s">
        <v>30</v>
      </c>
      <c r="H652" s="17">
        <v>471</v>
      </c>
      <c r="I652" s="17">
        <v>4</v>
      </c>
      <c r="J652" s="17">
        <v>6481</v>
      </c>
      <c r="K652" s="25">
        <v>3050682</v>
      </c>
      <c r="L652" s="9">
        <f t="shared" si="31"/>
        <v>0.03050682</v>
      </c>
      <c r="M652" s="10">
        <f t="shared" si="32"/>
        <v>1.13501734395872e-5</v>
      </c>
      <c r="N652" s="19" t="s">
        <v>1239</v>
      </c>
      <c r="O652" s="10"/>
      <c r="P652" s="20">
        <f>IFERROR(VLOOKUP(N652,Sheet3!$B$2:$F$1072,3,FALSE),“-”)</f>
        <v>0</v>
      </c>
      <c r="Q652" s="13">
        <f t="shared" si="33"/>
        <v>0.999450114195619</v>
      </c>
    </row>
    <row r="653" ht="15" spans="1:17">
      <c r="A653" s="17" t="s">
        <v>1240</v>
      </c>
      <c r="B653" s="17" t="s">
        <v>17</v>
      </c>
      <c r="C653" s="17" t="s">
        <v>18</v>
      </c>
      <c r="D653" s="17" t="s">
        <v>73</v>
      </c>
      <c r="E653" s="18" t="str">
        <f>VLOOKUP(D653,'[1]1H2013'!L:M,2,0)</f>
        <v>四环-五环</v>
      </c>
      <c r="F653" s="17" t="s">
        <v>30</v>
      </c>
      <c r="G653" s="17" t="s">
        <v>30</v>
      </c>
      <c r="H653" s="17">
        <v>355</v>
      </c>
      <c r="I653" s="17">
        <v>2</v>
      </c>
      <c r="J653" s="17">
        <v>8568</v>
      </c>
      <c r="K653" s="25">
        <v>3039906</v>
      </c>
      <c r="L653" s="9">
        <f t="shared" si="31"/>
        <v>0.03039906</v>
      </c>
      <c r="M653" s="10">
        <f t="shared" si="32"/>
        <v>1.13100809392922e-5</v>
      </c>
      <c r="N653" s="19" t="s">
        <v>1241</v>
      </c>
      <c r="O653" s="10"/>
      <c r="P653" s="20">
        <f>IFERROR(VLOOKUP(N653,Sheet3!$B$2:$F$1072,3,FALSE),“-”)</f>
        <v>0</v>
      </c>
      <c r="Q653" s="13">
        <f t="shared" si="33"/>
        <v>0.999461424276558</v>
      </c>
    </row>
    <row r="654" ht="15" spans="1:17">
      <c r="A654" s="17" t="s">
        <v>1242</v>
      </c>
      <c r="B654" s="17" t="s">
        <v>17</v>
      </c>
      <c r="C654" s="17" t="s">
        <v>291</v>
      </c>
      <c r="D654" s="17" t="s">
        <v>292</v>
      </c>
      <c r="E654" s="18" t="str">
        <f>VLOOKUP(D654,'[1]1H2013'!L:M,2,0)</f>
        <v>六环外</v>
      </c>
      <c r="F654" s="17" t="s">
        <v>30</v>
      </c>
      <c r="G654" s="17" t="s">
        <v>30</v>
      </c>
      <c r="H654" s="17">
        <v>356</v>
      </c>
      <c r="I654" s="17">
        <v>1</v>
      </c>
      <c r="J654" s="17">
        <v>8425</v>
      </c>
      <c r="K654" s="25">
        <v>3000000</v>
      </c>
      <c r="L654" s="9">
        <f t="shared" si="31"/>
        <v>0.03</v>
      </c>
      <c r="M654" s="10">
        <f t="shared" si="32"/>
        <v>1.11616092135338e-5</v>
      </c>
      <c r="N654" s="19" t="s">
        <v>1243</v>
      </c>
      <c r="O654" s="10"/>
      <c r="P654" s="20">
        <f>IFERROR(VLOOKUP(N654,Sheet3!$B$2:$F$1072,3,FALSE),“-”)</f>
        <v>0</v>
      </c>
      <c r="Q654" s="13">
        <f t="shared" si="33"/>
        <v>0.999472585885772</v>
      </c>
    </row>
    <row r="655" ht="15" spans="1:17">
      <c r="A655" s="3" t="s">
        <v>1244</v>
      </c>
      <c r="B655" s="3" t="s">
        <v>17</v>
      </c>
      <c r="C655" s="3" t="s">
        <v>439</v>
      </c>
      <c r="D655" s="3" t="s">
        <v>440</v>
      </c>
      <c r="E655" s="16" t="str">
        <f>VLOOKUP(D655,'[1]1H2013'!L:M,2,0)</f>
        <v>四环-六环</v>
      </c>
      <c r="F655" s="3" t="s">
        <v>30</v>
      </c>
      <c r="G655" s="3" t="s">
        <v>30</v>
      </c>
      <c r="H655" s="3">
        <v>109</v>
      </c>
      <c r="I655" s="3">
        <v>2</v>
      </c>
      <c r="J655" s="3">
        <v>27168</v>
      </c>
      <c r="K655" s="9">
        <v>2962346</v>
      </c>
      <c r="L655" s="9">
        <f t="shared" si="31"/>
        <v>0.02962346</v>
      </c>
      <c r="M655" s="10">
        <f t="shared" si="32"/>
        <v>1.10215161357583e-5</v>
      </c>
      <c r="N655" s="19" t="s">
        <v>1245</v>
      </c>
      <c r="O655" s="10"/>
      <c r="P655" s="20" t="str">
        <f>IFERROR(VLOOKUP(N655,Sheet3!$B$2:$F$1072,3,FALSE),“-”)</f>
        <v>1-v</v>
      </c>
      <c r="Q655" s="13">
        <f t="shared" si="33"/>
        <v>0.999483607401907</v>
      </c>
    </row>
    <row r="656" ht="15" spans="1:17">
      <c r="A656" s="17" t="s">
        <v>1246</v>
      </c>
      <c r="B656" s="17" t="s">
        <v>17</v>
      </c>
      <c r="C656" s="17" t="s">
        <v>22</v>
      </c>
      <c r="D656" s="17" t="s">
        <v>87</v>
      </c>
      <c r="E656" s="18" t="str">
        <f>VLOOKUP(D656,'[1]1H2013'!L:M,2,0)</f>
        <v>五环-六环</v>
      </c>
      <c r="F656" s="17" t="s">
        <v>30</v>
      </c>
      <c r="G656" s="17" t="s">
        <v>30</v>
      </c>
      <c r="H656" s="17">
        <v>441</v>
      </c>
      <c r="I656" s="17">
        <v>3</v>
      </c>
      <c r="J656" s="17">
        <v>6713</v>
      </c>
      <c r="K656" s="25">
        <v>2960178</v>
      </c>
      <c r="L656" s="9">
        <f t="shared" si="31"/>
        <v>0.02960178</v>
      </c>
      <c r="M656" s="10">
        <f t="shared" si="32"/>
        <v>1.10134500128333e-5</v>
      </c>
      <c r="N656" s="19" t="s">
        <v>1247</v>
      </c>
      <c r="O656" s="10"/>
      <c r="P656" s="20">
        <f>IFERROR(VLOOKUP(N656,Sheet3!$B$2:$F$1072,3,FALSE),“-”)</f>
        <v>0</v>
      </c>
      <c r="Q656" s="13">
        <f t="shared" si="33"/>
        <v>0.99949462085192</v>
      </c>
    </row>
    <row r="657" ht="15" spans="1:17">
      <c r="A657" s="17" t="s">
        <v>1248</v>
      </c>
      <c r="B657" s="17" t="s">
        <v>17</v>
      </c>
      <c r="C657" s="17" t="s">
        <v>60</v>
      </c>
      <c r="D657" s="17" t="s">
        <v>61</v>
      </c>
      <c r="E657" s="18" t="str">
        <f>VLOOKUP(D657,'[1]1H2013'!L:M,2,0)</f>
        <v>五环-六环</v>
      </c>
      <c r="F657" s="17" t="s">
        <v>30</v>
      </c>
      <c r="G657" s="17" t="s">
        <v>30</v>
      </c>
      <c r="H657" s="17">
        <v>358</v>
      </c>
      <c r="I657" s="17">
        <v>2</v>
      </c>
      <c r="J657" s="17">
        <v>8255</v>
      </c>
      <c r="K657" s="25">
        <v>2952885</v>
      </c>
      <c r="L657" s="9">
        <f t="shared" si="31"/>
        <v>0.02952885</v>
      </c>
      <c r="M657" s="10">
        <f t="shared" si="32"/>
        <v>1.09863161408352e-5</v>
      </c>
      <c r="N657" s="19" t="s">
        <v>732</v>
      </c>
      <c r="O657" s="10"/>
      <c r="P657" s="20">
        <f>IFERROR(VLOOKUP(N657,Sheet3!$B$2:$F$1072,3,FALSE),“-”)</f>
        <v>0</v>
      </c>
      <c r="Q657" s="13">
        <f t="shared" si="33"/>
        <v>0.999505607168061</v>
      </c>
    </row>
    <row r="658" ht="15" spans="1:17">
      <c r="A658" s="17" t="s">
        <v>1249</v>
      </c>
      <c r="B658" s="17" t="s">
        <v>17</v>
      </c>
      <c r="C658" s="17" t="s">
        <v>48</v>
      </c>
      <c r="D658" s="17" t="s">
        <v>117</v>
      </c>
      <c r="E658" s="18" t="str">
        <f>VLOOKUP(D658,'[1]1H2013'!L:M,2,0)</f>
        <v>三环-四环</v>
      </c>
      <c r="F658" s="17" t="s">
        <v>30</v>
      </c>
      <c r="G658" s="17" t="s">
        <v>30</v>
      </c>
      <c r="H658" s="17">
        <v>181</v>
      </c>
      <c r="I658" s="17">
        <v>2</v>
      </c>
      <c r="J658" s="17">
        <v>16218</v>
      </c>
      <c r="K658" s="25">
        <v>2930953</v>
      </c>
      <c r="L658" s="9">
        <f t="shared" si="31"/>
        <v>0.02930953</v>
      </c>
      <c r="M658" s="10">
        <f t="shared" si="32"/>
        <v>1.09047173364115e-5</v>
      </c>
      <c r="N658" s="19" t="s">
        <v>1250</v>
      </c>
      <c r="O658" s="10"/>
      <c r="P658" s="20">
        <f>IFERROR(VLOOKUP(N658,Sheet3!$B$2:$F$1072,3,FALSE),“-”)</f>
        <v>0</v>
      </c>
      <c r="Q658" s="13">
        <f t="shared" si="33"/>
        <v>0.999516511885397</v>
      </c>
    </row>
    <row r="659" ht="15" spans="1:17">
      <c r="A659" s="17" t="s">
        <v>1251</v>
      </c>
      <c r="B659" s="17" t="s">
        <v>17</v>
      </c>
      <c r="C659" s="17" t="s">
        <v>291</v>
      </c>
      <c r="D659" s="17" t="s">
        <v>292</v>
      </c>
      <c r="E659" s="18" t="str">
        <f>VLOOKUP(D659,'[1]1H2013'!L:M,2,0)</f>
        <v>六环外</v>
      </c>
      <c r="F659" s="17" t="s">
        <v>30</v>
      </c>
      <c r="G659" s="17" t="s">
        <v>30</v>
      </c>
      <c r="H659" s="17">
        <v>683</v>
      </c>
      <c r="I659" s="17">
        <v>3</v>
      </c>
      <c r="J659" s="17">
        <v>4221</v>
      </c>
      <c r="K659" s="25">
        <v>2881360</v>
      </c>
      <c r="L659" s="9">
        <f t="shared" si="31"/>
        <v>0.0288136</v>
      </c>
      <c r="M659" s="10">
        <f t="shared" si="32"/>
        <v>1.07202047745026e-5</v>
      </c>
      <c r="N659" s="19" t="s">
        <v>1252</v>
      </c>
      <c r="O659" s="10"/>
      <c r="P659" s="20">
        <f>IFERROR(VLOOKUP(N659,Sheet3!$B$2:$F$1072,3,FALSE),“-”)</f>
        <v>0</v>
      </c>
      <c r="Q659" s="13">
        <f t="shared" si="33"/>
        <v>0.999527232090172</v>
      </c>
    </row>
    <row r="660" ht="15" spans="1:17">
      <c r="A660" s="17" t="s">
        <v>1253</v>
      </c>
      <c r="B660" s="17" t="s">
        <v>17</v>
      </c>
      <c r="C660" s="17" t="s">
        <v>48</v>
      </c>
      <c r="D660" s="17" t="s">
        <v>117</v>
      </c>
      <c r="E660" s="18" t="str">
        <f>VLOOKUP(D660,'[1]1H2013'!L:M,2,0)</f>
        <v>三环-四环</v>
      </c>
      <c r="F660" s="17" t="s">
        <v>30</v>
      </c>
      <c r="G660" s="17" t="s">
        <v>30</v>
      </c>
      <c r="H660" s="17">
        <v>137</v>
      </c>
      <c r="I660" s="17">
        <v>1</v>
      </c>
      <c r="J660" s="17">
        <v>20700</v>
      </c>
      <c r="K660" s="25">
        <v>2840868</v>
      </c>
      <c r="L660" s="9">
        <f t="shared" si="31"/>
        <v>0.02840868</v>
      </c>
      <c r="M660" s="10">
        <f t="shared" si="32"/>
        <v>1.05695528144111e-5</v>
      </c>
      <c r="N660" s="19" t="s">
        <v>1254</v>
      </c>
      <c r="O660" s="10"/>
      <c r="P660" s="20">
        <f>IFERROR(VLOOKUP(N660,Sheet3!$B$2:$F$1072,3,FALSE),“-”)</f>
        <v>0</v>
      </c>
      <c r="Q660" s="13">
        <f t="shared" si="33"/>
        <v>0.999537801642986</v>
      </c>
    </row>
    <row r="661" ht="15" spans="1:17">
      <c r="A661" s="17" t="s">
        <v>1255</v>
      </c>
      <c r="B661" s="17" t="s">
        <v>17</v>
      </c>
      <c r="C661" s="17" t="s">
        <v>18</v>
      </c>
      <c r="D661" s="17" t="s">
        <v>210</v>
      </c>
      <c r="E661" s="18" t="str">
        <f>VLOOKUP(D661,'[1]1H2013'!L:M,2,0)</f>
        <v>四环-五环</v>
      </c>
      <c r="F661" s="17" t="s">
        <v>30</v>
      </c>
      <c r="G661" s="17" t="s">
        <v>30</v>
      </c>
      <c r="H661" s="17">
        <v>320</v>
      </c>
      <c r="I661" s="17">
        <v>3</v>
      </c>
      <c r="J661" s="17">
        <v>8755</v>
      </c>
      <c r="K661" s="25">
        <v>2799860</v>
      </c>
      <c r="L661" s="9">
        <f t="shared" si="31"/>
        <v>0.0279986</v>
      </c>
      <c r="M661" s="10">
        <f t="shared" si="32"/>
        <v>1.04169810575349e-5</v>
      </c>
      <c r="N661" s="19" t="s">
        <v>1256</v>
      </c>
      <c r="O661" s="10"/>
      <c r="P661" s="20">
        <f>IFERROR(VLOOKUP(N661,Sheet3!$B$2:$F$1072,3,FALSE),“-”)</f>
        <v>0</v>
      </c>
      <c r="Q661" s="13">
        <f t="shared" si="33"/>
        <v>0.999548218624044</v>
      </c>
    </row>
    <row r="662" ht="15" spans="1:17">
      <c r="A662" s="17" t="s">
        <v>1257</v>
      </c>
      <c r="B662" s="17" t="s">
        <v>17</v>
      </c>
      <c r="C662" s="17" t="s">
        <v>37</v>
      </c>
      <c r="D662" s="17" t="s">
        <v>38</v>
      </c>
      <c r="E662" s="18" t="str">
        <f>VLOOKUP(D662,'[1]1H2013'!L:M,2,0)</f>
        <v>二环内</v>
      </c>
      <c r="F662" s="17" t="s">
        <v>30</v>
      </c>
      <c r="G662" s="17" t="s">
        <v>30</v>
      </c>
      <c r="H662" s="17">
        <v>334</v>
      </c>
      <c r="I662" s="17">
        <v>2</v>
      </c>
      <c r="J662" s="17">
        <v>8282</v>
      </c>
      <c r="K662" s="25">
        <v>2764558</v>
      </c>
      <c r="L662" s="9">
        <f t="shared" si="31"/>
        <v>0.02764558</v>
      </c>
      <c r="M662" s="10">
        <f t="shared" si="32"/>
        <v>1.02856386813828e-5</v>
      </c>
      <c r="N662" s="19" t="s">
        <v>1189</v>
      </c>
      <c r="O662" s="10"/>
      <c r="P662" s="20">
        <f>IFERROR(VLOOKUP(N662,Sheet3!$B$2:$F$1072,3,FALSE),“-”)</f>
        <v>0</v>
      </c>
      <c r="Q662" s="13">
        <f t="shared" si="33"/>
        <v>0.999558504262725</v>
      </c>
    </row>
    <row r="663" ht="15" spans="1:17">
      <c r="A663" s="17" t="s">
        <v>1258</v>
      </c>
      <c r="B663" s="17" t="s">
        <v>17</v>
      </c>
      <c r="C663" s="17" t="s">
        <v>41</v>
      </c>
      <c r="D663" s="17" t="s">
        <v>42</v>
      </c>
      <c r="E663" s="18" t="str">
        <f>VLOOKUP(D663,'[1]1H2013'!L:M,2,0)</f>
        <v>五环-六环</v>
      </c>
      <c r="F663" s="17" t="s">
        <v>30</v>
      </c>
      <c r="G663" s="17" t="s">
        <v>30</v>
      </c>
      <c r="H663" s="17">
        <v>461</v>
      </c>
      <c r="I663" s="17">
        <v>7</v>
      </c>
      <c r="J663" s="17">
        <v>5928</v>
      </c>
      <c r="K663" s="25">
        <v>2731230</v>
      </c>
      <c r="L663" s="9">
        <f t="shared" si="31"/>
        <v>0.0273123</v>
      </c>
      <c r="M663" s="10">
        <f t="shared" si="32"/>
        <v>1.01616406440933e-5</v>
      </c>
      <c r="N663" s="19" t="s">
        <v>1259</v>
      </c>
      <c r="O663" s="10"/>
      <c r="P663" s="20">
        <f>IFERROR(VLOOKUP(N663,Sheet3!$B$2:$F$1072,3,FALSE),“-”)</f>
        <v>0</v>
      </c>
      <c r="Q663" s="13">
        <f t="shared" si="33"/>
        <v>0.999568665903369</v>
      </c>
    </row>
    <row r="664" ht="15" spans="1:17">
      <c r="A664" s="3" t="s">
        <v>1260</v>
      </c>
      <c r="B664" s="3" t="s">
        <v>17</v>
      </c>
      <c r="C664" s="3" t="s">
        <v>48</v>
      </c>
      <c r="D664" s="3" t="s">
        <v>360</v>
      </c>
      <c r="E664" s="16" t="str">
        <f>VLOOKUP(D664,'[1]1H2013'!L:M,2,0)</f>
        <v>三环-四环</v>
      </c>
      <c r="F664" s="3" t="s">
        <v>30</v>
      </c>
      <c r="G664" s="3" t="s">
        <v>30</v>
      </c>
      <c r="H664" s="3">
        <v>345</v>
      </c>
      <c r="I664" s="3">
        <v>2</v>
      </c>
      <c r="J664" s="3">
        <v>7794</v>
      </c>
      <c r="K664" s="9">
        <v>2686154</v>
      </c>
      <c r="L664" s="9">
        <f t="shared" si="31"/>
        <v>0.02686154</v>
      </c>
      <c r="M664" s="10">
        <f t="shared" si="32"/>
        <v>9.99393374512354e-6</v>
      </c>
      <c r="N664" s="19" t="s">
        <v>1261</v>
      </c>
      <c r="O664" s="10"/>
      <c r="P664" s="20" t="str">
        <f>IFERROR(VLOOKUP(N664,Sheet3!$B$2:$F$1072,3,FALSE),“-”)</f>
        <v>1-v</v>
      </c>
      <c r="Q664" s="13">
        <f t="shared" si="33"/>
        <v>0.999578659837114</v>
      </c>
    </row>
    <row r="665" ht="15" spans="1:17">
      <c r="A665" s="17" t="s">
        <v>1262</v>
      </c>
      <c r="B665" s="17" t="s">
        <v>17</v>
      </c>
      <c r="C665" s="17" t="s">
        <v>22</v>
      </c>
      <c r="D665" s="17" t="s">
        <v>110</v>
      </c>
      <c r="E665" s="18" t="str">
        <f>VLOOKUP(D665,'[1]1H2013'!L:M,2,0)</f>
        <v>四环-五环</v>
      </c>
      <c r="F665" s="17" t="s">
        <v>30</v>
      </c>
      <c r="G665" s="17" t="s">
        <v>30</v>
      </c>
      <c r="H665" s="17">
        <v>239</v>
      </c>
      <c r="I665" s="17">
        <v>3</v>
      </c>
      <c r="J665" s="17">
        <v>11120</v>
      </c>
      <c r="K665" s="25">
        <v>2662300</v>
      </c>
      <c r="L665" s="9">
        <f t="shared" si="31"/>
        <v>0.026623</v>
      </c>
      <c r="M665" s="10">
        <f t="shared" si="32"/>
        <v>9.90518406973033e-6</v>
      </c>
      <c r="N665" s="19" t="s">
        <v>1263</v>
      </c>
      <c r="O665" s="10"/>
      <c r="P665" s="20">
        <f>IFERROR(VLOOKUP(N665,Sheet3!$B$2:$F$1072,3,FALSE),“-”)</f>
        <v>0</v>
      </c>
      <c r="Q665" s="13">
        <f t="shared" si="33"/>
        <v>0.999588565021184</v>
      </c>
    </row>
    <row r="666" ht="15" spans="1:17">
      <c r="A666" s="17" t="s">
        <v>1264</v>
      </c>
      <c r="B666" s="17" t="s">
        <v>17</v>
      </c>
      <c r="C666" s="17" t="s">
        <v>172</v>
      </c>
      <c r="D666" s="17" t="s">
        <v>173</v>
      </c>
      <c r="E666" s="18" t="str">
        <f>VLOOKUP(D666,'[1]1H2013'!L:M,2,0)</f>
        <v>六环外</v>
      </c>
      <c r="F666" s="17" t="s">
        <v>30</v>
      </c>
      <c r="G666" s="17" t="s">
        <v>30</v>
      </c>
      <c r="H666" s="17">
        <v>1273</v>
      </c>
      <c r="I666" s="17">
        <v>8</v>
      </c>
      <c r="J666" s="17">
        <v>2051</v>
      </c>
      <c r="K666" s="25">
        <v>2610383</v>
      </c>
      <c r="L666" s="9">
        <f t="shared" si="31"/>
        <v>0.02610383</v>
      </c>
      <c r="M666" s="10">
        <f t="shared" si="32"/>
        <v>9.71202498121732e-6</v>
      </c>
      <c r="N666" s="19" t="s">
        <v>1265</v>
      </c>
      <c r="O666" s="10"/>
      <c r="P666" s="20">
        <f>IFERROR(VLOOKUP(N666,Sheet3!$B$2:$F$1072,3,FALSE),“-”)</f>
        <v>0</v>
      </c>
      <c r="Q666" s="13">
        <f t="shared" si="33"/>
        <v>0.999598277046165</v>
      </c>
    </row>
    <row r="667" ht="15" spans="1:17">
      <c r="A667" s="17" t="s">
        <v>1266</v>
      </c>
      <c r="B667" s="17" t="s">
        <v>17</v>
      </c>
      <c r="C667" s="17" t="s">
        <v>41</v>
      </c>
      <c r="D667" s="17" t="s">
        <v>42</v>
      </c>
      <c r="E667" s="18" t="str">
        <f>VLOOKUP(D667,'[1]1H2013'!L:M,2,0)</f>
        <v>五环-六环</v>
      </c>
      <c r="F667" s="17" t="s">
        <v>30</v>
      </c>
      <c r="G667" s="17" t="s">
        <v>30</v>
      </c>
      <c r="H667" s="17">
        <v>200</v>
      </c>
      <c r="I667" s="17">
        <v>1</v>
      </c>
      <c r="J667" s="17">
        <v>13040</v>
      </c>
      <c r="K667" s="25">
        <v>2606390</v>
      </c>
      <c r="L667" s="9">
        <f t="shared" si="31"/>
        <v>0.0260639</v>
      </c>
      <c r="M667" s="10">
        <f t="shared" si="32"/>
        <v>9.6971688793541e-6</v>
      </c>
      <c r="N667" s="19" t="s">
        <v>1267</v>
      </c>
      <c r="O667" s="10"/>
      <c r="P667" s="20">
        <f>IFERROR(VLOOKUP(N667,Sheet3!$B$2:$F$1072,3,FALSE),“-”)</f>
        <v>0</v>
      </c>
      <c r="Q667" s="13">
        <f t="shared" si="33"/>
        <v>0.999607974215045</v>
      </c>
    </row>
    <row r="668" ht="15" spans="1:17">
      <c r="A668" s="3" t="s">
        <v>1268</v>
      </c>
      <c r="B668" s="3" t="s">
        <v>17</v>
      </c>
      <c r="C668" s="3" t="s">
        <v>18</v>
      </c>
      <c r="D668" s="3" t="s">
        <v>29</v>
      </c>
      <c r="E668" s="16" t="str">
        <f>VLOOKUP(D668,'[1]1H2013'!L:M,2,0)</f>
        <v>四环-五环</v>
      </c>
      <c r="F668" s="3" t="s">
        <v>30</v>
      </c>
      <c r="G668" s="3" t="s">
        <v>30</v>
      </c>
      <c r="H668" s="3">
        <v>157</v>
      </c>
      <c r="I668" s="3">
        <v>1</v>
      </c>
      <c r="J668" s="3">
        <v>16500</v>
      </c>
      <c r="K668" s="9">
        <v>2586045</v>
      </c>
      <c r="L668" s="9">
        <f t="shared" si="31"/>
        <v>0.02586045</v>
      </c>
      <c r="M668" s="10">
        <f t="shared" si="32"/>
        <v>9.62147456620432e-6</v>
      </c>
      <c r="N668" s="19" t="s">
        <v>1269</v>
      </c>
      <c r="O668" s="10"/>
      <c r="P668" s="20">
        <f>IFERROR(VLOOKUP(N668,Sheet3!$B$2:$F$1072,3,FALSE),“-”)</f>
        <v>0</v>
      </c>
      <c r="Q668" s="13">
        <f t="shared" si="33"/>
        <v>0.999617595689611</v>
      </c>
    </row>
    <row r="669" ht="15" spans="1:17">
      <c r="A669" s="17" t="s">
        <v>1270</v>
      </c>
      <c r="B669" s="17" t="s">
        <v>17</v>
      </c>
      <c r="C669" s="17" t="s">
        <v>48</v>
      </c>
      <c r="D669" s="17" t="s">
        <v>49</v>
      </c>
      <c r="E669" s="18" t="str">
        <f>VLOOKUP(D669,'[1]1H2013'!L:M,2,0)</f>
        <v>四环-五环</v>
      </c>
      <c r="F669" s="17" t="s">
        <v>30</v>
      </c>
      <c r="G669" s="17" t="s">
        <v>30</v>
      </c>
      <c r="H669" s="17">
        <v>150</v>
      </c>
      <c r="I669" s="17">
        <v>2</v>
      </c>
      <c r="J669" s="17">
        <v>17272</v>
      </c>
      <c r="K669" s="25">
        <v>2584209</v>
      </c>
      <c r="L669" s="9">
        <f t="shared" si="31"/>
        <v>0.02584209</v>
      </c>
      <c r="M669" s="10">
        <f t="shared" si="32"/>
        <v>9.61464366136564e-6</v>
      </c>
      <c r="N669" s="19" t="s">
        <v>405</v>
      </c>
      <c r="O669" s="10"/>
      <c r="P669" s="20">
        <f>IFERROR(VLOOKUP(N669,Sheet3!$B$2:$F$1072,3,FALSE),“-”)</f>
        <v>0</v>
      </c>
      <c r="Q669" s="13">
        <f t="shared" si="33"/>
        <v>0.999627210333272</v>
      </c>
    </row>
    <row r="670" ht="15" spans="1:17">
      <c r="A670" s="17" t="s">
        <v>1271</v>
      </c>
      <c r="B670" s="17" t="s">
        <v>17</v>
      </c>
      <c r="C670" s="17" t="s">
        <v>172</v>
      </c>
      <c r="D670" s="17" t="s">
        <v>173</v>
      </c>
      <c r="E670" s="18" t="str">
        <f>VLOOKUP(D670,'[1]1H2013'!L:M,2,0)</f>
        <v>六环外</v>
      </c>
      <c r="F670" s="17" t="s">
        <v>30</v>
      </c>
      <c r="G670" s="17" t="s">
        <v>30</v>
      </c>
      <c r="H670" s="17">
        <v>408</v>
      </c>
      <c r="I670" s="17">
        <v>3</v>
      </c>
      <c r="J670" s="17">
        <v>6304</v>
      </c>
      <c r="K670" s="25">
        <v>2570000</v>
      </c>
      <c r="L670" s="9">
        <f t="shared" si="31"/>
        <v>0.0257</v>
      </c>
      <c r="M670" s="10">
        <f t="shared" si="32"/>
        <v>9.56177855959394e-6</v>
      </c>
      <c r="N670" s="19" t="s">
        <v>1195</v>
      </c>
      <c r="O670" s="10"/>
      <c r="P670" s="20">
        <f>IFERROR(VLOOKUP(N670,Sheet3!$B$2:$F$1072,3,FALSE),“-”)</f>
        <v>0</v>
      </c>
      <c r="Q670" s="13">
        <f t="shared" si="33"/>
        <v>0.999636772111832</v>
      </c>
    </row>
    <row r="671" ht="15" spans="1:17">
      <c r="A671" s="17" t="s">
        <v>1272</v>
      </c>
      <c r="B671" s="17" t="s">
        <v>17</v>
      </c>
      <c r="C671" s="17" t="s">
        <v>48</v>
      </c>
      <c r="D671" s="17" t="s">
        <v>360</v>
      </c>
      <c r="E671" s="18" t="str">
        <f>VLOOKUP(D671,'[1]1H2013'!L:M,2,0)</f>
        <v>三环-四环</v>
      </c>
      <c r="F671" s="17" t="s">
        <v>30</v>
      </c>
      <c r="G671" s="17" t="s">
        <v>30</v>
      </c>
      <c r="H671" s="17">
        <v>311</v>
      </c>
      <c r="I671" s="17">
        <v>2</v>
      </c>
      <c r="J671" s="17">
        <v>8014</v>
      </c>
      <c r="K671" s="25">
        <v>2492820</v>
      </c>
      <c r="L671" s="9">
        <f t="shared" si="31"/>
        <v>0.0249282</v>
      </c>
      <c r="M671" s="10">
        <f t="shared" si="32"/>
        <v>9.27462755989376e-6</v>
      </c>
      <c r="N671" s="19" t="s">
        <v>211</v>
      </c>
      <c r="O671" s="10"/>
      <c r="P671" s="20">
        <f>IFERROR(VLOOKUP(N671,Sheet3!$B$2:$F$1072,3,FALSE),“-”)</f>
        <v>0</v>
      </c>
      <c r="Q671" s="13">
        <f t="shared" si="33"/>
        <v>0.999646046739392</v>
      </c>
    </row>
    <row r="672" ht="15" spans="1:17">
      <c r="A672" s="17" t="s">
        <v>1273</v>
      </c>
      <c r="B672" s="17" t="s">
        <v>17</v>
      </c>
      <c r="C672" s="17" t="s">
        <v>64</v>
      </c>
      <c r="D672" s="17" t="s">
        <v>65</v>
      </c>
      <c r="E672" s="18" t="str">
        <f>VLOOKUP(D672,'[1]1H2013'!L:M,2,0)</f>
        <v>五环-六环</v>
      </c>
      <c r="F672" s="17" t="s">
        <v>30</v>
      </c>
      <c r="G672" s="17" t="s">
        <v>30</v>
      </c>
      <c r="H672" s="17">
        <v>165</v>
      </c>
      <c r="I672" s="17">
        <v>1</v>
      </c>
      <c r="J672" s="17">
        <v>15038</v>
      </c>
      <c r="K672" s="25">
        <v>2479462</v>
      </c>
      <c r="L672" s="9">
        <f t="shared" si="31"/>
        <v>0.02479462</v>
      </c>
      <c r="M672" s="10">
        <f t="shared" si="32"/>
        <v>9.2249286346023e-6</v>
      </c>
      <c r="N672" s="19" t="s">
        <v>1274</v>
      </c>
      <c r="O672" s="10"/>
      <c r="P672" s="20">
        <f>IFERROR(VLOOKUP(N672,Sheet3!$B$2:$F$1072,3,FALSE),“-”)</f>
        <v>0</v>
      </c>
      <c r="Q672" s="13">
        <f t="shared" si="33"/>
        <v>0.999655271668026</v>
      </c>
    </row>
    <row r="673" ht="15" spans="1:17">
      <c r="A673" s="17" t="s">
        <v>1275</v>
      </c>
      <c r="B673" s="17" t="s">
        <v>17</v>
      </c>
      <c r="C673" s="17" t="s">
        <v>18</v>
      </c>
      <c r="D673" s="17" t="s">
        <v>45</v>
      </c>
      <c r="E673" s="18" t="str">
        <f>VLOOKUP(D673,'[1]1H2013'!L:M,2,0)</f>
        <v>五环-六环</v>
      </c>
      <c r="F673" s="17" t="s">
        <v>30</v>
      </c>
      <c r="G673" s="17" t="s">
        <v>30</v>
      </c>
      <c r="H673" s="17">
        <v>224</v>
      </c>
      <c r="I673" s="17">
        <v>2</v>
      </c>
      <c r="J673" s="17">
        <v>11000</v>
      </c>
      <c r="K673" s="25">
        <v>2468180</v>
      </c>
      <c r="L673" s="9">
        <f t="shared" si="31"/>
        <v>0.0246818</v>
      </c>
      <c r="M673" s="10">
        <f t="shared" si="32"/>
        <v>9.1829535428866e-6</v>
      </c>
      <c r="N673" s="19" t="s">
        <v>1276</v>
      </c>
      <c r="O673" s="10"/>
      <c r="P673" s="20">
        <f>IFERROR(VLOOKUP(N673,Sheet3!$B$2:$F$1072,3,FALSE),“-”)</f>
        <v>0</v>
      </c>
      <c r="Q673" s="13">
        <f t="shared" si="33"/>
        <v>0.999664454621569</v>
      </c>
    </row>
    <row r="674" ht="15" spans="1:17">
      <c r="A674" s="17" t="s">
        <v>1277</v>
      </c>
      <c r="B674" s="17" t="s">
        <v>17</v>
      </c>
      <c r="C674" s="17" t="s">
        <v>90</v>
      </c>
      <c r="D674" s="17" t="s">
        <v>91</v>
      </c>
      <c r="E674" s="18" t="str">
        <f>VLOOKUP(D674,'[1]1H2013'!L:M,2,0)</f>
        <v>五环-六环</v>
      </c>
      <c r="F674" s="17" t="s">
        <v>30</v>
      </c>
      <c r="G674" s="17" t="s">
        <v>30</v>
      </c>
      <c r="H674" s="17">
        <v>145</v>
      </c>
      <c r="I674" s="17">
        <v>1</v>
      </c>
      <c r="J674" s="17">
        <v>17000</v>
      </c>
      <c r="K674" s="25">
        <v>2468060</v>
      </c>
      <c r="L674" s="9">
        <f t="shared" si="31"/>
        <v>0.0246806</v>
      </c>
      <c r="M674" s="10">
        <f t="shared" si="32"/>
        <v>9.18250707851806e-6</v>
      </c>
      <c r="N674" s="19" t="s">
        <v>1278</v>
      </c>
      <c r="O674" s="10"/>
      <c r="P674" s="20">
        <f>IFERROR(VLOOKUP(N674,Sheet3!$B$2:$F$1072,3,FALSE),“-”)</f>
        <v>0</v>
      </c>
      <c r="Q674" s="13">
        <f t="shared" si="33"/>
        <v>0.999673637128648</v>
      </c>
    </row>
    <row r="675" ht="15" spans="1:17">
      <c r="A675" s="17" t="s">
        <v>1279</v>
      </c>
      <c r="B675" s="17" t="s">
        <v>17</v>
      </c>
      <c r="C675" s="17" t="s">
        <v>22</v>
      </c>
      <c r="D675" s="17" t="s">
        <v>417</v>
      </c>
      <c r="E675" s="18" t="str">
        <f>VLOOKUP(D675,'[1]1H2013'!L:M,2,0)</f>
        <v>四环-五环</v>
      </c>
      <c r="F675" s="17" t="s">
        <v>30</v>
      </c>
      <c r="G675" s="17" t="s">
        <v>30</v>
      </c>
      <c r="H675" s="17">
        <v>121</v>
      </c>
      <c r="I675" s="17">
        <v>1</v>
      </c>
      <c r="J675" s="17">
        <v>20215</v>
      </c>
      <c r="K675" s="25">
        <v>2452635</v>
      </c>
      <c r="L675" s="9">
        <f t="shared" si="31"/>
        <v>0.02452635</v>
      </c>
      <c r="M675" s="10">
        <f t="shared" si="32"/>
        <v>9.12511780447847e-6</v>
      </c>
      <c r="N675" s="19" t="s">
        <v>1280</v>
      </c>
      <c r="O675" s="10"/>
      <c r="P675" s="20">
        <f>IFERROR(VLOOKUP(N675,Sheet3!$B$2:$F$1072,3,FALSE),“-”)</f>
        <v>0</v>
      </c>
      <c r="Q675" s="13">
        <f t="shared" si="33"/>
        <v>0.999682762246452</v>
      </c>
    </row>
    <row r="676" ht="15" spans="1:17">
      <c r="A676" s="17" t="s">
        <v>1281</v>
      </c>
      <c r="B676" s="17" t="s">
        <v>17</v>
      </c>
      <c r="C676" s="17" t="s">
        <v>60</v>
      </c>
      <c r="D676" s="17" t="s">
        <v>61</v>
      </c>
      <c r="E676" s="18" t="str">
        <f>VLOOKUP(D676,'[1]1H2013'!L:M,2,0)</f>
        <v>五环-六环</v>
      </c>
      <c r="F676" s="17" t="s">
        <v>30</v>
      </c>
      <c r="G676" s="17" t="s">
        <v>30</v>
      </c>
      <c r="H676" s="17">
        <v>301</v>
      </c>
      <c r="I676" s="17">
        <v>1</v>
      </c>
      <c r="J676" s="17">
        <v>8082</v>
      </c>
      <c r="K676" s="25">
        <v>2434224</v>
      </c>
      <c r="L676" s="9">
        <f t="shared" si="31"/>
        <v>0.02434224</v>
      </c>
      <c r="M676" s="10">
        <f t="shared" si="32"/>
        <v>9.05661900873502e-6</v>
      </c>
      <c r="N676" s="19" t="s">
        <v>1282</v>
      </c>
      <c r="O676" s="10"/>
      <c r="P676" s="20">
        <f>IFERROR(VLOOKUP(N676,Sheet3!$B$2:$F$1072,3,FALSE),“-”)</f>
        <v>0</v>
      </c>
      <c r="Q676" s="13">
        <f t="shared" si="33"/>
        <v>0.999691818865461</v>
      </c>
    </row>
    <row r="677" ht="15" spans="1:17">
      <c r="A677" s="17" t="s">
        <v>1283</v>
      </c>
      <c r="B677" s="17" t="s">
        <v>17</v>
      </c>
      <c r="C677" s="17" t="s">
        <v>33</v>
      </c>
      <c r="D677" s="17" t="s">
        <v>34</v>
      </c>
      <c r="E677" s="18" t="str">
        <f>VLOOKUP(D677,'[1]1H2013'!L:M,2,0)</f>
        <v>六环外</v>
      </c>
      <c r="F677" s="17">
        <v>23738</v>
      </c>
      <c r="G677" s="17">
        <v>103</v>
      </c>
      <c r="H677" s="17">
        <v>213</v>
      </c>
      <c r="I677" s="17">
        <v>2</v>
      </c>
      <c r="J677" s="17">
        <v>10800</v>
      </c>
      <c r="K677" s="25">
        <v>2300000</v>
      </c>
      <c r="L677" s="9">
        <f t="shared" si="31"/>
        <v>0.023</v>
      </c>
      <c r="M677" s="10">
        <f t="shared" si="32"/>
        <v>8.5572337303759e-6</v>
      </c>
      <c r="N677" s="19" t="s">
        <v>1284</v>
      </c>
      <c r="O677" s="10"/>
      <c r="P677" s="20">
        <f>IFERROR(VLOOKUP(N677,Sheet3!$B$2:$F$1072,3,FALSE),“-”)</f>
        <v>0</v>
      </c>
      <c r="Q677" s="13">
        <f t="shared" si="33"/>
        <v>0.999700376099191</v>
      </c>
    </row>
    <row r="678" ht="15" spans="1:17">
      <c r="A678" s="17" t="s">
        <v>1285</v>
      </c>
      <c r="B678" s="17" t="s">
        <v>17</v>
      </c>
      <c r="C678" s="17" t="s">
        <v>78</v>
      </c>
      <c r="D678" s="17" t="s">
        <v>79</v>
      </c>
      <c r="E678" s="18" t="str">
        <f>VLOOKUP(D678,'[1]1H2013'!L:M,2,0)</f>
        <v>五环-六环</v>
      </c>
      <c r="F678" s="17" t="s">
        <v>30</v>
      </c>
      <c r="G678" s="17" t="s">
        <v>30</v>
      </c>
      <c r="H678" s="17">
        <v>216</v>
      </c>
      <c r="I678" s="17">
        <v>2</v>
      </c>
      <c r="J678" s="17">
        <v>10633</v>
      </c>
      <c r="K678" s="25">
        <v>2295452</v>
      </c>
      <c r="L678" s="9">
        <f t="shared" si="31"/>
        <v>0.02295452</v>
      </c>
      <c r="M678" s="10">
        <f t="shared" si="32"/>
        <v>8.54031273080818e-6</v>
      </c>
      <c r="N678" s="19" t="s">
        <v>1286</v>
      </c>
      <c r="O678" s="10"/>
      <c r="P678" s="20">
        <f>IFERROR(VLOOKUP(N678,Sheet3!$B$2:$F$1072,3,FALSE),“-”)</f>
        <v>0</v>
      </c>
      <c r="Q678" s="13">
        <f t="shared" si="33"/>
        <v>0.999708916411922</v>
      </c>
    </row>
    <row r="679" ht="15" spans="1:17">
      <c r="A679" s="3" t="s">
        <v>1287</v>
      </c>
      <c r="B679" s="3" t="s">
        <v>17</v>
      </c>
      <c r="C679" s="3" t="s">
        <v>22</v>
      </c>
      <c r="D679" s="3" t="s">
        <v>110</v>
      </c>
      <c r="E679" s="16" t="str">
        <f>VLOOKUP(D679,'[1]1H2013'!L:M,2,0)</f>
        <v>四环-五环</v>
      </c>
      <c r="F679" s="3" t="s">
        <v>30</v>
      </c>
      <c r="G679" s="3" t="s">
        <v>30</v>
      </c>
      <c r="H679" s="3">
        <v>61</v>
      </c>
      <c r="I679" s="3">
        <v>1</v>
      </c>
      <c r="J679" s="3">
        <v>37049</v>
      </c>
      <c r="K679" s="9">
        <v>2252207</v>
      </c>
      <c r="L679" s="9">
        <f t="shared" si="31"/>
        <v>0.02252207</v>
      </c>
      <c r="M679" s="10">
        <f t="shared" si="32"/>
        <v>8.37941813399509e-6</v>
      </c>
      <c r="N679" s="19" t="s">
        <v>1288</v>
      </c>
      <c r="O679" s="10"/>
      <c r="P679" s="20" t="str">
        <f>IFERROR(VLOOKUP(N679,Sheet3!$B$2:$F$1072,3,FALSE),“-”)</f>
        <v>1-v</v>
      </c>
      <c r="Q679" s="13">
        <f t="shared" si="33"/>
        <v>0.999717295830056</v>
      </c>
    </row>
    <row r="680" ht="15" spans="1:17">
      <c r="A680" s="17" t="s">
        <v>1289</v>
      </c>
      <c r="B680" s="17" t="s">
        <v>17</v>
      </c>
      <c r="C680" s="17" t="s">
        <v>18</v>
      </c>
      <c r="D680" s="17" t="s">
        <v>210</v>
      </c>
      <c r="E680" s="18" t="str">
        <f>VLOOKUP(D680,'[1]1H2013'!L:M,2,0)</f>
        <v>四环-五环</v>
      </c>
      <c r="F680" s="17" t="s">
        <v>30</v>
      </c>
      <c r="G680" s="17" t="s">
        <v>30</v>
      </c>
      <c r="H680" s="17">
        <v>121</v>
      </c>
      <c r="I680" s="17">
        <v>1</v>
      </c>
      <c r="J680" s="17">
        <v>18000</v>
      </c>
      <c r="K680" s="25">
        <v>2176740</v>
      </c>
      <c r="L680" s="9">
        <f t="shared" si="31"/>
        <v>0.0217674</v>
      </c>
      <c r="M680" s="10">
        <f t="shared" si="32"/>
        <v>8.09864041315584e-6</v>
      </c>
      <c r="N680" s="19" t="s">
        <v>1290</v>
      </c>
      <c r="O680" s="10"/>
      <c r="P680" s="20">
        <f>IFERROR(VLOOKUP(N680,Sheet3!$B$2:$F$1072,3,FALSE),“-”)</f>
        <v>0</v>
      </c>
      <c r="Q680" s="13">
        <f t="shared" si="33"/>
        <v>0.999725394470469</v>
      </c>
    </row>
    <row r="681" ht="15" spans="1:17">
      <c r="A681" s="17" t="s">
        <v>1291</v>
      </c>
      <c r="B681" s="17" t="s">
        <v>17</v>
      </c>
      <c r="C681" s="17" t="s">
        <v>78</v>
      </c>
      <c r="D681" s="17" t="s">
        <v>79</v>
      </c>
      <c r="E681" s="18" t="str">
        <f>VLOOKUP(D681,'[1]1H2013'!L:M,2,0)</f>
        <v>五环-六环</v>
      </c>
      <c r="F681" s="17" t="s">
        <v>30</v>
      </c>
      <c r="G681" s="17" t="s">
        <v>30</v>
      </c>
      <c r="H681" s="17">
        <v>235</v>
      </c>
      <c r="I681" s="17">
        <v>4</v>
      </c>
      <c r="J681" s="17">
        <v>9139</v>
      </c>
      <c r="K681" s="25">
        <v>2150428</v>
      </c>
      <c r="L681" s="9">
        <f t="shared" si="31"/>
        <v>0.02150428</v>
      </c>
      <c r="M681" s="10">
        <f t="shared" si="32"/>
        <v>8.00074565928034e-6</v>
      </c>
      <c r="N681" s="19" t="s">
        <v>1292</v>
      </c>
      <c r="O681" s="10"/>
      <c r="P681" s="20">
        <f>IFERROR(VLOOKUP(N681,Sheet3!$B$2:$F$1072,3,FALSE),“-”)</f>
        <v>0</v>
      </c>
      <c r="Q681" s="13">
        <f t="shared" si="33"/>
        <v>0.999733395216129</v>
      </c>
    </row>
    <row r="682" ht="15" spans="1:17">
      <c r="A682" s="17" t="s">
        <v>1293</v>
      </c>
      <c r="B682" s="17" t="s">
        <v>17</v>
      </c>
      <c r="C682" s="17" t="s">
        <v>22</v>
      </c>
      <c r="D682" s="17" t="s">
        <v>110</v>
      </c>
      <c r="E682" s="18" t="str">
        <f>VLOOKUP(D682,'[1]1H2013'!L:M,2,0)</f>
        <v>四环-五环</v>
      </c>
      <c r="F682" s="17" t="s">
        <v>30</v>
      </c>
      <c r="G682" s="17" t="s">
        <v>30</v>
      </c>
      <c r="H682" s="17">
        <v>222</v>
      </c>
      <c r="I682" s="17">
        <v>2</v>
      </c>
      <c r="J682" s="17">
        <v>9600</v>
      </c>
      <c r="K682" s="25">
        <v>2128992</v>
      </c>
      <c r="L682" s="9">
        <f t="shared" si="31"/>
        <v>0.02128992</v>
      </c>
      <c r="M682" s="10">
        <f t="shared" si="32"/>
        <v>7.92099224091324e-6</v>
      </c>
      <c r="N682" s="19" t="s">
        <v>1038</v>
      </c>
      <c r="O682" s="10"/>
      <c r="P682" s="20">
        <f>IFERROR(VLOOKUP(N682,Sheet3!$B$2:$F$1072,3,FALSE),“-”)</f>
        <v>0</v>
      </c>
      <c r="Q682" s="13">
        <f t="shared" si="33"/>
        <v>0.99974131620837</v>
      </c>
    </row>
    <row r="683" ht="15" spans="1:17">
      <c r="A683" s="17" t="s">
        <v>1294</v>
      </c>
      <c r="B683" s="17" t="s">
        <v>17</v>
      </c>
      <c r="C683" s="17" t="s">
        <v>172</v>
      </c>
      <c r="D683" s="17" t="s">
        <v>173</v>
      </c>
      <c r="E683" s="18" t="str">
        <f>VLOOKUP(D683,'[1]1H2013'!L:M,2,0)</f>
        <v>六环外</v>
      </c>
      <c r="F683" s="17" t="s">
        <v>30</v>
      </c>
      <c r="G683" s="17" t="s">
        <v>30</v>
      </c>
      <c r="H683" s="17">
        <v>567</v>
      </c>
      <c r="I683" s="17">
        <v>10</v>
      </c>
      <c r="J683" s="17">
        <v>3682</v>
      </c>
      <c r="K683" s="25">
        <v>2087761</v>
      </c>
      <c r="L683" s="9">
        <f t="shared" si="31"/>
        <v>0.02087761</v>
      </c>
      <c r="M683" s="10">
        <f t="shared" si="32"/>
        <v>7.76759080441883e-6</v>
      </c>
      <c r="N683" s="19" t="s">
        <v>1295</v>
      </c>
      <c r="O683" s="10"/>
      <c r="P683" s="20">
        <f>IFERROR(VLOOKUP(N683,Sheet3!$B$2:$F$1072,3,FALSE),“-”)</f>
        <v>0</v>
      </c>
      <c r="Q683" s="13">
        <f t="shared" si="33"/>
        <v>0.999749083799174</v>
      </c>
    </row>
    <row r="684" ht="15" spans="1:17">
      <c r="A684" s="17" t="s">
        <v>1296</v>
      </c>
      <c r="B684" s="17" t="s">
        <v>17</v>
      </c>
      <c r="C684" s="17" t="s">
        <v>291</v>
      </c>
      <c r="D684" s="17" t="s">
        <v>292</v>
      </c>
      <c r="E684" s="18" t="str">
        <f>VLOOKUP(D684,'[1]1H2013'!L:M,2,0)</f>
        <v>六环外</v>
      </c>
      <c r="F684" s="17" t="s">
        <v>30</v>
      </c>
      <c r="G684" s="17" t="s">
        <v>30</v>
      </c>
      <c r="H684" s="17">
        <v>299</v>
      </c>
      <c r="I684" s="17">
        <v>1</v>
      </c>
      <c r="J684" s="17">
        <v>6924</v>
      </c>
      <c r="K684" s="25">
        <v>2070000</v>
      </c>
      <c r="L684" s="9">
        <f t="shared" si="31"/>
        <v>0.0207</v>
      </c>
      <c r="M684" s="10">
        <f t="shared" si="32"/>
        <v>7.70151035733831e-6</v>
      </c>
      <c r="N684" s="19" t="s">
        <v>1297</v>
      </c>
      <c r="O684" s="10"/>
      <c r="P684" s="20">
        <f>IFERROR(VLOOKUP(N684,Sheet3!$B$2:$F$1072,3,FALSE),“-”)</f>
        <v>0</v>
      </c>
      <c r="Q684" s="13">
        <f t="shared" si="33"/>
        <v>0.999756785309531</v>
      </c>
    </row>
    <row r="685" ht="15" spans="1:17">
      <c r="A685" s="3" t="s">
        <v>1298</v>
      </c>
      <c r="B685" s="3" t="s">
        <v>17</v>
      </c>
      <c r="C685" s="3" t="s">
        <v>22</v>
      </c>
      <c r="D685" s="3" t="s">
        <v>23</v>
      </c>
      <c r="E685" s="16" t="str">
        <f>VLOOKUP(D685,'[1]1H2013'!L:M,2,0)</f>
        <v>五环-六环</v>
      </c>
      <c r="F685" s="3" t="s">
        <v>30</v>
      </c>
      <c r="G685" s="3" t="s">
        <v>30</v>
      </c>
      <c r="H685" s="3">
        <v>91</v>
      </c>
      <c r="I685" s="3">
        <v>1</v>
      </c>
      <c r="J685" s="3">
        <v>22520</v>
      </c>
      <c r="K685" s="9">
        <v>2041480</v>
      </c>
      <c r="L685" s="9">
        <f t="shared" si="31"/>
        <v>0.0204148</v>
      </c>
      <c r="M685" s="10">
        <f t="shared" si="32"/>
        <v>7.59540065908165e-6</v>
      </c>
      <c r="N685" s="19" t="s">
        <v>138</v>
      </c>
      <c r="O685" s="10"/>
      <c r="P685" s="20">
        <f>IFERROR(VLOOKUP(N685,Sheet3!$B$2:$F$1072,3,FALSE),“-”)</f>
        <v>0</v>
      </c>
      <c r="Q685" s="13">
        <f t="shared" si="33"/>
        <v>0.99976438071019</v>
      </c>
    </row>
    <row r="686" ht="15" spans="1:17">
      <c r="A686" s="17" t="s">
        <v>1299</v>
      </c>
      <c r="B686" s="17" t="s">
        <v>17</v>
      </c>
      <c r="C686" s="17" t="s">
        <v>18</v>
      </c>
      <c r="D686" s="17" t="s">
        <v>73</v>
      </c>
      <c r="E686" s="18" t="str">
        <f>VLOOKUP(D686,'[1]1H2013'!L:M,2,0)</f>
        <v>四环-五环</v>
      </c>
      <c r="F686" s="17" t="s">
        <v>30</v>
      </c>
      <c r="G686" s="17" t="s">
        <v>30</v>
      </c>
      <c r="H686" s="17">
        <v>101</v>
      </c>
      <c r="I686" s="17">
        <v>1</v>
      </c>
      <c r="J686" s="17">
        <v>20000</v>
      </c>
      <c r="K686" s="25">
        <v>2023600</v>
      </c>
      <c r="L686" s="9">
        <f t="shared" si="31"/>
        <v>0.020236</v>
      </c>
      <c r="M686" s="10">
        <f t="shared" si="32"/>
        <v>7.52887746816899e-6</v>
      </c>
      <c r="N686" s="19" t="s">
        <v>140</v>
      </c>
      <c r="O686" s="10"/>
      <c r="P686" s="20" t="str">
        <f>IFERROR(VLOOKUP(N686,Sheet3!$B$2:$F$1072,3,FALSE),“-”)</f>
        <v>新华联</v>
      </c>
      <c r="Q686" s="13">
        <f t="shared" si="33"/>
        <v>0.999771909587659</v>
      </c>
    </row>
    <row r="687" ht="15" spans="1:17">
      <c r="A687" s="17" t="s">
        <v>1300</v>
      </c>
      <c r="B687" s="17" t="s">
        <v>17</v>
      </c>
      <c r="C687" s="17" t="s">
        <v>243</v>
      </c>
      <c r="D687" s="17" t="s">
        <v>244</v>
      </c>
      <c r="E687" s="18" t="str">
        <f>VLOOKUP(D687,'[1]1H2013'!L:M,2,0)</f>
        <v>六环外</v>
      </c>
      <c r="F687" s="17" t="s">
        <v>30</v>
      </c>
      <c r="G687" s="17" t="s">
        <v>30</v>
      </c>
      <c r="H687" s="17">
        <v>206</v>
      </c>
      <c r="I687" s="17">
        <v>1</v>
      </c>
      <c r="J687" s="17">
        <v>9700</v>
      </c>
      <c r="K687" s="25">
        <v>1999073</v>
      </c>
      <c r="L687" s="9">
        <f t="shared" si="31"/>
        <v>0.01999073</v>
      </c>
      <c r="M687" s="10">
        <f t="shared" si="32"/>
        <v>7.43762387177554e-6</v>
      </c>
      <c r="N687" s="19" t="s">
        <v>1301</v>
      </c>
      <c r="O687" s="10"/>
      <c r="P687" s="20">
        <f>IFERROR(VLOOKUP(N687,Sheet3!$B$2:$F$1072,3,FALSE),“-”)</f>
        <v>0</v>
      </c>
      <c r="Q687" s="13">
        <f t="shared" si="33"/>
        <v>0.99977934721153</v>
      </c>
    </row>
    <row r="688" ht="15" spans="1:17">
      <c r="A688" s="17" t="s">
        <v>1302</v>
      </c>
      <c r="B688" s="17" t="s">
        <v>17</v>
      </c>
      <c r="C688" s="17" t="s">
        <v>439</v>
      </c>
      <c r="D688" s="17" t="s">
        <v>440</v>
      </c>
      <c r="E688" s="18" t="str">
        <f>VLOOKUP(D688,'[1]1H2013'!L:M,2,0)</f>
        <v>四环-六环</v>
      </c>
      <c r="F688" s="17" t="s">
        <v>30</v>
      </c>
      <c r="G688" s="17" t="s">
        <v>30</v>
      </c>
      <c r="H688" s="17">
        <v>125</v>
      </c>
      <c r="I688" s="17">
        <v>2</v>
      </c>
      <c r="J688" s="17">
        <v>15408</v>
      </c>
      <c r="K688" s="25">
        <v>1930064</v>
      </c>
      <c r="L688" s="9">
        <f t="shared" si="31"/>
        <v>0.01930064</v>
      </c>
      <c r="M688" s="10">
        <f t="shared" si="32"/>
        <v>7.18087337503662e-6</v>
      </c>
      <c r="N688" s="19" t="s">
        <v>1303</v>
      </c>
      <c r="O688" s="10"/>
      <c r="P688" s="20">
        <f>IFERROR(VLOOKUP(N688,Sheet3!$B$2:$F$1072,3,FALSE),“-”)</f>
        <v>0</v>
      </c>
      <c r="Q688" s="13">
        <f t="shared" si="33"/>
        <v>0.999786528084905</v>
      </c>
    </row>
    <row r="689" ht="15" spans="1:17">
      <c r="A689" s="17" t="s">
        <v>1304</v>
      </c>
      <c r="B689" s="17" t="s">
        <v>17</v>
      </c>
      <c r="C689" s="17" t="s">
        <v>78</v>
      </c>
      <c r="D689" s="17" t="s">
        <v>79</v>
      </c>
      <c r="E689" s="18" t="str">
        <f>VLOOKUP(D689,'[1]1H2013'!L:M,2,0)</f>
        <v>五环-六环</v>
      </c>
      <c r="F689" s="17" t="s">
        <v>30</v>
      </c>
      <c r="G689" s="17" t="s">
        <v>30</v>
      </c>
      <c r="H689" s="17">
        <v>513</v>
      </c>
      <c r="I689" s="17">
        <v>5</v>
      </c>
      <c r="J689" s="17">
        <v>3696</v>
      </c>
      <c r="K689" s="25">
        <v>1896521</v>
      </c>
      <c r="L689" s="9">
        <f t="shared" si="31"/>
        <v>0.01896521</v>
      </c>
      <c r="M689" s="10">
        <f t="shared" si="32"/>
        <v>7.0560754224201e-6</v>
      </c>
      <c r="N689" s="19" t="s">
        <v>1305</v>
      </c>
      <c r="O689" s="10"/>
      <c r="P689" s="20">
        <f>IFERROR(VLOOKUP(N689,Sheet3!$B$2:$F$1072,3,FALSE),“-”)</f>
        <v>0</v>
      </c>
      <c r="Q689" s="13">
        <f t="shared" si="33"/>
        <v>0.999793584160328</v>
      </c>
    </row>
    <row r="690" ht="15" spans="1:17">
      <c r="A690" s="17" t="s">
        <v>1306</v>
      </c>
      <c r="B690" s="17" t="s">
        <v>17</v>
      </c>
      <c r="C690" s="17" t="s">
        <v>48</v>
      </c>
      <c r="D690" s="17" t="s">
        <v>117</v>
      </c>
      <c r="E690" s="18" t="str">
        <f>VLOOKUP(D690,'[1]1H2013'!L:M,2,0)</f>
        <v>三环-四环</v>
      </c>
      <c r="F690" s="17" t="s">
        <v>30</v>
      </c>
      <c r="G690" s="17" t="s">
        <v>30</v>
      </c>
      <c r="H690" s="17">
        <v>300</v>
      </c>
      <c r="I690" s="17">
        <v>3</v>
      </c>
      <c r="J690" s="17">
        <v>6100</v>
      </c>
      <c r="K690" s="25">
        <v>1829634</v>
      </c>
      <c r="L690" s="9">
        <f t="shared" si="31"/>
        <v>0.01829634</v>
      </c>
      <c r="M690" s="10">
        <f t="shared" si="32"/>
        <v>6.80721990393156e-6</v>
      </c>
      <c r="N690" s="19" t="s">
        <v>1307</v>
      </c>
      <c r="O690" s="10"/>
      <c r="P690" s="20" t="e">
        <f>IFERROR(VLOOKUP(N690,Sheet3!$B$2:$F$1072,3,FALSE),“-”)</f>
        <v>#NAME?</v>
      </c>
      <c r="Q690" s="13">
        <f t="shared" si="33"/>
        <v>0.999800391380232</v>
      </c>
    </row>
    <row r="691" ht="15" spans="1:17">
      <c r="A691" s="3" t="s">
        <v>1308</v>
      </c>
      <c r="B691" s="3" t="s">
        <v>17</v>
      </c>
      <c r="C691" s="3" t="s">
        <v>18</v>
      </c>
      <c r="D691" s="3" t="s">
        <v>52</v>
      </c>
      <c r="E691" s="16" t="str">
        <f>VLOOKUP(D691,'[1]1H2013'!L:M,2,0)</f>
        <v>三环-五环</v>
      </c>
      <c r="F691" s="3" t="s">
        <v>30</v>
      </c>
      <c r="G691" s="3" t="s">
        <v>30</v>
      </c>
      <c r="H691" s="3">
        <v>57</v>
      </c>
      <c r="I691" s="3">
        <v>1</v>
      </c>
      <c r="J691" s="3">
        <v>30217</v>
      </c>
      <c r="K691" s="9">
        <v>1734138</v>
      </c>
      <c r="L691" s="9">
        <f t="shared" si="31"/>
        <v>0.01734138</v>
      </c>
      <c r="M691" s="10">
        <f t="shared" si="32"/>
        <v>6.45192355944635e-6</v>
      </c>
      <c r="N691" s="19" t="s">
        <v>185</v>
      </c>
      <c r="O691" s="10"/>
      <c r="P691" s="20">
        <f>IFERROR(VLOOKUP(N691,Sheet3!$B$2:$F$1072,3,FALSE),“-”)</f>
        <v>0</v>
      </c>
      <c r="Q691" s="13">
        <f t="shared" si="33"/>
        <v>0.999806843303791</v>
      </c>
    </row>
    <row r="692" ht="15" spans="1:17">
      <c r="A692" s="17" t="s">
        <v>1309</v>
      </c>
      <c r="B692" s="17" t="s">
        <v>17</v>
      </c>
      <c r="C692" s="17" t="s">
        <v>282</v>
      </c>
      <c r="D692" s="17" t="s">
        <v>283</v>
      </c>
      <c r="E692" s="18" t="str">
        <f>VLOOKUP(D692,'[1]1H2013'!L:M,2,0)</f>
        <v>二环内</v>
      </c>
      <c r="F692" s="17" t="s">
        <v>30</v>
      </c>
      <c r="G692" s="17" t="s">
        <v>30</v>
      </c>
      <c r="H692" s="17">
        <v>126</v>
      </c>
      <c r="I692" s="17">
        <v>1</v>
      </c>
      <c r="J692" s="17">
        <v>12500</v>
      </c>
      <c r="K692" s="25">
        <v>1575125</v>
      </c>
      <c r="L692" s="9">
        <f t="shared" si="31"/>
        <v>0.01575125</v>
      </c>
      <c r="M692" s="10">
        <f t="shared" si="32"/>
        <v>5.8603099041558e-6</v>
      </c>
      <c r="N692" s="19" t="s">
        <v>1310</v>
      </c>
      <c r="O692" s="10"/>
      <c r="P692" s="20">
        <f>IFERROR(VLOOKUP(N692,Sheet3!$B$2:$F$1072,3,FALSE),“-”)</f>
        <v>0</v>
      </c>
      <c r="Q692" s="13">
        <f t="shared" si="33"/>
        <v>0.999812703613695</v>
      </c>
    </row>
    <row r="693" ht="15" spans="1:17">
      <c r="A693" s="3" t="s">
        <v>1311</v>
      </c>
      <c r="B693" s="3" t="s">
        <v>17</v>
      </c>
      <c r="C693" s="3" t="s">
        <v>282</v>
      </c>
      <c r="D693" s="3" t="s">
        <v>283</v>
      </c>
      <c r="E693" s="16" t="str">
        <f>VLOOKUP(D693,'[1]1H2013'!L:M,2,0)</f>
        <v>二环内</v>
      </c>
      <c r="F693" s="3" t="s">
        <v>30</v>
      </c>
      <c r="G693" s="3" t="s">
        <v>30</v>
      </c>
      <c r="H693" s="3">
        <v>66</v>
      </c>
      <c r="I693" s="3">
        <v>1</v>
      </c>
      <c r="J693" s="3">
        <v>23604</v>
      </c>
      <c r="K693" s="9">
        <v>1563295</v>
      </c>
      <c r="L693" s="9">
        <f t="shared" si="31"/>
        <v>0.01563295</v>
      </c>
      <c r="M693" s="10">
        <f t="shared" si="32"/>
        <v>5.81629595849043e-6</v>
      </c>
      <c r="N693" s="19" t="s">
        <v>1312</v>
      </c>
      <c r="O693" s="10"/>
      <c r="P693" s="20" t="str">
        <f>IFERROR(VLOOKUP(N693,Sheet3!$B$2:$F$1072,3,FALSE),“-”)</f>
        <v>1-v</v>
      </c>
      <c r="Q693" s="13">
        <f t="shared" si="33"/>
        <v>0.999818519909654</v>
      </c>
    </row>
    <row r="694" ht="15" spans="1:17">
      <c r="A694" s="17" t="s">
        <v>1313</v>
      </c>
      <c r="B694" s="17" t="s">
        <v>17</v>
      </c>
      <c r="C694" s="17" t="s">
        <v>60</v>
      </c>
      <c r="D694" s="17" t="s">
        <v>61</v>
      </c>
      <c r="E694" s="18" t="str">
        <f>VLOOKUP(D694,'[1]1H2013'!L:M,2,0)</f>
        <v>五环-六环</v>
      </c>
      <c r="F694" s="17" t="s">
        <v>30</v>
      </c>
      <c r="G694" s="17" t="s">
        <v>30</v>
      </c>
      <c r="H694" s="17">
        <v>147</v>
      </c>
      <c r="I694" s="17">
        <v>1</v>
      </c>
      <c r="J694" s="17">
        <v>10589</v>
      </c>
      <c r="K694" s="25">
        <v>1551980</v>
      </c>
      <c r="L694" s="9">
        <f t="shared" si="31"/>
        <v>0.0155198</v>
      </c>
      <c r="M694" s="10">
        <f t="shared" si="32"/>
        <v>5.77419808907339e-6</v>
      </c>
      <c r="N694" s="19" t="s">
        <v>1314</v>
      </c>
      <c r="O694" s="10"/>
      <c r="P694" s="20">
        <f>IFERROR(VLOOKUP(N694,Sheet3!$B$2:$F$1072,3,FALSE),“-”)</f>
        <v>0</v>
      </c>
      <c r="Q694" s="13">
        <f t="shared" si="33"/>
        <v>0.999824294107743</v>
      </c>
    </row>
    <row r="695" ht="15" spans="1:17">
      <c r="A695" s="17" t="s">
        <v>1315</v>
      </c>
      <c r="B695" s="17" t="s">
        <v>17</v>
      </c>
      <c r="C695" s="17" t="s">
        <v>18</v>
      </c>
      <c r="D695" s="17" t="s">
        <v>252</v>
      </c>
      <c r="E695" s="18" t="str">
        <f>VLOOKUP(D695,'[1]1H2013'!L:M,2,0)</f>
        <v>三环-四环</v>
      </c>
      <c r="F695" s="17" t="s">
        <v>30</v>
      </c>
      <c r="G695" s="17" t="s">
        <v>30</v>
      </c>
      <c r="H695" s="17">
        <v>207</v>
      </c>
      <c r="I695" s="17">
        <v>1</v>
      </c>
      <c r="J695" s="17">
        <v>7400</v>
      </c>
      <c r="K695" s="25">
        <v>1532540</v>
      </c>
      <c r="L695" s="9">
        <f t="shared" si="31"/>
        <v>0.0153254</v>
      </c>
      <c r="M695" s="10">
        <f t="shared" si="32"/>
        <v>5.70187086136969e-6</v>
      </c>
      <c r="N695" s="19" t="s">
        <v>1316</v>
      </c>
      <c r="O695" s="10"/>
      <c r="P695" s="20">
        <f>IFERROR(VLOOKUP(N695,Sheet3!$B$2:$F$1072,3,FALSE),“-”)</f>
        <v>0</v>
      </c>
      <c r="Q695" s="13">
        <f t="shared" si="33"/>
        <v>0.999829995978604</v>
      </c>
    </row>
    <row r="696" ht="15" spans="1:17">
      <c r="A696" s="17" t="s">
        <v>1317</v>
      </c>
      <c r="B696" s="17" t="s">
        <v>17</v>
      </c>
      <c r="C696" s="17" t="s">
        <v>41</v>
      </c>
      <c r="D696" s="17" t="s">
        <v>42</v>
      </c>
      <c r="E696" s="18" t="str">
        <f>VLOOKUP(D696,'[1]1H2013'!L:M,2,0)</f>
        <v>五环-六环</v>
      </c>
      <c r="F696" s="17" t="s">
        <v>30</v>
      </c>
      <c r="G696" s="17" t="s">
        <v>30</v>
      </c>
      <c r="H696" s="17">
        <v>167</v>
      </c>
      <c r="I696" s="17">
        <v>2</v>
      </c>
      <c r="J696" s="17">
        <v>9084</v>
      </c>
      <c r="K696" s="25">
        <v>1519208</v>
      </c>
      <c r="L696" s="9">
        <f t="shared" si="31"/>
        <v>0.01519208</v>
      </c>
      <c r="M696" s="10">
        <f t="shared" si="32"/>
        <v>5.65226867002474e-6</v>
      </c>
      <c r="N696" s="19" t="s">
        <v>1318</v>
      </c>
      <c r="O696" s="10"/>
      <c r="P696" s="20" t="str">
        <f>IFERROR(VLOOKUP(N696,Sheet3!$B$2:$F$1072,3,FALSE),“-”)</f>
        <v>东亚新华</v>
      </c>
      <c r="Q696" s="13">
        <f t="shared" si="33"/>
        <v>0.999835648247274</v>
      </c>
    </row>
    <row r="697" ht="15" spans="1:17">
      <c r="A697" s="17" t="s">
        <v>1319</v>
      </c>
      <c r="B697" s="17" t="s">
        <v>17</v>
      </c>
      <c r="C697" s="17" t="s">
        <v>18</v>
      </c>
      <c r="D697" s="17" t="s">
        <v>52</v>
      </c>
      <c r="E697" s="18" t="str">
        <f>VLOOKUP(D697,'[1]1H2013'!L:M,2,0)</f>
        <v>三环-五环</v>
      </c>
      <c r="F697" s="17" t="s">
        <v>30</v>
      </c>
      <c r="G697" s="17" t="s">
        <v>30</v>
      </c>
      <c r="H697" s="17">
        <v>102</v>
      </c>
      <c r="I697" s="17">
        <v>1</v>
      </c>
      <c r="J697" s="17">
        <v>14800</v>
      </c>
      <c r="K697" s="25">
        <v>1516556</v>
      </c>
      <c r="L697" s="9">
        <f t="shared" si="31"/>
        <v>0.01516556</v>
      </c>
      <c r="M697" s="10">
        <f t="shared" si="32"/>
        <v>5.64240180747998e-6</v>
      </c>
      <c r="N697" s="19" t="s">
        <v>1320</v>
      </c>
      <c r="O697" s="10"/>
      <c r="P697" s="20">
        <f>IFERROR(VLOOKUP(N697,Sheet3!$B$2:$F$1072,3,FALSE),“-”)</f>
        <v>0</v>
      </c>
      <c r="Q697" s="13">
        <f t="shared" si="33"/>
        <v>0.999841290649082</v>
      </c>
    </row>
    <row r="698" ht="15" spans="1:17">
      <c r="A698" s="17" t="s">
        <v>1321</v>
      </c>
      <c r="B698" s="17" t="s">
        <v>17</v>
      </c>
      <c r="C698" s="17" t="s">
        <v>18</v>
      </c>
      <c r="D698" s="17" t="s">
        <v>73</v>
      </c>
      <c r="E698" s="18" t="str">
        <f>VLOOKUP(D698,'[1]1H2013'!L:M,2,0)</f>
        <v>四环-五环</v>
      </c>
      <c r="F698" s="17" t="s">
        <v>30</v>
      </c>
      <c r="G698" s="17" t="s">
        <v>30</v>
      </c>
      <c r="H698" s="17">
        <v>83</v>
      </c>
      <c r="I698" s="17">
        <v>1</v>
      </c>
      <c r="J698" s="17">
        <v>18000</v>
      </c>
      <c r="K698" s="25">
        <v>1490580</v>
      </c>
      <c r="L698" s="9">
        <f t="shared" si="31"/>
        <v>0.0149058</v>
      </c>
      <c r="M698" s="10">
        <f t="shared" si="32"/>
        <v>5.54575715383639e-6</v>
      </c>
      <c r="N698" s="19" t="s">
        <v>46</v>
      </c>
      <c r="O698" s="10"/>
      <c r="P698" s="20">
        <f>IFERROR(VLOOKUP(N698,Sheet3!$B$2:$F$1072,3,FALSE),“-”)</f>
        <v>0</v>
      </c>
      <c r="Q698" s="13">
        <f t="shared" si="33"/>
        <v>0.999846836406236</v>
      </c>
    </row>
    <row r="699" ht="15" spans="1:17">
      <c r="A699" s="17" t="s">
        <v>1322</v>
      </c>
      <c r="B699" s="17" t="s">
        <v>17</v>
      </c>
      <c r="C699" s="17" t="s">
        <v>439</v>
      </c>
      <c r="D699" s="17" t="s">
        <v>440</v>
      </c>
      <c r="E699" s="18" t="str">
        <f>VLOOKUP(D699,'[1]1H2013'!L:M,2,0)</f>
        <v>四环-六环</v>
      </c>
      <c r="F699" s="17" t="s">
        <v>30</v>
      </c>
      <c r="G699" s="17" t="s">
        <v>30</v>
      </c>
      <c r="H699" s="17">
        <v>177</v>
      </c>
      <c r="I699" s="17">
        <v>2</v>
      </c>
      <c r="J699" s="17">
        <v>8000</v>
      </c>
      <c r="K699" s="25">
        <v>1414800</v>
      </c>
      <c r="L699" s="9">
        <f t="shared" si="31"/>
        <v>0.014148</v>
      </c>
      <c r="M699" s="10">
        <f t="shared" si="32"/>
        <v>5.26381490510253e-6</v>
      </c>
      <c r="N699" s="19" t="s">
        <v>1323</v>
      </c>
      <c r="O699" s="10"/>
      <c r="P699" s="20">
        <f>IFERROR(VLOOKUP(N699,Sheet3!$B$2:$F$1072,3,FALSE),“-”)</f>
        <v>0</v>
      </c>
      <c r="Q699" s="13">
        <f t="shared" si="33"/>
        <v>0.999852100221141</v>
      </c>
    </row>
    <row r="700" ht="15" spans="1:17">
      <c r="A700" s="17" t="s">
        <v>1324</v>
      </c>
      <c r="B700" s="17" t="s">
        <v>17</v>
      </c>
      <c r="C700" s="17" t="s">
        <v>48</v>
      </c>
      <c r="D700" s="17" t="s">
        <v>360</v>
      </c>
      <c r="E700" s="18" t="str">
        <f>VLOOKUP(D700,'[1]1H2013'!L:M,2,0)</f>
        <v>三环-四环</v>
      </c>
      <c r="F700" s="17" t="s">
        <v>30</v>
      </c>
      <c r="G700" s="17" t="s">
        <v>30</v>
      </c>
      <c r="H700" s="17">
        <v>69</v>
      </c>
      <c r="I700" s="17">
        <v>1</v>
      </c>
      <c r="J700" s="17">
        <v>20000</v>
      </c>
      <c r="K700" s="25">
        <v>1372200</v>
      </c>
      <c r="L700" s="9">
        <f t="shared" si="31"/>
        <v>0.013722</v>
      </c>
      <c r="M700" s="10">
        <f t="shared" si="32"/>
        <v>5.10532005427035e-6</v>
      </c>
      <c r="N700" s="19" t="s">
        <v>1325</v>
      </c>
      <c r="O700" s="10"/>
      <c r="P700" s="20">
        <f>IFERROR(VLOOKUP(N700,Sheet3!$B$2:$F$1072,3,FALSE),“-”)</f>
        <v>0</v>
      </c>
      <c r="Q700" s="13">
        <f t="shared" si="33"/>
        <v>0.999857205541195</v>
      </c>
    </row>
    <row r="701" ht="15" spans="1:17">
      <c r="A701" s="3" t="s">
        <v>1326</v>
      </c>
      <c r="B701" s="3" t="s">
        <v>17</v>
      </c>
      <c r="C701" s="3" t="s">
        <v>22</v>
      </c>
      <c r="D701" s="3" t="s">
        <v>110</v>
      </c>
      <c r="E701" s="16" t="str">
        <f>VLOOKUP(D701,'[1]1H2013'!L:M,2,0)</f>
        <v>四环-五环</v>
      </c>
      <c r="F701" s="3" t="s">
        <v>30</v>
      </c>
      <c r="G701" s="3" t="s">
        <v>30</v>
      </c>
      <c r="H701" s="3">
        <v>44</v>
      </c>
      <c r="I701" s="3">
        <v>1</v>
      </c>
      <c r="J701" s="3">
        <v>31160</v>
      </c>
      <c r="K701" s="9">
        <v>1368859</v>
      </c>
      <c r="L701" s="9">
        <f t="shared" si="31"/>
        <v>0.01368859</v>
      </c>
      <c r="M701" s="10">
        <f t="shared" si="32"/>
        <v>5.09288974214288e-6</v>
      </c>
      <c r="N701" s="19" t="s">
        <v>201</v>
      </c>
      <c r="O701" s="10"/>
      <c r="P701" s="20" t="str">
        <f>IFERROR(VLOOKUP(N701,Sheet3!$B$2:$F$1072,3,FALSE),“-”)</f>
        <v>金隅</v>
      </c>
      <c r="Q701" s="13">
        <f t="shared" si="33"/>
        <v>0.999862298430937</v>
      </c>
    </row>
    <row r="702" ht="15" spans="1:17">
      <c r="A702" s="17" t="s">
        <v>1327</v>
      </c>
      <c r="B702" s="17" t="s">
        <v>17</v>
      </c>
      <c r="C702" s="17" t="s">
        <v>526</v>
      </c>
      <c r="D702" s="17" t="s">
        <v>527</v>
      </c>
      <c r="E702" s="18" t="str">
        <f>VLOOKUP(D702,'[1]1H2013'!L:M,2,0)</f>
        <v>六环外</v>
      </c>
      <c r="F702" s="17" t="s">
        <v>30</v>
      </c>
      <c r="G702" s="17" t="s">
        <v>30</v>
      </c>
      <c r="H702" s="17">
        <v>445</v>
      </c>
      <c r="I702" s="17">
        <v>3</v>
      </c>
      <c r="J702" s="17">
        <v>2921</v>
      </c>
      <c r="K702" s="25">
        <v>1300666</v>
      </c>
      <c r="L702" s="9">
        <f t="shared" si="31"/>
        <v>0.01300666</v>
      </c>
      <c r="M702" s="10">
        <f t="shared" si="32"/>
        <v>4.83917520311004e-6</v>
      </c>
      <c r="N702" s="19" t="s">
        <v>1328</v>
      </c>
      <c r="O702" s="10"/>
      <c r="P702" s="20">
        <f>IFERROR(VLOOKUP(N702,Sheet3!$B$2:$F$1072,3,FALSE),“-”)</f>
        <v>0</v>
      </c>
      <c r="Q702" s="13">
        <f t="shared" si="33"/>
        <v>0.99986713760614</v>
      </c>
    </row>
    <row r="703" ht="15" spans="1:17">
      <c r="A703" s="17" t="s">
        <v>1329</v>
      </c>
      <c r="B703" s="17" t="s">
        <v>17</v>
      </c>
      <c r="C703" s="17" t="s">
        <v>60</v>
      </c>
      <c r="D703" s="17" t="s">
        <v>61</v>
      </c>
      <c r="E703" s="18" t="str">
        <f>VLOOKUP(D703,'[1]1H2013'!L:M,2,0)</f>
        <v>五环-六环</v>
      </c>
      <c r="F703" s="17" t="s">
        <v>30</v>
      </c>
      <c r="G703" s="17" t="s">
        <v>30</v>
      </c>
      <c r="H703" s="17">
        <v>155</v>
      </c>
      <c r="I703" s="17">
        <v>1</v>
      </c>
      <c r="J703" s="17">
        <v>8403</v>
      </c>
      <c r="K703" s="25">
        <v>1300000</v>
      </c>
      <c r="L703" s="9">
        <f t="shared" si="31"/>
        <v>0.013</v>
      </c>
      <c r="M703" s="10">
        <f t="shared" si="32"/>
        <v>4.83669732586464e-6</v>
      </c>
      <c r="N703" s="19" t="s">
        <v>644</v>
      </c>
      <c r="O703" s="10"/>
      <c r="P703" s="20">
        <f>IFERROR(VLOOKUP(N703,Sheet3!$B$2:$F$1072,3,FALSE),“-”)</f>
        <v>0</v>
      </c>
      <c r="Q703" s="13">
        <f t="shared" si="33"/>
        <v>0.999871974303466</v>
      </c>
    </row>
    <row r="704" ht="15" spans="1:17">
      <c r="A704" s="17" t="s">
        <v>1330</v>
      </c>
      <c r="B704" s="17" t="s">
        <v>17</v>
      </c>
      <c r="C704" s="17" t="s">
        <v>18</v>
      </c>
      <c r="D704" s="17" t="s">
        <v>45</v>
      </c>
      <c r="E704" s="18" t="str">
        <f>VLOOKUP(D704,'[1]1H2013'!L:M,2,0)</f>
        <v>五环-六环</v>
      </c>
      <c r="F704" s="17" t="s">
        <v>30</v>
      </c>
      <c r="G704" s="17" t="s">
        <v>30</v>
      </c>
      <c r="H704" s="17">
        <v>232</v>
      </c>
      <c r="I704" s="17">
        <v>3</v>
      </c>
      <c r="J704" s="17">
        <v>5482</v>
      </c>
      <c r="K704" s="25">
        <v>1272087</v>
      </c>
      <c r="L704" s="9">
        <f t="shared" si="31"/>
        <v>0.01272087</v>
      </c>
      <c r="M704" s="10">
        <f t="shared" si="32"/>
        <v>4.73284599320552e-6</v>
      </c>
      <c r="N704" s="19" t="s">
        <v>1331</v>
      </c>
      <c r="O704" s="10"/>
      <c r="P704" s="20">
        <f>IFERROR(VLOOKUP(N704,Sheet3!$B$2:$F$1072,3,FALSE),“-”)</f>
        <v>0</v>
      </c>
      <c r="Q704" s="13">
        <f t="shared" si="33"/>
        <v>0.999876707149459</v>
      </c>
    </row>
    <row r="705" ht="15" spans="1:17">
      <c r="A705" s="17" t="s">
        <v>1332</v>
      </c>
      <c r="B705" s="17" t="s">
        <v>17</v>
      </c>
      <c r="C705" s="17" t="s">
        <v>18</v>
      </c>
      <c r="D705" s="17" t="s">
        <v>73</v>
      </c>
      <c r="E705" s="18" t="str">
        <f>VLOOKUP(D705,'[1]1H2013'!L:M,2,0)</f>
        <v>四环-五环</v>
      </c>
      <c r="F705" s="17" t="s">
        <v>30</v>
      </c>
      <c r="G705" s="17" t="s">
        <v>30</v>
      </c>
      <c r="H705" s="17">
        <v>155</v>
      </c>
      <c r="I705" s="17">
        <v>2</v>
      </c>
      <c r="J705" s="17">
        <v>8200</v>
      </c>
      <c r="K705" s="25">
        <v>1270344</v>
      </c>
      <c r="L705" s="9">
        <f t="shared" si="31"/>
        <v>0.01270344</v>
      </c>
      <c r="M705" s="10">
        <f t="shared" si="32"/>
        <v>4.72636109825245e-6</v>
      </c>
      <c r="N705" s="19" t="s">
        <v>1333</v>
      </c>
      <c r="O705" s="10"/>
      <c r="P705" s="20">
        <f>IFERROR(VLOOKUP(N705,Sheet3!$B$2:$F$1072,3,FALSE),“-”)</f>
        <v>0</v>
      </c>
      <c r="Q705" s="13">
        <f t="shared" si="33"/>
        <v>0.999881433510558</v>
      </c>
    </row>
    <row r="706" ht="15" spans="1:17">
      <c r="A706" s="17" t="s">
        <v>1334</v>
      </c>
      <c r="B706" s="17" t="s">
        <v>17</v>
      </c>
      <c r="C706" s="17" t="s">
        <v>41</v>
      </c>
      <c r="D706" s="17" t="s">
        <v>42</v>
      </c>
      <c r="E706" s="18" t="str">
        <f>VLOOKUP(D706,'[1]1H2013'!L:M,2,0)</f>
        <v>五环-六环</v>
      </c>
      <c r="F706" s="17" t="s">
        <v>30</v>
      </c>
      <c r="G706" s="17" t="s">
        <v>30</v>
      </c>
      <c r="H706" s="17">
        <v>90</v>
      </c>
      <c r="I706" s="17">
        <v>1</v>
      </c>
      <c r="J706" s="17">
        <v>14000</v>
      </c>
      <c r="K706" s="25">
        <v>1263360</v>
      </c>
      <c r="L706" s="9">
        <f t="shared" si="31"/>
        <v>0.0126336</v>
      </c>
      <c r="M706" s="10">
        <f t="shared" si="32"/>
        <v>4.70037687200335e-6</v>
      </c>
      <c r="N706" s="19" t="s">
        <v>1335</v>
      </c>
      <c r="O706" s="10"/>
      <c r="P706" s="20">
        <f>IFERROR(VLOOKUP(N706,Sheet3!$B$2:$F$1072,3,FALSE),“-”)</f>
        <v>0</v>
      </c>
      <c r="Q706" s="13">
        <f t="shared" si="33"/>
        <v>0.99988613388743</v>
      </c>
    </row>
    <row r="707" ht="15" spans="1:17">
      <c r="A707" s="17" t="s">
        <v>1336</v>
      </c>
      <c r="B707" s="17" t="s">
        <v>17</v>
      </c>
      <c r="C707" s="17" t="s">
        <v>18</v>
      </c>
      <c r="D707" s="17" t="s">
        <v>19</v>
      </c>
      <c r="E707" s="18" t="str">
        <f>VLOOKUP(D707,'[1]1H2013'!L:M,2,0)</f>
        <v>三环-四环</v>
      </c>
      <c r="F707" s="17" t="s">
        <v>30</v>
      </c>
      <c r="G707" s="17" t="s">
        <v>30</v>
      </c>
      <c r="H707" s="17">
        <v>57</v>
      </c>
      <c r="I707" s="17">
        <v>1</v>
      </c>
      <c r="J707" s="17">
        <v>21905</v>
      </c>
      <c r="K707" s="25">
        <v>1257343</v>
      </c>
      <c r="L707" s="9">
        <f t="shared" si="31"/>
        <v>0.01257343</v>
      </c>
      <c r="M707" s="10">
        <f t="shared" si="32"/>
        <v>4.6779904044574e-6</v>
      </c>
      <c r="N707" s="19" t="s">
        <v>1337</v>
      </c>
      <c r="O707" s="10"/>
      <c r="P707" s="20">
        <f>IFERROR(VLOOKUP(N707,Sheet3!$B$2:$F$1072,3,FALSE),“-”)</f>
        <v>0</v>
      </c>
      <c r="Q707" s="13">
        <f t="shared" si="33"/>
        <v>0.999890811877834</v>
      </c>
    </row>
    <row r="708" ht="15" spans="1:17">
      <c r="A708" s="17" t="s">
        <v>1338</v>
      </c>
      <c r="B708" s="17" t="s">
        <v>17</v>
      </c>
      <c r="C708" s="17" t="s">
        <v>64</v>
      </c>
      <c r="D708" s="17" t="s">
        <v>65</v>
      </c>
      <c r="E708" s="18" t="str">
        <f>VLOOKUP(D708,'[1]1H2013'!L:M,2,0)</f>
        <v>五环-六环</v>
      </c>
      <c r="F708" s="17" t="s">
        <v>30</v>
      </c>
      <c r="G708" s="17" t="s">
        <v>30</v>
      </c>
      <c r="H708" s="17">
        <v>139</v>
      </c>
      <c r="I708" s="17">
        <v>1</v>
      </c>
      <c r="J708" s="17">
        <v>8798</v>
      </c>
      <c r="K708" s="25">
        <v>1225209</v>
      </c>
      <c r="L708" s="9">
        <f t="shared" ref="L708:L755" si="34">IFERROR(K708/100000000,"-")</f>
        <v>0.01225209</v>
      </c>
      <c r="M708" s="10">
        <f t="shared" si="32"/>
        <v>4.55843468763484e-6</v>
      </c>
      <c r="N708" s="19" t="s">
        <v>1339</v>
      </c>
      <c r="O708" s="10"/>
      <c r="P708" s="20">
        <f>IFERROR(VLOOKUP(N708,Sheet3!$B$2:$F$1072,3,FALSE),“-”)</f>
        <v>0</v>
      </c>
      <c r="Q708" s="13">
        <f t="shared" si="33"/>
        <v>0.999895370312522</v>
      </c>
    </row>
    <row r="709" ht="15" spans="1:17">
      <c r="A709" s="3" t="s">
        <v>1340</v>
      </c>
      <c r="B709" s="3" t="s">
        <v>17</v>
      </c>
      <c r="C709" s="3" t="s">
        <v>18</v>
      </c>
      <c r="D709" s="3" t="s">
        <v>73</v>
      </c>
      <c r="E709" s="16" t="str">
        <f>VLOOKUP(D709,'[1]1H2013'!L:M,2,0)</f>
        <v>四环-五环</v>
      </c>
      <c r="F709" s="3" t="s">
        <v>30</v>
      </c>
      <c r="G709" s="3" t="s">
        <v>30</v>
      </c>
      <c r="H709" s="3">
        <v>59</v>
      </c>
      <c r="I709" s="3">
        <v>1</v>
      </c>
      <c r="J709" s="3">
        <v>20070</v>
      </c>
      <c r="K709" s="9">
        <v>1180925</v>
      </c>
      <c r="L709" s="9">
        <f t="shared" si="34"/>
        <v>0.01180925</v>
      </c>
      <c r="M709" s="10">
        <f t="shared" ref="M709:M753" si="35">IFERROR(L709/$L$1,"-")</f>
        <v>4.39367445349746e-6</v>
      </c>
      <c r="N709" s="19" t="s">
        <v>201</v>
      </c>
      <c r="O709" s="10"/>
      <c r="P709" s="20" t="str">
        <f>IFERROR(VLOOKUP(N709,Sheet3!$B$2:$F$1072,3,FALSE),“-”)</f>
        <v>金隅</v>
      </c>
      <c r="Q709" s="13">
        <f t="shared" si="33"/>
        <v>0.999899763986975</v>
      </c>
    </row>
    <row r="710" ht="15" spans="1:17">
      <c r="A710" s="17" t="s">
        <v>1341</v>
      </c>
      <c r="B710" s="17" t="s">
        <v>17</v>
      </c>
      <c r="C710" s="17" t="s">
        <v>90</v>
      </c>
      <c r="D710" s="17" t="s">
        <v>103</v>
      </c>
      <c r="E710" s="18" t="str">
        <f>VLOOKUP(D710,'[1]1H2013'!L:M,2,0)</f>
        <v>五环-六环</v>
      </c>
      <c r="F710" s="17" t="s">
        <v>30</v>
      </c>
      <c r="G710" s="17" t="s">
        <v>30</v>
      </c>
      <c r="H710" s="17">
        <v>93</v>
      </c>
      <c r="I710" s="17">
        <v>1</v>
      </c>
      <c r="J710" s="17">
        <v>12500</v>
      </c>
      <c r="K710" s="25">
        <v>1158125</v>
      </c>
      <c r="L710" s="9">
        <f t="shared" si="34"/>
        <v>0.01158125</v>
      </c>
      <c r="M710" s="10">
        <f t="shared" si="35"/>
        <v>4.3088462234746e-6</v>
      </c>
      <c r="N710" s="19" t="s">
        <v>1342</v>
      </c>
      <c r="O710" s="10"/>
      <c r="P710" s="20">
        <f>IFERROR(VLOOKUP(N710,Sheet3!$B$2:$F$1072,3,FALSE),“-”)</f>
        <v>0</v>
      </c>
      <c r="Q710" s="13">
        <f t="shared" ref="Q710:Q755" si="36">M710+Q709</f>
        <v>0.999904072833199</v>
      </c>
    </row>
    <row r="711" ht="15" spans="1:17">
      <c r="A711" s="17" t="s">
        <v>1343</v>
      </c>
      <c r="B711" s="17" t="s">
        <v>17</v>
      </c>
      <c r="C711" s="17" t="s">
        <v>41</v>
      </c>
      <c r="D711" s="17" t="s">
        <v>42</v>
      </c>
      <c r="E711" s="18" t="str">
        <f>VLOOKUP(D711,'[1]1H2013'!L:M,2,0)</f>
        <v>五环-六环</v>
      </c>
      <c r="F711" s="17" t="s">
        <v>30</v>
      </c>
      <c r="G711" s="17" t="s">
        <v>30</v>
      </c>
      <c r="H711" s="17">
        <v>74</v>
      </c>
      <c r="I711" s="17">
        <v>1</v>
      </c>
      <c r="J711" s="17">
        <v>15645</v>
      </c>
      <c r="K711" s="25">
        <v>1150681</v>
      </c>
      <c r="L711" s="9">
        <f t="shared" si="34"/>
        <v>0.01150681</v>
      </c>
      <c r="M711" s="10">
        <f t="shared" si="35"/>
        <v>4.28115055047942e-6</v>
      </c>
      <c r="N711" s="19" t="s">
        <v>155</v>
      </c>
      <c r="O711" s="10"/>
      <c r="P711" s="20">
        <f>IFERROR(VLOOKUP(N711,Sheet3!$B$2:$F$1072,3,FALSE),“-”)</f>
        <v>0</v>
      </c>
      <c r="Q711" s="13">
        <f t="shared" si="36"/>
        <v>0.999908353983749</v>
      </c>
    </row>
    <row r="712" ht="15" spans="1:17">
      <c r="A712" s="17" t="s">
        <v>1344</v>
      </c>
      <c r="B712" s="17" t="s">
        <v>17</v>
      </c>
      <c r="C712" s="17" t="s">
        <v>18</v>
      </c>
      <c r="D712" s="17" t="s">
        <v>210</v>
      </c>
      <c r="E712" s="18" t="str">
        <f>VLOOKUP(D712,'[1]1H2013'!L:M,2,0)</f>
        <v>四环-五环</v>
      </c>
      <c r="F712" s="17" t="s">
        <v>30</v>
      </c>
      <c r="G712" s="17" t="s">
        <v>30</v>
      </c>
      <c r="H712" s="17">
        <v>138</v>
      </c>
      <c r="I712" s="17">
        <v>1</v>
      </c>
      <c r="J712" s="17">
        <v>8145</v>
      </c>
      <c r="K712" s="25">
        <v>1120000</v>
      </c>
      <c r="L712" s="9">
        <f t="shared" si="34"/>
        <v>0.0112</v>
      </c>
      <c r="M712" s="10">
        <f t="shared" si="35"/>
        <v>4.16700077305261e-6</v>
      </c>
      <c r="N712" s="19" t="s">
        <v>1345</v>
      </c>
      <c r="O712" s="10"/>
      <c r="P712" s="20">
        <f>IFERROR(VLOOKUP(N712,Sheet3!$B$2:$F$1072,3,FALSE),“-”)</f>
        <v>0</v>
      </c>
      <c r="Q712" s="13">
        <f t="shared" si="36"/>
        <v>0.999912520984522</v>
      </c>
    </row>
    <row r="713" ht="15" spans="1:17">
      <c r="A713" s="17" t="s">
        <v>1346</v>
      </c>
      <c r="B713" s="17" t="s">
        <v>17</v>
      </c>
      <c r="C713" s="17" t="s">
        <v>37</v>
      </c>
      <c r="D713" s="17" t="s">
        <v>38</v>
      </c>
      <c r="E713" s="18" t="str">
        <f>VLOOKUP(D713,'[1]1H2013'!L:M,2,0)</f>
        <v>二环内</v>
      </c>
      <c r="F713" s="17" t="s">
        <v>30</v>
      </c>
      <c r="G713" s="17" t="s">
        <v>30</v>
      </c>
      <c r="H713" s="17">
        <v>158</v>
      </c>
      <c r="I713" s="17">
        <v>1</v>
      </c>
      <c r="J713" s="17">
        <v>6856</v>
      </c>
      <c r="K713" s="25">
        <v>1081121</v>
      </c>
      <c r="L713" s="9">
        <f t="shared" si="34"/>
        <v>0.01081121</v>
      </c>
      <c r="M713" s="10">
        <f t="shared" si="35"/>
        <v>4.02235003818162e-6</v>
      </c>
      <c r="N713" s="19" t="s">
        <v>1347</v>
      </c>
      <c r="O713" s="10"/>
      <c r="P713" s="20">
        <f>IFERROR(VLOOKUP(N713,Sheet3!$B$2:$F$1072,3,FALSE),“-”)</f>
        <v>0</v>
      </c>
      <c r="Q713" s="13">
        <f t="shared" si="36"/>
        <v>0.99991654333456</v>
      </c>
    </row>
    <row r="714" ht="15" spans="1:17">
      <c r="A714" s="3" t="s">
        <v>1348</v>
      </c>
      <c r="B714" s="3" t="s">
        <v>17</v>
      </c>
      <c r="C714" s="3" t="s">
        <v>60</v>
      </c>
      <c r="D714" s="3" t="s">
        <v>61</v>
      </c>
      <c r="E714" s="16" t="str">
        <f>VLOOKUP(D714,'[1]1H2013'!L:M,2,0)</f>
        <v>五环-六环</v>
      </c>
      <c r="F714" s="3" t="s">
        <v>30</v>
      </c>
      <c r="G714" s="3" t="s">
        <v>30</v>
      </c>
      <c r="H714" s="3">
        <v>156</v>
      </c>
      <c r="I714" s="3">
        <v>2</v>
      </c>
      <c r="J714" s="3">
        <v>6934</v>
      </c>
      <c r="K714" s="9">
        <v>1080846</v>
      </c>
      <c r="L714" s="9">
        <f t="shared" si="34"/>
        <v>0.01080846</v>
      </c>
      <c r="M714" s="10">
        <f t="shared" si="35"/>
        <v>4.02132689067038e-6</v>
      </c>
      <c r="N714" s="19" t="s">
        <v>68</v>
      </c>
      <c r="O714" s="10"/>
      <c r="P714" s="20" t="str">
        <f>IFERROR(VLOOKUP(N714,Sheet3!$B$2:$F$1072,3,FALSE),“-”)</f>
        <v>龙湖</v>
      </c>
      <c r="Q714" s="13">
        <f t="shared" si="36"/>
        <v>0.999920564661451</v>
      </c>
    </row>
    <row r="715" ht="15" spans="1:17">
      <c r="A715" s="17" t="s">
        <v>1349</v>
      </c>
      <c r="B715" s="17" t="s">
        <v>17</v>
      </c>
      <c r="C715" s="17" t="s">
        <v>90</v>
      </c>
      <c r="D715" s="17" t="s">
        <v>265</v>
      </c>
      <c r="E715" s="18" t="str">
        <f>VLOOKUP(D715,'[1]1H2013'!L:M,2,0)</f>
        <v>六环外</v>
      </c>
      <c r="F715" s="17" t="s">
        <v>30</v>
      </c>
      <c r="G715" s="17" t="s">
        <v>30</v>
      </c>
      <c r="H715" s="17">
        <v>84</v>
      </c>
      <c r="I715" s="17">
        <v>1</v>
      </c>
      <c r="J715" s="17">
        <v>12500</v>
      </c>
      <c r="K715" s="25">
        <v>1055375</v>
      </c>
      <c r="L715" s="9">
        <f t="shared" si="34"/>
        <v>0.01055375</v>
      </c>
      <c r="M715" s="10">
        <f t="shared" si="35"/>
        <v>3.92656110791107e-6</v>
      </c>
      <c r="N715" s="19" t="s">
        <v>266</v>
      </c>
      <c r="O715" s="10"/>
      <c r="P715" s="20">
        <f>IFERROR(VLOOKUP(N715,Sheet3!$B$2:$F$1072,3,FALSE),“-”)</f>
        <v>0</v>
      </c>
      <c r="Q715" s="13">
        <f t="shared" si="36"/>
        <v>0.999924491222559</v>
      </c>
    </row>
    <row r="716" ht="15" spans="1:17">
      <c r="A716" s="17" t="s">
        <v>1350</v>
      </c>
      <c r="B716" s="17" t="s">
        <v>17</v>
      </c>
      <c r="C716" s="17" t="s">
        <v>48</v>
      </c>
      <c r="D716" s="17" t="s">
        <v>360</v>
      </c>
      <c r="E716" s="18" t="str">
        <f>VLOOKUP(D716,'[1]1H2013'!L:M,2,0)</f>
        <v>三环-四环</v>
      </c>
      <c r="F716" s="17" t="s">
        <v>30</v>
      </c>
      <c r="G716" s="17" t="s">
        <v>30</v>
      </c>
      <c r="H716" s="17">
        <v>114</v>
      </c>
      <c r="I716" s="17">
        <v>1</v>
      </c>
      <c r="J716" s="17">
        <v>9000</v>
      </c>
      <c r="K716" s="25">
        <v>1026090</v>
      </c>
      <c r="L716" s="9">
        <f t="shared" si="34"/>
        <v>0.0102609</v>
      </c>
      <c r="M716" s="10">
        <f t="shared" si="35"/>
        <v>3.81760519930496e-6</v>
      </c>
      <c r="N716" s="19" t="s">
        <v>1351</v>
      </c>
      <c r="O716" s="10"/>
      <c r="P716" s="20">
        <f>IFERROR(VLOOKUP(N716,Sheet3!$B$2:$F$1072,3,FALSE),“-”)</f>
        <v>0</v>
      </c>
      <c r="Q716" s="13">
        <f t="shared" si="36"/>
        <v>0.999928308827758</v>
      </c>
    </row>
    <row r="717" ht="15" spans="1:17">
      <c r="A717" s="3" t="s">
        <v>1352</v>
      </c>
      <c r="B717" s="3" t="s">
        <v>17</v>
      </c>
      <c r="C717" s="3" t="s">
        <v>144</v>
      </c>
      <c r="D717" s="3" t="s">
        <v>145</v>
      </c>
      <c r="E717" s="16" t="str">
        <f>VLOOKUP(D717,'[1]1H2013'!L:M,2,0)</f>
        <v>二环内</v>
      </c>
      <c r="F717" s="3" t="s">
        <v>30</v>
      </c>
      <c r="G717" s="3" t="s">
        <v>30</v>
      </c>
      <c r="H717" s="3">
        <v>83</v>
      </c>
      <c r="I717" s="3">
        <v>1</v>
      </c>
      <c r="J717" s="3">
        <v>12000</v>
      </c>
      <c r="K717" s="9">
        <v>998880</v>
      </c>
      <c r="L717" s="9">
        <f t="shared" si="34"/>
        <v>0.0099888</v>
      </c>
      <c r="M717" s="10">
        <f t="shared" si="35"/>
        <v>3.71636940373821e-6</v>
      </c>
      <c r="N717" s="19" t="s">
        <v>982</v>
      </c>
      <c r="O717" s="10"/>
      <c r="P717" s="20" t="str">
        <f>IFERROR(VLOOKUP(N717,Sheet3!$B$2:$F$1072,3,FALSE),“-”)</f>
        <v>住总</v>
      </c>
      <c r="Q717" s="13">
        <f t="shared" si="36"/>
        <v>0.999932025197162</v>
      </c>
    </row>
    <row r="718" ht="15" spans="1:17">
      <c r="A718" s="3" t="s">
        <v>1353</v>
      </c>
      <c r="B718" s="3" t="s">
        <v>17</v>
      </c>
      <c r="C718" s="3" t="s">
        <v>18</v>
      </c>
      <c r="D718" s="3" t="s">
        <v>45</v>
      </c>
      <c r="E718" s="16" t="str">
        <f>VLOOKUP(D718,'[1]1H2013'!L:M,2,0)</f>
        <v>五环-六环</v>
      </c>
      <c r="F718" s="3" t="s">
        <v>30</v>
      </c>
      <c r="G718" s="3" t="s">
        <v>30</v>
      </c>
      <c r="H718" s="3">
        <v>65</v>
      </c>
      <c r="I718" s="3">
        <v>1</v>
      </c>
      <c r="J718" s="3">
        <v>15019</v>
      </c>
      <c r="K718" s="9">
        <v>983619</v>
      </c>
      <c r="L718" s="9">
        <f t="shared" si="34"/>
        <v>0.00983619</v>
      </c>
      <c r="M718" s="10">
        <f t="shared" si="35"/>
        <v>3.65959029766896e-6</v>
      </c>
      <c r="N718" s="19" t="s">
        <v>201</v>
      </c>
      <c r="O718" s="10"/>
      <c r="P718" s="20" t="str">
        <f>IFERROR(VLOOKUP(N718,Sheet3!$B$2:$F$1072,3,FALSE),“-”)</f>
        <v>金隅</v>
      </c>
      <c r="Q718" s="13">
        <f t="shared" si="36"/>
        <v>0.99993568478746</v>
      </c>
    </row>
    <row r="719" ht="15" spans="1:17">
      <c r="A719" s="17" t="s">
        <v>1354</v>
      </c>
      <c r="B719" s="17" t="s">
        <v>17</v>
      </c>
      <c r="C719" s="17" t="s">
        <v>291</v>
      </c>
      <c r="D719" s="17" t="s">
        <v>292</v>
      </c>
      <c r="E719" s="18" t="str">
        <f>VLOOKUP(D719,'[1]1H2013'!L:M,2,0)</f>
        <v>六环外</v>
      </c>
      <c r="F719" s="17" t="s">
        <v>30</v>
      </c>
      <c r="G719" s="17" t="s">
        <v>30</v>
      </c>
      <c r="H719" s="17">
        <v>190</v>
      </c>
      <c r="I719" s="17">
        <v>2</v>
      </c>
      <c r="J719" s="17">
        <v>4914</v>
      </c>
      <c r="K719" s="25">
        <v>932076</v>
      </c>
      <c r="L719" s="9">
        <f t="shared" si="34"/>
        <v>0.00932076</v>
      </c>
      <c r="M719" s="10">
        <f t="shared" si="35"/>
        <v>3.46782268977124e-6</v>
      </c>
      <c r="N719" s="19" t="s">
        <v>1355</v>
      </c>
      <c r="O719" s="10"/>
      <c r="P719" s="20" t="str">
        <f>IFERROR(VLOOKUP(N719,Sheet3!$B$2:$F$1072,3,FALSE),“-”)</f>
        <v>2-R</v>
      </c>
      <c r="Q719" s="13">
        <f t="shared" si="36"/>
        <v>0.99993915261015</v>
      </c>
    </row>
    <row r="720" ht="15" spans="1:17">
      <c r="A720" s="17" t="s">
        <v>1356</v>
      </c>
      <c r="B720" s="17" t="s">
        <v>17</v>
      </c>
      <c r="C720" s="17" t="s">
        <v>22</v>
      </c>
      <c r="D720" s="17" t="s">
        <v>110</v>
      </c>
      <c r="E720" s="18" t="str">
        <f>VLOOKUP(D720,'[1]1H2013'!L:M,2,0)</f>
        <v>四环-五环</v>
      </c>
      <c r="F720" s="17" t="s">
        <v>30</v>
      </c>
      <c r="G720" s="17" t="s">
        <v>30</v>
      </c>
      <c r="H720" s="17">
        <v>147</v>
      </c>
      <c r="I720" s="17">
        <v>1</v>
      </c>
      <c r="J720" s="17">
        <v>6000</v>
      </c>
      <c r="K720" s="25">
        <v>881160</v>
      </c>
      <c r="L720" s="9">
        <f t="shared" si="34"/>
        <v>0.0088116</v>
      </c>
      <c r="M720" s="10">
        <f t="shared" si="35"/>
        <v>3.27838785819914e-6</v>
      </c>
      <c r="N720" s="19" t="s">
        <v>296</v>
      </c>
      <c r="O720" s="10"/>
      <c r="P720" s="20">
        <f>IFERROR(VLOOKUP(N720,Sheet3!$B$2:$F$1072,3,FALSE),“-”)</f>
        <v>0</v>
      </c>
      <c r="Q720" s="13">
        <f t="shared" si="36"/>
        <v>0.999942430998008</v>
      </c>
    </row>
    <row r="721" ht="15" spans="1:17">
      <c r="A721" s="17" t="s">
        <v>1357</v>
      </c>
      <c r="B721" s="17" t="s">
        <v>17</v>
      </c>
      <c r="C721" s="17" t="s">
        <v>48</v>
      </c>
      <c r="D721" s="17" t="s">
        <v>49</v>
      </c>
      <c r="E721" s="18" t="str">
        <f>VLOOKUP(D721,'[1]1H2013'!L:M,2,0)</f>
        <v>四环-五环</v>
      </c>
      <c r="F721" s="17" t="s">
        <v>30</v>
      </c>
      <c r="G721" s="17" t="s">
        <v>30</v>
      </c>
      <c r="H721" s="17">
        <v>145</v>
      </c>
      <c r="I721" s="17">
        <v>1</v>
      </c>
      <c r="J721" s="17">
        <v>6000</v>
      </c>
      <c r="K721" s="25">
        <v>867900</v>
      </c>
      <c r="L721" s="9">
        <f t="shared" si="34"/>
        <v>0.008679</v>
      </c>
      <c r="M721" s="10">
        <f t="shared" si="35"/>
        <v>3.22905354547532e-6</v>
      </c>
      <c r="N721" s="19" t="s">
        <v>1358</v>
      </c>
      <c r="O721" s="10"/>
      <c r="P721" s="20">
        <f>IFERROR(VLOOKUP(N721,Sheet3!$B$2:$F$1072,3,FALSE),“-”)</f>
        <v>0</v>
      </c>
      <c r="Q721" s="13">
        <f t="shared" si="36"/>
        <v>0.999945660051553</v>
      </c>
    </row>
    <row r="722" ht="15" spans="1:17">
      <c r="A722" s="3" t="s">
        <v>1359</v>
      </c>
      <c r="B722" s="3" t="s">
        <v>17</v>
      </c>
      <c r="C722" s="3" t="s">
        <v>205</v>
      </c>
      <c r="D722" s="3" t="s">
        <v>206</v>
      </c>
      <c r="E722" s="16" t="str">
        <f>VLOOKUP(D722,'[1]1H2013'!L:M,2,0)</f>
        <v>二环-三环</v>
      </c>
      <c r="F722" s="3" t="s">
        <v>30</v>
      </c>
      <c r="G722" s="3" t="s">
        <v>30</v>
      </c>
      <c r="H722" s="3">
        <v>89</v>
      </c>
      <c r="I722" s="3">
        <v>1</v>
      </c>
      <c r="J722" s="3">
        <v>9500</v>
      </c>
      <c r="K722" s="9">
        <v>850155</v>
      </c>
      <c r="L722" s="9">
        <f t="shared" si="34"/>
        <v>0.00850155</v>
      </c>
      <c r="M722" s="10">
        <f t="shared" si="35"/>
        <v>3.16303262697727e-6</v>
      </c>
      <c r="N722" s="19" t="s">
        <v>575</v>
      </c>
      <c r="O722" s="10"/>
      <c r="P722" s="20">
        <f>IFERROR(VLOOKUP(N722,Sheet3!$B$2:$F$1072,3,FALSE),“-”)</f>
        <v>0</v>
      </c>
      <c r="Q722" s="13">
        <f t="shared" si="36"/>
        <v>0.99994882308418</v>
      </c>
    </row>
    <row r="723" ht="15" spans="1:17">
      <c r="A723" s="3" t="s">
        <v>1360</v>
      </c>
      <c r="B723" s="3" t="s">
        <v>17</v>
      </c>
      <c r="C723" s="3" t="s">
        <v>22</v>
      </c>
      <c r="D723" s="3" t="s">
        <v>745</v>
      </c>
      <c r="E723" s="16" t="str">
        <f>VLOOKUP(D723,'[1]1H2013'!L:M,2,0)</f>
        <v>二环-三环</v>
      </c>
      <c r="F723" s="3" t="s">
        <v>30</v>
      </c>
      <c r="G723" s="3" t="s">
        <v>30</v>
      </c>
      <c r="H723" s="3">
        <v>77</v>
      </c>
      <c r="I723" s="3">
        <v>2</v>
      </c>
      <c r="J723" s="3">
        <v>11000</v>
      </c>
      <c r="K723" s="9">
        <v>847110</v>
      </c>
      <c r="L723" s="9">
        <f t="shared" si="34"/>
        <v>0.0084711</v>
      </c>
      <c r="M723" s="10">
        <f t="shared" si="35"/>
        <v>3.15170359362553e-6</v>
      </c>
      <c r="N723" s="19" t="s">
        <v>1361</v>
      </c>
      <c r="O723" s="10"/>
      <c r="P723" s="20" t="str">
        <f>IFERROR(VLOOKUP(N723,Sheet3!$B$2:$F$1072,3,FALSE),“-”)</f>
        <v>1-v</v>
      </c>
      <c r="Q723" s="13">
        <f t="shared" si="36"/>
        <v>0.999951974787774</v>
      </c>
    </row>
    <row r="724" ht="15" spans="1:17">
      <c r="A724" s="17" t="s">
        <v>1362</v>
      </c>
      <c r="B724" s="17" t="s">
        <v>17</v>
      </c>
      <c r="C724" s="17" t="s">
        <v>64</v>
      </c>
      <c r="D724" s="17" t="s">
        <v>112</v>
      </c>
      <c r="E724" s="18" t="str">
        <f>VLOOKUP(D724,'[1]1H2013'!L:M,2,0)</f>
        <v>五环-六环</v>
      </c>
      <c r="F724" s="17" t="s">
        <v>30</v>
      </c>
      <c r="G724" s="17" t="s">
        <v>30</v>
      </c>
      <c r="H724" s="17">
        <v>150</v>
      </c>
      <c r="I724" s="17">
        <v>3</v>
      </c>
      <c r="J724" s="17">
        <v>5552</v>
      </c>
      <c r="K724" s="25">
        <v>833875</v>
      </c>
      <c r="L724" s="9">
        <f t="shared" si="34"/>
        <v>0.00833875</v>
      </c>
      <c r="M724" s="10">
        <f t="shared" si="35"/>
        <v>3.10246229431183e-6</v>
      </c>
      <c r="N724" s="19" t="s">
        <v>1363</v>
      </c>
      <c r="O724" s="10"/>
      <c r="P724" s="20">
        <f>IFERROR(VLOOKUP(N724,Sheet3!$B$2:$F$1072,3,FALSE),“-”)</f>
        <v>0</v>
      </c>
      <c r="Q724" s="13">
        <f t="shared" si="36"/>
        <v>0.999955077250068</v>
      </c>
    </row>
    <row r="725" ht="15" spans="1:17">
      <c r="A725" s="3" t="s">
        <v>1364</v>
      </c>
      <c r="B725" s="3" t="s">
        <v>17</v>
      </c>
      <c r="C725" s="3" t="s">
        <v>526</v>
      </c>
      <c r="D725" s="3" t="s">
        <v>527</v>
      </c>
      <c r="E725" s="16" t="str">
        <f>VLOOKUP(D725,'[1]1H2013'!L:M,2,0)</f>
        <v>六环外</v>
      </c>
      <c r="F725" s="3" t="s">
        <v>30</v>
      </c>
      <c r="G725" s="3" t="s">
        <v>30</v>
      </c>
      <c r="H725" s="3">
        <v>207</v>
      </c>
      <c r="I725" s="3">
        <v>4</v>
      </c>
      <c r="J725" s="3">
        <v>3949</v>
      </c>
      <c r="K725" s="9">
        <v>818757</v>
      </c>
      <c r="L725" s="9">
        <f t="shared" si="34"/>
        <v>0.00818757</v>
      </c>
      <c r="M725" s="10">
        <f t="shared" si="35"/>
        <v>3.04621522494843e-6</v>
      </c>
      <c r="N725" s="19" t="s">
        <v>1365</v>
      </c>
      <c r="O725" s="10"/>
      <c r="P725" s="20">
        <f>IFERROR(VLOOKUP(N725,Sheet3!$B$2:$F$1072,3,FALSE),“-”)</f>
        <v>0</v>
      </c>
      <c r="Q725" s="13">
        <f t="shared" si="36"/>
        <v>0.999958123465293</v>
      </c>
    </row>
    <row r="726" ht="15" spans="1:17">
      <c r="A726" s="17" t="s">
        <v>1366</v>
      </c>
      <c r="B726" s="17" t="s">
        <v>17</v>
      </c>
      <c r="C726" s="17" t="s">
        <v>64</v>
      </c>
      <c r="D726" s="17" t="s">
        <v>65</v>
      </c>
      <c r="E726" s="18" t="str">
        <f>VLOOKUP(D726,'[1]1H2013'!L:M,2,0)</f>
        <v>五环-六环</v>
      </c>
      <c r="F726" s="17" t="s">
        <v>30</v>
      </c>
      <c r="G726" s="17" t="s">
        <v>30</v>
      </c>
      <c r="H726" s="17">
        <v>99</v>
      </c>
      <c r="I726" s="17">
        <v>1</v>
      </c>
      <c r="J726" s="17">
        <v>8298</v>
      </c>
      <c r="K726" s="25">
        <v>818724</v>
      </c>
      <c r="L726" s="9">
        <f t="shared" si="34"/>
        <v>0.00818724</v>
      </c>
      <c r="M726" s="10">
        <f t="shared" si="35"/>
        <v>3.04609244724708e-6</v>
      </c>
      <c r="N726" s="19" t="s">
        <v>239</v>
      </c>
      <c r="O726" s="10"/>
      <c r="P726" s="20">
        <f>IFERROR(VLOOKUP(N726,Sheet3!$B$2:$F$1072,3,FALSE),“-”)</f>
        <v>0</v>
      </c>
      <c r="Q726" s="13">
        <f t="shared" si="36"/>
        <v>0.99996116955774</v>
      </c>
    </row>
    <row r="727" ht="15" spans="1:17">
      <c r="A727" s="17" t="s">
        <v>1367</v>
      </c>
      <c r="B727" s="17" t="s">
        <v>17</v>
      </c>
      <c r="C727" s="17" t="s">
        <v>48</v>
      </c>
      <c r="D727" s="17" t="s">
        <v>49</v>
      </c>
      <c r="E727" s="18" t="str">
        <f>VLOOKUP(D727,'[1]1H2013'!L:M,2,0)</f>
        <v>四环-五环</v>
      </c>
      <c r="F727" s="17" t="s">
        <v>30</v>
      </c>
      <c r="G727" s="17" t="s">
        <v>30</v>
      </c>
      <c r="H727" s="17">
        <v>191</v>
      </c>
      <c r="I727" s="17">
        <v>2</v>
      </c>
      <c r="J727" s="17">
        <v>4080</v>
      </c>
      <c r="K727" s="25">
        <v>779607</v>
      </c>
      <c r="L727" s="9">
        <f t="shared" si="34"/>
        <v>0.00779607</v>
      </c>
      <c r="M727" s="10">
        <f t="shared" si="35"/>
        <v>2.90055622471181e-6</v>
      </c>
      <c r="N727" s="19" t="s">
        <v>1368</v>
      </c>
      <c r="O727" s="10"/>
      <c r="P727" s="20">
        <f>IFERROR(VLOOKUP(N727,Sheet3!$B$2:$F$1072,3,FALSE),“-”)</f>
        <v>0</v>
      </c>
      <c r="Q727" s="13">
        <f t="shared" si="36"/>
        <v>0.999964070113965</v>
      </c>
    </row>
    <row r="728" ht="15" spans="1:17">
      <c r="A728" s="17" t="s">
        <v>1369</v>
      </c>
      <c r="B728" s="17" t="s">
        <v>17</v>
      </c>
      <c r="C728" s="17" t="s">
        <v>22</v>
      </c>
      <c r="D728" s="17" t="s">
        <v>110</v>
      </c>
      <c r="E728" s="18" t="str">
        <f>VLOOKUP(D728,'[1]1H2013'!L:M,2,0)</f>
        <v>四环-五环</v>
      </c>
      <c r="F728" s="17" t="s">
        <v>30</v>
      </c>
      <c r="G728" s="17" t="s">
        <v>30</v>
      </c>
      <c r="H728" s="17">
        <v>134</v>
      </c>
      <c r="I728" s="17">
        <v>1</v>
      </c>
      <c r="J728" s="17">
        <v>5648</v>
      </c>
      <c r="K728" s="25">
        <v>755586</v>
      </c>
      <c r="L728" s="9">
        <f t="shared" si="34"/>
        <v>0.00755586</v>
      </c>
      <c r="M728" s="10">
        <f t="shared" si="35"/>
        <v>2.81118521973905e-6</v>
      </c>
      <c r="N728" s="19" t="s">
        <v>1370</v>
      </c>
      <c r="O728" s="10"/>
      <c r="P728" s="20">
        <f>IFERROR(VLOOKUP(N728,Sheet3!$B$2:$F$1072,3,FALSE),“-”)</f>
        <v>0</v>
      </c>
      <c r="Q728" s="13">
        <f t="shared" si="36"/>
        <v>0.999966881299185</v>
      </c>
    </row>
    <row r="729" ht="15" spans="1:17">
      <c r="A729" s="17" t="s">
        <v>1371</v>
      </c>
      <c r="B729" s="17" t="s">
        <v>17</v>
      </c>
      <c r="C729" s="17" t="s">
        <v>172</v>
      </c>
      <c r="D729" s="17" t="s">
        <v>173</v>
      </c>
      <c r="E729" s="18" t="str">
        <f>VLOOKUP(D729,'[1]1H2013'!L:M,2,0)</f>
        <v>六环外</v>
      </c>
      <c r="F729" s="17" t="s">
        <v>30</v>
      </c>
      <c r="G729" s="17" t="s">
        <v>30</v>
      </c>
      <c r="H729" s="17">
        <v>208</v>
      </c>
      <c r="I729" s="17">
        <v>2</v>
      </c>
      <c r="J729" s="17">
        <v>3362</v>
      </c>
      <c r="K729" s="25">
        <v>700000</v>
      </c>
      <c r="L729" s="9">
        <f t="shared" si="34"/>
        <v>0.007</v>
      </c>
      <c r="M729" s="10">
        <f t="shared" si="35"/>
        <v>2.60437548315788e-6</v>
      </c>
      <c r="N729" s="19" t="s">
        <v>1372</v>
      </c>
      <c r="O729" s="10"/>
      <c r="P729" s="20">
        <f>IFERROR(VLOOKUP(N729,Sheet3!$B$2:$F$1072,3,FALSE),“-”)</f>
        <v>0</v>
      </c>
      <c r="Q729" s="13">
        <f t="shared" si="36"/>
        <v>0.999969485674668</v>
      </c>
    </row>
    <row r="730" ht="15" spans="1:17">
      <c r="A730" s="17" t="s">
        <v>1373</v>
      </c>
      <c r="B730" s="17" t="s">
        <v>17</v>
      </c>
      <c r="C730" s="17" t="s">
        <v>18</v>
      </c>
      <c r="D730" s="17" t="s">
        <v>45</v>
      </c>
      <c r="E730" s="18" t="str">
        <f>VLOOKUP(D730,'[1]1H2013'!L:M,2,0)</f>
        <v>五环-六环</v>
      </c>
      <c r="F730" s="17" t="s">
        <v>30</v>
      </c>
      <c r="G730" s="17" t="s">
        <v>30</v>
      </c>
      <c r="H730" s="17">
        <v>87</v>
      </c>
      <c r="I730" s="17">
        <v>1</v>
      </c>
      <c r="J730" s="17">
        <v>7600</v>
      </c>
      <c r="K730" s="25">
        <v>659528</v>
      </c>
      <c r="L730" s="9">
        <f t="shared" si="34"/>
        <v>0.00659528</v>
      </c>
      <c r="M730" s="10">
        <f t="shared" si="35"/>
        <v>2.4537979337945e-6</v>
      </c>
      <c r="N730" s="19" t="s">
        <v>155</v>
      </c>
      <c r="O730" s="10"/>
      <c r="P730" s="20">
        <f>IFERROR(VLOOKUP(N730,Sheet3!$B$2:$F$1072,3,FALSE),“-”)</f>
        <v>0</v>
      </c>
      <c r="Q730" s="13">
        <f t="shared" si="36"/>
        <v>0.999971939472602</v>
      </c>
    </row>
    <row r="731" ht="15" spans="1:17">
      <c r="A731" s="17" t="s">
        <v>1374</v>
      </c>
      <c r="B731" s="17" t="s">
        <v>17</v>
      </c>
      <c r="C731" s="17" t="s">
        <v>60</v>
      </c>
      <c r="D731" s="17" t="s">
        <v>61</v>
      </c>
      <c r="E731" s="18" t="str">
        <f>VLOOKUP(D731,'[1]1H2013'!L:M,2,0)</f>
        <v>五环-六环</v>
      </c>
      <c r="F731" s="17" t="s">
        <v>30</v>
      </c>
      <c r="G731" s="17" t="s">
        <v>30</v>
      </c>
      <c r="H731" s="17">
        <v>51</v>
      </c>
      <c r="I731" s="17">
        <v>1</v>
      </c>
      <c r="J731" s="17">
        <v>12524</v>
      </c>
      <c r="K731" s="25">
        <v>642253</v>
      </c>
      <c r="L731" s="9">
        <f t="shared" si="34"/>
        <v>0.00642253</v>
      </c>
      <c r="M731" s="10">
        <f t="shared" si="35"/>
        <v>2.38952566740657e-6</v>
      </c>
      <c r="N731" s="19" t="s">
        <v>1375</v>
      </c>
      <c r="O731" s="10"/>
      <c r="P731" s="20">
        <f>IFERROR(VLOOKUP(N731,Sheet3!$B$2:$F$1072,3,FALSE),“-”)</f>
        <v>0</v>
      </c>
      <c r="Q731" s="13">
        <f t="shared" si="36"/>
        <v>0.999974328998269</v>
      </c>
    </row>
    <row r="732" ht="15" spans="1:17">
      <c r="A732" s="17" t="s">
        <v>1376</v>
      </c>
      <c r="B732" s="17" t="s">
        <v>17</v>
      </c>
      <c r="C732" s="17" t="s">
        <v>22</v>
      </c>
      <c r="D732" s="17" t="s">
        <v>110</v>
      </c>
      <c r="E732" s="18" t="str">
        <f>VLOOKUP(D732,'[1]1H2013'!L:M,2,0)</f>
        <v>四环-五环</v>
      </c>
      <c r="F732" s="17" t="s">
        <v>30</v>
      </c>
      <c r="G732" s="17" t="s">
        <v>30</v>
      </c>
      <c r="H732" s="17">
        <v>39</v>
      </c>
      <c r="I732" s="17">
        <v>1</v>
      </c>
      <c r="J732" s="17">
        <v>16468</v>
      </c>
      <c r="K732" s="25">
        <v>636991</v>
      </c>
      <c r="L732" s="9">
        <f t="shared" si="34"/>
        <v>0.00636991</v>
      </c>
      <c r="M732" s="10">
        <f t="shared" si="35"/>
        <v>2.36994820484603e-6</v>
      </c>
      <c r="N732" s="19" t="s">
        <v>1377</v>
      </c>
      <c r="O732" s="10"/>
      <c r="P732" s="20">
        <f>IFERROR(VLOOKUP(N732,Sheet3!$B$2:$F$1072,3,FALSE),“-”)</f>
        <v>0</v>
      </c>
      <c r="Q732" s="13">
        <f t="shared" si="36"/>
        <v>0.999976698946474</v>
      </c>
    </row>
    <row r="733" ht="15" spans="1:17">
      <c r="A733" s="17" t="s">
        <v>1378</v>
      </c>
      <c r="B733" s="17" t="s">
        <v>17</v>
      </c>
      <c r="C733" s="17" t="s">
        <v>90</v>
      </c>
      <c r="D733" s="17" t="s">
        <v>91</v>
      </c>
      <c r="E733" s="18" t="str">
        <f>VLOOKUP(D733,'[1]1H2013'!L:M,2,0)</f>
        <v>五环-六环</v>
      </c>
      <c r="F733" s="17" t="s">
        <v>30</v>
      </c>
      <c r="G733" s="17" t="s">
        <v>30</v>
      </c>
      <c r="H733" s="17">
        <v>69</v>
      </c>
      <c r="I733" s="17">
        <v>1</v>
      </c>
      <c r="J733" s="17">
        <v>8943</v>
      </c>
      <c r="K733" s="25">
        <v>620000</v>
      </c>
      <c r="L733" s="9">
        <f t="shared" si="34"/>
        <v>0.0062</v>
      </c>
      <c r="M733" s="10">
        <f t="shared" si="35"/>
        <v>2.30673257079698e-6</v>
      </c>
      <c r="N733" s="19" t="s">
        <v>1379</v>
      </c>
      <c r="O733" s="10"/>
      <c r="P733" s="20">
        <f>IFERROR(VLOOKUP(N733,Sheet3!$B$2:$F$1072,3,FALSE),“-”)</f>
        <v>0</v>
      </c>
      <c r="Q733" s="13">
        <f t="shared" si="36"/>
        <v>0.999979005679045</v>
      </c>
    </row>
    <row r="734" ht="15" spans="1:17">
      <c r="A734" s="17" t="s">
        <v>1380</v>
      </c>
      <c r="B734" s="17" t="s">
        <v>17</v>
      </c>
      <c r="C734" s="17" t="s">
        <v>37</v>
      </c>
      <c r="D734" s="17" t="s">
        <v>38</v>
      </c>
      <c r="E734" s="18" t="str">
        <f>VLOOKUP(D734,'[1]1H2013'!L:M,2,0)</f>
        <v>二环内</v>
      </c>
      <c r="F734" s="17" t="s">
        <v>30</v>
      </c>
      <c r="G734" s="17" t="s">
        <v>30</v>
      </c>
      <c r="H734" s="17">
        <v>115</v>
      </c>
      <c r="I734" s="17">
        <v>1</v>
      </c>
      <c r="J734" s="17">
        <v>4958</v>
      </c>
      <c r="K734" s="25">
        <v>572500</v>
      </c>
      <c r="L734" s="9">
        <f t="shared" si="34"/>
        <v>0.005725</v>
      </c>
      <c r="M734" s="10">
        <f t="shared" si="35"/>
        <v>2.1300070915827e-6</v>
      </c>
      <c r="N734" s="19" t="s">
        <v>1381</v>
      </c>
      <c r="O734" s="10"/>
      <c r="P734" s="20">
        <f>IFERROR(VLOOKUP(N734,Sheet3!$B$2:$F$1072,3,FALSE),“-”)</f>
        <v>0</v>
      </c>
      <c r="Q734" s="13">
        <f t="shared" si="36"/>
        <v>0.999981135686137</v>
      </c>
    </row>
    <row r="735" ht="15" spans="1:17">
      <c r="A735" s="17" t="s">
        <v>1382</v>
      </c>
      <c r="B735" s="17" t="s">
        <v>17</v>
      </c>
      <c r="C735" s="17" t="s">
        <v>18</v>
      </c>
      <c r="D735" s="17" t="s">
        <v>73</v>
      </c>
      <c r="E735" s="18" t="str">
        <f>VLOOKUP(D735,'[1]1H2013'!L:M,2,0)</f>
        <v>四环-五环</v>
      </c>
      <c r="F735" s="17" t="s">
        <v>30</v>
      </c>
      <c r="G735" s="17" t="s">
        <v>30</v>
      </c>
      <c r="H735" s="17">
        <v>115</v>
      </c>
      <c r="I735" s="17">
        <v>1</v>
      </c>
      <c r="J735" s="17">
        <v>4900</v>
      </c>
      <c r="K735" s="25">
        <v>562422</v>
      </c>
      <c r="L735" s="9">
        <f t="shared" si="34"/>
        <v>0.00562422</v>
      </c>
      <c r="M735" s="10">
        <f t="shared" si="35"/>
        <v>2.09251152569803e-6</v>
      </c>
      <c r="N735" s="19" t="s">
        <v>1383</v>
      </c>
      <c r="O735" s="10"/>
      <c r="P735" s="20">
        <f>IFERROR(VLOOKUP(N735,Sheet3!$B$2:$F$1072,3,FALSE),“-”)</f>
        <v>0</v>
      </c>
      <c r="Q735" s="13">
        <f t="shared" si="36"/>
        <v>0.999983228197662</v>
      </c>
    </row>
    <row r="736" ht="15" spans="1:17">
      <c r="A736" s="17" t="s">
        <v>1384</v>
      </c>
      <c r="B736" s="17" t="s">
        <v>17</v>
      </c>
      <c r="C736" s="17" t="s">
        <v>439</v>
      </c>
      <c r="D736" s="17" t="s">
        <v>440</v>
      </c>
      <c r="E736" s="18" t="str">
        <f>VLOOKUP(D736,'[1]1H2013'!L:M,2,0)</f>
        <v>四环-六环</v>
      </c>
      <c r="F736" s="17" t="s">
        <v>30</v>
      </c>
      <c r="G736" s="17" t="s">
        <v>30</v>
      </c>
      <c r="H736" s="17">
        <v>177</v>
      </c>
      <c r="I736" s="17">
        <v>1</v>
      </c>
      <c r="J736" s="17">
        <v>3000</v>
      </c>
      <c r="K736" s="25">
        <v>529770</v>
      </c>
      <c r="L736" s="9">
        <f t="shared" si="34"/>
        <v>0.0052977</v>
      </c>
      <c r="M736" s="10">
        <f t="shared" si="35"/>
        <v>1.97102857101793e-6</v>
      </c>
      <c r="N736" s="19" t="s">
        <v>1385</v>
      </c>
      <c r="O736" s="10"/>
      <c r="P736" s="20">
        <f>IFERROR(VLOOKUP(N736,Sheet3!$B$2:$F$1072,3,FALSE),“-”)</f>
        <v>0</v>
      </c>
      <c r="Q736" s="13">
        <f t="shared" si="36"/>
        <v>0.999985199226233</v>
      </c>
    </row>
    <row r="737" ht="15" spans="1:17">
      <c r="A737" s="17" t="s">
        <v>1386</v>
      </c>
      <c r="B737" s="17" t="s">
        <v>17</v>
      </c>
      <c r="C737" s="17" t="s">
        <v>18</v>
      </c>
      <c r="D737" s="17" t="s">
        <v>45</v>
      </c>
      <c r="E737" s="18" t="str">
        <f>VLOOKUP(D737,'[1]1H2013'!L:M,2,0)</f>
        <v>五环-六环</v>
      </c>
      <c r="F737" s="17" t="s">
        <v>30</v>
      </c>
      <c r="G737" s="17" t="s">
        <v>30</v>
      </c>
      <c r="H737" s="17">
        <v>128</v>
      </c>
      <c r="I737" s="17">
        <v>1</v>
      </c>
      <c r="J737" s="17">
        <v>4000</v>
      </c>
      <c r="K737" s="25">
        <v>510440</v>
      </c>
      <c r="L737" s="9">
        <f t="shared" si="34"/>
        <v>0.0051044</v>
      </c>
      <c r="M737" s="10">
        <f t="shared" si="35"/>
        <v>1.89911060231873e-6</v>
      </c>
      <c r="N737" s="19" t="s">
        <v>1387</v>
      </c>
      <c r="O737" s="10"/>
      <c r="P737" s="20">
        <f>IFERROR(VLOOKUP(N737,Sheet3!$B$2:$F$1072,3,FALSE),“-”)</f>
        <v>0</v>
      </c>
      <c r="Q737" s="13">
        <f t="shared" si="36"/>
        <v>0.999987098336836</v>
      </c>
    </row>
    <row r="738" ht="15" spans="1:17">
      <c r="A738" s="17" t="s">
        <v>1388</v>
      </c>
      <c r="B738" s="17" t="s">
        <v>17</v>
      </c>
      <c r="C738" s="17" t="s">
        <v>243</v>
      </c>
      <c r="D738" s="17" t="s">
        <v>244</v>
      </c>
      <c r="E738" s="18" t="str">
        <f>VLOOKUP(D738,'[1]1H2013'!L:M,2,0)</f>
        <v>六环外</v>
      </c>
      <c r="F738" s="17" t="s">
        <v>30</v>
      </c>
      <c r="G738" s="17" t="s">
        <v>30</v>
      </c>
      <c r="H738" s="17">
        <v>175</v>
      </c>
      <c r="I738" s="17">
        <v>2</v>
      </c>
      <c r="J738" s="17">
        <v>2853</v>
      </c>
      <c r="K738" s="25">
        <v>498815</v>
      </c>
      <c r="L738" s="9">
        <f t="shared" si="34"/>
        <v>0.00498815</v>
      </c>
      <c r="M738" s="10">
        <f t="shared" si="35"/>
        <v>1.85585936661628e-6</v>
      </c>
      <c r="N738" s="19" t="s">
        <v>1389</v>
      </c>
      <c r="O738" s="10"/>
      <c r="P738" s="20">
        <f>IFERROR(VLOOKUP(N738,Sheet3!$B$2:$F$1072,3,FALSE),“-”)</f>
        <v>0</v>
      </c>
      <c r="Q738" s="13">
        <f t="shared" si="36"/>
        <v>0.999988954196202</v>
      </c>
    </row>
    <row r="739" ht="15" spans="1:17">
      <c r="A739" s="17" t="s">
        <v>1390</v>
      </c>
      <c r="B739" s="17" t="s">
        <v>17</v>
      </c>
      <c r="C739" s="17" t="s">
        <v>18</v>
      </c>
      <c r="D739" s="17" t="s">
        <v>45</v>
      </c>
      <c r="E739" s="18" t="str">
        <f>VLOOKUP(D739,'[1]1H2013'!L:M,2,0)</f>
        <v>五环-六环</v>
      </c>
      <c r="F739" s="17" t="s">
        <v>30</v>
      </c>
      <c r="G739" s="17" t="s">
        <v>30</v>
      </c>
      <c r="H739" s="17">
        <v>50</v>
      </c>
      <c r="I739" s="17">
        <v>1</v>
      </c>
      <c r="J739" s="17">
        <v>10029</v>
      </c>
      <c r="K739" s="25">
        <v>497123</v>
      </c>
      <c r="L739" s="9">
        <f t="shared" si="34"/>
        <v>0.00497123</v>
      </c>
      <c r="M739" s="10">
        <f t="shared" si="35"/>
        <v>1.84956421901985e-6</v>
      </c>
      <c r="N739" s="19" t="s">
        <v>1391</v>
      </c>
      <c r="O739" s="10"/>
      <c r="P739" s="20">
        <f>IFERROR(VLOOKUP(N739,Sheet3!$B$2:$F$1072,3,FALSE),“-”)</f>
        <v>0</v>
      </c>
      <c r="Q739" s="13">
        <f t="shared" si="36"/>
        <v>0.999990803760421</v>
      </c>
    </row>
    <row r="740" ht="15" spans="1:17">
      <c r="A740" s="17" t="s">
        <v>1392</v>
      </c>
      <c r="B740" s="17" t="s">
        <v>17</v>
      </c>
      <c r="C740" s="17" t="s">
        <v>172</v>
      </c>
      <c r="D740" s="17" t="s">
        <v>173</v>
      </c>
      <c r="E740" s="18" t="str">
        <f>VLOOKUP(D740,'[1]1H2013'!L:M,2,0)</f>
        <v>六环外</v>
      </c>
      <c r="F740" s="17" t="s">
        <v>30</v>
      </c>
      <c r="G740" s="17" t="s">
        <v>30</v>
      </c>
      <c r="H740" s="17">
        <v>162</v>
      </c>
      <c r="I740" s="17">
        <v>1</v>
      </c>
      <c r="J740" s="17">
        <v>3000</v>
      </c>
      <c r="K740" s="25">
        <v>486960</v>
      </c>
      <c r="L740" s="9">
        <f t="shared" si="34"/>
        <v>0.0048696</v>
      </c>
      <c r="M740" s="10">
        <f t="shared" si="35"/>
        <v>1.8117524075408e-6</v>
      </c>
      <c r="N740" s="19" t="s">
        <v>1393</v>
      </c>
      <c r="O740" s="10"/>
      <c r="P740" s="20">
        <f>IFERROR(VLOOKUP(N740,Sheet3!$B$2:$F$1072,3,FALSE),“-”)</f>
        <v>0</v>
      </c>
      <c r="Q740" s="13">
        <f t="shared" si="36"/>
        <v>0.999992615512829</v>
      </c>
    </row>
    <row r="741" ht="15" spans="1:17">
      <c r="A741" s="17" t="s">
        <v>1394</v>
      </c>
      <c r="B741" s="17" t="s">
        <v>17</v>
      </c>
      <c r="C741" s="17" t="s">
        <v>18</v>
      </c>
      <c r="D741" s="17" t="s">
        <v>29</v>
      </c>
      <c r="E741" s="18" t="str">
        <f>VLOOKUP(D741,'[1]1H2013'!L:M,2,0)</f>
        <v>四环-五环</v>
      </c>
      <c r="F741" s="17" t="s">
        <v>30</v>
      </c>
      <c r="G741" s="17" t="s">
        <v>30</v>
      </c>
      <c r="H741" s="17">
        <v>68</v>
      </c>
      <c r="I741" s="17">
        <v>1</v>
      </c>
      <c r="J741" s="17">
        <v>6572</v>
      </c>
      <c r="K741" s="25">
        <v>445315</v>
      </c>
      <c r="L741" s="9">
        <f t="shared" si="34"/>
        <v>0.00445315</v>
      </c>
      <c r="M741" s="10">
        <f t="shared" si="35"/>
        <v>1.65681066897493e-6</v>
      </c>
      <c r="N741" s="19" t="s">
        <v>1395</v>
      </c>
      <c r="O741" s="10"/>
      <c r="P741" s="20">
        <f>IFERROR(VLOOKUP(N741,Sheet3!$B$2:$F$1072,3,FALSE),“-”)</f>
        <v>0</v>
      </c>
      <c r="Q741" s="13">
        <f t="shared" si="36"/>
        <v>0.999994272323498</v>
      </c>
    </row>
    <row r="742" ht="15" spans="1:17">
      <c r="A742" s="17" t="s">
        <v>1396</v>
      </c>
      <c r="B742" s="17" t="s">
        <v>17</v>
      </c>
      <c r="C742" s="17" t="s">
        <v>64</v>
      </c>
      <c r="D742" s="17" t="s">
        <v>65</v>
      </c>
      <c r="E742" s="18" t="str">
        <f>VLOOKUP(D742,'[1]1H2013'!L:M,2,0)</f>
        <v>五环-六环</v>
      </c>
      <c r="F742" s="17" t="s">
        <v>30</v>
      </c>
      <c r="G742" s="17" t="s">
        <v>30</v>
      </c>
      <c r="H742" s="17">
        <v>174</v>
      </c>
      <c r="I742" s="17">
        <v>2</v>
      </c>
      <c r="J742" s="17">
        <v>2507</v>
      </c>
      <c r="K742" s="25">
        <v>435491</v>
      </c>
      <c r="L742" s="9">
        <f t="shared" si="34"/>
        <v>0.00435491</v>
      </c>
      <c r="M742" s="10">
        <f t="shared" si="35"/>
        <v>1.62026011933701e-6</v>
      </c>
      <c r="N742" s="19" t="s">
        <v>1397</v>
      </c>
      <c r="O742" s="10"/>
      <c r="P742" s="20">
        <f>IFERROR(VLOOKUP(N742,Sheet3!$B$2:$F$1072,3,FALSE),“-”)</f>
        <v>0</v>
      </c>
      <c r="Q742" s="13">
        <f t="shared" si="36"/>
        <v>0.999995892583617</v>
      </c>
    </row>
    <row r="743" ht="15" spans="1:17">
      <c r="A743" s="17" t="s">
        <v>1398</v>
      </c>
      <c r="B743" s="17" t="s">
        <v>17</v>
      </c>
      <c r="C743" s="17" t="s">
        <v>18</v>
      </c>
      <c r="D743" s="17" t="s">
        <v>541</v>
      </c>
      <c r="E743" s="18" t="str">
        <f>VLOOKUP(D743,'[1]1H2013'!L:M,2,0)</f>
        <v>三环-四环</v>
      </c>
      <c r="F743" s="17" t="s">
        <v>30</v>
      </c>
      <c r="G743" s="17" t="s">
        <v>30</v>
      </c>
      <c r="H743" s="17">
        <v>85</v>
      </c>
      <c r="I743" s="17">
        <v>1</v>
      </c>
      <c r="J743" s="17">
        <v>5000</v>
      </c>
      <c r="K743" s="25">
        <v>423600</v>
      </c>
      <c r="L743" s="9">
        <f t="shared" si="34"/>
        <v>0.004236</v>
      </c>
      <c r="M743" s="10">
        <f t="shared" si="35"/>
        <v>1.57601922095097e-6</v>
      </c>
      <c r="N743" s="19" t="s">
        <v>1399</v>
      </c>
      <c r="O743" s="10"/>
      <c r="P743" s="20">
        <f>IFERROR(VLOOKUP(N743,Sheet3!$B$2:$F$1072,3,FALSE),“-”)</f>
        <v>0</v>
      </c>
      <c r="Q743" s="13">
        <f t="shared" si="36"/>
        <v>0.999997468602838</v>
      </c>
    </row>
    <row r="744" ht="15" spans="1:17">
      <c r="A744" s="17" t="s">
        <v>1400</v>
      </c>
      <c r="B744" s="17" t="s">
        <v>17</v>
      </c>
      <c r="C744" s="17" t="s">
        <v>33</v>
      </c>
      <c r="D744" s="17" t="s">
        <v>34</v>
      </c>
      <c r="E744" s="18" t="str">
        <f>VLOOKUP(D744,'[1]1H2013'!L:M,2,0)</f>
        <v>六环外</v>
      </c>
      <c r="F744" s="17" t="s">
        <v>30</v>
      </c>
      <c r="G744" s="17" t="s">
        <v>30</v>
      </c>
      <c r="H744" s="17">
        <v>109</v>
      </c>
      <c r="I744" s="17">
        <v>1</v>
      </c>
      <c r="J744" s="17">
        <v>3441</v>
      </c>
      <c r="K744" s="25">
        <v>376269</v>
      </c>
      <c r="L744" s="9">
        <f t="shared" si="34"/>
        <v>0.00376269</v>
      </c>
      <c r="M744" s="10">
        <f t="shared" si="35"/>
        <v>1.39992251238905e-6</v>
      </c>
      <c r="N744" s="19" t="s">
        <v>1401</v>
      </c>
      <c r="O744" s="10"/>
      <c r="P744" s="20">
        <f>IFERROR(VLOOKUP(N744,Sheet3!$B$2:$F$1072,3,FALSE),“-”)</f>
        <v>0</v>
      </c>
      <c r="Q744" s="13">
        <f t="shared" si="36"/>
        <v>0.99999886852535</v>
      </c>
    </row>
    <row r="745" ht="15" spans="1:17">
      <c r="A745" s="17" t="s">
        <v>1402</v>
      </c>
      <c r="B745" s="17" t="s">
        <v>17</v>
      </c>
      <c r="C745" s="17" t="s">
        <v>60</v>
      </c>
      <c r="D745" s="17" t="s">
        <v>61</v>
      </c>
      <c r="E745" s="18" t="str">
        <f>VLOOKUP(D745,'[1]1H2013'!L:M,2,0)</f>
        <v>五环-六环</v>
      </c>
      <c r="F745" s="17" t="s">
        <v>30</v>
      </c>
      <c r="G745" s="17" t="s">
        <v>30</v>
      </c>
      <c r="H745" s="17">
        <v>236</v>
      </c>
      <c r="I745" s="17">
        <v>2</v>
      </c>
      <c r="J745" s="17">
        <v>1287</v>
      </c>
      <c r="K745" s="25">
        <v>304116</v>
      </c>
      <c r="L745" s="9">
        <f t="shared" si="34"/>
        <v>0.00304116</v>
      </c>
      <c r="M745" s="10">
        <f t="shared" si="35"/>
        <v>1.13147464919435e-6</v>
      </c>
      <c r="N745" s="19" t="s">
        <v>1403</v>
      </c>
      <c r="O745" s="10"/>
      <c r="P745" s="20">
        <f>IFERROR(VLOOKUP(N745,Sheet3!$B$2:$F$1072,3,FALSE),“-”)</f>
        <v>0</v>
      </c>
      <c r="Q745" s="13">
        <f t="shared" si="36"/>
        <v>1</v>
      </c>
    </row>
    <row r="746" ht="15" spans="1:17">
      <c r="A746" s="17" t="s">
        <v>1404</v>
      </c>
      <c r="B746" s="17" t="s">
        <v>17</v>
      </c>
      <c r="C746" s="17" t="s">
        <v>64</v>
      </c>
      <c r="D746" s="17" t="s">
        <v>65</v>
      </c>
      <c r="E746" s="18" t="str">
        <f>VLOOKUP(D746,'[1]1H2013'!L:M,2,0)</f>
        <v>五环-六环</v>
      </c>
      <c r="F746" s="17">
        <v>15886</v>
      </c>
      <c r="G746" s="17">
        <v>30</v>
      </c>
      <c r="H746" s="17" t="s">
        <v>30</v>
      </c>
      <c r="I746" s="17" t="s">
        <v>30</v>
      </c>
      <c r="J746" s="17" t="s">
        <v>30</v>
      </c>
      <c r="K746" s="25" t="s">
        <v>30</v>
      </c>
      <c r="L746" s="9" t="str">
        <f t="shared" si="34"/>
        <v>-</v>
      </c>
      <c r="M746" s="10" t="str">
        <f t="shared" si="35"/>
        <v>-</v>
      </c>
      <c r="N746" s="19" t="s">
        <v>1405</v>
      </c>
      <c r="O746" s="10"/>
      <c r="P746" s="20">
        <f>IFERROR(VLOOKUP(N746,Sheet3!$B$2:$F$1072,3,FALSE),“-”)</f>
        <v>0</v>
      </c>
      <c r="Q746" s="13" t="e">
        <f t="shared" si="36"/>
        <v>#VALUE!</v>
      </c>
    </row>
    <row r="747" ht="15" spans="1:17">
      <c r="A747" s="17" t="s">
        <v>1406</v>
      </c>
      <c r="B747" s="17" t="s">
        <v>17</v>
      </c>
      <c r="C747" s="17" t="s">
        <v>64</v>
      </c>
      <c r="D747" s="17" t="s">
        <v>137</v>
      </c>
      <c r="E747" s="18" t="str">
        <f>VLOOKUP(D747,'[1]1H2013'!L:M,2,0)</f>
        <v>四环-五环</v>
      </c>
      <c r="F747" s="17">
        <v>13762</v>
      </c>
      <c r="G747" s="17">
        <v>101</v>
      </c>
      <c r="H747" s="17" t="s">
        <v>30</v>
      </c>
      <c r="I747" s="17" t="s">
        <v>30</v>
      </c>
      <c r="J747" s="17" t="s">
        <v>30</v>
      </c>
      <c r="K747" s="25" t="s">
        <v>30</v>
      </c>
      <c r="L747" s="9" t="str">
        <f t="shared" si="34"/>
        <v>-</v>
      </c>
      <c r="M747" s="10" t="str">
        <f t="shared" si="35"/>
        <v>-</v>
      </c>
      <c r="N747" s="19" t="s">
        <v>1407</v>
      </c>
      <c r="O747" s="10"/>
      <c r="P747" s="20">
        <f>IFERROR(VLOOKUP(N747,Sheet3!$B$2:$F$1072,3,FALSE),“-”)</f>
        <v>0</v>
      </c>
      <c r="Q747" s="13" t="e">
        <f t="shared" si="36"/>
        <v>#VALUE!</v>
      </c>
    </row>
    <row r="748" ht="15" spans="1:17">
      <c r="A748" s="17" t="s">
        <v>1408</v>
      </c>
      <c r="B748" s="17" t="s">
        <v>17</v>
      </c>
      <c r="C748" s="17" t="s">
        <v>18</v>
      </c>
      <c r="D748" s="17" t="s">
        <v>26</v>
      </c>
      <c r="E748" s="18" t="str">
        <f>VLOOKUP(D748,'[1]1H2013'!L:M,2,0)</f>
        <v>五环-六环</v>
      </c>
      <c r="F748" s="17">
        <v>109991</v>
      </c>
      <c r="G748" s="17">
        <v>938</v>
      </c>
      <c r="H748" s="17" t="s">
        <v>30</v>
      </c>
      <c r="I748" s="17" t="s">
        <v>30</v>
      </c>
      <c r="J748" s="17" t="s">
        <v>30</v>
      </c>
      <c r="K748" s="25" t="s">
        <v>30</v>
      </c>
      <c r="L748" s="9" t="str">
        <f t="shared" si="34"/>
        <v>-</v>
      </c>
      <c r="M748" s="10" t="str">
        <f t="shared" si="35"/>
        <v>-</v>
      </c>
      <c r="N748" s="19" t="s">
        <v>1409</v>
      </c>
      <c r="O748" s="10"/>
      <c r="P748" s="20">
        <f>IFERROR(VLOOKUP(N748,Sheet3!$B$2:$F$1072,3,FALSE),“-”)</f>
        <v>0</v>
      </c>
      <c r="Q748" s="13" t="e">
        <f t="shared" si="36"/>
        <v>#VALUE!</v>
      </c>
    </row>
    <row r="749" ht="15" spans="1:17">
      <c r="A749" s="17" t="s">
        <v>1410</v>
      </c>
      <c r="B749" s="17" t="s">
        <v>17</v>
      </c>
      <c r="C749" s="17" t="s">
        <v>526</v>
      </c>
      <c r="D749" s="17" t="s">
        <v>527</v>
      </c>
      <c r="E749" s="18" t="str">
        <f>VLOOKUP(D749,'[1]1H2013'!L:M,2,0)</f>
        <v>六环外</v>
      </c>
      <c r="F749" s="17">
        <v>50878</v>
      </c>
      <c r="G749" s="17">
        <v>372</v>
      </c>
      <c r="H749" s="17" t="s">
        <v>30</v>
      </c>
      <c r="I749" s="17" t="s">
        <v>30</v>
      </c>
      <c r="J749" s="17" t="s">
        <v>30</v>
      </c>
      <c r="K749" s="25" t="s">
        <v>30</v>
      </c>
      <c r="L749" s="9" t="str">
        <f t="shared" si="34"/>
        <v>-</v>
      </c>
      <c r="M749" s="10" t="str">
        <f t="shared" si="35"/>
        <v>-</v>
      </c>
      <c r="N749" s="19" t="s">
        <v>1411</v>
      </c>
      <c r="O749" s="10"/>
      <c r="P749" s="20">
        <f>IFERROR(VLOOKUP(N749,Sheet3!$B$2:$F$1072,3,FALSE),“-”)</f>
        <v>0</v>
      </c>
      <c r="Q749" s="13" t="e">
        <f t="shared" si="36"/>
        <v>#VALUE!</v>
      </c>
    </row>
    <row r="750" ht="15" spans="1:17">
      <c r="A750" s="17" t="s">
        <v>1412</v>
      </c>
      <c r="B750" s="17" t="s">
        <v>17</v>
      </c>
      <c r="C750" s="17" t="s">
        <v>78</v>
      </c>
      <c r="D750" s="17" t="s">
        <v>79</v>
      </c>
      <c r="E750" s="18" t="str">
        <f>VLOOKUP(D750,'[1]1H2013'!L:M,2,0)</f>
        <v>五环-六环</v>
      </c>
      <c r="F750" s="17">
        <v>132033</v>
      </c>
      <c r="G750" s="17">
        <v>1252</v>
      </c>
      <c r="H750" s="17" t="s">
        <v>30</v>
      </c>
      <c r="I750" s="17" t="s">
        <v>30</v>
      </c>
      <c r="J750" s="17" t="s">
        <v>30</v>
      </c>
      <c r="K750" s="25" t="s">
        <v>30</v>
      </c>
      <c r="L750" s="9" t="str">
        <f t="shared" si="34"/>
        <v>-</v>
      </c>
      <c r="M750" s="10" t="str">
        <f t="shared" si="35"/>
        <v>-</v>
      </c>
      <c r="N750" s="19" t="s">
        <v>46</v>
      </c>
      <c r="O750" s="10"/>
      <c r="P750" s="20">
        <f>IFERROR(VLOOKUP(N750,Sheet3!$B$2:$F$1072,3,FALSE),“-”)</f>
        <v>0</v>
      </c>
      <c r="Q750" s="13" t="e">
        <f t="shared" si="36"/>
        <v>#VALUE!</v>
      </c>
    </row>
    <row r="751" ht="15" spans="1:17">
      <c r="A751" s="17" t="s">
        <v>1413</v>
      </c>
      <c r="B751" s="17" t="s">
        <v>17</v>
      </c>
      <c r="C751" s="17" t="s">
        <v>18</v>
      </c>
      <c r="D751" s="17" t="s">
        <v>26</v>
      </c>
      <c r="E751" s="18" t="str">
        <f>VLOOKUP(D751,'[1]1H2013'!L:M,2,0)</f>
        <v>五环-六环</v>
      </c>
      <c r="F751" s="17">
        <v>25095</v>
      </c>
      <c r="G751" s="17">
        <v>92</v>
      </c>
      <c r="H751" s="17" t="s">
        <v>30</v>
      </c>
      <c r="I751" s="17" t="s">
        <v>30</v>
      </c>
      <c r="J751" s="17" t="s">
        <v>30</v>
      </c>
      <c r="K751" s="25" t="s">
        <v>30</v>
      </c>
      <c r="L751" s="9" t="str">
        <f t="shared" si="34"/>
        <v>-</v>
      </c>
      <c r="M751" s="10" t="str">
        <f t="shared" si="35"/>
        <v>-</v>
      </c>
      <c r="N751" s="19" t="s">
        <v>1414</v>
      </c>
      <c r="O751" s="10"/>
      <c r="P751" s="20">
        <f>IFERROR(VLOOKUP(N751,Sheet3!$B$2:$F$1072,3,FALSE),“-”)</f>
        <v>0</v>
      </c>
      <c r="Q751" s="13" t="e">
        <f t="shared" si="36"/>
        <v>#VALUE!</v>
      </c>
    </row>
    <row r="752" ht="15" spans="1:17">
      <c r="A752" s="17" t="s">
        <v>1415</v>
      </c>
      <c r="B752" s="17" t="s">
        <v>17</v>
      </c>
      <c r="C752" s="17" t="s">
        <v>90</v>
      </c>
      <c r="D752" s="17" t="s">
        <v>311</v>
      </c>
      <c r="E752" s="18" t="str">
        <f>VLOOKUP(D752,'[1]1H2013'!L:M,2,0)</f>
        <v>五环-六环</v>
      </c>
      <c r="F752" s="17">
        <v>43827</v>
      </c>
      <c r="G752" s="17">
        <v>210</v>
      </c>
      <c r="H752" s="17" t="s">
        <v>30</v>
      </c>
      <c r="I752" s="17" t="s">
        <v>30</v>
      </c>
      <c r="J752" s="17" t="s">
        <v>30</v>
      </c>
      <c r="K752" s="25" t="s">
        <v>30</v>
      </c>
      <c r="L752" s="9" t="str">
        <f t="shared" si="34"/>
        <v>-</v>
      </c>
      <c r="M752" s="10" t="str">
        <f t="shared" si="35"/>
        <v>-</v>
      </c>
      <c r="N752" s="19" t="s">
        <v>1274</v>
      </c>
      <c r="O752" s="10"/>
      <c r="P752" s="20">
        <f>IFERROR(VLOOKUP(N752,Sheet3!$B$2:$F$1072,3,FALSE),“-”)</f>
        <v>0</v>
      </c>
      <c r="Q752" s="13" t="e">
        <f t="shared" si="36"/>
        <v>#VALUE!</v>
      </c>
    </row>
    <row r="753" ht="15" spans="1:17">
      <c r="A753" s="17" t="s">
        <v>1416</v>
      </c>
      <c r="B753" s="17" t="s">
        <v>17</v>
      </c>
      <c r="C753" s="17" t="s">
        <v>33</v>
      </c>
      <c r="D753" s="17" t="s">
        <v>34</v>
      </c>
      <c r="E753" s="18" t="str">
        <f>VLOOKUP(D753,'[1]1H2013'!L:M,2,0)</f>
        <v>六环外</v>
      </c>
      <c r="F753" s="17">
        <v>73667</v>
      </c>
      <c r="G753" s="17">
        <v>39</v>
      </c>
      <c r="H753" s="17" t="s">
        <v>30</v>
      </c>
      <c r="I753" s="17" t="s">
        <v>30</v>
      </c>
      <c r="J753" s="17" t="s">
        <v>30</v>
      </c>
      <c r="K753" s="25" t="s">
        <v>30</v>
      </c>
      <c r="L753" s="9" t="str">
        <f t="shared" si="34"/>
        <v>-</v>
      </c>
      <c r="M753" s="10" t="str">
        <f t="shared" si="35"/>
        <v>-</v>
      </c>
      <c r="N753" s="19" t="s">
        <v>1417</v>
      </c>
      <c r="O753" s="10"/>
      <c r="P753" s="20">
        <f>IFERROR(VLOOKUP(N753,Sheet3!$B$2:$F$1072,3,FALSE),“-”)</f>
        <v>0</v>
      </c>
      <c r="Q753" s="13" t="e">
        <f t="shared" si="36"/>
        <v>#VALUE!</v>
      </c>
    </row>
    <row r="754" s="14" customFormat="1" ht="15" spans="1:17">
      <c r="A754" s="3" t="s">
        <v>1418</v>
      </c>
      <c r="B754" s="3" t="s">
        <v>17</v>
      </c>
      <c r="C754" s="3" t="s">
        <v>64</v>
      </c>
      <c r="D754" s="3" t="s">
        <v>112</v>
      </c>
      <c r="E754" s="16" t="str">
        <f>VLOOKUP(D754,'[1]1H2013'!L:M,2,0)</f>
        <v>五环-六环</v>
      </c>
      <c r="F754" s="3">
        <v>42393</v>
      </c>
      <c r="G754" s="3">
        <v>392</v>
      </c>
      <c r="H754" s="3" t="s">
        <v>30</v>
      </c>
      <c r="I754" s="3" t="s">
        <v>30</v>
      </c>
      <c r="J754" s="3" t="s">
        <v>30</v>
      </c>
      <c r="K754" s="9" t="s">
        <v>30</v>
      </c>
      <c r="L754" s="9" t="str">
        <f t="shared" si="34"/>
        <v>-</v>
      </c>
      <c r="M754" s="10" t="str">
        <f>IFERROR(L754/$L$1,"-")</f>
        <v>-</v>
      </c>
      <c r="N754" s="19" t="s">
        <v>975</v>
      </c>
      <c r="O754" s="10"/>
      <c r="P754" s="20">
        <f>IFERROR(VLOOKUP(N754,Sheet3!$B$2:$F$1072,3,FALSE),“-”)</f>
        <v>0</v>
      </c>
      <c r="Q754" s="13" t="e">
        <f t="shared" si="36"/>
        <v>#VALUE!</v>
      </c>
    </row>
    <row r="755" s="14" customFormat="1" ht="15" spans="1:17">
      <c r="A755" s="3" t="s">
        <v>1419</v>
      </c>
      <c r="B755" s="3" t="s">
        <v>17</v>
      </c>
      <c r="C755" s="3" t="s">
        <v>60</v>
      </c>
      <c r="D755" s="3" t="s">
        <v>61</v>
      </c>
      <c r="E755" s="16" t="str">
        <f>VLOOKUP(D755,'[1]1H2013'!L:M,2,0)</f>
        <v>五环-六环</v>
      </c>
      <c r="F755" s="3">
        <v>18005</v>
      </c>
      <c r="G755" s="3">
        <v>176</v>
      </c>
      <c r="H755" s="3" t="s">
        <v>30</v>
      </c>
      <c r="I755" s="3" t="s">
        <v>30</v>
      </c>
      <c r="J755" s="3" t="s">
        <v>30</v>
      </c>
      <c r="K755" s="9" t="s">
        <v>30</v>
      </c>
      <c r="L755" s="9" t="str">
        <f t="shared" si="34"/>
        <v>-</v>
      </c>
      <c r="M755" s="10" t="str">
        <f>IFERROR(L755/$L$1,"-")</f>
        <v>-</v>
      </c>
      <c r="N755" s="19" t="s">
        <v>1420</v>
      </c>
      <c r="O755" s="10"/>
      <c r="P755" s="20">
        <f>IFERROR(VLOOKUP(N755,Sheet3!$B$2:$F$1072,3,FALSE),“-”)</f>
        <v>0</v>
      </c>
      <c r="Q755" s="13" t="e">
        <f t="shared" si="36"/>
        <v>#VALUE!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30"/>
  <sheetViews>
    <sheetView tabSelected="1" workbookViewId="0">
      <selection activeCell="A3" sqref="$A3:$XFD3"/>
    </sheetView>
  </sheetViews>
  <sheetFormatPr defaultColWidth="9" defaultRowHeight="13.5"/>
  <cols>
    <col min="17" max="17" width="9" style="1"/>
  </cols>
  <sheetData>
    <row r="1" spans="12:12">
      <c r="L1" s="4">
        <f>SUM(L4:L130)</f>
        <v>392.83306575</v>
      </c>
    </row>
    <row r="3" spans="1:1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7" t="s">
        <v>14</v>
      </c>
      <c r="P3" s="8" t="s">
        <v>15</v>
      </c>
      <c r="Q3" s="12" t="s">
        <v>3015</v>
      </c>
    </row>
    <row r="4" spans="1:17">
      <c r="A4" s="3" t="s">
        <v>1421</v>
      </c>
      <c r="B4" s="3" t="s">
        <v>1422</v>
      </c>
      <c r="C4" s="3" t="s">
        <v>18</v>
      </c>
      <c r="D4" s="3" t="s">
        <v>29</v>
      </c>
      <c r="E4" s="3" t="str">
        <f>VLOOKUP(D4,Sheet2!$A$2:$B$44,2,FALSE)</f>
        <v>四环-五环</v>
      </c>
      <c r="F4" s="3" t="s">
        <v>30</v>
      </c>
      <c r="G4" s="3" t="s">
        <v>30</v>
      </c>
      <c r="H4" s="3">
        <v>153253</v>
      </c>
      <c r="I4" s="3">
        <v>746</v>
      </c>
      <c r="J4" s="3">
        <v>49252</v>
      </c>
      <c r="K4" s="9">
        <v>7548033911</v>
      </c>
      <c r="L4" s="9">
        <f t="shared" ref="L4:L35" si="0">IFERROR(K4/100000000,"-")</f>
        <v>75.48033911</v>
      </c>
      <c r="M4" s="10">
        <f t="shared" ref="M4:M35" si="1">IFERROR(L4/$L$1,"-")</f>
        <v>0.192143548216575</v>
      </c>
      <c r="N4" s="10" t="s">
        <v>847</v>
      </c>
      <c r="O4" s="10" t="s">
        <v>1423</v>
      </c>
      <c r="P4" s="11" t="str">
        <f>IFERROR(VLOOKUP(N4,Sheet3!$B$2:$F$1072,3,FALSE),“-”)</f>
        <v>SOHO</v>
      </c>
      <c r="Q4" s="13">
        <f>M4</f>
        <v>0.192143548216575</v>
      </c>
    </row>
    <row r="5" spans="1:17">
      <c r="A5" s="3" t="s">
        <v>1424</v>
      </c>
      <c r="B5" s="3" t="s">
        <v>1422</v>
      </c>
      <c r="C5" s="3" t="s">
        <v>18</v>
      </c>
      <c r="D5" s="3" t="s">
        <v>210</v>
      </c>
      <c r="E5" s="3" t="str">
        <f>VLOOKUP(D5,Sheet2!$A$2:$B$44,2,FALSE)</f>
        <v>四环-五环</v>
      </c>
      <c r="F5" s="3" t="s">
        <v>30</v>
      </c>
      <c r="G5" s="3" t="s">
        <v>30</v>
      </c>
      <c r="H5" s="3">
        <v>43436</v>
      </c>
      <c r="I5" s="3">
        <v>49</v>
      </c>
      <c r="J5" s="3">
        <v>98931</v>
      </c>
      <c r="K5" s="9">
        <v>4297149383</v>
      </c>
      <c r="L5" s="9">
        <f t="shared" si="0"/>
        <v>42.97149383</v>
      </c>
      <c r="M5" s="10">
        <f t="shared" si="1"/>
        <v>0.109388688418981</v>
      </c>
      <c r="N5" s="10" t="s">
        <v>1425</v>
      </c>
      <c r="O5" s="10" t="s">
        <v>1423</v>
      </c>
      <c r="P5" s="11">
        <f>IFERROR(VLOOKUP(N5,Sheet3!$B$2:$F$1072,3,FALSE),“-”)</f>
        <v>0</v>
      </c>
      <c r="Q5" s="13">
        <f>M5+Q4</f>
        <v>0.301532236635556</v>
      </c>
    </row>
    <row r="6" spans="1:17">
      <c r="A6" s="3" t="s">
        <v>589</v>
      </c>
      <c r="B6" s="3" t="s">
        <v>1422</v>
      </c>
      <c r="C6" s="3" t="s">
        <v>48</v>
      </c>
      <c r="D6" s="3" t="s">
        <v>360</v>
      </c>
      <c r="E6" s="3" t="str">
        <f>VLOOKUP(D6,Sheet2!$A$2:$B$44,2,FALSE)</f>
        <v>三环-四环</v>
      </c>
      <c r="F6" s="3" t="s">
        <v>30</v>
      </c>
      <c r="G6" s="3" t="s">
        <v>30</v>
      </c>
      <c r="H6" s="3">
        <v>88869</v>
      </c>
      <c r="I6" s="3">
        <v>1380</v>
      </c>
      <c r="J6" s="3">
        <v>41146</v>
      </c>
      <c r="K6" s="9">
        <v>3656605340</v>
      </c>
      <c r="L6" s="9">
        <f t="shared" si="0"/>
        <v>36.5660534</v>
      </c>
      <c r="M6" s="10">
        <f t="shared" si="1"/>
        <v>0.0930829316269184</v>
      </c>
      <c r="N6" s="10" t="s">
        <v>590</v>
      </c>
      <c r="O6" s="10" t="s">
        <v>1423</v>
      </c>
      <c r="P6" s="11" t="str">
        <f>IFERROR(VLOOKUP(N6,Sheet3!$B$2:$F$1072,3,FALSE),“-”)</f>
        <v>1-v</v>
      </c>
      <c r="Q6" s="13">
        <f t="shared" ref="Q6:Q69" si="2">M6+Q5</f>
        <v>0.394615168262474</v>
      </c>
    </row>
    <row r="7" spans="1:17">
      <c r="A7" s="3" t="s">
        <v>1426</v>
      </c>
      <c r="B7" s="3" t="s">
        <v>1422</v>
      </c>
      <c r="C7" s="3" t="s">
        <v>48</v>
      </c>
      <c r="D7" s="3" t="s">
        <v>49</v>
      </c>
      <c r="E7" s="3" t="str">
        <f>VLOOKUP(D7,Sheet2!$A$2:$B$44,2,FALSE)</f>
        <v>四环-五环</v>
      </c>
      <c r="F7" s="3">
        <v>44308</v>
      </c>
      <c r="G7" s="3">
        <v>68</v>
      </c>
      <c r="H7" s="3">
        <v>100454</v>
      </c>
      <c r="I7" s="3">
        <v>729</v>
      </c>
      <c r="J7" s="3">
        <v>26799</v>
      </c>
      <c r="K7" s="9">
        <v>2692039127</v>
      </c>
      <c r="L7" s="9">
        <f t="shared" si="0"/>
        <v>26.92039127</v>
      </c>
      <c r="M7" s="10">
        <f t="shared" si="1"/>
        <v>0.068528832262639</v>
      </c>
      <c r="N7" s="10" t="s">
        <v>1427</v>
      </c>
      <c r="O7" s="10" t="s">
        <v>1423</v>
      </c>
      <c r="P7" s="11" t="str">
        <f>IFERROR(VLOOKUP(N7,Sheet3!$B$2:$F$1072,3,FALSE),“-”)</f>
        <v>中铁</v>
      </c>
      <c r="Q7" s="13">
        <f t="shared" si="2"/>
        <v>0.463144000525113</v>
      </c>
    </row>
    <row r="8" spans="1:17">
      <c r="A8" s="3" t="s">
        <v>1083</v>
      </c>
      <c r="B8" s="3" t="s">
        <v>1422</v>
      </c>
      <c r="C8" s="3" t="s">
        <v>41</v>
      </c>
      <c r="D8" s="3" t="s">
        <v>42</v>
      </c>
      <c r="E8" s="3" t="str">
        <f>VLOOKUP(D8,Sheet2!$A$2:$B$44,2,FALSE)</f>
        <v>五环-六环</v>
      </c>
      <c r="F8" s="3" t="s">
        <v>30</v>
      </c>
      <c r="G8" s="3" t="s">
        <v>30</v>
      </c>
      <c r="H8" s="3">
        <v>63861</v>
      </c>
      <c r="I8" s="3">
        <v>890</v>
      </c>
      <c r="J8" s="3">
        <v>22436</v>
      </c>
      <c r="K8" s="9">
        <v>1432795804</v>
      </c>
      <c r="L8" s="9">
        <f t="shared" si="0"/>
        <v>14.32795804</v>
      </c>
      <c r="M8" s="10">
        <f t="shared" si="1"/>
        <v>0.0364734012719753</v>
      </c>
      <c r="N8" s="10" t="s">
        <v>1428</v>
      </c>
      <c r="O8" s="10" t="s">
        <v>1423</v>
      </c>
      <c r="P8" s="11">
        <f>IFERROR(VLOOKUP(N8,Sheet3!$B$2:$F$1072,3,FALSE),“-”)</f>
        <v>0</v>
      </c>
      <c r="Q8" s="13">
        <f t="shared" si="2"/>
        <v>0.499617401797089</v>
      </c>
    </row>
    <row r="9" spans="1:17">
      <c r="A9" s="3" t="s">
        <v>1429</v>
      </c>
      <c r="B9" s="3" t="s">
        <v>1422</v>
      </c>
      <c r="C9" s="3" t="s">
        <v>18</v>
      </c>
      <c r="D9" s="3" t="s">
        <v>19</v>
      </c>
      <c r="E9" s="3" t="str">
        <f>VLOOKUP(D9,Sheet2!$A$2:$B$44,2,FALSE)</f>
        <v>三环-四环</v>
      </c>
      <c r="F9" s="3" t="s">
        <v>30</v>
      </c>
      <c r="G9" s="3" t="s">
        <v>30</v>
      </c>
      <c r="H9" s="3">
        <v>32106</v>
      </c>
      <c r="I9" s="3">
        <v>1</v>
      </c>
      <c r="J9" s="3">
        <v>42672</v>
      </c>
      <c r="K9" s="9">
        <v>1369999997</v>
      </c>
      <c r="L9" s="9">
        <f t="shared" si="0"/>
        <v>13.69999997</v>
      </c>
      <c r="M9" s="10">
        <f t="shared" si="1"/>
        <v>0.0348748645785299</v>
      </c>
      <c r="N9" s="10" t="s">
        <v>1430</v>
      </c>
      <c r="O9" s="10" t="s">
        <v>1423</v>
      </c>
      <c r="P9" s="11">
        <f>IFERROR(VLOOKUP(N9,Sheet3!$B$2:$F$1072,3,FALSE),“-”)</f>
        <v>0</v>
      </c>
      <c r="Q9" s="13">
        <f t="shared" si="2"/>
        <v>0.534492266375619</v>
      </c>
    </row>
    <row r="10" spans="1:17">
      <c r="A10" s="3" t="s">
        <v>1431</v>
      </c>
      <c r="B10" s="3" t="s">
        <v>1422</v>
      </c>
      <c r="C10" s="3" t="s">
        <v>64</v>
      </c>
      <c r="D10" s="3" t="s">
        <v>65</v>
      </c>
      <c r="E10" s="3" t="str">
        <f>VLOOKUP(D10,Sheet2!$A$2:$B$44,2,FALSE)</f>
        <v>五环-六环</v>
      </c>
      <c r="F10" s="3">
        <v>72838</v>
      </c>
      <c r="G10" s="3">
        <v>1267</v>
      </c>
      <c r="H10" s="3">
        <v>65167</v>
      </c>
      <c r="I10" s="3">
        <v>1138</v>
      </c>
      <c r="J10" s="3">
        <v>20909</v>
      </c>
      <c r="K10" s="9">
        <v>1362553978</v>
      </c>
      <c r="L10" s="9">
        <f t="shared" si="0"/>
        <v>13.62553978</v>
      </c>
      <c r="M10" s="10">
        <f t="shared" si="1"/>
        <v>0.0346853179326593</v>
      </c>
      <c r="N10" s="10" t="s">
        <v>1432</v>
      </c>
      <c r="O10" s="10" t="s">
        <v>1423</v>
      </c>
      <c r="P10" s="11">
        <f>IFERROR(VLOOKUP(N10,Sheet3!$B$2:$F$1072,3,FALSE),“-”)</f>
        <v>0</v>
      </c>
      <c r="Q10" s="13">
        <f t="shared" si="2"/>
        <v>0.569177584308278</v>
      </c>
    </row>
    <row r="11" spans="1:17">
      <c r="A11" s="3" t="s">
        <v>1433</v>
      </c>
      <c r="B11" s="3" t="s">
        <v>1422</v>
      </c>
      <c r="C11" s="3" t="s">
        <v>90</v>
      </c>
      <c r="D11" s="3" t="s">
        <v>311</v>
      </c>
      <c r="E11" s="3" t="str">
        <f>VLOOKUP(D11,Sheet2!$A$2:$B$44,2,FALSE)</f>
        <v>五环-六环</v>
      </c>
      <c r="F11" s="3">
        <v>95589</v>
      </c>
      <c r="G11" s="3">
        <v>150</v>
      </c>
      <c r="H11" s="3">
        <v>76149</v>
      </c>
      <c r="I11" s="3">
        <v>111</v>
      </c>
      <c r="J11" s="3">
        <v>14884</v>
      </c>
      <c r="K11" s="9">
        <v>1133382412</v>
      </c>
      <c r="L11" s="9">
        <f t="shared" si="0"/>
        <v>11.33382412</v>
      </c>
      <c r="M11" s="10">
        <f t="shared" si="1"/>
        <v>0.0288515023509067</v>
      </c>
      <c r="N11" s="10" t="s">
        <v>1434</v>
      </c>
      <c r="O11" s="10" t="s">
        <v>1423</v>
      </c>
      <c r="P11" s="11" t="str">
        <f>IFERROR(VLOOKUP(N11,Sheet3!$B$2:$F$1072,3,FALSE),“-”)</f>
        <v>金融街</v>
      </c>
      <c r="Q11" s="13">
        <f t="shared" si="2"/>
        <v>0.598029086659185</v>
      </c>
    </row>
    <row r="12" spans="1:17">
      <c r="A12" s="3" t="s">
        <v>578</v>
      </c>
      <c r="B12" s="3" t="s">
        <v>1422</v>
      </c>
      <c r="C12" s="3" t="s">
        <v>41</v>
      </c>
      <c r="D12" s="3" t="s">
        <v>42</v>
      </c>
      <c r="E12" s="3" t="str">
        <f>VLOOKUP(D12,Sheet2!$A$2:$B$44,2,FALSE)</f>
        <v>五环-六环</v>
      </c>
      <c r="F12" s="3" t="s">
        <v>30</v>
      </c>
      <c r="G12" s="3" t="s">
        <v>30</v>
      </c>
      <c r="H12" s="3">
        <v>42836</v>
      </c>
      <c r="I12" s="3">
        <v>659</v>
      </c>
      <c r="J12" s="3">
        <v>22972</v>
      </c>
      <c r="K12" s="9">
        <v>984032440</v>
      </c>
      <c r="L12" s="9">
        <f t="shared" si="0"/>
        <v>9.8403244</v>
      </c>
      <c r="M12" s="10">
        <f t="shared" si="1"/>
        <v>0.025049633694182</v>
      </c>
      <c r="N12" s="10" t="s">
        <v>579</v>
      </c>
      <c r="O12" s="10" t="s">
        <v>1423</v>
      </c>
      <c r="P12" s="11">
        <f>IFERROR(VLOOKUP(N12,Sheet3!$B$2:$F$1072,3,FALSE),“-”)</f>
        <v>0</v>
      </c>
      <c r="Q12" s="13">
        <f t="shared" si="2"/>
        <v>0.623078720353367</v>
      </c>
    </row>
    <row r="13" spans="1:17">
      <c r="A13" s="3" t="s">
        <v>131</v>
      </c>
      <c r="B13" s="3" t="s">
        <v>1422</v>
      </c>
      <c r="C13" s="3" t="s">
        <v>18</v>
      </c>
      <c r="D13" s="3" t="s">
        <v>73</v>
      </c>
      <c r="E13" s="3" t="str">
        <f>VLOOKUP(D13,Sheet2!$A$2:$B$44,2,FALSE)</f>
        <v>四环-五环</v>
      </c>
      <c r="F13" s="3" t="s">
        <v>30</v>
      </c>
      <c r="G13" s="3" t="s">
        <v>30</v>
      </c>
      <c r="H13" s="3">
        <v>25605</v>
      </c>
      <c r="I13" s="3">
        <v>120</v>
      </c>
      <c r="J13" s="3">
        <v>33438</v>
      </c>
      <c r="K13" s="9">
        <v>856187075</v>
      </c>
      <c r="L13" s="9">
        <f t="shared" si="0"/>
        <v>8.56187075</v>
      </c>
      <c r="M13" s="10">
        <f t="shared" si="1"/>
        <v>0.0217951885838673</v>
      </c>
      <c r="N13" s="10" t="s">
        <v>1435</v>
      </c>
      <c r="O13" s="10" t="s">
        <v>1423</v>
      </c>
      <c r="P13" s="11" t="str">
        <f>IFERROR(VLOOKUP(N13,Sheet3!$B$2:$F$1072,3,FALSE),“-”)</f>
        <v>保利</v>
      </c>
      <c r="Q13" s="13">
        <f t="shared" si="2"/>
        <v>0.644873908937234</v>
      </c>
    </row>
    <row r="14" spans="1:17">
      <c r="A14" s="3" t="s">
        <v>1436</v>
      </c>
      <c r="B14" s="3" t="s">
        <v>1422</v>
      </c>
      <c r="C14" s="3" t="s">
        <v>18</v>
      </c>
      <c r="D14" s="3" t="s">
        <v>29</v>
      </c>
      <c r="E14" s="3" t="str">
        <f>VLOOKUP(D14,Sheet2!$A$2:$B$44,2,FALSE)</f>
        <v>四环-五环</v>
      </c>
      <c r="F14" s="3" t="s">
        <v>30</v>
      </c>
      <c r="G14" s="3" t="s">
        <v>30</v>
      </c>
      <c r="H14" s="3">
        <v>20717</v>
      </c>
      <c r="I14" s="3">
        <v>49</v>
      </c>
      <c r="J14" s="3">
        <v>39929</v>
      </c>
      <c r="K14" s="9">
        <v>827220457</v>
      </c>
      <c r="L14" s="9">
        <f t="shared" si="0"/>
        <v>8.27220457</v>
      </c>
      <c r="M14" s="10">
        <f t="shared" si="1"/>
        <v>0.021057811297546</v>
      </c>
      <c r="N14" s="10" t="s">
        <v>1437</v>
      </c>
      <c r="O14" s="10" t="s">
        <v>1423</v>
      </c>
      <c r="P14" s="11">
        <f>IFERROR(VLOOKUP(N14,Sheet3!$B$2:$F$1072,3,FALSE),“-”)</f>
        <v>0</v>
      </c>
      <c r="Q14" s="13">
        <f t="shared" si="2"/>
        <v>0.66593172023478</v>
      </c>
    </row>
    <row r="15" spans="1:17">
      <c r="A15" s="3" t="s">
        <v>355</v>
      </c>
      <c r="B15" s="3" t="s">
        <v>1422</v>
      </c>
      <c r="C15" s="3" t="s">
        <v>64</v>
      </c>
      <c r="D15" s="3" t="s">
        <v>65</v>
      </c>
      <c r="E15" s="3" t="str">
        <f>VLOOKUP(D15,Sheet2!$A$2:$B$44,2,FALSE)</f>
        <v>五环-六环</v>
      </c>
      <c r="F15" s="3">
        <v>50405</v>
      </c>
      <c r="G15" s="3">
        <v>550</v>
      </c>
      <c r="H15" s="3">
        <v>50522</v>
      </c>
      <c r="I15" s="3">
        <v>551</v>
      </c>
      <c r="J15" s="3">
        <v>16090</v>
      </c>
      <c r="K15" s="9">
        <v>812886213</v>
      </c>
      <c r="L15" s="9">
        <f t="shared" si="0"/>
        <v>8.12886213</v>
      </c>
      <c r="M15" s="10">
        <f t="shared" si="1"/>
        <v>0.0206929172687648</v>
      </c>
      <c r="N15" s="10" t="s">
        <v>1438</v>
      </c>
      <c r="O15" s="10" t="s">
        <v>1423</v>
      </c>
      <c r="P15" s="11" t="str">
        <f>IFERROR(VLOOKUP(N15,Sheet3!$B$2:$F$1072,3,FALSE),“-”)</f>
        <v>绿地</v>
      </c>
      <c r="Q15" s="13">
        <f t="shared" si="2"/>
        <v>0.686624637503545</v>
      </c>
    </row>
    <row r="16" spans="1:17">
      <c r="A16" s="3" t="s">
        <v>444</v>
      </c>
      <c r="B16" s="3" t="s">
        <v>1422</v>
      </c>
      <c r="C16" s="3" t="s">
        <v>64</v>
      </c>
      <c r="D16" s="3" t="s">
        <v>112</v>
      </c>
      <c r="E16" s="3" t="str">
        <f>VLOOKUP(D16,Sheet2!$A$2:$B$44,2,FALSE)</f>
        <v>五环-六环</v>
      </c>
      <c r="F16" s="3" t="s">
        <v>30</v>
      </c>
      <c r="G16" s="3" t="s">
        <v>30</v>
      </c>
      <c r="H16" s="3">
        <v>43655</v>
      </c>
      <c r="I16" s="3">
        <v>165</v>
      </c>
      <c r="J16" s="3">
        <v>18201</v>
      </c>
      <c r="K16" s="9">
        <v>794558170</v>
      </c>
      <c r="L16" s="9">
        <f t="shared" si="0"/>
        <v>7.9455817</v>
      </c>
      <c r="M16" s="10">
        <f t="shared" si="1"/>
        <v>0.0202263566709443</v>
      </c>
      <c r="N16" s="10" t="s">
        <v>445</v>
      </c>
      <c r="O16" s="10" t="s">
        <v>1423</v>
      </c>
      <c r="P16" s="11">
        <f>IFERROR(VLOOKUP(N16,Sheet3!$B$2:$F$1072,3,FALSE),“-”)</f>
        <v>0</v>
      </c>
      <c r="Q16" s="13">
        <f t="shared" si="2"/>
        <v>0.706850994174489</v>
      </c>
    </row>
    <row r="17" spans="1:17">
      <c r="A17" s="3" t="s">
        <v>1439</v>
      </c>
      <c r="B17" s="3" t="s">
        <v>1422</v>
      </c>
      <c r="C17" s="3" t="s">
        <v>439</v>
      </c>
      <c r="D17" s="3" t="s">
        <v>440</v>
      </c>
      <c r="E17" s="3" t="str">
        <f>VLOOKUP(D17,Sheet2!$A$2:$B$44,2,FALSE)</f>
        <v>四环-六环</v>
      </c>
      <c r="F17" s="3" t="s">
        <v>30</v>
      </c>
      <c r="G17" s="3" t="s">
        <v>30</v>
      </c>
      <c r="H17" s="3">
        <v>41181</v>
      </c>
      <c r="I17" s="3">
        <v>43</v>
      </c>
      <c r="J17" s="3">
        <v>17613</v>
      </c>
      <c r="K17" s="9">
        <v>725323064</v>
      </c>
      <c r="L17" s="9">
        <f t="shared" si="0"/>
        <v>7.25323064</v>
      </c>
      <c r="M17" s="10">
        <f t="shared" si="1"/>
        <v>0.0184639005022453</v>
      </c>
      <c r="N17" s="10" t="s">
        <v>1440</v>
      </c>
      <c r="O17" s="10" t="s">
        <v>1423</v>
      </c>
      <c r="P17" s="11">
        <f>IFERROR(VLOOKUP(N17,Sheet3!$B$2:$F$1072,3,FALSE),“-”)</f>
        <v>0</v>
      </c>
      <c r="Q17" s="13">
        <f t="shared" si="2"/>
        <v>0.725314894676734</v>
      </c>
    </row>
    <row r="18" spans="1:17">
      <c r="A18" s="3" t="s">
        <v>1441</v>
      </c>
      <c r="B18" s="3" t="s">
        <v>1422</v>
      </c>
      <c r="C18" s="3" t="s">
        <v>64</v>
      </c>
      <c r="D18" s="3" t="s">
        <v>112</v>
      </c>
      <c r="E18" s="3" t="str">
        <f>VLOOKUP(D18,Sheet2!$A$2:$B$44,2,FALSE)</f>
        <v>五环-六环</v>
      </c>
      <c r="F18" s="3" t="s">
        <v>30</v>
      </c>
      <c r="G18" s="3" t="s">
        <v>30</v>
      </c>
      <c r="H18" s="3">
        <v>44299</v>
      </c>
      <c r="I18" s="3">
        <v>236</v>
      </c>
      <c r="J18" s="3">
        <v>16031</v>
      </c>
      <c r="K18" s="9">
        <v>710146314</v>
      </c>
      <c r="L18" s="9">
        <f t="shared" si="0"/>
        <v>7.10146314</v>
      </c>
      <c r="M18" s="10">
        <f t="shared" si="1"/>
        <v>0.01807755955177</v>
      </c>
      <c r="N18" s="10" t="s">
        <v>1442</v>
      </c>
      <c r="O18" s="10" t="s">
        <v>1423</v>
      </c>
      <c r="P18" s="11">
        <f>IFERROR(VLOOKUP(N18,Sheet3!$B$2:$F$1072,3,FALSE),“-”)</f>
        <v>0</v>
      </c>
      <c r="Q18" s="13">
        <f t="shared" si="2"/>
        <v>0.743392454228504</v>
      </c>
    </row>
    <row r="19" spans="1:17">
      <c r="A19" s="3" t="s">
        <v>1244</v>
      </c>
      <c r="B19" s="3" t="s">
        <v>1422</v>
      </c>
      <c r="C19" s="3" t="s">
        <v>439</v>
      </c>
      <c r="D19" s="3" t="s">
        <v>440</v>
      </c>
      <c r="E19" s="3" t="str">
        <f>VLOOKUP(D19,Sheet2!$A$2:$B$44,2,FALSE)</f>
        <v>四环-六环</v>
      </c>
      <c r="F19" s="3" t="s">
        <v>30</v>
      </c>
      <c r="G19" s="3" t="s">
        <v>30</v>
      </c>
      <c r="H19" s="3">
        <v>46724</v>
      </c>
      <c r="I19" s="3">
        <v>141</v>
      </c>
      <c r="J19" s="3">
        <v>15032</v>
      </c>
      <c r="K19" s="9">
        <v>702346013</v>
      </c>
      <c r="L19" s="9">
        <f t="shared" si="0"/>
        <v>7.02346013</v>
      </c>
      <c r="M19" s="10">
        <f t="shared" si="1"/>
        <v>0.0178789942658996</v>
      </c>
      <c r="N19" s="10" t="s">
        <v>1245</v>
      </c>
      <c r="O19" s="10" t="s">
        <v>1423</v>
      </c>
      <c r="P19" s="11" t="str">
        <f>IFERROR(VLOOKUP(N19,Sheet3!$B$2:$F$1072,3,FALSE),“-”)</f>
        <v>1-v</v>
      </c>
      <c r="Q19" s="13">
        <f t="shared" si="2"/>
        <v>0.761271448494404</v>
      </c>
    </row>
    <row r="20" spans="1:17">
      <c r="A20" s="3" t="s">
        <v>1443</v>
      </c>
      <c r="B20" s="3" t="s">
        <v>1422</v>
      </c>
      <c r="C20" s="3" t="s">
        <v>90</v>
      </c>
      <c r="D20" s="3" t="s">
        <v>103</v>
      </c>
      <c r="E20" s="3" t="str">
        <f>VLOOKUP(D20,Sheet2!$A$2:$B$44,2,FALSE)</f>
        <v>五环-六环</v>
      </c>
      <c r="F20" s="3">
        <v>27644</v>
      </c>
      <c r="G20" s="3">
        <v>176</v>
      </c>
      <c r="H20" s="3">
        <v>27414</v>
      </c>
      <c r="I20" s="3">
        <v>175</v>
      </c>
      <c r="J20" s="3">
        <v>24415</v>
      </c>
      <c r="K20" s="9">
        <v>669303793</v>
      </c>
      <c r="L20" s="9">
        <f t="shared" si="0"/>
        <v>6.69303793</v>
      </c>
      <c r="M20" s="10">
        <f t="shared" si="1"/>
        <v>0.0170378680247336</v>
      </c>
      <c r="N20" s="10" t="s">
        <v>1444</v>
      </c>
      <c r="O20" s="10" t="s">
        <v>1423</v>
      </c>
      <c r="P20" s="11" t="str">
        <f>IFERROR(VLOOKUP(N20,Sheet3!$B$2:$F$1072,3,FALSE),“-”)</f>
        <v>金隅</v>
      </c>
      <c r="Q20" s="13">
        <f t="shared" si="2"/>
        <v>0.778309316519137</v>
      </c>
    </row>
    <row r="21" spans="1:17">
      <c r="A21" s="3" t="s">
        <v>1445</v>
      </c>
      <c r="B21" s="3" t="s">
        <v>1422</v>
      </c>
      <c r="C21" s="3" t="s">
        <v>18</v>
      </c>
      <c r="D21" s="3" t="s">
        <v>19</v>
      </c>
      <c r="E21" s="3" t="str">
        <f>VLOOKUP(D21,Sheet2!$A$2:$B$44,2,FALSE)</f>
        <v>三环-四环</v>
      </c>
      <c r="F21" s="3" t="s">
        <v>30</v>
      </c>
      <c r="G21" s="3" t="s">
        <v>30</v>
      </c>
      <c r="H21" s="3">
        <v>22160</v>
      </c>
      <c r="I21" s="3">
        <v>11</v>
      </c>
      <c r="J21" s="3">
        <v>30000</v>
      </c>
      <c r="K21" s="9">
        <v>664794000</v>
      </c>
      <c r="L21" s="9">
        <f t="shared" si="0"/>
        <v>6.64794</v>
      </c>
      <c r="M21" s="10">
        <f t="shared" si="1"/>
        <v>0.0169230662579478</v>
      </c>
      <c r="N21" s="10" t="s">
        <v>1446</v>
      </c>
      <c r="O21" s="10" t="s">
        <v>1423</v>
      </c>
      <c r="P21" s="11">
        <f>IFERROR(VLOOKUP(N21,Sheet3!$B$2:$F$1072,3,FALSE),“-”)</f>
        <v>0</v>
      </c>
      <c r="Q21" s="13">
        <f t="shared" si="2"/>
        <v>0.795232382777085</v>
      </c>
    </row>
    <row r="22" spans="1:17">
      <c r="A22" s="3" t="s">
        <v>1447</v>
      </c>
      <c r="B22" s="3" t="s">
        <v>1422</v>
      </c>
      <c r="C22" s="3" t="s">
        <v>41</v>
      </c>
      <c r="D22" s="3" t="s">
        <v>42</v>
      </c>
      <c r="E22" s="3" t="str">
        <f>VLOOKUP(D22,Sheet2!$A$2:$B$44,2,FALSE)</f>
        <v>五环-六环</v>
      </c>
      <c r="F22" s="3">
        <v>56172</v>
      </c>
      <c r="G22" s="3">
        <v>340</v>
      </c>
      <c r="H22" s="3">
        <v>34413</v>
      </c>
      <c r="I22" s="3">
        <v>294</v>
      </c>
      <c r="J22" s="3">
        <v>16663</v>
      </c>
      <c r="K22" s="9">
        <v>573421506</v>
      </c>
      <c r="L22" s="9">
        <f t="shared" si="0"/>
        <v>5.73421506</v>
      </c>
      <c r="M22" s="10">
        <f t="shared" si="1"/>
        <v>0.014597078402889</v>
      </c>
      <c r="N22" s="10" t="s">
        <v>1448</v>
      </c>
      <c r="O22" s="10" t="s">
        <v>1423</v>
      </c>
      <c r="P22" s="11">
        <f>IFERROR(VLOOKUP(N22,Sheet3!$B$2:$F$1072,3,FALSE),“-”)</f>
        <v>0</v>
      </c>
      <c r="Q22" s="13">
        <f t="shared" si="2"/>
        <v>0.809829461179974</v>
      </c>
    </row>
    <row r="23" spans="1:17">
      <c r="A23" s="3" t="s">
        <v>1449</v>
      </c>
      <c r="B23" s="3" t="s">
        <v>1422</v>
      </c>
      <c r="C23" s="3" t="s">
        <v>22</v>
      </c>
      <c r="D23" s="3" t="s">
        <v>745</v>
      </c>
      <c r="E23" s="3" t="str">
        <f>VLOOKUP(D23,Sheet2!$A$2:$B$44,2,FALSE)</f>
        <v>二环-三环</v>
      </c>
      <c r="F23" s="3" t="s">
        <v>30</v>
      </c>
      <c r="G23" s="3" t="s">
        <v>30</v>
      </c>
      <c r="H23" s="3">
        <v>11236</v>
      </c>
      <c r="I23" s="3">
        <v>39</v>
      </c>
      <c r="J23" s="3">
        <v>44262</v>
      </c>
      <c r="K23" s="9">
        <v>497320741</v>
      </c>
      <c r="L23" s="9">
        <f t="shared" si="0"/>
        <v>4.97320741</v>
      </c>
      <c r="M23" s="10">
        <f t="shared" si="1"/>
        <v>0.0126598492937582</v>
      </c>
      <c r="N23" s="10" t="s">
        <v>1450</v>
      </c>
      <c r="O23" s="10"/>
      <c r="P23" s="11">
        <f>IFERROR(VLOOKUP(N23,Sheet3!$B$2:$F$1072,3,FALSE),“-”)</f>
        <v>0</v>
      </c>
      <c r="Q23" s="13">
        <f t="shared" si="2"/>
        <v>0.822489310473732</v>
      </c>
    </row>
    <row r="24" spans="1:17">
      <c r="A24" s="3" t="s">
        <v>1451</v>
      </c>
      <c r="B24" s="3" t="s">
        <v>1422</v>
      </c>
      <c r="C24" s="3" t="s">
        <v>18</v>
      </c>
      <c r="D24" s="3" t="s">
        <v>19</v>
      </c>
      <c r="E24" s="3" t="str">
        <f>VLOOKUP(D24,Sheet2!$A$2:$B$44,2,FALSE)</f>
        <v>三环-四环</v>
      </c>
      <c r="F24" s="3" t="s">
        <v>30</v>
      </c>
      <c r="G24" s="3" t="s">
        <v>30</v>
      </c>
      <c r="H24" s="3">
        <v>16341</v>
      </c>
      <c r="I24" s="3">
        <v>3</v>
      </c>
      <c r="J24" s="3">
        <v>27124</v>
      </c>
      <c r="K24" s="9">
        <v>443215150</v>
      </c>
      <c r="L24" s="9">
        <f t="shared" si="0"/>
        <v>4.4321515</v>
      </c>
      <c r="M24" s="10">
        <f t="shared" si="1"/>
        <v>0.0112825316563872</v>
      </c>
      <c r="N24" s="10" t="s">
        <v>1452</v>
      </c>
      <c r="O24" s="10"/>
      <c r="P24" s="11">
        <f>IFERROR(VLOOKUP(N24,Sheet3!$B$2:$F$1072,3,FALSE),“-”)</f>
        <v>0</v>
      </c>
      <c r="Q24" s="13">
        <f t="shared" si="2"/>
        <v>0.833771842130119</v>
      </c>
    </row>
    <row r="25" spans="1:17">
      <c r="A25" s="3" t="s">
        <v>1453</v>
      </c>
      <c r="B25" s="3" t="s">
        <v>1422</v>
      </c>
      <c r="C25" s="3" t="s">
        <v>22</v>
      </c>
      <c r="D25" s="3" t="s">
        <v>87</v>
      </c>
      <c r="E25" s="3" t="str">
        <f>VLOOKUP(D25,Sheet2!$A$2:$B$44,2,FALSE)</f>
        <v>五环-六环</v>
      </c>
      <c r="F25" s="3">
        <v>45699</v>
      </c>
      <c r="G25" s="3">
        <v>57</v>
      </c>
      <c r="H25" s="3">
        <v>24771</v>
      </c>
      <c r="I25" s="3">
        <v>37</v>
      </c>
      <c r="J25" s="3">
        <v>16748</v>
      </c>
      <c r="K25" s="9">
        <v>414864338</v>
      </c>
      <c r="L25" s="9">
        <f t="shared" si="0"/>
        <v>4.14864338</v>
      </c>
      <c r="M25" s="10">
        <f t="shared" si="1"/>
        <v>0.0105608303926233</v>
      </c>
      <c r="N25" s="10" t="s">
        <v>1454</v>
      </c>
      <c r="O25" s="10" t="s">
        <v>1423</v>
      </c>
      <c r="P25" s="11">
        <f>IFERROR(VLOOKUP(N25,Sheet3!$B$2:$F$1072,3,FALSE),“-”)</f>
        <v>0</v>
      </c>
      <c r="Q25" s="13">
        <f t="shared" si="2"/>
        <v>0.844332672522743</v>
      </c>
    </row>
    <row r="26" spans="1:17">
      <c r="A26" s="3" t="s">
        <v>792</v>
      </c>
      <c r="B26" s="3" t="s">
        <v>1422</v>
      </c>
      <c r="C26" s="3" t="s">
        <v>205</v>
      </c>
      <c r="D26" s="3" t="s">
        <v>206</v>
      </c>
      <c r="E26" s="3" t="str">
        <f>VLOOKUP(D26,Sheet2!$A$2:$B$44,2,FALSE)</f>
        <v>二环-三环</v>
      </c>
      <c r="F26" s="3" t="s">
        <v>30</v>
      </c>
      <c r="G26" s="3" t="s">
        <v>30</v>
      </c>
      <c r="H26" s="3">
        <v>24019</v>
      </c>
      <c r="I26" s="3">
        <v>66</v>
      </c>
      <c r="J26" s="3">
        <v>17267</v>
      </c>
      <c r="K26" s="9">
        <v>414743653</v>
      </c>
      <c r="L26" s="9">
        <f t="shared" si="0"/>
        <v>4.14743653</v>
      </c>
      <c r="M26" s="10">
        <f t="shared" si="1"/>
        <v>0.0105577582225205</v>
      </c>
      <c r="N26" s="10" t="s">
        <v>793</v>
      </c>
      <c r="O26" s="10" t="s">
        <v>1423</v>
      </c>
      <c r="P26" s="11">
        <f>IFERROR(VLOOKUP(N26,Sheet3!$B$2:$F$1072,3,FALSE),“-”)</f>
        <v>0</v>
      </c>
      <c r="Q26" s="13">
        <f t="shared" si="2"/>
        <v>0.854890430745263</v>
      </c>
    </row>
    <row r="27" spans="1:17">
      <c r="A27" s="3" t="s">
        <v>1455</v>
      </c>
      <c r="B27" s="3" t="s">
        <v>1422</v>
      </c>
      <c r="C27" s="3" t="s">
        <v>18</v>
      </c>
      <c r="D27" s="3" t="s">
        <v>19</v>
      </c>
      <c r="E27" s="3" t="str">
        <f>VLOOKUP(D27,Sheet2!$A$2:$B$44,2,FALSE)</f>
        <v>三环-四环</v>
      </c>
      <c r="F27" s="3" t="s">
        <v>30</v>
      </c>
      <c r="G27" s="3" t="s">
        <v>30</v>
      </c>
      <c r="H27" s="3">
        <v>22095</v>
      </c>
      <c r="I27" s="3">
        <v>85</v>
      </c>
      <c r="J27" s="3">
        <v>17540</v>
      </c>
      <c r="K27" s="9">
        <v>387560708</v>
      </c>
      <c r="L27" s="9">
        <f t="shared" si="0"/>
        <v>3.87560708</v>
      </c>
      <c r="M27" s="10">
        <f t="shared" si="1"/>
        <v>0.00986578630442083</v>
      </c>
      <c r="N27" s="10" t="s">
        <v>1456</v>
      </c>
      <c r="O27" s="10" t="s">
        <v>1423</v>
      </c>
      <c r="P27" s="11">
        <f>IFERROR(VLOOKUP(N27,Sheet3!$B$2:$F$1072,3,FALSE),“-”)</f>
        <v>0</v>
      </c>
      <c r="Q27" s="13">
        <f t="shared" si="2"/>
        <v>0.864756217049684</v>
      </c>
    </row>
    <row r="28" spans="1:17">
      <c r="A28" s="3" t="s">
        <v>798</v>
      </c>
      <c r="B28" s="3" t="s">
        <v>1422</v>
      </c>
      <c r="C28" s="3" t="s">
        <v>22</v>
      </c>
      <c r="D28" s="3" t="s">
        <v>409</v>
      </c>
      <c r="E28" s="3" t="str">
        <f>VLOOKUP(D28,Sheet2!$A$2:$B$44,2,FALSE)</f>
        <v>三环-四环</v>
      </c>
      <c r="F28" s="3" t="s">
        <v>30</v>
      </c>
      <c r="G28" s="3" t="s">
        <v>30</v>
      </c>
      <c r="H28" s="3">
        <v>9837</v>
      </c>
      <c r="I28" s="3">
        <v>9</v>
      </c>
      <c r="J28" s="3">
        <v>30498</v>
      </c>
      <c r="K28" s="9">
        <v>300000000</v>
      </c>
      <c r="L28" s="9">
        <f t="shared" si="0"/>
        <v>3</v>
      </c>
      <c r="M28" s="10">
        <f t="shared" si="1"/>
        <v>0.00763683167625509</v>
      </c>
      <c r="N28" s="10" t="s">
        <v>1457</v>
      </c>
      <c r="O28" s="10"/>
      <c r="P28" s="11">
        <f>IFERROR(VLOOKUP(N28,Sheet3!$B$2:$F$1072,3,FALSE),“-”)</f>
        <v>0</v>
      </c>
      <c r="Q28" s="13">
        <f t="shared" si="2"/>
        <v>0.872393048725939</v>
      </c>
    </row>
    <row r="29" spans="1:17">
      <c r="A29" s="3" t="s">
        <v>1458</v>
      </c>
      <c r="B29" s="3" t="s">
        <v>1422</v>
      </c>
      <c r="C29" s="3" t="s">
        <v>60</v>
      </c>
      <c r="D29" s="3" t="s">
        <v>61</v>
      </c>
      <c r="E29" s="3" t="str">
        <f>VLOOKUP(D29,Sheet2!$A$2:$B$44,2,FALSE)</f>
        <v>五环-六环</v>
      </c>
      <c r="F29" s="3">
        <v>98399</v>
      </c>
      <c r="G29" s="3">
        <v>1279</v>
      </c>
      <c r="H29" s="3">
        <v>25282</v>
      </c>
      <c r="I29" s="3">
        <v>392</v>
      </c>
      <c r="J29" s="3">
        <v>11486</v>
      </c>
      <c r="K29" s="9">
        <v>290381507</v>
      </c>
      <c r="L29" s="9">
        <f t="shared" si="0"/>
        <v>2.90381507</v>
      </c>
      <c r="M29" s="10">
        <f t="shared" si="1"/>
        <v>0.0073919823028543</v>
      </c>
      <c r="N29" s="10" t="s">
        <v>1274</v>
      </c>
      <c r="O29" s="10" t="s">
        <v>1423</v>
      </c>
      <c r="P29" s="11">
        <f>IFERROR(VLOOKUP(N29,Sheet3!$B$2:$F$1072,3,FALSE),“-”)</f>
        <v>0</v>
      </c>
      <c r="Q29" s="13">
        <f t="shared" si="2"/>
        <v>0.879785031028793</v>
      </c>
    </row>
    <row r="30" spans="1:17">
      <c r="A30" s="3" t="s">
        <v>108</v>
      </c>
      <c r="B30" s="3" t="s">
        <v>1422</v>
      </c>
      <c r="C30" s="3" t="s">
        <v>18</v>
      </c>
      <c r="D30" s="3" t="s">
        <v>45</v>
      </c>
      <c r="E30" s="3" t="str">
        <f>VLOOKUP(D30,Sheet2!$A$2:$B$44,2,FALSE)</f>
        <v>五环-六环</v>
      </c>
      <c r="F30" s="3">
        <v>27388</v>
      </c>
      <c r="G30" s="3">
        <v>153</v>
      </c>
      <c r="H30" s="3">
        <v>11351</v>
      </c>
      <c r="I30" s="3">
        <v>66</v>
      </c>
      <c r="J30" s="3">
        <v>25471</v>
      </c>
      <c r="K30" s="9">
        <v>289114877</v>
      </c>
      <c r="L30" s="9">
        <f t="shared" si="0"/>
        <v>2.89114877</v>
      </c>
      <c r="M30" s="10">
        <f t="shared" si="1"/>
        <v>0.00735973883583398</v>
      </c>
      <c r="N30" s="10" t="s">
        <v>1459</v>
      </c>
      <c r="O30" s="10"/>
      <c r="P30" s="11">
        <f>IFERROR(VLOOKUP(N30,Sheet3!$B$2:$F$1072,3,FALSE),“-”)</f>
        <v>0</v>
      </c>
      <c r="Q30" s="13">
        <f t="shared" si="2"/>
        <v>0.887144769864627</v>
      </c>
    </row>
    <row r="31" spans="1:17">
      <c r="A31" s="3" t="s">
        <v>480</v>
      </c>
      <c r="B31" s="3" t="s">
        <v>1422</v>
      </c>
      <c r="C31" s="3" t="s">
        <v>60</v>
      </c>
      <c r="D31" s="3" t="s">
        <v>61</v>
      </c>
      <c r="E31" s="3" t="str">
        <f>VLOOKUP(D31,Sheet2!$A$2:$B$44,2,FALSE)</f>
        <v>五环-六环</v>
      </c>
      <c r="F31" s="3">
        <v>48326</v>
      </c>
      <c r="G31" s="3">
        <v>208</v>
      </c>
      <c r="H31" s="3">
        <v>20572</v>
      </c>
      <c r="I31" s="3">
        <v>88</v>
      </c>
      <c r="J31" s="3">
        <v>12659</v>
      </c>
      <c r="K31" s="9">
        <v>260428201</v>
      </c>
      <c r="L31" s="9">
        <f t="shared" si="0"/>
        <v>2.60428201</v>
      </c>
      <c r="M31" s="10">
        <f t="shared" si="1"/>
        <v>0.00662948778262309</v>
      </c>
      <c r="N31" s="10" t="s">
        <v>481</v>
      </c>
      <c r="O31" s="10"/>
      <c r="P31" s="11">
        <f>IFERROR(VLOOKUP(N31,Sheet3!$B$2:$F$1072,3,FALSE),“-”)</f>
        <v>0</v>
      </c>
      <c r="Q31" s="13">
        <f t="shared" si="2"/>
        <v>0.89377425764725</v>
      </c>
    </row>
    <row r="32" spans="1:17">
      <c r="A32" s="3" t="s">
        <v>1460</v>
      </c>
      <c r="B32" s="3" t="s">
        <v>1422</v>
      </c>
      <c r="C32" s="3" t="s">
        <v>18</v>
      </c>
      <c r="D32" s="3" t="s">
        <v>19</v>
      </c>
      <c r="E32" s="3" t="str">
        <f>VLOOKUP(D32,Sheet2!$A$2:$B$44,2,FALSE)</f>
        <v>三环-四环</v>
      </c>
      <c r="F32" s="3" t="s">
        <v>30</v>
      </c>
      <c r="G32" s="3" t="s">
        <v>30</v>
      </c>
      <c r="H32" s="3">
        <v>4797</v>
      </c>
      <c r="I32" s="3">
        <v>2</v>
      </c>
      <c r="J32" s="3">
        <v>51789</v>
      </c>
      <c r="K32" s="9">
        <v>248439792</v>
      </c>
      <c r="L32" s="9">
        <f t="shared" si="0"/>
        <v>2.48439792</v>
      </c>
      <c r="M32" s="10">
        <f t="shared" si="1"/>
        <v>0.00632430957729275</v>
      </c>
      <c r="N32" s="10" t="s">
        <v>1461</v>
      </c>
      <c r="O32" s="10"/>
      <c r="P32" s="11">
        <f>IFERROR(VLOOKUP(N32,Sheet3!$B$2:$F$1072,3,FALSE),“-”)</f>
        <v>0</v>
      </c>
      <c r="Q32" s="13">
        <f t="shared" si="2"/>
        <v>0.900098567224543</v>
      </c>
    </row>
    <row r="33" spans="1:17">
      <c r="A33" s="3" t="s">
        <v>1462</v>
      </c>
      <c r="B33" s="3" t="s">
        <v>1422</v>
      </c>
      <c r="C33" s="3" t="s">
        <v>48</v>
      </c>
      <c r="D33" s="3" t="s">
        <v>360</v>
      </c>
      <c r="E33" s="3" t="str">
        <f>VLOOKUP(D33,Sheet2!$A$2:$B$44,2,FALSE)</f>
        <v>三环-四环</v>
      </c>
      <c r="F33" s="3" t="s">
        <v>30</v>
      </c>
      <c r="G33" s="3" t="s">
        <v>30</v>
      </c>
      <c r="H33" s="3">
        <v>6282</v>
      </c>
      <c r="I33" s="3">
        <v>61</v>
      </c>
      <c r="J33" s="3">
        <v>32684</v>
      </c>
      <c r="K33" s="9">
        <v>205329432</v>
      </c>
      <c r="L33" s="9">
        <f t="shared" si="0"/>
        <v>2.05329432</v>
      </c>
      <c r="M33" s="10">
        <f t="shared" si="1"/>
        <v>0.00522688770121689</v>
      </c>
      <c r="N33" s="10" t="s">
        <v>1463</v>
      </c>
      <c r="O33" s="10"/>
      <c r="P33" s="11">
        <f>IFERROR(VLOOKUP(N33,Sheet3!$B$2:$F$1072,3,FALSE),“-”)</f>
        <v>0</v>
      </c>
      <c r="Q33" s="13">
        <f t="shared" si="2"/>
        <v>0.90532545492576</v>
      </c>
    </row>
    <row r="34" spans="1:17">
      <c r="A34" s="3" t="s">
        <v>1464</v>
      </c>
      <c r="B34" s="3" t="s">
        <v>1422</v>
      </c>
      <c r="C34" s="3" t="s">
        <v>90</v>
      </c>
      <c r="D34" s="3" t="s">
        <v>265</v>
      </c>
      <c r="E34" s="3" t="str">
        <f>VLOOKUP(D34,Sheet2!$A$2:$B$44,2,FALSE)</f>
        <v>六环外</v>
      </c>
      <c r="F34" s="3" t="s">
        <v>30</v>
      </c>
      <c r="G34" s="3" t="s">
        <v>30</v>
      </c>
      <c r="H34" s="3">
        <v>44025</v>
      </c>
      <c r="I34" s="3">
        <v>42</v>
      </c>
      <c r="J34" s="3">
        <v>4201</v>
      </c>
      <c r="K34" s="9">
        <v>184966219</v>
      </c>
      <c r="L34" s="9">
        <f t="shared" si="0"/>
        <v>1.84966219</v>
      </c>
      <c r="M34" s="10">
        <f t="shared" si="1"/>
        <v>0.00470851960098779</v>
      </c>
      <c r="N34" s="10" t="s">
        <v>1465</v>
      </c>
      <c r="O34" s="10" t="s">
        <v>1466</v>
      </c>
      <c r="P34" s="11">
        <f>IFERROR(VLOOKUP(N34,Sheet3!$B$2:$F$1072,3,FALSE),“-”)</f>
        <v>0</v>
      </c>
      <c r="Q34" s="13">
        <f t="shared" si="2"/>
        <v>0.910033974526748</v>
      </c>
    </row>
    <row r="35" spans="1:17">
      <c r="A35" s="3" t="s">
        <v>1467</v>
      </c>
      <c r="B35" s="3" t="s">
        <v>1422</v>
      </c>
      <c r="C35" s="3" t="s">
        <v>41</v>
      </c>
      <c r="D35" s="3" t="s">
        <v>42</v>
      </c>
      <c r="E35" s="3" t="str">
        <f>VLOOKUP(D35,Sheet2!$A$2:$B$44,2,FALSE)</f>
        <v>五环-六环</v>
      </c>
      <c r="F35" s="3" t="s">
        <v>30</v>
      </c>
      <c r="G35" s="3" t="s">
        <v>30</v>
      </c>
      <c r="H35" s="3">
        <v>7713</v>
      </c>
      <c r="I35" s="3">
        <v>104</v>
      </c>
      <c r="J35" s="3">
        <v>23208</v>
      </c>
      <c r="K35" s="9">
        <v>179008719</v>
      </c>
      <c r="L35" s="9">
        <f t="shared" si="0"/>
        <v>1.79008719</v>
      </c>
      <c r="M35" s="10">
        <f t="shared" si="1"/>
        <v>0.00455686485195015</v>
      </c>
      <c r="N35" s="10" t="s">
        <v>1333</v>
      </c>
      <c r="O35" s="10"/>
      <c r="P35" s="11">
        <f>IFERROR(VLOOKUP(N35,Sheet3!$B$2:$F$1072,3,FALSE),“-”)</f>
        <v>0</v>
      </c>
      <c r="Q35" s="13">
        <f t="shared" si="2"/>
        <v>0.914590839378698</v>
      </c>
    </row>
    <row r="36" spans="1:17">
      <c r="A36" s="3" t="s">
        <v>1468</v>
      </c>
      <c r="B36" s="3" t="s">
        <v>1422</v>
      </c>
      <c r="C36" s="3" t="s">
        <v>37</v>
      </c>
      <c r="D36" s="3" t="s">
        <v>38</v>
      </c>
      <c r="E36" s="3" t="str">
        <f>VLOOKUP(D36,Sheet2!$A$2:$B$44,2,FALSE)</f>
        <v>二环内</v>
      </c>
      <c r="F36" s="3" t="s">
        <v>30</v>
      </c>
      <c r="G36" s="3" t="s">
        <v>30</v>
      </c>
      <c r="H36" s="3">
        <v>8384</v>
      </c>
      <c r="I36" s="3">
        <v>11</v>
      </c>
      <c r="J36" s="3">
        <v>20349</v>
      </c>
      <c r="K36" s="9">
        <v>170606420</v>
      </c>
      <c r="L36" s="9">
        <f t="shared" ref="L36:L67" si="3">IFERROR(K36/100000000,"-")</f>
        <v>1.7060642</v>
      </c>
      <c r="M36" s="10">
        <f t="shared" ref="M36:M67" si="4">IFERROR(L36/$L$1,"-")</f>
        <v>0.00434297504142827</v>
      </c>
      <c r="N36" s="10" t="s">
        <v>1469</v>
      </c>
      <c r="O36" s="10"/>
      <c r="P36" s="11" t="str">
        <f>IFERROR(VLOOKUP(N36,Sheet3!$B$2:$F$1072,3,FALSE),“-”)</f>
        <v>富力</v>
      </c>
      <c r="Q36" s="13">
        <f t="shared" si="2"/>
        <v>0.918933814420126</v>
      </c>
    </row>
    <row r="37" spans="1:17">
      <c r="A37" s="3" t="s">
        <v>1470</v>
      </c>
      <c r="B37" s="3" t="s">
        <v>1422</v>
      </c>
      <c r="C37" s="3" t="s">
        <v>22</v>
      </c>
      <c r="D37" s="3" t="s">
        <v>417</v>
      </c>
      <c r="E37" s="3" t="str">
        <f>VLOOKUP(D37,Sheet2!$A$2:$B$44,2,FALSE)</f>
        <v>四环-五环</v>
      </c>
      <c r="F37" s="3" t="s">
        <v>30</v>
      </c>
      <c r="G37" s="3" t="s">
        <v>30</v>
      </c>
      <c r="H37" s="3">
        <v>10705</v>
      </c>
      <c r="I37" s="3">
        <v>1</v>
      </c>
      <c r="J37" s="3">
        <v>15880</v>
      </c>
      <c r="K37" s="9">
        <v>170000000</v>
      </c>
      <c r="L37" s="9">
        <f t="shared" si="3"/>
        <v>1.7</v>
      </c>
      <c r="M37" s="10">
        <f t="shared" si="4"/>
        <v>0.00432753794987788</v>
      </c>
      <c r="N37" s="10" t="s">
        <v>1471</v>
      </c>
      <c r="O37" s="10"/>
      <c r="P37" s="11">
        <f>IFERROR(VLOOKUP(N37,Sheet3!$B$2:$F$1072,3,FALSE),“-”)</f>
        <v>0</v>
      </c>
      <c r="Q37" s="13">
        <f t="shared" si="2"/>
        <v>0.923261352370004</v>
      </c>
    </row>
    <row r="38" spans="1:17">
      <c r="A38" s="3" t="s">
        <v>1472</v>
      </c>
      <c r="B38" s="3" t="s">
        <v>1422</v>
      </c>
      <c r="C38" s="3" t="s">
        <v>33</v>
      </c>
      <c r="D38" s="3" t="s">
        <v>34</v>
      </c>
      <c r="E38" s="3" t="str">
        <f>VLOOKUP(D38,Sheet2!$A$2:$B$44,2,FALSE)</f>
        <v>六环外</v>
      </c>
      <c r="F38" s="3" t="s">
        <v>30</v>
      </c>
      <c r="G38" s="3" t="s">
        <v>30</v>
      </c>
      <c r="H38" s="3">
        <v>17250</v>
      </c>
      <c r="I38" s="3">
        <v>54</v>
      </c>
      <c r="J38" s="3">
        <v>9179</v>
      </c>
      <c r="K38" s="9">
        <v>158335071</v>
      </c>
      <c r="L38" s="9">
        <f t="shared" si="3"/>
        <v>1.58335071</v>
      </c>
      <c r="M38" s="10">
        <f t="shared" si="4"/>
        <v>0.004030594285583</v>
      </c>
      <c r="N38" s="10" t="s">
        <v>1473</v>
      </c>
      <c r="O38" s="10"/>
      <c r="P38" s="11">
        <f>IFERROR(VLOOKUP(N38,Sheet3!$B$2:$F$1072,3,FALSE),“-”)</f>
        <v>0</v>
      </c>
      <c r="Q38" s="13">
        <f t="shared" si="2"/>
        <v>0.927291946655587</v>
      </c>
    </row>
    <row r="39" spans="1:17">
      <c r="A39" s="3" t="s">
        <v>84</v>
      </c>
      <c r="B39" s="3" t="s">
        <v>1422</v>
      </c>
      <c r="C39" s="3" t="s">
        <v>18</v>
      </c>
      <c r="D39" s="3" t="s">
        <v>29</v>
      </c>
      <c r="E39" s="3" t="str">
        <f>VLOOKUP(D39,Sheet2!$A$2:$B$44,2,FALSE)</f>
        <v>四环-五环</v>
      </c>
      <c r="F39" s="3">
        <v>14817</v>
      </c>
      <c r="G39" s="3">
        <v>20</v>
      </c>
      <c r="H39" s="3">
        <v>3296</v>
      </c>
      <c r="I39" s="3">
        <v>4</v>
      </c>
      <c r="J39" s="3">
        <v>47243</v>
      </c>
      <c r="K39" s="9">
        <v>155725464</v>
      </c>
      <c r="L39" s="9">
        <f t="shared" si="3"/>
        <v>1.55725464</v>
      </c>
      <c r="M39" s="10">
        <f t="shared" si="4"/>
        <v>0.00396416385424907</v>
      </c>
      <c r="N39" s="10" t="s">
        <v>85</v>
      </c>
      <c r="O39" s="10"/>
      <c r="P39" s="11" t="str">
        <f>IFERROR(VLOOKUP(N39,Sheet3!$B$2:$F$1072,3,FALSE),“-”)</f>
        <v>远洋</v>
      </c>
      <c r="Q39" s="13">
        <f t="shared" si="2"/>
        <v>0.931256110509836</v>
      </c>
    </row>
    <row r="40" spans="1:17">
      <c r="A40" s="3" t="s">
        <v>363</v>
      </c>
      <c r="B40" s="3" t="s">
        <v>1422</v>
      </c>
      <c r="C40" s="3" t="s">
        <v>48</v>
      </c>
      <c r="D40" s="3" t="s">
        <v>117</v>
      </c>
      <c r="E40" s="3" t="str">
        <f>VLOOKUP(D40,Sheet2!$A$2:$B$44,2,FALSE)</f>
        <v>三环-四环</v>
      </c>
      <c r="F40" s="3" t="s">
        <v>30</v>
      </c>
      <c r="G40" s="3" t="s">
        <v>30</v>
      </c>
      <c r="H40" s="3">
        <v>3795</v>
      </c>
      <c r="I40" s="3">
        <v>65</v>
      </c>
      <c r="J40" s="3">
        <v>37276</v>
      </c>
      <c r="K40" s="9">
        <v>141464346</v>
      </c>
      <c r="L40" s="9">
        <f t="shared" si="3"/>
        <v>1.41464346</v>
      </c>
      <c r="M40" s="10">
        <f t="shared" si="4"/>
        <v>0.00360113132864503</v>
      </c>
      <c r="N40" s="10" t="s">
        <v>364</v>
      </c>
      <c r="O40" s="10"/>
      <c r="P40" s="11" t="str">
        <f>IFERROR(VLOOKUP(N40,Sheet3!$B$2:$F$1072,3,FALSE),“-”)</f>
        <v>东亚新华</v>
      </c>
      <c r="Q40" s="13">
        <f t="shared" si="2"/>
        <v>0.934857241838481</v>
      </c>
    </row>
    <row r="41" spans="1:17">
      <c r="A41" s="3" t="s">
        <v>1474</v>
      </c>
      <c r="B41" s="3" t="s">
        <v>1422</v>
      </c>
      <c r="C41" s="3" t="s">
        <v>60</v>
      </c>
      <c r="D41" s="3" t="s">
        <v>61</v>
      </c>
      <c r="E41" s="3" t="str">
        <f>VLOOKUP(D41,Sheet2!$A$2:$B$44,2,FALSE)</f>
        <v>五环-六环</v>
      </c>
      <c r="F41" s="3">
        <v>106494</v>
      </c>
      <c r="G41" s="3">
        <v>1287</v>
      </c>
      <c r="H41" s="3">
        <v>10456</v>
      </c>
      <c r="I41" s="3">
        <v>158</v>
      </c>
      <c r="J41" s="3">
        <v>12571</v>
      </c>
      <c r="K41" s="9">
        <v>131440012</v>
      </c>
      <c r="L41" s="9">
        <f t="shared" si="3"/>
        <v>1.31440012</v>
      </c>
      <c r="M41" s="10">
        <f t="shared" si="4"/>
        <v>0.0033459508238965</v>
      </c>
      <c r="N41" s="10" t="s">
        <v>1475</v>
      </c>
      <c r="O41" s="10"/>
      <c r="P41" s="11">
        <f>IFERROR(VLOOKUP(N41,Sheet3!$B$2:$F$1072,3,FALSE),“-”)</f>
        <v>0</v>
      </c>
      <c r="Q41" s="13">
        <f t="shared" si="2"/>
        <v>0.938203192662378</v>
      </c>
    </row>
    <row r="42" spans="1:17">
      <c r="A42" s="3" t="s">
        <v>997</v>
      </c>
      <c r="B42" s="3" t="s">
        <v>1422</v>
      </c>
      <c r="C42" s="3" t="s">
        <v>18</v>
      </c>
      <c r="D42" s="3" t="s">
        <v>210</v>
      </c>
      <c r="E42" s="3" t="str">
        <f>VLOOKUP(D42,Sheet2!$A$2:$B$44,2,FALSE)</f>
        <v>四环-五环</v>
      </c>
      <c r="F42" s="3" t="s">
        <v>30</v>
      </c>
      <c r="G42" s="3" t="s">
        <v>30</v>
      </c>
      <c r="H42" s="3">
        <v>4342</v>
      </c>
      <c r="I42" s="3">
        <v>29</v>
      </c>
      <c r="J42" s="3">
        <v>27836</v>
      </c>
      <c r="K42" s="9">
        <v>120873087</v>
      </c>
      <c r="L42" s="9">
        <f t="shared" si="3"/>
        <v>1.20873087</v>
      </c>
      <c r="M42" s="10">
        <f t="shared" si="4"/>
        <v>0.00307695806536112</v>
      </c>
      <c r="N42" s="10" t="s">
        <v>998</v>
      </c>
      <c r="O42" s="10"/>
      <c r="P42" s="11">
        <f>IFERROR(VLOOKUP(N42,Sheet3!$B$2:$F$1072,3,FALSE),“-”)</f>
        <v>0</v>
      </c>
      <c r="Q42" s="13">
        <f t="shared" si="2"/>
        <v>0.941280150727739</v>
      </c>
    </row>
    <row r="43" spans="1:17">
      <c r="A43" s="3" t="s">
        <v>150</v>
      </c>
      <c r="B43" s="3" t="s">
        <v>1422</v>
      </c>
      <c r="C43" s="3" t="s">
        <v>60</v>
      </c>
      <c r="D43" s="3" t="s">
        <v>61</v>
      </c>
      <c r="E43" s="3" t="str">
        <f>VLOOKUP(D43,Sheet2!$A$2:$B$44,2,FALSE)</f>
        <v>五环-六环</v>
      </c>
      <c r="F43" s="3">
        <v>38332</v>
      </c>
      <c r="G43" s="3">
        <v>107</v>
      </c>
      <c r="H43" s="3">
        <v>5999</v>
      </c>
      <c r="I43" s="3">
        <v>18</v>
      </c>
      <c r="J43" s="3">
        <v>19768</v>
      </c>
      <c r="K43" s="9">
        <v>118583070</v>
      </c>
      <c r="L43" s="9">
        <f t="shared" si="3"/>
        <v>1.1858307</v>
      </c>
      <c r="M43" s="10">
        <f t="shared" si="4"/>
        <v>0.00301866315081192</v>
      </c>
      <c r="N43" s="10" t="s">
        <v>1476</v>
      </c>
      <c r="O43" s="10"/>
      <c r="P43" s="11" t="str">
        <f>IFERROR(VLOOKUP(N43,Sheet3!$B$2:$F$1072,3,FALSE),“-”)</f>
        <v>中粮</v>
      </c>
      <c r="Q43" s="13">
        <f t="shared" si="2"/>
        <v>0.944298813878551</v>
      </c>
    </row>
    <row r="44" spans="1:17">
      <c r="A44" s="3" t="s">
        <v>1477</v>
      </c>
      <c r="B44" s="3" t="s">
        <v>1422</v>
      </c>
      <c r="C44" s="3" t="s">
        <v>22</v>
      </c>
      <c r="D44" s="3" t="s">
        <v>745</v>
      </c>
      <c r="E44" s="3" t="str">
        <f>VLOOKUP(D44,Sheet2!$A$2:$B$44,2,FALSE)</f>
        <v>二环-三环</v>
      </c>
      <c r="F44" s="3" t="s">
        <v>30</v>
      </c>
      <c r="G44" s="3" t="s">
        <v>30</v>
      </c>
      <c r="H44" s="3">
        <v>3623</v>
      </c>
      <c r="I44" s="3">
        <v>14</v>
      </c>
      <c r="J44" s="3">
        <v>32046</v>
      </c>
      <c r="K44" s="9">
        <v>116093153</v>
      </c>
      <c r="L44" s="9">
        <f t="shared" si="3"/>
        <v>1.16093153</v>
      </c>
      <c r="M44" s="10">
        <f t="shared" si="4"/>
        <v>0.00295527956075576</v>
      </c>
      <c r="N44" s="10" t="s">
        <v>1478</v>
      </c>
      <c r="O44" s="10"/>
      <c r="P44" s="11">
        <f>IFERROR(VLOOKUP(N44,Sheet3!$B$2:$F$1072,3,FALSE),“-”)</f>
        <v>0</v>
      </c>
      <c r="Q44" s="13">
        <f t="shared" si="2"/>
        <v>0.947254093439307</v>
      </c>
    </row>
    <row r="45" spans="1:17">
      <c r="A45" s="3" t="s">
        <v>1161</v>
      </c>
      <c r="B45" s="3" t="s">
        <v>1422</v>
      </c>
      <c r="C45" s="3" t="s">
        <v>18</v>
      </c>
      <c r="D45" s="3" t="s">
        <v>426</v>
      </c>
      <c r="E45" s="3" t="str">
        <f>VLOOKUP(D45,Sheet2!$A$2:$B$44,2,FALSE)</f>
        <v>五环-六环</v>
      </c>
      <c r="F45" s="3" t="s">
        <v>30</v>
      </c>
      <c r="G45" s="3" t="s">
        <v>30</v>
      </c>
      <c r="H45" s="3">
        <v>6433</v>
      </c>
      <c r="I45" s="3">
        <v>3</v>
      </c>
      <c r="J45" s="3">
        <v>18000</v>
      </c>
      <c r="K45" s="9">
        <v>115802640</v>
      </c>
      <c r="L45" s="9">
        <f t="shared" si="3"/>
        <v>1.1580264</v>
      </c>
      <c r="M45" s="10">
        <f t="shared" si="4"/>
        <v>0.00294788423115322</v>
      </c>
      <c r="N45" s="10" t="s">
        <v>1162</v>
      </c>
      <c r="O45" s="10"/>
      <c r="P45" s="11">
        <f>IFERROR(VLOOKUP(N45,Sheet3!$B$2:$F$1072,3,FALSE),“-”)</f>
        <v>0</v>
      </c>
      <c r="Q45" s="13">
        <f t="shared" si="2"/>
        <v>0.95020197767046</v>
      </c>
    </row>
    <row r="46" spans="1:17">
      <c r="A46" s="3" t="s">
        <v>1479</v>
      </c>
      <c r="B46" s="3" t="s">
        <v>1422</v>
      </c>
      <c r="C46" s="3" t="s">
        <v>18</v>
      </c>
      <c r="D46" s="3" t="s">
        <v>26</v>
      </c>
      <c r="E46" s="3" t="str">
        <f>VLOOKUP(D46,Sheet2!$A$2:$B$44,2,FALSE)</f>
        <v>五环-六环</v>
      </c>
      <c r="F46" s="3" t="s">
        <v>30</v>
      </c>
      <c r="G46" s="3" t="s">
        <v>30</v>
      </c>
      <c r="H46" s="3">
        <v>6370</v>
      </c>
      <c r="I46" s="3">
        <v>8</v>
      </c>
      <c r="J46" s="3">
        <v>16191</v>
      </c>
      <c r="K46" s="9">
        <v>103142759</v>
      </c>
      <c r="L46" s="9">
        <f t="shared" si="3"/>
        <v>1.03142759</v>
      </c>
      <c r="M46" s="10">
        <f t="shared" si="4"/>
        <v>0.00262561296369182</v>
      </c>
      <c r="N46" s="10" t="s">
        <v>1480</v>
      </c>
      <c r="O46" s="10"/>
      <c r="P46" s="11">
        <f>IFERROR(VLOOKUP(N46,Sheet3!$B$2:$F$1072,3,FALSE),“-”)</f>
        <v>0</v>
      </c>
      <c r="Q46" s="13">
        <f t="shared" si="2"/>
        <v>0.952827590634152</v>
      </c>
    </row>
    <row r="47" spans="1:17">
      <c r="A47" s="3" t="s">
        <v>1481</v>
      </c>
      <c r="B47" s="3" t="s">
        <v>1422</v>
      </c>
      <c r="C47" s="3" t="s">
        <v>18</v>
      </c>
      <c r="D47" s="3" t="s">
        <v>252</v>
      </c>
      <c r="E47" s="3" t="str">
        <f>VLOOKUP(D47,Sheet2!$A$2:$B$44,2,FALSE)</f>
        <v>三环-四环</v>
      </c>
      <c r="F47" s="3" t="s">
        <v>30</v>
      </c>
      <c r="G47" s="3" t="s">
        <v>30</v>
      </c>
      <c r="H47" s="3">
        <v>3495</v>
      </c>
      <c r="I47" s="3">
        <v>10</v>
      </c>
      <c r="J47" s="3">
        <v>28118</v>
      </c>
      <c r="K47" s="9">
        <v>98285325</v>
      </c>
      <c r="L47" s="9">
        <f t="shared" si="3"/>
        <v>0.98285325</v>
      </c>
      <c r="M47" s="10">
        <f t="shared" si="4"/>
        <v>0.00250196161090342</v>
      </c>
      <c r="N47" s="10" t="s">
        <v>1482</v>
      </c>
      <c r="O47" s="10"/>
      <c r="P47" s="11">
        <f>IFERROR(VLOOKUP(N47,Sheet3!$B$2:$F$1072,3,FALSE),“-”)</f>
        <v>0</v>
      </c>
      <c r="Q47" s="13">
        <f t="shared" si="2"/>
        <v>0.955329552245055</v>
      </c>
    </row>
    <row r="48" spans="1:17">
      <c r="A48" s="3" t="s">
        <v>1483</v>
      </c>
      <c r="B48" s="3" t="s">
        <v>1422</v>
      </c>
      <c r="C48" s="3" t="s">
        <v>526</v>
      </c>
      <c r="D48" s="3" t="s">
        <v>527</v>
      </c>
      <c r="E48" s="3" t="str">
        <f>VLOOKUP(D48,Sheet2!$A$2:$B$44,2,FALSE)</f>
        <v>六环外</v>
      </c>
      <c r="F48" s="3">
        <v>50131</v>
      </c>
      <c r="G48" s="3">
        <v>583</v>
      </c>
      <c r="H48" s="3">
        <v>11498</v>
      </c>
      <c r="I48" s="3">
        <v>63</v>
      </c>
      <c r="J48" s="3">
        <v>8381</v>
      </c>
      <c r="K48" s="9">
        <v>96367054</v>
      </c>
      <c r="L48" s="9">
        <f t="shared" si="3"/>
        <v>0.96367054</v>
      </c>
      <c r="M48" s="10">
        <f t="shared" si="4"/>
        <v>0.00245312990178195</v>
      </c>
      <c r="N48" s="10" t="s">
        <v>1484</v>
      </c>
      <c r="O48" s="10"/>
      <c r="P48" s="11">
        <f>IFERROR(VLOOKUP(N48,Sheet3!$B$2:$F$1072,3,FALSE),“-”)</f>
        <v>0</v>
      </c>
      <c r="Q48" s="13">
        <f t="shared" si="2"/>
        <v>0.957782682146837</v>
      </c>
    </row>
    <row r="49" spans="1:17">
      <c r="A49" s="3" t="s">
        <v>1485</v>
      </c>
      <c r="B49" s="3" t="s">
        <v>1422</v>
      </c>
      <c r="C49" s="3" t="s">
        <v>22</v>
      </c>
      <c r="D49" s="3" t="s">
        <v>87</v>
      </c>
      <c r="E49" s="3" t="str">
        <f>VLOOKUP(D49,Sheet2!$A$2:$B$44,2,FALSE)</f>
        <v>五环-六环</v>
      </c>
      <c r="F49" s="3" t="s">
        <v>30</v>
      </c>
      <c r="G49" s="3" t="s">
        <v>30</v>
      </c>
      <c r="H49" s="3">
        <v>4624</v>
      </c>
      <c r="I49" s="3">
        <v>25</v>
      </c>
      <c r="J49" s="3">
        <v>20013</v>
      </c>
      <c r="K49" s="9">
        <v>92532844</v>
      </c>
      <c r="L49" s="9">
        <f t="shared" si="3"/>
        <v>0.92532844</v>
      </c>
      <c r="M49" s="10">
        <f t="shared" si="4"/>
        <v>0.00235552584717724</v>
      </c>
      <c r="N49" s="10" t="s">
        <v>1486</v>
      </c>
      <c r="O49" s="10"/>
      <c r="P49" s="11">
        <f>IFERROR(VLOOKUP(N49,Sheet3!$B$2:$F$1072,3,FALSE),“-”)</f>
        <v>0</v>
      </c>
      <c r="Q49" s="13">
        <f t="shared" si="2"/>
        <v>0.960138207994014</v>
      </c>
    </row>
    <row r="50" spans="1:17">
      <c r="A50" s="3" t="s">
        <v>44</v>
      </c>
      <c r="B50" s="3" t="s">
        <v>1422</v>
      </c>
      <c r="C50" s="3" t="s">
        <v>18</v>
      </c>
      <c r="D50" s="3" t="s">
        <v>45</v>
      </c>
      <c r="E50" s="3" t="str">
        <f>VLOOKUP(D50,Sheet2!$A$2:$B$44,2,FALSE)</f>
        <v>五环-六环</v>
      </c>
      <c r="F50" s="3" t="s">
        <v>30</v>
      </c>
      <c r="G50" s="3" t="s">
        <v>30</v>
      </c>
      <c r="H50" s="3">
        <v>5582</v>
      </c>
      <c r="I50" s="3">
        <v>13</v>
      </c>
      <c r="J50" s="3">
        <v>16506</v>
      </c>
      <c r="K50" s="9">
        <v>92144084</v>
      </c>
      <c r="L50" s="9">
        <f t="shared" si="3"/>
        <v>0.92144084</v>
      </c>
      <c r="M50" s="10">
        <f t="shared" si="4"/>
        <v>0.00234562953156903</v>
      </c>
      <c r="N50" s="10" t="s">
        <v>1487</v>
      </c>
      <c r="O50" s="10"/>
      <c r="P50" s="11">
        <f>IFERROR(VLOOKUP(N50,Sheet3!$B$2:$F$1072,3,FALSE),“-”)</f>
        <v>0</v>
      </c>
      <c r="Q50" s="13">
        <f t="shared" si="2"/>
        <v>0.962483837525583</v>
      </c>
    </row>
    <row r="51" spans="1:17">
      <c r="A51" s="3" t="s">
        <v>452</v>
      </c>
      <c r="B51" s="3" t="s">
        <v>1422</v>
      </c>
      <c r="C51" s="3" t="s">
        <v>78</v>
      </c>
      <c r="D51" s="3" t="s">
        <v>79</v>
      </c>
      <c r="E51" s="3" t="str">
        <f>VLOOKUP(D51,Sheet2!$A$2:$B$44,2,FALSE)</f>
        <v>五环-六环</v>
      </c>
      <c r="F51" s="3" t="s">
        <v>30</v>
      </c>
      <c r="G51" s="3" t="s">
        <v>30</v>
      </c>
      <c r="H51" s="3">
        <v>6432</v>
      </c>
      <c r="I51" s="3">
        <v>153</v>
      </c>
      <c r="J51" s="3">
        <v>14187</v>
      </c>
      <c r="K51" s="9">
        <v>91259343</v>
      </c>
      <c r="L51" s="9">
        <f t="shared" si="3"/>
        <v>0.91259343</v>
      </c>
      <c r="M51" s="10">
        <f t="shared" si="4"/>
        <v>0.00232310747125543</v>
      </c>
      <c r="N51" s="10" t="s">
        <v>453</v>
      </c>
      <c r="O51" s="10"/>
      <c r="P51" s="11">
        <f>IFERROR(VLOOKUP(N51,Sheet3!$B$2:$F$1072,3,FALSE),“-”)</f>
        <v>0</v>
      </c>
      <c r="Q51" s="13">
        <f t="shared" si="2"/>
        <v>0.964806944996839</v>
      </c>
    </row>
    <row r="52" spans="1:17">
      <c r="A52" s="3" t="s">
        <v>1488</v>
      </c>
      <c r="B52" s="3" t="s">
        <v>1422</v>
      </c>
      <c r="C52" s="3" t="s">
        <v>22</v>
      </c>
      <c r="D52" s="3" t="s">
        <v>417</v>
      </c>
      <c r="E52" s="3" t="str">
        <f>VLOOKUP(D52,Sheet2!$A$2:$B$44,2,FALSE)</f>
        <v>四环-五环</v>
      </c>
      <c r="F52" s="3" t="s">
        <v>30</v>
      </c>
      <c r="G52" s="3" t="s">
        <v>30</v>
      </c>
      <c r="H52" s="3">
        <v>10417</v>
      </c>
      <c r="I52" s="3">
        <v>35</v>
      </c>
      <c r="J52" s="3">
        <v>8500</v>
      </c>
      <c r="K52" s="9">
        <v>88545265</v>
      </c>
      <c r="L52" s="9">
        <f t="shared" si="3"/>
        <v>0.88545265</v>
      </c>
      <c r="M52" s="10">
        <f t="shared" si="4"/>
        <v>0.00225401761511467</v>
      </c>
      <c r="N52" s="10" t="s">
        <v>1489</v>
      </c>
      <c r="O52" s="10"/>
      <c r="P52" s="11">
        <f>IFERROR(VLOOKUP(N52,Sheet3!$B$2:$F$1072,3,FALSE),“-”)</f>
        <v>0</v>
      </c>
      <c r="Q52" s="13">
        <f t="shared" si="2"/>
        <v>0.967060962611953</v>
      </c>
    </row>
    <row r="53" spans="1:17">
      <c r="A53" s="3" t="s">
        <v>1490</v>
      </c>
      <c r="B53" s="3" t="s">
        <v>1422</v>
      </c>
      <c r="C53" s="3" t="s">
        <v>18</v>
      </c>
      <c r="D53" s="3" t="s">
        <v>73</v>
      </c>
      <c r="E53" s="3" t="str">
        <f>VLOOKUP(D53,Sheet2!$A$2:$B$44,2,FALSE)</f>
        <v>四环-五环</v>
      </c>
      <c r="F53" s="3" t="s">
        <v>30</v>
      </c>
      <c r="G53" s="3" t="s">
        <v>30</v>
      </c>
      <c r="H53" s="3">
        <v>3784</v>
      </c>
      <c r="I53" s="3">
        <v>15</v>
      </c>
      <c r="J53" s="3">
        <v>19236</v>
      </c>
      <c r="K53" s="9">
        <v>72782170</v>
      </c>
      <c r="L53" s="9">
        <f t="shared" si="3"/>
        <v>0.7278217</v>
      </c>
      <c r="M53" s="10">
        <f t="shared" si="4"/>
        <v>0.00185275060440861</v>
      </c>
      <c r="N53" s="10" t="s">
        <v>1491</v>
      </c>
      <c r="O53" s="10"/>
      <c r="P53" s="11">
        <f>IFERROR(VLOOKUP(N53,Sheet3!$B$2:$F$1072,3,FALSE),“-”)</f>
        <v>0</v>
      </c>
      <c r="Q53" s="13">
        <f t="shared" si="2"/>
        <v>0.968913713216362</v>
      </c>
    </row>
    <row r="54" spans="1:17">
      <c r="A54" s="3" t="s">
        <v>1492</v>
      </c>
      <c r="B54" s="3" t="s">
        <v>1422</v>
      </c>
      <c r="C54" s="3" t="s">
        <v>22</v>
      </c>
      <c r="D54" s="3" t="s">
        <v>745</v>
      </c>
      <c r="E54" s="3" t="str">
        <f>VLOOKUP(D54,Sheet2!$A$2:$B$44,2,FALSE)</f>
        <v>二环-三环</v>
      </c>
      <c r="F54" s="3" t="s">
        <v>30</v>
      </c>
      <c r="G54" s="3" t="s">
        <v>30</v>
      </c>
      <c r="H54" s="3">
        <v>2345</v>
      </c>
      <c r="I54" s="3">
        <v>2</v>
      </c>
      <c r="J54" s="3">
        <v>27449</v>
      </c>
      <c r="K54" s="9">
        <v>64354012</v>
      </c>
      <c r="L54" s="9">
        <f t="shared" si="3"/>
        <v>0.64354012</v>
      </c>
      <c r="M54" s="10">
        <f t="shared" si="4"/>
        <v>0.00163820252445233</v>
      </c>
      <c r="N54" s="10" t="s">
        <v>1493</v>
      </c>
      <c r="O54" s="10"/>
      <c r="P54" s="11">
        <f>IFERROR(VLOOKUP(N54,Sheet3!$B$2:$F$1072,3,FALSE),“-”)</f>
        <v>0</v>
      </c>
      <c r="Q54" s="13">
        <f t="shared" si="2"/>
        <v>0.970551915740814</v>
      </c>
    </row>
    <row r="55" spans="1:17">
      <c r="A55" s="3" t="s">
        <v>1494</v>
      </c>
      <c r="B55" s="3" t="s">
        <v>1422</v>
      </c>
      <c r="C55" s="3" t="s">
        <v>64</v>
      </c>
      <c r="D55" s="3" t="s">
        <v>112</v>
      </c>
      <c r="E55" s="3" t="str">
        <f>VLOOKUP(D55,Sheet2!$A$2:$B$44,2,FALSE)</f>
        <v>五环-六环</v>
      </c>
      <c r="F55" s="3" t="s">
        <v>30</v>
      </c>
      <c r="G55" s="3" t="s">
        <v>30</v>
      </c>
      <c r="H55" s="3">
        <v>2496</v>
      </c>
      <c r="I55" s="3">
        <v>9</v>
      </c>
      <c r="J55" s="3">
        <v>20124</v>
      </c>
      <c r="K55" s="9">
        <v>50229088</v>
      </c>
      <c r="L55" s="9">
        <f t="shared" si="3"/>
        <v>0.50229088</v>
      </c>
      <c r="M55" s="10">
        <f t="shared" si="4"/>
        <v>0.00127863696769268</v>
      </c>
      <c r="N55" s="10" t="s">
        <v>1495</v>
      </c>
      <c r="O55" s="10"/>
      <c r="P55" s="11">
        <f>IFERROR(VLOOKUP(N55,Sheet3!$B$2:$F$1072,3,FALSE),“-”)</f>
        <v>0</v>
      </c>
      <c r="Q55" s="13">
        <f t="shared" si="2"/>
        <v>0.971830552708507</v>
      </c>
    </row>
    <row r="56" spans="1:17">
      <c r="A56" s="3" t="s">
        <v>778</v>
      </c>
      <c r="B56" s="3" t="s">
        <v>1422</v>
      </c>
      <c r="C56" s="3" t="s">
        <v>22</v>
      </c>
      <c r="D56" s="3" t="s">
        <v>745</v>
      </c>
      <c r="E56" s="3" t="str">
        <f>VLOOKUP(D56,Sheet2!$A$2:$B$44,2,FALSE)</f>
        <v>二环-三环</v>
      </c>
      <c r="F56" s="3" t="s">
        <v>30</v>
      </c>
      <c r="G56" s="3" t="s">
        <v>30</v>
      </c>
      <c r="H56" s="3">
        <v>1590</v>
      </c>
      <c r="I56" s="3">
        <v>7</v>
      </c>
      <c r="J56" s="3">
        <v>31441</v>
      </c>
      <c r="K56" s="9">
        <v>50000000</v>
      </c>
      <c r="L56" s="9">
        <f t="shared" si="3"/>
        <v>0.5</v>
      </c>
      <c r="M56" s="10">
        <f t="shared" si="4"/>
        <v>0.00127280527937585</v>
      </c>
      <c r="N56" s="10" t="s">
        <v>779</v>
      </c>
      <c r="O56" s="10"/>
      <c r="P56" s="11">
        <f>IFERROR(VLOOKUP(N56,Sheet3!$B$2:$F$1072,3,FALSE),“-”)</f>
        <v>0</v>
      </c>
      <c r="Q56" s="13">
        <f t="shared" si="2"/>
        <v>0.973103357987883</v>
      </c>
    </row>
    <row r="57" spans="1:17">
      <c r="A57" s="3" t="s">
        <v>1496</v>
      </c>
      <c r="B57" s="3" t="s">
        <v>1422</v>
      </c>
      <c r="C57" s="3" t="s">
        <v>18</v>
      </c>
      <c r="D57" s="3" t="s">
        <v>19</v>
      </c>
      <c r="E57" s="3" t="str">
        <f>VLOOKUP(D57,Sheet2!$A$2:$B$44,2,FALSE)</f>
        <v>三环-四环</v>
      </c>
      <c r="F57" s="3" t="s">
        <v>30</v>
      </c>
      <c r="G57" s="3" t="s">
        <v>30</v>
      </c>
      <c r="H57" s="3">
        <v>5286</v>
      </c>
      <c r="I57" s="3">
        <v>10</v>
      </c>
      <c r="J57" s="3">
        <v>9083</v>
      </c>
      <c r="K57" s="9">
        <v>48014800</v>
      </c>
      <c r="L57" s="9">
        <f t="shared" si="3"/>
        <v>0.480148</v>
      </c>
      <c r="M57" s="10">
        <f t="shared" si="4"/>
        <v>0.00122226981856351</v>
      </c>
      <c r="N57" s="10" t="s">
        <v>1497</v>
      </c>
      <c r="O57" s="10"/>
      <c r="P57" s="11">
        <f>IFERROR(VLOOKUP(N57,Sheet3!$B$2:$F$1072,3,FALSE),“-”)</f>
        <v>0</v>
      </c>
      <c r="Q57" s="13">
        <f t="shared" si="2"/>
        <v>0.974325627806446</v>
      </c>
    </row>
    <row r="58" spans="1:17">
      <c r="A58" s="3" t="s">
        <v>1498</v>
      </c>
      <c r="B58" s="3" t="s">
        <v>1422</v>
      </c>
      <c r="C58" s="3" t="s">
        <v>18</v>
      </c>
      <c r="D58" s="3" t="s">
        <v>19</v>
      </c>
      <c r="E58" s="3" t="str">
        <f>VLOOKUP(D58,Sheet2!$A$2:$B$44,2,FALSE)</f>
        <v>三环-四环</v>
      </c>
      <c r="F58" s="3" t="s">
        <v>30</v>
      </c>
      <c r="G58" s="3" t="s">
        <v>30</v>
      </c>
      <c r="H58" s="3">
        <v>2949</v>
      </c>
      <c r="I58" s="3">
        <v>18</v>
      </c>
      <c r="J58" s="3">
        <v>16110</v>
      </c>
      <c r="K58" s="9">
        <v>47510420</v>
      </c>
      <c r="L58" s="9">
        <f t="shared" si="3"/>
        <v>0.4751042</v>
      </c>
      <c r="M58" s="10">
        <f t="shared" si="4"/>
        <v>0.00120943026802728</v>
      </c>
      <c r="N58" s="10" t="s">
        <v>1499</v>
      </c>
      <c r="O58" s="10"/>
      <c r="P58" s="11">
        <f>IFERROR(VLOOKUP(N58,Sheet3!$B$2:$F$1072,3,FALSE),“-”)</f>
        <v>0</v>
      </c>
      <c r="Q58" s="13">
        <f t="shared" si="2"/>
        <v>0.975535058074474</v>
      </c>
    </row>
    <row r="59" spans="1:17">
      <c r="A59" s="3" t="s">
        <v>950</v>
      </c>
      <c r="B59" s="3" t="s">
        <v>1422</v>
      </c>
      <c r="C59" s="3" t="s">
        <v>41</v>
      </c>
      <c r="D59" s="3" t="s">
        <v>42</v>
      </c>
      <c r="E59" s="3" t="str">
        <f>VLOOKUP(D59,Sheet2!$A$2:$B$44,2,FALSE)</f>
        <v>五环-六环</v>
      </c>
      <c r="F59" s="3" t="s">
        <v>30</v>
      </c>
      <c r="G59" s="3" t="s">
        <v>30</v>
      </c>
      <c r="H59" s="3">
        <v>7599</v>
      </c>
      <c r="I59" s="3">
        <v>7</v>
      </c>
      <c r="J59" s="3">
        <v>6057</v>
      </c>
      <c r="K59" s="9">
        <v>46027407</v>
      </c>
      <c r="L59" s="9">
        <f t="shared" si="3"/>
        <v>0.46027407</v>
      </c>
      <c r="M59" s="10">
        <f t="shared" si="4"/>
        <v>0.00117167853251162</v>
      </c>
      <c r="N59" s="10" t="s">
        <v>951</v>
      </c>
      <c r="O59" s="10"/>
      <c r="P59" s="11" t="str">
        <f>IFERROR(VLOOKUP(N59,Sheet3!$B$2:$F$1072,3,FALSE),“-”)</f>
        <v>1-v</v>
      </c>
      <c r="Q59" s="13">
        <f t="shared" si="2"/>
        <v>0.976706736606985</v>
      </c>
    </row>
    <row r="60" spans="1:17">
      <c r="A60" s="3" t="s">
        <v>1500</v>
      </c>
      <c r="B60" s="3" t="s">
        <v>1422</v>
      </c>
      <c r="C60" s="3" t="s">
        <v>282</v>
      </c>
      <c r="D60" s="3" t="s">
        <v>283</v>
      </c>
      <c r="E60" s="3" t="str">
        <f>VLOOKUP(D60,Sheet2!$A$2:$B$44,2,FALSE)</f>
        <v>二环内</v>
      </c>
      <c r="F60" s="3" t="s">
        <v>30</v>
      </c>
      <c r="G60" s="3" t="s">
        <v>30</v>
      </c>
      <c r="H60" s="3">
        <v>3848</v>
      </c>
      <c r="I60" s="3">
        <v>4</v>
      </c>
      <c r="J60" s="3">
        <v>11376</v>
      </c>
      <c r="K60" s="9">
        <v>43777777</v>
      </c>
      <c r="L60" s="9">
        <f t="shared" si="3"/>
        <v>0.43777777</v>
      </c>
      <c r="M60" s="10">
        <f t="shared" si="4"/>
        <v>0.00111441171369877</v>
      </c>
      <c r="N60" s="10" t="s">
        <v>1501</v>
      </c>
      <c r="O60" s="10"/>
      <c r="P60" s="11" t="str">
        <f>IFERROR(VLOOKUP(N60,Sheet3!$B$2:$F$1072,3,FALSE),“-”)</f>
        <v>首创</v>
      </c>
      <c r="Q60" s="13">
        <f t="shared" si="2"/>
        <v>0.977821148320684</v>
      </c>
    </row>
    <row r="61" spans="1:17">
      <c r="A61" s="3" t="s">
        <v>1502</v>
      </c>
      <c r="B61" s="3" t="s">
        <v>1422</v>
      </c>
      <c r="C61" s="3" t="s">
        <v>144</v>
      </c>
      <c r="D61" s="3" t="s">
        <v>145</v>
      </c>
      <c r="E61" s="3" t="str">
        <f>VLOOKUP(D61,Sheet2!$A$2:$B$44,2,FALSE)</f>
        <v>二环内</v>
      </c>
      <c r="F61" s="3" t="s">
        <v>30</v>
      </c>
      <c r="G61" s="3" t="s">
        <v>30</v>
      </c>
      <c r="H61" s="3">
        <v>483</v>
      </c>
      <c r="I61" s="3">
        <v>1</v>
      </c>
      <c r="J61" s="3">
        <v>88327</v>
      </c>
      <c r="K61" s="9">
        <v>42673328</v>
      </c>
      <c r="L61" s="9">
        <f t="shared" si="3"/>
        <v>0.42673328</v>
      </c>
      <c r="M61" s="10">
        <f t="shared" si="4"/>
        <v>0.00108629674333874</v>
      </c>
      <c r="N61" s="10" t="s">
        <v>1503</v>
      </c>
      <c r="O61" s="10"/>
      <c r="P61" s="11">
        <f>IFERROR(VLOOKUP(N61,Sheet3!$B$2:$F$1072,3,FALSE),“-”)</f>
        <v>0</v>
      </c>
      <c r="Q61" s="13">
        <f t="shared" si="2"/>
        <v>0.978907445064023</v>
      </c>
    </row>
    <row r="62" spans="1:17">
      <c r="A62" s="3" t="s">
        <v>1504</v>
      </c>
      <c r="B62" s="3" t="s">
        <v>1422</v>
      </c>
      <c r="C62" s="3" t="s">
        <v>144</v>
      </c>
      <c r="D62" s="3" t="s">
        <v>145</v>
      </c>
      <c r="E62" s="3" t="str">
        <f>VLOOKUP(D62,Sheet2!$A$2:$B$44,2,FALSE)</f>
        <v>二环内</v>
      </c>
      <c r="F62" s="3" t="s">
        <v>30</v>
      </c>
      <c r="G62" s="3" t="s">
        <v>30</v>
      </c>
      <c r="H62" s="3">
        <v>1585</v>
      </c>
      <c r="I62" s="3">
        <v>11</v>
      </c>
      <c r="J62" s="3">
        <v>25777</v>
      </c>
      <c r="K62" s="9">
        <v>40855317</v>
      </c>
      <c r="L62" s="9">
        <f t="shared" si="3"/>
        <v>0.40855317</v>
      </c>
      <c r="M62" s="10">
        <f t="shared" si="4"/>
        <v>0.00104001726336348</v>
      </c>
      <c r="N62" s="10" t="s">
        <v>1505</v>
      </c>
      <c r="O62" s="10"/>
      <c r="P62" s="11">
        <f>IFERROR(VLOOKUP(N62,Sheet3!$B$2:$F$1072,3,FALSE),“-”)</f>
        <v>0</v>
      </c>
      <c r="Q62" s="13">
        <f t="shared" si="2"/>
        <v>0.979947462327386</v>
      </c>
    </row>
    <row r="63" spans="1:17">
      <c r="A63" s="3" t="s">
        <v>1506</v>
      </c>
      <c r="B63" s="3" t="s">
        <v>1422</v>
      </c>
      <c r="C63" s="3" t="s">
        <v>37</v>
      </c>
      <c r="D63" s="3" t="s">
        <v>38</v>
      </c>
      <c r="E63" s="3" t="str">
        <f>VLOOKUP(D63,Sheet2!$A$2:$B$44,2,FALSE)</f>
        <v>二环内</v>
      </c>
      <c r="F63" s="3" t="s">
        <v>30</v>
      </c>
      <c r="G63" s="3" t="s">
        <v>30</v>
      </c>
      <c r="H63" s="3">
        <v>5241</v>
      </c>
      <c r="I63" s="3">
        <v>7</v>
      </c>
      <c r="J63" s="3">
        <v>7511</v>
      </c>
      <c r="K63" s="9">
        <v>39366772</v>
      </c>
      <c r="L63" s="9">
        <f t="shared" si="3"/>
        <v>0.39366772</v>
      </c>
      <c r="M63" s="10">
        <f t="shared" si="4"/>
        <v>0.00100212470467171</v>
      </c>
      <c r="N63" s="10" t="s">
        <v>1507</v>
      </c>
      <c r="O63" s="10"/>
      <c r="P63" s="11">
        <f>IFERROR(VLOOKUP(N63,Sheet3!$B$2:$F$1072,3,FALSE),“-”)</f>
        <v>0</v>
      </c>
      <c r="Q63" s="13">
        <f t="shared" si="2"/>
        <v>0.980949587032058</v>
      </c>
    </row>
    <row r="64" spans="1:17">
      <c r="A64" s="3" t="s">
        <v>1508</v>
      </c>
      <c r="B64" s="3" t="s">
        <v>1422</v>
      </c>
      <c r="C64" s="3" t="s">
        <v>282</v>
      </c>
      <c r="D64" s="3" t="s">
        <v>283</v>
      </c>
      <c r="E64" s="3" t="str">
        <f>VLOOKUP(D64,Sheet2!$A$2:$B$44,2,FALSE)</f>
        <v>二环内</v>
      </c>
      <c r="F64" s="3" t="s">
        <v>30</v>
      </c>
      <c r="G64" s="3" t="s">
        <v>30</v>
      </c>
      <c r="H64" s="3">
        <v>2200</v>
      </c>
      <c r="I64" s="3">
        <v>4</v>
      </c>
      <c r="J64" s="3">
        <v>17546</v>
      </c>
      <c r="K64" s="9">
        <v>38609872</v>
      </c>
      <c r="L64" s="9">
        <f t="shared" si="3"/>
        <v>0.38609872</v>
      </c>
      <c r="M64" s="10">
        <f t="shared" si="4"/>
        <v>0.000982856978352515</v>
      </c>
      <c r="N64" s="10" t="s">
        <v>1509</v>
      </c>
      <c r="O64" s="10"/>
      <c r="P64" s="11">
        <f>IFERROR(VLOOKUP(N64,Sheet3!$B$2:$F$1072,3,FALSE),“-”)</f>
        <v>0</v>
      </c>
      <c r="Q64" s="13">
        <f t="shared" si="2"/>
        <v>0.981932444010411</v>
      </c>
    </row>
    <row r="65" spans="1:17">
      <c r="A65" s="3" t="s">
        <v>621</v>
      </c>
      <c r="B65" s="3" t="s">
        <v>1422</v>
      </c>
      <c r="C65" s="3" t="s">
        <v>144</v>
      </c>
      <c r="D65" s="3" t="s">
        <v>145</v>
      </c>
      <c r="E65" s="3" t="str">
        <f>VLOOKUP(D65,Sheet2!$A$2:$B$44,2,FALSE)</f>
        <v>二环内</v>
      </c>
      <c r="F65" s="3" t="s">
        <v>30</v>
      </c>
      <c r="G65" s="3" t="s">
        <v>30</v>
      </c>
      <c r="H65" s="3">
        <v>1240</v>
      </c>
      <c r="I65" s="3">
        <v>6</v>
      </c>
      <c r="J65" s="3">
        <v>28237</v>
      </c>
      <c r="K65" s="9">
        <v>35014008</v>
      </c>
      <c r="L65" s="9">
        <f t="shared" si="3"/>
        <v>0.35014008</v>
      </c>
      <c r="M65" s="10">
        <f t="shared" si="4"/>
        <v>0.000891320284690164</v>
      </c>
      <c r="N65" s="10" t="s">
        <v>622</v>
      </c>
      <c r="O65" s="10"/>
      <c r="P65" s="11" t="str">
        <f>IFERROR(VLOOKUP(N65,Sheet3!$B$2:$F$1072,3,FALSE),“-”)</f>
        <v>1-v</v>
      </c>
      <c r="Q65" s="13">
        <f t="shared" si="2"/>
        <v>0.982823764295101</v>
      </c>
    </row>
    <row r="66" spans="1:17">
      <c r="A66" s="3" t="s">
        <v>1510</v>
      </c>
      <c r="B66" s="3" t="s">
        <v>1422</v>
      </c>
      <c r="C66" s="3" t="s">
        <v>18</v>
      </c>
      <c r="D66" s="3" t="s">
        <v>252</v>
      </c>
      <c r="E66" s="3" t="str">
        <f>VLOOKUP(D66,Sheet2!$A$2:$B$44,2,FALSE)</f>
        <v>三环-四环</v>
      </c>
      <c r="F66" s="3" t="s">
        <v>30</v>
      </c>
      <c r="G66" s="3" t="s">
        <v>30</v>
      </c>
      <c r="H66" s="3">
        <v>805</v>
      </c>
      <c r="I66" s="3">
        <v>6</v>
      </c>
      <c r="J66" s="3">
        <v>43190</v>
      </c>
      <c r="K66" s="9">
        <v>34773629</v>
      </c>
      <c r="L66" s="9">
        <f t="shared" si="3"/>
        <v>0.34773629</v>
      </c>
      <c r="M66" s="10">
        <f t="shared" si="4"/>
        <v>0.000885201171485142</v>
      </c>
      <c r="N66" s="10" t="s">
        <v>1511</v>
      </c>
      <c r="O66" s="10"/>
      <c r="P66" s="11">
        <f>IFERROR(VLOOKUP(N66,Sheet3!$B$2:$F$1072,3,FALSE),“-”)</f>
        <v>0</v>
      </c>
      <c r="Q66" s="13">
        <f t="shared" si="2"/>
        <v>0.983708965466586</v>
      </c>
    </row>
    <row r="67" spans="1:17">
      <c r="A67" s="3" t="s">
        <v>1512</v>
      </c>
      <c r="B67" s="3" t="s">
        <v>1422</v>
      </c>
      <c r="C67" s="3" t="s">
        <v>18</v>
      </c>
      <c r="D67" s="3" t="s">
        <v>210</v>
      </c>
      <c r="E67" s="3" t="str">
        <f>VLOOKUP(D67,Sheet2!$A$2:$B$44,2,FALSE)</f>
        <v>四环-五环</v>
      </c>
      <c r="F67" s="3" t="s">
        <v>30</v>
      </c>
      <c r="G67" s="3" t="s">
        <v>30</v>
      </c>
      <c r="H67" s="3">
        <v>1101</v>
      </c>
      <c r="I67" s="3">
        <v>4</v>
      </c>
      <c r="J67" s="3">
        <v>30917</v>
      </c>
      <c r="K67" s="9">
        <v>34043868</v>
      </c>
      <c r="L67" s="9">
        <f t="shared" si="3"/>
        <v>0.34043868</v>
      </c>
      <c r="M67" s="10">
        <f t="shared" si="4"/>
        <v>0.00086662429841549</v>
      </c>
      <c r="N67" s="10" t="s">
        <v>607</v>
      </c>
      <c r="O67" s="10"/>
      <c r="P67" s="11">
        <f>IFERROR(VLOOKUP(N67,Sheet3!$B$2:$F$1072,3,FALSE),“-”)</f>
        <v>0</v>
      </c>
      <c r="Q67" s="13">
        <f t="shared" si="2"/>
        <v>0.984575589765001</v>
      </c>
    </row>
    <row r="68" spans="1:17">
      <c r="A68" s="3" t="s">
        <v>1419</v>
      </c>
      <c r="B68" s="3" t="s">
        <v>1422</v>
      </c>
      <c r="C68" s="3" t="s">
        <v>60</v>
      </c>
      <c r="D68" s="3" t="s">
        <v>61</v>
      </c>
      <c r="E68" s="3" t="str">
        <f>VLOOKUP(D68,Sheet2!$A$2:$B$44,2,FALSE)</f>
        <v>五环-六环</v>
      </c>
      <c r="F68" s="3" t="s">
        <v>30</v>
      </c>
      <c r="G68" s="3" t="s">
        <v>30</v>
      </c>
      <c r="H68" s="3">
        <v>1245</v>
      </c>
      <c r="I68" s="3">
        <v>15</v>
      </c>
      <c r="J68" s="3">
        <v>26715</v>
      </c>
      <c r="K68" s="9">
        <v>33246491</v>
      </c>
      <c r="L68" s="9">
        <f t="shared" ref="L68:L99" si="5">IFERROR(K68/100000000,"-")</f>
        <v>0.33246491</v>
      </c>
      <c r="M68" s="10">
        <f t="shared" ref="M68:M99" si="6">IFERROR(L68/$L$1,"-")</f>
        <v>0.000846326185310433</v>
      </c>
      <c r="N68" s="10" t="s">
        <v>1513</v>
      </c>
      <c r="O68" s="10"/>
      <c r="P68" s="11">
        <f>IFERROR(VLOOKUP(N68,Sheet3!$B$2:$F$1072,3,FALSE),“-”)</f>
        <v>0</v>
      </c>
      <c r="Q68" s="13">
        <f t="shared" si="2"/>
        <v>0.985421915950312</v>
      </c>
    </row>
    <row r="69" spans="1:17">
      <c r="A69" s="3" t="s">
        <v>991</v>
      </c>
      <c r="B69" s="3" t="s">
        <v>1422</v>
      </c>
      <c r="C69" s="3" t="s">
        <v>18</v>
      </c>
      <c r="D69" s="3" t="s">
        <v>19</v>
      </c>
      <c r="E69" s="3" t="str">
        <f>VLOOKUP(D69,Sheet2!$A$2:$B$44,2,FALSE)</f>
        <v>三环-四环</v>
      </c>
      <c r="F69" s="3" t="s">
        <v>30</v>
      </c>
      <c r="G69" s="3" t="s">
        <v>30</v>
      </c>
      <c r="H69" s="3">
        <v>993</v>
      </c>
      <c r="I69" s="3">
        <v>16</v>
      </c>
      <c r="J69" s="3">
        <v>32050</v>
      </c>
      <c r="K69" s="9">
        <v>31821321</v>
      </c>
      <c r="L69" s="9">
        <f t="shared" si="5"/>
        <v>0.31821321</v>
      </c>
      <c r="M69" s="10">
        <f t="shared" si="6"/>
        <v>0.000810046907310271</v>
      </c>
      <c r="N69" s="10" t="s">
        <v>992</v>
      </c>
      <c r="O69" s="10"/>
      <c r="P69" s="11">
        <f>IFERROR(VLOOKUP(N69,Sheet3!$B$2:$F$1072,3,FALSE),“-”)</f>
        <v>0</v>
      </c>
      <c r="Q69" s="13">
        <f t="shared" si="2"/>
        <v>0.986231962857622</v>
      </c>
    </row>
    <row r="70" spans="1:17">
      <c r="A70" s="3" t="s">
        <v>1514</v>
      </c>
      <c r="B70" s="3" t="s">
        <v>1422</v>
      </c>
      <c r="C70" s="3" t="s">
        <v>282</v>
      </c>
      <c r="D70" s="3" t="s">
        <v>283</v>
      </c>
      <c r="E70" s="3" t="str">
        <f>VLOOKUP(D70,Sheet2!$A$2:$B$44,2,FALSE)</f>
        <v>二环内</v>
      </c>
      <c r="F70" s="3" t="s">
        <v>30</v>
      </c>
      <c r="G70" s="3" t="s">
        <v>30</v>
      </c>
      <c r="H70" s="3">
        <v>1862</v>
      </c>
      <c r="I70" s="3">
        <v>11</v>
      </c>
      <c r="J70" s="3">
        <v>16000</v>
      </c>
      <c r="K70" s="9">
        <v>29791040</v>
      </c>
      <c r="L70" s="9">
        <f t="shared" si="5"/>
        <v>0.2979104</v>
      </c>
      <c r="M70" s="10">
        <f t="shared" si="6"/>
        <v>0.000758363859801942</v>
      </c>
      <c r="N70" s="10" t="s">
        <v>1515</v>
      </c>
      <c r="O70" s="10"/>
      <c r="P70" s="11" t="str">
        <f>IFERROR(VLOOKUP(N70,Sheet3!$B$2:$F$1072,3,FALSE),“-”)</f>
        <v>首创</v>
      </c>
      <c r="Q70" s="13">
        <f t="shared" ref="Q70:Q130" si="7">M70+Q69</f>
        <v>0.986990326717424</v>
      </c>
    </row>
    <row r="71" spans="1:17">
      <c r="A71" s="3" t="s">
        <v>1260</v>
      </c>
      <c r="B71" s="3" t="s">
        <v>1422</v>
      </c>
      <c r="C71" s="3" t="s">
        <v>48</v>
      </c>
      <c r="D71" s="3" t="s">
        <v>360</v>
      </c>
      <c r="E71" s="3" t="str">
        <f>VLOOKUP(D71,Sheet2!$A$2:$B$44,2,FALSE)</f>
        <v>三环-四环</v>
      </c>
      <c r="F71" s="3" t="s">
        <v>30</v>
      </c>
      <c r="G71" s="3" t="s">
        <v>30</v>
      </c>
      <c r="H71" s="3">
        <v>1057</v>
      </c>
      <c r="I71" s="3">
        <v>18</v>
      </c>
      <c r="J71" s="3">
        <v>27805</v>
      </c>
      <c r="K71" s="9">
        <v>29387343</v>
      </c>
      <c r="L71" s="9">
        <f t="shared" si="5"/>
        <v>0.29387343</v>
      </c>
      <c r="M71" s="10">
        <f t="shared" si="6"/>
        <v>0.000748087306344578</v>
      </c>
      <c r="N71" s="10" t="s">
        <v>1261</v>
      </c>
      <c r="O71" s="10"/>
      <c r="P71" s="11" t="str">
        <f>IFERROR(VLOOKUP(N71,Sheet3!$B$2:$F$1072,3,FALSE),“-”)</f>
        <v>1-v</v>
      </c>
      <c r="Q71" s="13">
        <f t="shared" si="7"/>
        <v>0.987738414023769</v>
      </c>
    </row>
    <row r="72" spans="1:17">
      <c r="A72" s="3" t="s">
        <v>1516</v>
      </c>
      <c r="B72" s="3" t="s">
        <v>1422</v>
      </c>
      <c r="C72" s="3" t="s">
        <v>22</v>
      </c>
      <c r="D72" s="3" t="s">
        <v>417</v>
      </c>
      <c r="E72" s="3" t="str">
        <f>VLOOKUP(D72,Sheet2!$A$2:$B$44,2,FALSE)</f>
        <v>四环-五环</v>
      </c>
      <c r="F72" s="3" t="s">
        <v>30</v>
      </c>
      <c r="G72" s="3" t="s">
        <v>30</v>
      </c>
      <c r="H72" s="3">
        <v>1409</v>
      </c>
      <c r="I72" s="3">
        <v>8</v>
      </c>
      <c r="J72" s="3">
        <v>20135</v>
      </c>
      <c r="K72" s="9">
        <v>28368319</v>
      </c>
      <c r="L72" s="9">
        <f t="shared" si="5"/>
        <v>0.28368319</v>
      </c>
      <c r="M72" s="10">
        <f t="shared" si="6"/>
        <v>0.000722146923804364</v>
      </c>
      <c r="N72" s="10" t="s">
        <v>1517</v>
      </c>
      <c r="O72" s="10"/>
      <c r="P72" s="11">
        <f>IFERROR(VLOOKUP(N72,Sheet3!$B$2:$F$1072,3,FALSE),“-”)</f>
        <v>0</v>
      </c>
      <c r="Q72" s="13">
        <f t="shared" si="7"/>
        <v>0.988460560947573</v>
      </c>
    </row>
    <row r="73" spans="1:17">
      <c r="A73" s="3" t="s">
        <v>587</v>
      </c>
      <c r="B73" s="3" t="s">
        <v>1422</v>
      </c>
      <c r="C73" s="3" t="s">
        <v>48</v>
      </c>
      <c r="D73" s="3" t="s">
        <v>177</v>
      </c>
      <c r="E73" s="3" t="str">
        <f>VLOOKUP(D73,Sheet2!$A$2:$B$44,2,FALSE)</f>
        <v>五环-六环</v>
      </c>
      <c r="F73" s="3" t="s">
        <v>30</v>
      </c>
      <c r="G73" s="3" t="s">
        <v>30</v>
      </c>
      <c r="H73" s="3">
        <v>1930</v>
      </c>
      <c r="I73" s="3">
        <v>36</v>
      </c>
      <c r="J73" s="3">
        <v>12737</v>
      </c>
      <c r="K73" s="9">
        <v>24578152</v>
      </c>
      <c r="L73" s="9">
        <f t="shared" si="5"/>
        <v>0.24578152</v>
      </c>
      <c r="M73" s="10">
        <f t="shared" si="6"/>
        <v>0.000625664032458041</v>
      </c>
      <c r="N73" s="10" t="s">
        <v>588</v>
      </c>
      <c r="O73" s="10"/>
      <c r="P73" s="11">
        <f>IFERROR(VLOOKUP(N73,Sheet3!$B$2:$F$1072,3,FALSE),“-”)</f>
        <v>0</v>
      </c>
      <c r="Q73" s="13">
        <f t="shared" si="7"/>
        <v>0.989086224980031</v>
      </c>
    </row>
    <row r="74" spans="1:17">
      <c r="A74" s="3" t="s">
        <v>491</v>
      </c>
      <c r="B74" s="3" t="s">
        <v>1422</v>
      </c>
      <c r="C74" s="3" t="s">
        <v>22</v>
      </c>
      <c r="D74" s="3" t="s">
        <v>110</v>
      </c>
      <c r="E74" s="3" t="str">
        <f>VLOOKUP(D74,Sheet2!$A$2:$B$44,2,FALSE)</f>
        <v>四环-五环</v>
      </c>
      <c r="F74" s="3" t="s">
        <v>30</v>
      </c>
      <c r="G74" s="3" t="s">
        <v>30</v>
      </c>
      <c r="H74" s="3">
        <v>1177</v>
      </c>
      <c r="I74" s="3">
        <v>4</v>
      </c>
      <c r="J74" s="3">
        <v>20716</v>
      </c>
      <c r="K74" s="9">
        <v>24385326</v>
      </c>
      <c r="L74" s="9">
        <f t="shared" si="5"/>
        <v>0.24385326</v>
      </c>
      <c r="M74" s="10">
        <f t="shared" si="6"/>
        <v>0.000620755433442023</v>
      </c>
      <c r="N74" s="10" t="s">
        <v>492</v>
      </c>
      <c r="O74" s="10"/>
      <c r="P74" s="11">
        <f>IFERROR(VLOOKUP(N74,Sheet3!$B$2:$F$1072,3,FALSE),“-”)</f>
        <v>0</v>
      </c>
      <c r="Q74" s="13">
        <f t="shared" si="7"/>
        <v>0.989706980413473</v>
      </c>
    </row>
    <row r="75" spans="1:17">
      <c r="A75" s="3" t="s">
        <v>120</v>
      </c>
      <c r="B75" s="3" t="s">
        <v>1422</v>
      </c>
      <c r="C75" s="3" t="s">
        <v>64</v>
      </c>
      <c r="D75" s="3" t="s">
        <v>112</v>
      </c>
      <c r="E75" s="3" t="str">
        <f>VLOOKUP(D75,Sheet2!$A$2:$B$44,2,FALSE)</f>
        <v>五环-六环</v>
      </c>
      <c r="F75" s="3" t="s">
        <v>30</v>
      </c>
      <c r="G75" s="3" t="s">
        <v>30</v>
      </c>
      <c r="H75" s="3">
        <v>1116</v>
      </c>
      <c r="I75" s="3">
        <v>5</v>
      </c>
      <c r="J75" s="3">
        <v>21792</v>
      </c>
      <c r="K75" s="9">
        <v>24329018</v>
      </c>
      <c r="L75" s="9">
        <f t="shared" si="5"/>
        <v>0.24329018</v>
      </c>
      <c r="M75" s="10">
        <f t="shared" si="6"/>
        <v>0.000619322051048601</v>
      </c>
      <c r="N75" s="10" t="s">
        <v>121</v>
      </c>
      <c r="O75" s="10"/>
      <c r="P75" s="11" t="str">
        <f>IFERROR(VLOOKUP(N75,Sheet3!$B$2:$F$1072,3,FALSE),“-”)</f>
        <v>1-v</v>
      </c>
      <c r="Q75" s="13">
        <f t="shared" si="7"/>
        <v>0.990326302464522</v>
      </c>
    </row>
    <row r="76" spans="1:17">
      <c r="A76" s="3" t="s">
        <v>929</v>
      </c>
      <c r="B76" s="3" t="s">
        <v>1422</v>
      </c>
      <c r="C76" s="3" t="s">
        <v>205</v>
      </c>
      <c r="D76" s="3" t="s">
        <v>206</v>
      </c>
      <c r="E76" s="3" t="str">
        <f>VLOOKUP(D76,Sheet2!$A$2:$B$44,2,FALSE)</f>
        <v>二环-三环</v>
      </c>
      <c r="F76" s="3" t="s">
        <v>30</v>
      </c>
      <c r="G76" s="3" t="s">
        <v>30</v>
      </c>
      <c r="H76" s="3">
        <v>980</v>
      </c>
      <c r="I76" s="3">
        <v>6</v>
      </c>
      <c r="J76" s="3">
        <v>23728</v>
      </c>
      <c r="K76" s="9">
        <v>23250345</v>
      </c>
      <c r="L76" s="9">
        <f t="shared" si="5"/>
        <v>0.23250345</v>
      </c>
      <c r="M76" s="10">
        <f t="shared" si="6"/>
        <v>0.000591863237266197</v>
      </c>
      <c r="N76" s="10" t="s">
        <v>1518</v>
      </c>
      <c r="O76" s="10"/>
      <c r="P76" s="11">
        <f>IFERROR(VLOOKUP(N76,Sheet3!$B$2:$F$1072,3,FALSE),“-”)</f>
        <v>0</v>
      </c>
      <c r="Q76" s="13">
        <f t="shared" si="7"/>
        <v>0.990918165701788</v>
      </c>
    </row>
    <row r="77" spans="1:17">
      <c r="A77" s="3" t="s">
        <v>1519</v>
      </c>
      <c r="B77" s="3" t="s">
        <v>1422</v>
      </c>
      <c r="C77" s="3" t="s">
        <v>18</v>
      </c>
      <c r="D77" s="3" t="s">
        <v>73</v>
      </c>
      <c r="E77" s="3" t="str">
        <f>VLOOKUP(D77,Sheet2!$A$2:$B$44,2,FALSE)</f>
        <v>四环-五环</v>
      </c>
      <c r="F77" s="3" t="s">
        <v>30</v>
      </c>
      <c r="G77" s="3" t="s">
        <v>30</v>
      </c>
      <c r="H77" s="3">
        <v>5284</v>
      </c>
      <c r="I77" s="3">
        <v>4</v>
      </c>
      <c r="J77" s="3">
        <v>4315</v>
      </c>
      <c r="K77" s="9">
        <v>22800000</v>
      </c>
      <c r="L77" s="9">
        <f t="shared" si="5"/>
        <v>0.228</v>
      </c>
      <c r="M77" s="10">
        <f t="shared" si="6"/>
        <v>0.000580399207395387</v>
      </c>
      <c r="N77" s="10" t="s">
        <v>1520</v>
      </c>
      <c r="O77" s="10"/>
      <c r="P77" s="11">
        <f>IFERROR(VLOOKUP(N77,Sheet3!$B$2:$F$1072,3,FALSE),“-”)</f>
        <v>0</v>
      </c>
      <c r="Q77" s="13">
        <f t="shared" si="7"/>
        <v>0.991498564909183</v>
      </c>
    </row>
    <row r="78" spans="1:17">
      <c r="A78" s="3" t="s">
        <v>1521</v>
      </c>
      <c r="B78" s="3" t="s">
        <v>1422</v>
      </c>
      <c r="C78" s="3" t="s">
        <v>18</v>
      </c>
      <c r="D78" s="3" t="s">
        <v>52</v>
      </c>
      <c r="E78" s="3" t="str">
        <f>VLOOKUP(D78,Sheet2!$A$2:$B$44,2,FALSE)</f>
        <v>三环-五环</v>
      </c>
      <c r="F78" s="3" t="s">
        <v>30</v>
      </c>
      <c r="G78" s="3" t="s">
        <v>30</v>
      </c>
      <c r="H78" s="3">
        <v>1068</v>
      </c>
      <c r="I78" s="3">
        <v>2</v>
      </c>
      <c r="J78" s="3">
        <v>20000</v>
      </c>
      <c r="K78" s="9">
        <v>21360000</v>
      </c>
      <c r="L78" s="9">
        <f t="shared" si="5"/>
        <v>0.2136</v>
      </c>
      <c r="M78" s="10">
        <f t="shared" si="6"/>
        <v>0.000543742415349362</v>
      </c>
      <c r="N78" s="10" t="s">
        <v>1522</v>
      </c>
      <c r="O78" s="10"/>
      <c r="P78" s="11">
        <f>IFERROR(VLOOKUP(N78,Sheet3!$B$2:$F$1072,3,FALSE),“-”)</f>
        <v>0</v>
      </c>
      <c r="Q78" s="13">
        <f t="shared" si="7"/>
        <v>0.992042307324533</v>
      </c>
    </row>
    <row r="79" spans="1:17">
      <c r="A79" s="3" t="s">
        <v>1523</v>
      </c>
      <c r="B79" s="3" t="s">
        <v>1422</v>
      </c>
      <c r="C79" s="3" t="s">
        <v>22</v>
      </c>
      <c r="D79" s="3" t="s">
        <v>110</v>
      </c>
      <c r="E79" s="3" t="str">
        <f>VLOOKUP(D79,Sheet2!$A$2:$B$44,2,FALSE)</f>
        <v>四环-五环</v>
      </c>
      <c r="F79" s="3" t="s">
        <v>30</v>
      </c>
      <c r="G79" s="3" t="s">
        <v>30</v>
      </c>
      <c r="H79" s="3">
        <v>643</v>
      </c>
      <c r="I79" s="3">
        <v>1</v>
      </c>
      <c r="J79" s="3">
        <v>32900</v>
      </c>
      <c r="K79" s="9">
        <v>21150003</v>
      </c>
      <c r="L79" s="9">
        <f t="shared" si="5"/>
        <v>0.21150003</v>
      </c>
      <c r="M79" s="10">
        <f t="shared" si="6"/>
        <v>0.000538396709544301</v>
      </c>
      <c r="N79" s="10" t="s">
        <v>1524</v>
      </c>
      <c r="O79" s="10"/>
      <c r="P79" s="11">
        <f>IFERROR(VLOOKUP(N79,Sheet3!$B$2:$F$1072,3,FALSE),“-”)</f>
        <v>0</v>
      </c>
      <c r="Q79" s="13">
        <f t="shared" si="7"/>
        <v>0.992580704034077</v>
      </c>
    </row>
    <row r="80" spans="1:17">
      <c r="A80" s="3" t="s">
        <v>493</v>
      </c>
      <c r="B80" s="3" t="s">
        <v>1422</v>
      </c>
      <c r="C80" s="3" t="s">
        <v>22</v>
      </c>
      <c r="D80" s="3" t="s">
        <v>87</v>
      </c>
      <c r="E80" s="3" t="str">
        <f>VLOOKUP(D80,Sheet2!$A$2:$B$44,2,FALSE)</f>
        <v>五环-六环</v>
      </c>
      <c r="F80" s="3" t="s">
        <v>30</v>
      </c>
      <c r="G80" s="3" t="s">
        <v>30</v>
      </c>
      <c r="H80" s="3">
        <v>894</v>
      </c>
      <c r="I80" s="3">
        <v>2</v>
      </c>
      <c r="J80" s="3">
        <v>21017</v>
      </c>
      <c r="K80" s="9">
        <v>18785903</v>
      </c>
      <c r="L80" s="9">
        <f t="shared" si="5"/>
        <v>0.18785903</v>
      </c>
      <c r="M80" s="10">
        <f t="shared" si="6"/>
        <v>0.000478215930324852</v>
      </c>
      <c r="N80" s="10" t="s">
        <v>494</v>
      </c>
      <c r="O80" s="10"/>
      <c r="P80" s="11" t="str">
        <f>IFERROR(VLOOKUP(N80,Sheet3!$B$2:$F$1072,3,FALSE),“-”)</f>
        <v>北辰</v>
      </c>
      <c r="Q80" s="13">
        <f t="shared" si="7"/>
        <v>0.993058919964402</v>
      </c>
    </row>
    <row r="81" spans="1:17">
      <c r="A81" s="3" t="s">
        <v>1525</v>
      </c>
      <c r="B81" s="3" t="s">
        <v>1422</v>
      </c>
      <c r="C81" s="3" t="s">
        <v>144</v>
      </c>
      <c r="D81" s="3" t="s">
        <v>145</v>
      </c>
      <c r="E81" s="3" t="str">
        <f>VLOOKUP(D81,Sheet2!$A$2:$B$44,2,FALSE)</f>
        <v>二环内</v>
      </c>
      <c r="F81" s="3" t="s">
        <v>30</v>
      </c>
      <c r="G81" s="3" t="s">
        <v>30</v>
      </c>
      <c r="H81" s="3">
        <v>271</v>
      </c>
      <c r="I81" s="3">
        <v>1</v>
      </c>
      <c r="J81" s="3">
        <v>67980</v>
      </c>
      <c r="K81" s="9">
        <v>18453879</v>
      </c>
      <c r="L81" s="9">
        <f t="shared" si="5"/>
        <v>0.18453879</v>
      </c>
      <c r="M81" s="10">
        <f t="shared" si="6"/>
        <v>0.000469763892323262</v>
      </c>
      <c r="N81" s="10" t="s">
        <v>1526</v>
      </c>
      <c r="O81" s="10"/>
      <c r="P81" s="11" t="str">
        <f>IFERROR(VLOOKUP(N81,Sheet3!$B$2:$F$1072,3,FALSE),“-”)</f>
        <v>SOHO</v>
      </c>
      <c r="Q81" s="13">
        <f t="shared" si="7"/>
        <v>0.993528683856725</v>
      </c>
    </row>
    <row r="82" spans="1:17">
      <c r="A82" s="3" t="s">
        <v>662</v>
      </c>
      <c r="B82" s="3" t="s">
        <v>1422</v>
      </c>
      <c r="C82" s="3" t="s">
        <v>33</v>
      </c>
      <c r="D82" s="3" t="s">
        <v>34</v>
      </c>
      <c r="E82" s="3" t="str">
        <f>VLOOKUP(D82,Sheet2!$A$2:$B$44,2,FALSE)</f>
        <v>六环外</v>
      </c>
      <c r="F82" s="3" t="s">
        <v>30</v>
      </c>
      <c r="G82" s="3" t="s">
        <v>30</v>
      </c>
      <c r="H82" s="3">
        <v>8496</v>
      </c>
      <c r="I82" s="3">
        <v>4</v>
      </c>
      <c r="J82" s="3">
        <v>2060</v>
      </c>
      <c r="K82" s="9">
        <v>17500001</v>
      </c>
      <c r="L82" s="9">
        <f t="shared" si="5"/>
        <v>0.17500001</v>
      </c>
      <c r="M82" s="10">
        <f t="shared" si="6"/>
        <v>0.000445481873237653</v>
      </c>
      <c r="N82" s="10" t="s">
        <v>663</v>
      </c>
      <c r="O82" s="10"/>
      <c r="P82" s="11">
        <f>IFERROR(VLOOKUP(N82,Sheet3!$B$2:$F$1072,3,FALSE),“-”)</f>
        <v>0</v>
      </c>
      <c r="Q82" s="13">
        <f t="shared" si="7"/>
        <v>0.993974165729963</v>
      </c>
    </row>
    <row r="83" spans="1:17">
      <c r="A83" s="3" t="s">
        <v>1527</v>
      </c>
      <c r="B83" s="3" t="s">
        <v>1422</v>
      </c>
      <c r="C83" s="3" t="s">
        <v>18</v>
      </c>
      <c r="D83" s="3" t="s">
        <v>19</v>
      </c>
      <c r="E83" s="3" t="str">
        <f>VLOOKUP(D83,Sheet2!$A$2:$B$44,2,FALSE)</f>
        <v>三环-四环</v>
      </c>
      <c r="F83" s="3" t="s">
        <v>30</v>
      </c>
      <c r="G83" s="3" t="s">
        <v>30</v>
      </c>
      <c r="H83" s="3">
        <v>305</v>
      </c>
      <c r="I83" s="3">
        <v>1</v>
      </c>
      <c r="J83" s="3">
        <v>51066</v>
      </c>
      <c r="K83" s="9">
        <v>15581912</v>
      </c>
      <c r="L83" s="9">
        <f t="shared" si="5"/>
        <v>0.15581912</v>
      </c>
      <c r="M83" s="10">
        <f t="shared" si="6"/>
        <v>0.000396654797127398</v>
      </c>
      <c r="N83" s="10" t="s">
        <v>1526</v>
      </c>
      <c r="O83" s="10"/>
      <c r="P83" s="11" t="str">
        <f>IFERROR(VLOOKUP(N83,Sheet3!$B$2:$F$1072,3,FALSE),“-”)</f>
        <v>SOHO</v>
      </c>
      <c r="Q83" s="13">
        <f t="shared" si="7"/>
        <v>0.99437082052709</v>
      </c>
    </row>
    <row r="84" spans="1:17">
      <c r="A84" s="3" t="s">
        <v>1528</v>
      </c>
      <c r="B84" s="3" t="s">
        <v>1422</v>
      </c>
      <c r="C84" s="3" t="s">
        <v>48</v>
      </c>
      <c r="D84" s="3" t="s">
        <v>117</v>
      </c>
      <c r="E84" s="3" t="str">
        <f>VLOOKUP(D84,Sheet2!$A$2:$B$44,2,FALSE)</f>
        <v>三环-四环</v>
      </c>
      <c r="F84" s="3" t="s">
        <v>30</v>
      </c>
      <c r="G84" s="3" t="s">
        <v>30</v>
      </c>
      <c r="H84" s="3">
        <v>1710</v>
      </c>
      <c r="I84" s="3">
        <v>11</v>
      </c>
      <c r="J84" s="3">
        <v>8698</v>
      </c>
      <c r="K84" s="9">
        <v>14874882</v>
      </c>
      <c r="L84" s="9">
        <f t="shared" si="5"/>
        <v>0.14874882</v>
      </c>
      <c r="M84" s="10">
        <f t="shared" si="6"/>
        <v>0.000378656566793856</v>
      </c>
      <c r="N84" s="10" t="s">
        <v>1529</v>
      </c>
      <c r="O84" s="10"/>
      <c r="P84" s="11">
        <f>IFERROR(VLOOKUP(N84,Sheet3!$B$2:$F$1072,3,FALSE),“-”)</f>
        <v>0</v>
      </c>
      <c r="Q84" s="13">
        <f t="shared" si="7"/>
        <v>0.994749477093884</v>
      </c>
    </row>
    <row r="85" spans="1:17">
      <c r="A85" s="3" t="s">
        <v>1114</v>
      </c>
      <c r="B85" s="3" t="s">
        <v>1422</v>
      </c>
      <c r="C85" s="3" t="s">
        <v>291</v>
      </c>
      <c r="D85" s="3" t="s">
        <v>292</v>
      </c>
      <c r="E85" s="3" t="str">
        <f>VLOOKUP(D85,Sheet2!$A$2:$B$44,2,FALSE)</f>
        <v>六环外</v>
      </c>
      <c r="F85" s="3" t="s">
        <v>30</v>
      </c>
      <c r="G85" s="3" t="s">
        <v>30</v>
      </c>
      <c r="H85" s="3">
        <v>1082</v>
      </c>
      <c r="I85" s="3">
        <v>9</v>
      </c>
      <c r="J85" s="3">
        <v>13442</v>
      </c>
      <c r="K85" s="9">
        <v>14542195</v>
      </c>
      <c r="L85" s="9">
        <f t="shared" si="5"/>
        <v>0.14542195</v>
      </c>
      <c r="M85" s="10">
        <f t="shared" si="6"/>
        <v>0.000370187651394261</v>
      </c>
      <c r="N85" s="10" t="s">
        <v>1175</v>
      </c>
      <c r="O85" s="10"/>
      <c r="P85" s="11">
        <f>IFERROR(VLOOKUP(N85,Sheet3!$B$2:$F$1072,3,FALSE),“-”)</f>
        <v>0</v>
      </c>
      <c r="Q85" s="13">
        <f t="shared" si="7"/>
        <v>0.995119664745278</v>
      </c>
    </row>
    <row r="86" spans="1:17">
      <c r="A86" s="3" t="s">
        <v>722</v>
      </c>
      <c r="B86" s="3" t="s">
        <v>1422</v>
      </c>
      <c r="C86" s="3" t="s">
        <v>18</v>
      </c>
      <c r="D86" s="3" t="s">
        <v>541</v>
      </c>
      <c r="E86" s="3" t="str">
        <f>VLOOKUP(D86,Sheet2!$A$2:$B$44,2,FALSE)</f>
        <v>三环-四环</v>
      </c>
      <c r="F86" s="3" t="s">
        <v>30</v>
      </c>
      <c r="G86" s="3" t="s">
        <v>30</v>
      </c>
      <c r="H86" s="3">
        <v>1891</v>
      </c>
      <c r="I86" s="3">
        <v>13</v>
      </c>
      <c r="J86" s="3">
        <v>7664</v>
      </c>
      <c r="K86" s="9">
        <v>14489507</v>
      </c>
      <c r="L86" s="9">
        <f t="shared" si="5"/>
        <v>0.14489507</v>
      </c>
      <c r="M86" s="10">
        <f t="shared" si="6"/>
        <v>0.000368846420103066</v>
      </c>
      <c r="N86" s="10" t="s">
        <v>723</v>
      </c>
      <c r="O86" s="10"/>
      <c r="P86" s="11" t="str">
        <f>IFERROR(VLOOKUP(N86,Sheet3!$B$2:$F$1072,3,FALSE),“-”)</f>
        <v>1-v</v>
      </c>
      <c r="Q86" s="13">
        <f t="shared" si="7"/>
        <v>0.995488511165381</v>
      </c>
    </row>
    <row r="87" spans="1:17">
      <c r="A87" s="3" t="s">
        <v>1530</v>
      </c>
      <c r="B87" s="3" t="s">
        <v>1422</v>
      </c>
      <c r="C87" s="3" t="s">
        <v>205</v>
      </c>
      <c r="D87" s="3" t="s">
        <v>206</v>
      </c>
      <c r="E87" s="3" t="str">
        <f>VLOOKUP(D87,Sheet2!$A$2:$B$44,2,FALSE)</f>
        <v>二环-三环</v>
      </c>
      <c r="F87" s="3" t="s">
        <v>30</v>
      </c>
      <c r="G87" s="3" t="s">
        <v>30</v>
      </c>
      <c r="H87" s="3">
        <v>997</v>
      </c>
      <c r="I87" s="3">
        <v>6</v>
      </c>
      <c r="J87" s="3">
        <v>13992</v>
      </c>
      <c r="K87" s="9">
        <v>13942971</v>
      </c>
      <c r="L87" s="9">
        <f t="shared" si="5"/>
        <v>0.13942971</v>
      </c>
      <c r="M87" s="10">
        <f t="shared" si="6"/>
        <v>0.000354933741979687</v>
      </c>
      <c r="N87" s="10" t="s">
        <v>1531</v>
      </c>
      <c r="O87" s="10"/>
      <c r="P87" s="11">
        <f>IFERROR(VLOOKUP(N87,Sheet3!$B$2:$F$1072,3,FALSE),“-”)</f>
        <v>0</v>
      </c>
      <c r="Q87" s="13">
        <f t="shared" si="7"/>
        <v>0.995843444907361</v>
      </c>
    </row>
    <row r="88" spans="1:17">
      <c r="A88" s="3" t="s">
        <v>281</v>
      </c>
      <c r="B88" s="3" t="s">
        <v>1422</v>
      </c>
      <c r="C88" s="3" t="s">
        <v>282</v>
      </c>
      <c r="D88" s="3" t="s">
        <v>283</v>
      </c>
      <c r="E88" s="3" t="str">
        <f>VLOOKUP(D88,Sheet2!$A$2:$B$44,2,FALSE)</f>
        <v>二环内</v>
      </c>
      <c r="F88" s="3" t="s">
        <v>30</v>
      </c>
      <c r="G88" s="3" t="s">
        <v>30</v>
      </c>
      <c r="H88" s="3">
        <v>201</v>
      </c>
      <c r="I88" s="3">
        <v>1</v>
      </c>
      <c r="J88" s="3">
        <v>63618</v>
      </c>
      <c r="K88" s="9">
        <v>12791007</v>
      </c>
      <c r="L88" s="9">
        <f t="shared" si="5"/>
        <v>0.12791007</v>
      </c>
      <c r="M88" s="10">
        <f t="shared" si="6"/>
        <v>0.000325609224762669</v>
      </c>
      <c r="N88" s="10" t="s">
        <v>284</v>
      </c>
      <c r="O88" s="10"/>
      <c r="P88" s="11">
        <f>IFERROR(VLOOKUP(N88,Sheet3!$B$2:$F$1072,3,FALSE),“-”)</f>
        <v>0</v>
      </c>
      <c r="Q88" s="13">
        <f t="shared" si="7"/>
        <v>0.996169054132123</v>
      </c>
    </row>
    <row r="89" spans="1:17">
      <c r="A89" s="3" t="s">
        <v>1532</v>
      </c>
      <c r="B89" s="3" t="s">
        <v>1422</v>
      </c>
      <c r="C89" s="3" t="s">
        <v>48</v>
      </c>
      <c r="D89" s="3" t="s">
        <v>360</v>
      </c>
      <c r="E89" s="3" t="str">
        <f>VLOOKUP(D89,Sheet2!$A$2:$B$44,2,FALSE)</f>
        <v>三环-四环</v>
      </c>
      <c r="F89" s="3" t="s">
        <v>30</v>
      </c>
      <c r="G89" s="3" t="s">
        <v>30</v>
      </c>
      <c r="H89" s="3">
        <v>639</v>
      </c>
      <c r="I89" s="3">
        <v>6</v>
      </c>
      <c r="J89" s="3">
        <v>17962</v>
      </c>
      <c r="K89" s="9">
        <v>11472042</v>
      </c>
      <c r="L89" s="9">
        <f t="shared" si="5"/>
        <v>0.11472042</v>
      </c>
      <c r="M89" s="10">
        <f t="shared" si="6"/>
        <v>0.000292033512456429</v>
      </c>
      <c r="N89" s="10" t="s">
        <v>1533</v>
      </c>
      <c r="O89" s="10"/>
      <c r="P89" s="11">
        <f>IFERROR(VLOOKUP(N89,Sheet3!$B$2:$F$1072,3,FALSE),“-”)</f>
        <v>0</v>
      </c>
      <c r="Q89" s="13">
        <f t="shared" si="7"/>
        <v>0.99646108764458</v>
      </c>
    </row>
    <row r="90" spans="1:17">
      <c r="A90" s="3" t="s">
        <v>1364</v>
      </c>
      <c r="B90" s="3" t="s">
        <v>1422</v>
      </c>
      <c r="C90" s="3" t="s">
        <v>526</v>
      </c>
      <c r="D90" s="3" t="s">
        <v>527</v>
      </c>
      <c r="E90" s="3" t="str">
        <f>VLOOKUP(D90,Sheet2!$A$2:$B$44,2,FALSE)</f>
        <v>六环外</v>
      </c>
      <c r="F90" s="3" t="s">
        <v>30</v>
      </c>
      <c r="G90" s="3" t="s">
        <v>30</v>
      </c>
      <c r="H90" s="3">
        <v>4721</v>
      </c>
      <c r="I90" s="3">
        <v>5</v>
      </c>
      <c r="J90" s="3">
        <v>2261</v>
      </c>
      <c r="K90" s="9">
        <v>10673635</v>
      </c>
      <c r="L90" s="9">
        <f t="shared" si="5"/>
        <v>0.10673635</v>
      </c>
      <c r="M90" s="10">
        <f t="shared" si="6"/>
        <v>0.000271709179562617</v>
      </c>
      <c r="N90" s="10" t="s">
        <v>1365</v>
      </c>
      <c r="O90" s="10"/>
      <c r="P90" s="11">
        <f>IFERROR(VLOOKUP(N90,Sheet3!$B$2:$F$1072,3,FALSE),“-”)</f>
        <v>0</v>
      </c>
      <c r="Q90" s="13">
        <f t="shared" si="7"/>
        <v>0.996732796824143</v>
      </c>
    </row>
    <row r="91" spans="1:17">
      <c r="A91" s="3" t="s">
        <v>1352</v>
      </c>
      <c r="B91" s="3" t="s">
        <v>1422</v>
      </c>
      <c r="C91" s="3" t="s">
        <v>144</v>
      </c>
      <c r="D91" s="3" t="s">
        <v>145</v>
      </c>
      <c r="E91" s="3" t="str">
        <f>VLOOKUP(D91,Sheet2!$A$2:$B$44,2,FALSE)</f>
        <v>二环内</v>
      </c>
      <c r="F91" s="3" t="s">
        <v>30</v>
      </c>
      <c r="G91" s="3" t="s">
        <v>30</v>
      </c>
      <c r="H91" s="3">
        <v>467</v>
      </c>
      <c r="I91" s="3">
        <v>3</v>
      </c>
      <c r="J91" s="3">
        <v>20132</v>
      </c>
      <c r="K91" s="9">
        <v>9394419</v>
      </c>
      <c r="L91" s="9">
        <f t="shared" si="5"/>
        <v>0.09394419</v>
      </c>
      <c r="M91" s="10">
        <f t="shared" si="6"/>
        <v>0.000239145321997376</v>
      </c>
      <c r="N91" s="10" t="s">
        <v>1534</v>
      </c>
      <c r="O91" s="10"/>
      <c r="P91" s="11" t="str">
        <f>IFERROR(VLOOKUP(N91,Sheet3!$B$2:$F$1072,3,FALSE),“-”)</f>
        <v>住总</v>
      </c>
      <c r="Q91" s="13">
        <f t="shared" si="7"/>
        <v>0.99697194214614</v>
      </c>
    </row>
    <row r="92" spans="1:17">
      <c r="A92" s="3" t="s">
        <v>1535</v>
      </c>
      <c r="B92" s="3" t="s">
        <v>1422</v>
      </c>
      <c r="C92" s="3" t="s">
        <v>18</v>
      </c>
      <c r="D92" s="3" t="s">
        <v>19</v>
      </c>
      <c r="E92" s="3" t="str">
        <f>VLOOKUP(D92,Sheet2!$A$2:$B$44,2,FALSE)</f>
        <v>三环-四环</v>
      </c>
      <c r="F92" s="3" t="s">
        <v>30</v>
      </c>
      <c r="G92" s="3" t="s">
        <v>30</v>
      </c>
      <c r="H92" s="3">
        <v>419</v>
      </c>
      <c r="I92" s="3">
        <v>5</v>
      </c>
      <c r="J92" s="3">
        <v>20400</v>
      </c>
      <c r="K92" s="9">
        <v>8546900</v>
      </c>
      <c r="L92" s="9">
        <f t="shared" si="5"/>
        <v>0.085469</v>
      </c>
      <c r="M92" s="10">
        <f t="shared" si="6"/>
        <v>0.000217570788845949</v>
      </c>
      <c r="N92" s="10" t="s">
        <v>1536</v>
      </c>
      <c r="O92" s="10"/>
      <c r="P92" s="11">
        <f>IFERROR(VLOOKUP(N92,Sheet3!$B$2:$F$1072,3,FALSE),“-”)</f>
        <v>0</v>
      </c>
      <c r="Q92" s="13">
        <f t="shared" si="7"/>
        <v>0.997189512934986</v>
      </c>
    </row>
    <row r="93" spans="1:17">
      <c r="A93" s="3" t="s">
        <v>308</v>
      </c>
      <c r="B93" s="3" t="s">
        <v>1422</v>
      </c>
      <c r="C93" s="3" t="s">
        <v>37</v>
      </c>
      <c r="D93" s="3" t="s">
        <v>38</v>
      </c>
      <c r="E93" s="3" t="str">
        <f>VLOOKUP(D93,Sheet2!$A$2:$B$44,2,FALSE)</f>
        <v>二环内</v>
      </c>
      <c r="F93" s="3" t="s">
        <v>30</v>
      </c>
      <c r="G93" s="3" t="s">
        <v>30</v>
      </c>
      <c r="H93" s="3">
        <v>232</v>
      </c>
      <c r="I93" s="3">
        <v>2</v>
      </c>
      <c r="J93" s="3">
        <v>36249</v>
      </c>
      <c r="K93" s="9">
        <v>8425664</v>
      </c>
      <c r="L93" s="9">
        <f t="shared" si="5"/>
        <v>0.08425664</v>
      </c>
      <c r="M93" s="10">
        <f t="shared" si="6"/>
        <v>0.000214484592428941</v>
      </c>
      <c r="N93" s="10" t="s">
        <v>309</v>
      </c>
      <c r="O93" s="10"/>
      <c r="P93" s="11">
        <f>IFERROR(VLOOKUP(N93,Sheet3!$B$2:$F$1072,3,FALSE),“-”)</f>
        <v>0</v>
      </c>
      <c r="Q93" s="13">
        <f t="shared" si="7"/>
        <v>0.997403997527415</v>
      </c>
    </row>
    <row r="94" spans="1:17">
      <c r="A94" s="3" t="s">
        <v>1537</v>
      </c>
      <c r="B94" s="3" t="s">
        <v>1422</v>
      </c>
      <c r="C94" s="3" t="s">
        <v>144</v>
      </c>
      <c r="D94" s="3" t="s">
        <v>145</v>
      </c>
      <c r="E94" s="3" t="str">
        <f>VLOOKUP(D94,Sheet2!$A$2:$B$44,2,FALSE)</f>
        <v>二环内</v>
      </c>
      <c r="F94" s="3" t="s">
        <v>30</v>
      </c>
      <c r="G94" s="3" t="s">
        <v>30</v>
      </c>
      <c r="H94" s="3">
        <v>228</v>
      </c>
      <c r="I94" s="3">
        <v>1</v>
      </c>
      <c r="J94" s="3">
        <v>30000</v>
      </c>
      <c r="K94" s="9">
        <v>6828000</v>
      </c>
      <c r="L94" s="9">
        <f t="shared" si="5"/>
        <v>0.06828</v>
      </c>
      <c r="M94" s="10">
        <f t="shared" si="6"/>
        <v>0.000173814288951566</v>
      </c>
      <c r="N94" s="10" t="s">
        <v>1538</v>
      </c>
      <c r="O94" s="10"/>
      <c r="P94" s="11">
        <f>IFERROR(VLOOKUP(N94,Sheet3!$B$2:$F$1072,3,FALSE),“-”)</f>
        <v>0</v>
      </c>
      <c r="Q94" s="13">
        <f t="shared" si="7"/>
        <v>0.997577811816366</v>
      </c>
    </row>
    <row r="95" spans="1:17">
      <c r="A95" s="3" t="s">
        <v>367</v>
      </c>
      <c r="B95" s="3" t="s">
        <v>1422</v>
      </c>
      <c r="C95" s="3" t="s">
        <v>48</v>
      </c>
      <c r="D95" s="3" t="s">
        <v>360</v>
      </c>
      <c r="E95" s="3" t="str">
        <f>VLOOKUP(D95,Sheet2!$A$2:$B$44,2,FALSE)</f>
        <v>三环-四环</v>
      </c>
      <c r="F95" s="3" t="s">
        <v>30</v>
      </c>
      <c r="G95" s="3" t="s">
        <v>30</v>
      </c>
      <c r="H95" s="3">
        <v>229</v>
      </c>
      <c r="I95" s="3">
        <v>1</v>
      </c>
      <c r="J95" s="3">
        <v>29184</v>
      </c>
      <c r="K95" s="9">
        <v>6689923</v>
      </c>
      <c r="L95" s="9">
        <f t="shared" si="5"/>
        <v>0.06689923</v>
      </c>
      <c r="M95" s="10">
        <f t="shared" si="6"/>
        <v>0.000170299386260358</v>
      </c>
      <c r="N95" s="10" t="s">
        <v>368</v>
      </c>
      <c r="O95" s="10"/>
      <c r="P95" s="11" t="str">
        <f>IFERROR(VLOOKUP(N95,Sheet3!$B$2:$F$1072,3,FALSE),“-”)</f>
        <v>1-v</v>
      </c>
      <c r="Q95" s="13">
        <f t="shared" si="7"/>
        <v>0.997748111202627</v>
      </c>
    </row>
    <row r="96" spans="1:17">
      <c r="A96" s="3" t="s">
        <v>1539</v>
      </c>
      <c r="B96" s="3" t="s">
        <v>1422</v>
      </c>
      <c r="C96" s="3" t="s">
        <v>48</v>
      </c>
      <c r="D96" s="3" t="s">
        <v>49</v>
      </c>
      <c r="E96" s="3" t="str">
        <f>VLOOKUP(D96,Sheet2!$A$2:$B$44,2,FALSE)</f>
        <v>四环-五环</v>
      </c>
      <c r="F96" s="3" t="s">
        <v>30</v>
      </c>
      <c r="G96" s="3" t="s">
        <v>30</v>
      </c>
      <c r="H96" s="3">
        <v>1162</v>
      </c>
      <c r="I96" s="3">
        <v>1</v>
      </c>
      <c r="J96" s="3">
        <v>5500</v>
      </c>
      <c r="K96" s="9">
        <v>6392045</v>
      </c>
      <c r="L96" s="9">
        <f t="shared" si="5"/>
        <v>0.06392045</v>
      </c>
      <c r="M96" s="10">
        <f t="shared" si="6"/>
        <v>0.00016271657244016</v>
      </c>
      <c r="N96" s="10" t="s">
        <v>1540</v>
      </c>
      <c r="O96" s="10"/>
      <c r="P96" s="11">
        <f>IFERROR(VLOOKUP(N96,Sheet3!$B$2:$F$1072,3,FALSE),“-”)</f>
        <v>0</v>
      </c>
      <c r="Q96" s="13">
        <f t="shared" si="7"/>
        <v>0.997910827775067</v>
      </c>
    </row>
    <row r="97" spans="1:17">
      <c r="A97" s="3" t="s">
        <v>1541</v>
      </c>
      <c r="B97" s="3" t="s">
        <v>1422</v>
      </c>
      <c r="C97" s="3" t="s">
        <v>37</v>
      </c>
      <c r="D97" s="3" t="s">
        <v>38</v>
      </c>
      <c r="E97" s="3" t="str">
        <f>VLOOKUP(D97,Sheet2!$A$2:$B$44,2,FALSE)</f>
        <v>二环内</v>
      </c>
      <c r="F97" s="3" t="s">
        <v>30</v>
      </c>
      <c r="G97" s="3" t="s">
        <v>30</v>
      </c>
      <c r="H97" s="3">
        <v>253</v>
      </c>
      <c r="I97" s="3">
        <v>1</v>
      </c>
      <c r="J97" s="3">
        <v>23959</v>
      </c>
      <c r="K97" s="9">
        <v>6060000</v>
      </c>
      <c r="L97" s="9">
        <f t="shared" si="5"/>
        <v>0.0606</v>
      </c>
      <c r="M97" s="10">
        <f t="shared" si="6"/>
        <v>0.000154263999860353</v>
      </c>
      <c r="N97" s="10" t="s">
        <v>1542</v>
      </c>
      <c r="O97" s="10"/>
      <c r="P97" s="11">
        <f>IFERROR(VLOOKUP(N97,Sheet3!$B$2:$F$1072,3,FALSE),“-”)</f>
        <v>0</v>
      </c>
      <c r="Q97" s="13">
        <f t="shared" si="7"/>
        <v>0.998065091774927</v>
      </c>
    </row>
    <row r="98" spans="1:17">
      <c r="A98" s="3" t="s">
        <v>1311</v>
      </c>
      <c r="B98" s="3" t="s">
        <v>1422</v>
      </c>
      <c r="C98" s="3" t="s">
        <v>282</v>
      </c>
      <c r="D98" s="3" t="s">
        <v>283</v>
      </c>
      <c r="E98" s="3" t="str">
        <f>VLOOKUP(D98,Sheet2!$A$2:$B$44,2,FALSE)</f>
        <v>二环内</v>
      </c>
      <c r="F98" s="3" t="s">
        <v>30</v>
      </c>
      <c r="G98" s="3" t="s">
        <v>30</v>
      </c>
      <c r="H98" s="3">
        <v>208</v>
      </c>
      <c r="I98" s="3">
        <v>1</v>
      </c>
      <c r="J98" s="3">
        <v>28000</v>
      </c>
      <c r="K98" s="9">
        <v>5823720</v>
      </c>
      <c r="L98" s="9">
        <f t="shared" si="5"/>
        <v>0.0582372</v>
      </c>
      <c r="M98" s="10">
        <f t="shared" si="6"/>
        <v>0.000148249231232134</v>
      </c>
      <c r="N98" s="10" t="s">
        <v>1543</v>
      </c>
      <c r="O98" s="10"/>
      <c r="P98" s="11">
        <f>IFERROR(VLOOKUP(N98,Sheet3!$B$2:$F$1072,3,FALSE),“-”)</f>
        <v>0</v>
      </c>
      <c r="Q98" s="13">
        <f t="shared" si="7"/>
        <v>0.998213341006159</v>
      </c>
    </row>
    <row r="99" spans="1:17">
      <c r="A99" s="3" t="s">
        <v>1544</v>
      </c>
      <c r="B99" s="3" t="s">
        <v>1422</v>
      </c>
      <c r="C99" s="3" t="s">
        <v>22</v>
      </c>
      <c r="D99" s="3" t="s">
        <v>87</v>
      </c>
      <c r="E99" s="3" t="str">
        <f>VLOOKUP(D99,Sheet2!$A$2:$B$44,2,FALSE)</f>
        <v>五环-六环</v>
      </c>
      <c r="F99" s="3" t="s">
        <v>30</v>
      </c>
      <c r="G99" s="3" t="s">
        <v>30</v>
      </c>
      <c r="H99" s="3">
        <v>722</v>
      </c>
      <c r="I99" s="3">
        <v>1</v>
      </c>
      <c r="J99" s="3">
        <v>7800</v>
      </c>
      <c r="K99" s="9">
        <v>5628870</v>
      </c>
      <c r="L99" s="9">
        <f t="shared" si="5"/>
        <v>0.0562887</v>
      </c>
      <c r="M99" s="10">
        <f t="shared" si="6"/>
        <v>0.000143289109058407</v>
      </c>
      <c r="N99" s="10" t="s">
        <v>1545</v>
      </c>
      <c r="O99" s="10"/>
      <c r="P99" s="11">
        <f>IFERROR(VLOOKUP(N99,Sheet3!$B$2:$F$1072,3,FALSE),“-”)</f>
        <v>0</v>
      </c>
      <c r="Q99" s="13">
        <f t="shared" si="7"/>
        <v>0.998356630115218</v>
      </c>
    </row>
    <row r="100" spans="1:17">
      <c r="A100" s="3" t="s">
        <v>1546</v>
      </c>
      <c r="B100" s="3" t="s">
        <v>1422</v>
      </c>
      <c r="C100" s="3" t="s">
        <v>282</v>
      </c>
      <c r="D100" s="3" t="s">
        <v>283</v>
      </c>
      <c r="E100" s="3" t="str">
        <f>VLOOKUP(D100,Sheet2!$A$2:$B$44,2,FALSE)</f>
        <v>二环内</v>
      </c>
      <c r="F100" s="3" t="s">
        <v>30</v>
      </c>
      <c r="G100" s="3" t="s">
        <v>30</v>
      </c>
      <c r="H100" s="3">
        <v>311</v>
      </c>
      <c r="I100" s="3">
        <v>1</v>
      </c>
      <c r="J100" s="3">
        <v>18000</v>
      </c>
      <c r="K100" s="9">
        <v>5605200</v>
      </c>
      <c r="L100" s="9">
        <f t="shared" ref="L100:L130" si="8">IFERROR(K100/100000000,"-")</f>
        <v>0.056052</v>
      </c>
      <c r="M100" s="10">
        <f t="shared" ref="M100:M130" si="9">IFERROR(L100/$L$1,"-")</f>
        <v>0.00014268656303915</v>
      </c>
      <c r="N100" s="10" t="s">
        <v>1547</v>
      </c>
      <c r="O100" s="10"/>
      <c r="P100" s="11" t="str">
        <f>IFERROR(VLOOKUP(N100,Sheet3!$B$2:$F$1072,3,FALSE),“-”)</f>
        <v>中铁</v>
      </c>
      <c r="Q100" s="13">
        <f t="shared" si="7"/>
        <v>0.998499316678257</v>
      </c>
    </row>
    <row r="101" spans="1:17">
      <c r="A101" s="3" t="s">
        <v>1287</v>
      </c>
      <c r="B101" s="3" t="s">
        <v>1422</v>
      </c>
      <c r="C101" s="3" t="s">
        <v>22</v>
      </c>
      <c r="D101" s="3" t="s">
        <v>110</v>
      </c>
      <c r="E101" s="3" t="str">
        <f>VLOOKUP(D101,Sheet2!$A$2:$B$44,2,FALSE)</f>
        <v>四环-五环</v>
      </c>
      <c r="F101" s="3" t="s">
        <v>30</v>
      </c>
      <c r="G101" s="3" t="s">
        <v>30</v>
      </c>
      <c r="H101" s="3">
        <v>158</v>
      </c>
      <c r="I101" s="3">
        <v>1</v>
      </c>
      <c r="J101" s="3">
        <v>34767</v>
      </c>
      <c r="K101" s="9">
        <v>5478990</v>
      </c>
      <c r="L101" s="9">
        <f t="shared" si="8"/>
        <v>0.0547899</v>
      </c>
      <c r="M101" s="10">
        <f t="shared" si="9"/>
        <v>0.00013947374795295</v>
      </c>
      <c r="N101" s="10" t="s">
        <v>1548</v>
      </c>
      <c r="O101" s="10"/>
      <c r="P101" s="11">
        <f>IFERROR(VLOOKUP(N101,Sheet3!$B$2:$F$1072,3,FALSE),“-”)</f>
        <v>0</v>
      </c>
      <c r="Q101" s="13">
        <f t="shared" si="7"/>
        <v>0.99863879042621</v>
      </c>
    </row>
    <row r="102" spans="1:17">
      <c r="A102" s="3" t="s">
        <v>253</v>
      </c>
      <c r="B102" s="3" t="s">
        <v>1422</v>
      </c>
      <c r="C102" s="3" t="s">
        <v>41</v>
      </c>
      <c r="D102" s="3" t="s">
        <v>42</v>
      </c>
      <c r="E102" s="3" t="str">
        <f>VLOOKUP(D102,Sheet2!$A$2:$B$44,2,FALSE)</f>
        <v>五环-六环</v>
      </c>
      <c r="F102" s="3" t="s">
        <v>30</v>
      </c>
      <c r="G102" s="3" t="s">
        <v>30</v>
      </c>
      <c r="H102" s="3">
        <v>264</v>
      </c>
      <c r="I102" s="3">
        <v>7</v>
      </c>
      <c r="J102" s="3">
        <v>20150</v>
      </c>
      <c r="K102" s="9">
        <v>5329389</v>
      </c>
      <c r="L102" s="9">
        <f t="shared" si="8"/>
        <v>0.05329389</v>
      </c>
      <c r="M102" s="10">
        <f t="shared" si="9"/>
        <v>0.000135665489100951</v>
      </c>
      <c r="N102" s="10" t="s">
        <v>254</v>
      </c>
      <c r="O102" s="10"/>
      <c r="P102" s="11">
        <f>IFERROR(VLOOKUP(N102,Sheet3!$B$2:$F$1072,3,FALSE),“-”)</f>
        <v>0</v>
      </c>
      <c r="Q102" s="13">
        <f t="shared" si="7"/>
        <v>0.998774455915311</v>
      </c>
    </row>
    <row r="103" spans="1:17">
      <c r="A103" s="3" t="s">
        <v>974</v>
      </c>
      <c r="B103" s="3" t="s">
        <v>1422</v>
      </c>
      <c r="C103" s="3" t="s">
        <v>64</v>
      </c>
      <c r="D103" s="3" t="s">
        <v>112</v>
      </c>
      <c r="E103" s="3" t="str">
        <f>VLOOKUP(D103,Sheet2!$A$2:$B$44,2,FALSE)</f>
        <v>五环-六环</v>
      </c>
      <c r="F103" s="3" t="s">
        <v>30</v>
      </c>
      <c r="G103" s="3" t="s">
        <v>30</v>
      </c>
      <c r="H103" s="3">
        <v>494</v>
      </c>
      <c r="I103" s="3">
        <v>1</v>
      </c>
      <c r="J103" s="3">
        <v>10042</v>
      </c>
      <c r="K103" s="9">
        <v>4963674</v>
      </c>
      <c r="L103" s="9">
        <f t="shared" si="8"/>
        <v>0.04963674</v>
      </c>
      <c r="M103" s="10">
        <f t="shared" si="9"/>
        <v>0.000126355809446013</v>
      </c>
      <c r="N103" s="10" t="s">
        <v>1549</v>
      </c>
      <c r="O103" s="10"/>
      <c r="P103" s="11">
        <f>IFERROR(VLOOKUP(N103,Sheet3!$B$2:$F$1072,3,FALSE),“-”)</f>
        <v>0</v>
      </c>
      <c r="Q103" s="13">
        <f t="shared" si="7"/>
        <v>0.998900811724757</v>
      </c>
    </row>
    <row r="104" spans="1:17">
      <c r="A104" s="3" t="s">
        <v>1550</v>
      </c>
      <c r="B104" s="3" t="s">
        <v>1422</v>
      </c>
      <c r="C104" s="3" t="s">
        <v>64</v>
      </c>
      <c r="D104" s="3" t="s">
        <v>65</v>
      </c>
      <c r="E104" s="3" t="str">
        <f>VLOOKUP(D104,Sheet2!$A$2:$B$44,2,FALSE)</f>
        <v>五环-六环</v>
      </c>
      <c r="F104" s="3" t="s">
        <v>30</v>
      </c>
      <c r="G104" s="3" t="s">
        <v>30</v>
      </c>
      <c r="H104" s="3">
        <v>202</v>
      </c>
      <c r="I104" s="3">
        <v>1</v>
      </c>
      <c r="J104" s="3">
        <v>22513</v>
      </c>
      <c r="K104" s="9">
        <v>4548617</v>
      </c>
      <c r="L104" s="9">
        <f t="shared" si="8"/>
        <v>0.04548617</v>
      </c>
      <c r="M104" s="10">
        <f t="shared" si="9"/>
        <v>0.000115790074629175</v>
      </c>
      <c r="N104" s="10" t="s">
        <v>1551</v>
      </c>
      <c r="O104" s="10"/>
      <c r="P104" s="11" t="str">
        <f>IFERROR(VLOOKUP(N104,Sheet3!$B$2:$F$1072,3,FALSE),“-”)</f>
        <v>住总</v>
      </c>
      <c r="Q104" s="13">
        <f t="shared" si="7"/>
        <v>0.999016601799386</v>
      </c>
    </row>
    <row r="105" spans="1:17">
      <c r="A105" s="3" t="s">
        <v>1268</v>
      </c>
      <c r="B105" s="3" t="s">
        <v>1422</v>
      </c>
      <c r="C105" s="3" t="s">
        <v>18</v>
      </c>
      <c r="D105" s="3" t="s">
        <v>29</v>
      </c>
      <c r="E105" s="3" t="str">
        <f>VLOOKUP(D105,Sheet2!$A$2:$B$44,2,FALSE)</f>
        <v>四环-五环</v>
      </c>
      <c r="F105" s="3" t="s">
        <v>30</v>
      </c>
      <c r="G105" s="3" t="s">
        <v>30</v>
      </c>
      <c r="H105" s="3">
        <v>170</v>
      </c>
      <c r="I105" s="3">
        <v>2</v>
      </c>
      <c r="J105" s="3">
        <v>20769</v>
      </c>
      <c r="K105" s="9">
        <v>3520700</v>
      </c>
      <c r="L105" s="9">
        <f t="shared" si="8"/>
        <v>0.035207</v>
      </c>
      <c r="M105" s="10">
        <f t="shared" si="9"/>
        <v>8.9623310941971e-5</v>
      </c>
      <c r="N105" s="10" t="s">
        <v>1552</v>
      </c>
      <c r="O105" s="10"/>
      <c r="P105" s="11" t="str">
        <f>IFERROR(VLOOKUP(N105,Sheet3!$B$2:$F$1072,3,FALSE),“-”)</f>
        <v>新华联</v>
      </c>
      <c r="Q105" s="13">
        <f t="shared" si="7"/>
        <v>0.999106225110328</v>
      </c>
    </row>
    <row r="106" spans="1:17">
      <c r="A106" s="3" t="s">
        <v>1553</v>
      </c>
      <c r="B106" s="3" t="s">
        <v>1422</v>
      </c>
      <c r="C106" s="3" t="s">
        <v>37</v>
      </c>
      <c r="D106" s="3" t="s">
        <v>38</v>
      </c>
      <c r="E106" s="3" t="str">
        <f>VLOOKUP(D106,Sheet2!$A$2:$B$44,2,FALSE)</f>
        <v>二环内</v>
      </c>
      <c r="F106" s="3" t="s">
        <v>30</v>
      </c>
      <c r="G106" s="3" t="s">
        <v>30</v>
      </c>
      <c r="H106" s="3">
        <v>263</v>
      </c>
      <c r="I106" s="3">
        <v>1</v>
      </c>
      <c r="J106" s="3">
        <v>13331</v>
      </c>
      <c r="K106" s="9">
        <v>3499550</v>
      </c>
      <c r="L106" s="9">
        <f t="shared" si="8"/>
        <v>0.0349955</v>
      </c>
      <c r="M106" s="10">
        <f t="shared" si="9"/>
        <v>8.9084914308795e-5</v>
      </c>
      <c r="N106" s="10" t="s">
        <v>1554</v>
      </c>
      <c r="O106" s="10"/>
      <c r="P106" s="11">
        <f>IFERROR(VLOOKUP(N106,Sheet3!$B$2:$F$1072,3,FALSE),“-”)</f>
        <v>0</v>
      </c>
      <c r="Q106" s="13">
        <f t="shared" si="7"/>
        <v>0.999195310024637</v>
      </c>
    </row>
    <row r="107" spans="1:17">
      <c r="A107" s="3" t="s">
        <v>1555</v>
      </c>
      <c r="B107" s="3" t="s">
        <v>1422</v>
      </c>
      <c r="C107" s="3" t="s">
        <v>18</v>
      </c>
      <c r="D107" s="3" t="s">
        <v>210</v>
      </c>
      <c r="E107" s="3" t="str">
        <f>VLOOKUP(D107,Sheet2!$A$2:$B$44,2,FALSE)</f>
        <v>四环-五环</v>
      </c>
      <c r="F107" s="3" t="s">
        <v>30</v>
      </c>
      <c r="G107" s="3" t="s">
        <v>30</v>
      </c>
      <c r="H107" s="3">
        <v>493</v>
      </c>
      <c r="I107" s="3">
        <v>1</v>
      </c>
      <c r="J107" s="3">
        <v>7000</v>
      </c>
      <c r="K107" s="9">
        <v>3448060</v>
      </c>
      <c r="L107" s="9">
        <f t="shared" si="8"/>
        <v>0.0344806</v>
      </c>
      <c r="M107" s="10">
        <f t="shared" si="9"/>
        <v>8.77741794320938e-5</v>
      </c>
      <c r="N107" s="10" t="s">
        <v>1556</v>
      </c>
      <c r="O107" s="10"/>
      <c r="P107" s="11">
        <f>IFERROR(VLOOKUP(N107,Sheet3!$B$2:$F$1072,3,FALSE),“-”)</f>
        <v>0</v>
      </c>
      <c r="Q107" s="13">
        <f t="shared" si="7"/>
        <v>0.999283084204069</v>
      </c>
    </row>
    <row r="108" spans="1:17">
      <c r="A108" s="3" t="s">
        <v>1360</v>
      </c>
      <c r="B108" s="3" t="s">
        <v>1422</v>
      </c>
      <c r="C108" s="3" t="s">
        <v>22</v>
      </c>
      <c r="D108" s="3" t="s">
        <v>745</v>
      </c>
      <c r="E108" s="3" t="str">
        <f>VLOOKUP(D108,Sheet2!$A$2:$B$44,2,FALSE)</f>
        <v>二环-三环</v>
      </c>
      <c r="F108" s="3" t="s">
        <v>30</v>
      </c>
      <c r="G108" s="3" t="s">
        <v>30</v>
      </c>
      <c r="H108" s="3">
        <v>238</v>
      </c>
      <c r="I108" s="3">
        <v>2</v>
      </c>
      <c r="J108" s="3">
        <v>14139</v>
      </c>
      <c r="K108" s="9">
        <v>3370055</v>
      </c>
      <c r="L108" s="9">
        <f t="shared" si="8"/>
        <v>0.03370055</v>
      </c>
      <c r="M108" s="10">
        <f t="shared" si="9"/>
        <v>8.57884759157395e-5</v>
      </c>
      <c r="N108" s="10" t="s">
        <v>1557</v>
      </c>
      <c r="O108" s="10"/>
      <c r="P108" s="11">
        <f>IFERROR(VLOOKUP(N108,Sheet3!$B$2:$F$1072,3,FALSE),“-”)</f>
        <v>0</v>
      </c>
      <c r="Q108" s="13">
        <f t="shared" si="7"/>
        <v>0.999368872679985</v>
      </c>
    </row>
    <row r="109" spans="1:17">
      <c r="A109" s="3" t="s">
        <v>1558</v>
      </c>
      <c r="B109" s="3" t="s">
        <v>1422</v>
      </c>
      <c r="C109" s="3" t="s">
        <v>22</v>
      </c>
      <c r="D109" s="3" t="s">
        <v>417</v>
      </c>
      <c r="E109" s="3" t="str">
        <f>VLOOKUP(D109,Sheet2!$A$2:$B$44,2,FALSE)</f>
        <v>四环-五环</v>
      </c>
      <c r="F109" s="3" t="s">
        <v>30</v>
      </c>
      <c r="G109" s="3" t="s">
        <v>30</v>
      </c>
      <c r="H109" s="3">
        <v>148</v>
      </c>
      <c r="I109" s="3">
        <v>1</v>
      </c>
      <c r="J109" s="3">
        <v>21000</v>
      </c>
      <c r="K109" s="9">
        <v>3099810</v>
      </c>
      <c r="L109" s="9">
        <f t="shared" si="8"/>
        <v>0.0309981</v>
      </c>
      <c r="M109" s="10">
        <f t="shared" si="9"/>
        <v>7.8909090661241e-5</v>
      </c>
      <c r="N109" s="10" t="s">
        <v>1559</v>
      </c>
      <c r="O109" s="10"/>
      <c r="P109" s="11">
        <f>IFERROR(VLOOKUP(N109,Sheet3!$B$2:$F$1072,3,FALSE),“-”)</f>
        <v>0</v>
      </c>
      <c r="Q109" s="13">
        <f t="shared" si="7"/>
        <v>0.999447781770646</v>
      </c>
    </row>
    <row r="110" spans="1:17">
      <c r="A110" s="3" t="s">
        <v>851</v>
      </c>
      <c r="B110" s="3" t="s">
        <v>1422</v>
      </c>
      <c r="C110" s="3" t="s">
        <v>64</v>
      </c>
      <c r="D110" s="3" t="s">
        <v>65</v>
      </c>
      <c r="E110" s="3" t="str">
        <f>VLOOKUP(D110,Sheet2!$A$2:$B$44,2,FALSE)</f>
        <v>五环-六环</v>
      </c>
      <c r="F110" s="3" t="s">
        <v>30</v>
      </c>
      <c r="G110" s="3" t="s">
        <v>30</v>
      </c>
      <c r="H110" s="3">
        <v>176</v>
      </c>
      <c r="I110" s="3">
        <v>4</v>
      </c>
      <c r="J110" s="3">
        <v>16424</v>
      </c>
      <c r="K110" s="9">
        <v>2882608</v>
      </c>
      <c r="L110" s="9">
        <f t="shared" si="8"/>
        <v>0.02882608</v>
      </c>
      <c r="M110" s="10">
        <f t="shared" si="9"/>
        <v>7.33799736154211e-5</v>
      </c>
      <c r="N110" s="10" t="s">
        <v>1560</v>
      </c>
      <c r="O110" s="10"/>
      <c r="P110" s="11" t="str">
        <f>IFERROR(VLOOKUP(N110,Sheet3!$B$2:$F$1072,3,FALSE),“-”)</f>
        <v>保利</v>
      </c>
      <c r="Q110" s="13">
        <f t="shared" si="7"/>
        <v>0.999521161744261</v>
      </c>
    </row>
    <row r="111" spans="1:17">
      <c r="A111" s="3" t="s">
        <v>1561</v>
      </c>
      <c r="B111" s="3" t="s">
        <v>1422</v>
      </c>
      <c r="C111" s="3" t="s">
        <v>37</v>
      </c>
      <c r="D111" s="3" t="s">
        <v>38</v>
      </c>
      <c r="E111" s="3" t="str">
        <f>VLOOKUP(D111,Sheet2!$A$2:$B$44,2,FALSE)</f>
        <v>二环内</v>
      </c>
      <c r="F111" s="3" t="s">
        <v>30</v>
      </c>
      <c r="G111" s="3" t="s">
        <v>30</v>
      </c>
      <c r="H111" s="3">
        <v>1091</v>
      </c>
      <c r="I111" s="3">
        <v>6</v>
      </c>
      <c r="J111" s="3">
        <v>2335</v>
      </c>
      <c r="K111" s="9">
        <v>2548302</v>
      </c>
      <c r="L111" s="9">
        <f t="shared" si="8"/>
        <v>0.02548302</v>
      </c>
      <c r="M111" s="10">
        <f t="shared" si="9"/>
        <v>6.48698447808807e-5</v>
      </c>
      <c r="N111" s="10" t="s">
        <v>1562</v>
      </c>
      <c r="O111" s="10"/>
      <c r="P111" s="11">
        <f>IFERROR(VLOOKUP(N111,Sheet3!$B$2:$F$1072,3,FALSE),“-”)</f>
        <v>0</v>
      </c>
      <c r="Q111" s="13">
        <f t="shared" si="7"/>
        <v>0.999586031589042</v>
      </c>
    </row>
    <row r="112" spans="1:17">
      <c r="A112" s="3" t="s">
        <v>1563</v>
      </c>
      <c r="B112" s="3" t="s">
        <v>1422</v>
      </c>
      <c r="C112" s="3" t="s">
        <v>205</v>
      </c>
      <c r="D112" s="3" t="s">
        <v>206</v>
      </c>
      <c r="E112" s="3" t="str">
        <f>VLOOKUP(D112,Sheet2!$A$2:$B$44,2,FALSE)</f>
        <v>二环-三环</v>
      </c>
      <c r="F112" s="3" t="s">
        <v>30</v>
      </c>
      <c r="G112" s="3" t="s">
        <v>30</v>
      </c>
      <c r="H112" s="3">
        <v>104</v>
      </c>
      <c r="I112" s="3">
        <v>2</v>
      </c>
      <c r="J112" s="3">
        <v>21917</v>
      </c>
      <c r="K112" s="9">
        <v>2280000</v>
      </c>
      <c r="L112" s="9">
        <f t="shared" si="8"/>
        <v>0.0228</v>
      </c>
      <c r="M112" s="10">
        <f t="shared" si="9"/>
        <v>5.80399207395387e-5</v>
      </c>
      <c r="N112" s="10" t="s">
        <v>1564</v>
      </c>
      <c r="O112" s="10"/>
      <c r="P112" s="11">
        <f>IFERROR(VLOOKUP(N112,Sheet3!$B$2:$F$1072,3,FALSE),“-”)</f>
        <v>0</v>
      </c>
      <c r="Q112" s="13">
        <f t="shared" si="7"/>
        <v>0.999644071509782</v>
      </c>
    </row>
    <row r="113" spans="1:17">
      <c r="A113" s="3" t="s">
        <v>1565</v>
      </c>
      <c r="B113" s="3" t="s">
        <v>1422</v>
      </c>
      <c r="C113" s="3" t="s">
        <v>22</v>
      </c>
      <c r="D113" s="3" t="s">
        <v>417</v>
      </c>
      <c r="E113" s="3" t="str">
        <f>VLOOKUP(D113,Sheet2!$A$2:$B$44,2,FALSE)</f>
        <v>四环-五环</v>
      </c>
      <c r="F113" s="3" t="s">
        <v>30</v>
      </c>
      <c r="G113" s="3" t="s">
        <v>30</v>
      </c>
      <c r="H113" s="3">
        <v>83</v>
      </c>
      <c r="I113" s="3">
        <v>1</v>
      </c>
      <c r="J113" s="3">
        <v>26000</v>
      </c>
      <c r="K113" s="9">
        <v>2153320</v>
      </c>
      <c r="L113" s="9">
        <f t="shared" si="8"/>
        <v>0.0215332</v>
      </c>
      <c r="M113" s="10">
        <f t="shared" si="9"/>
        <v>5.4815141283712e-5</v>
      </c>
      <c r="N113" s="10" t="s">
        <v>1566</v>
      </c>
      <c r="O113" s="10"/>
      <c r="P113" s="11">
        <f>IFERROR(VLOOKUP(N113,Sheet3!$B$2:$F$1072,3,FALSE),“-”)</f>
        <v>0</v>
      </c>
      <c r="Q113" s="13">
        <f t="shared" si="7"/>
        <v>0.999698886651065</v>
      </c>
    </row>
    <row r="114" spans="1:17">
      <c r="A114" s="3" t="s">
        <v>1567</v>
      </c>
      <c r="B114" s="3" t="s">
        <v>1422</v>
      </c>
      <c r="C114" s="3" t="s">
        <v>18</v>
      </c>
      <c r="D114" s="3" t="s">
        <v>55</v>
      </c>
      <c r="E114" s="3" t="str">
        <f>VLOOKUP(D114,Sheet2!$A$2:$B$44,2,FALSE)</f>
        <v>三环-四环</v>
      </c>
      <c r="F114" s="3" t="s">
        <v>30</v>
      </c>
      <c r="G114" s="3" t="s">
        <v>30</v>
      </c>
      <c r="H114" s="3">
        <v>299</v>
      </c>
      <c r="I114" s="3">
        <v>1</v>
      </c>
      <c r="J114" s="3">
        <v>6928</v>
      </c>
      <c r="K114" s="9">
        <v>2074676</v>
      </c>
      <c r="L114" s="9">
        <f t="shared" si="8"/>
        <v>0.02074676</v>
      </c>
      <c r="M114" s="10">
        <f t="shared" si="9"/>
        <v>5.28131713158873e-5</v>
      </c>
      <c r="N114" s="10" t="s">
        <v>1568</v>
      </c>
      <c r="O114" s="10"/>
      <c r="P114" s="11">
        <f>IFERROR(VLOOKUP(N114,Sheet3!$B$2:$F$1072,3,FALSE),“-”)</f>
        <v>0</v>
      </c>
      <c r="Q114" s="13">
        <f t="shared" si="7"/>
        <v>0.999751699822381</v>
      </c>
    </row>
    <row r="115" spans="1:17">
      <c r="A115" s="3" t="s">
        <v>1198</v>
      </c>
      <c r="B115" s="3" t="s">
        <v>1422</v>
      </c>
      <c r="C115" s="3" t="s">
        <v>18</v>
      </c>
      <c r="D115" s="3" t="s">
        <v>29</v>
      </c>
      <c r="E115" s="3" t="str">
        <f>VLOOKUP(D115,Sheet2!$A$2:$B$44,2,FALSE)</f>
        <v>四环-五环</v>
      </c>
      <c r="F115" s="3" t="s">
        <v>30</v>
      </c>
      <c r="G115" s="3" t="s">
        <v>30</v>
      </c>
      <c r="H115" s="3">
        <v>98</v>
      </c>
      <c r="I115" s="3">
        <v>2</v>
      </c>
      <c r="J115" s="3">
        <v>20250</v>
      </c>
      <c r="K115" s="9">
        <v>1982475</v>
      </c>
      <c r="L115" s="9">
        <f t="shared" si="8"/>
        <v>0.01982475</v>
      </c>
      <c r="M115" s="10">
        <f t="shared" si="9"/>
        <v>5.04660929246127e-5</v>
      </c>
      <c r="N115" s="10" t="s">
        <v>1518</v>
      </c>
      <c r="O115" s="10"/>
      <c r="P115" s="11">
        <f>IFERROR(VLOOKUP(N115,Sheet3!$B$2:$F$1072,3,FALSE),“-”)</f>
        <v>0</v>
      </c>
      <c r="Q115" s="13">
        <f t="shared" si="7"/>
        <v>0.999802165915306</v>
      </c>
    </row>
    <row r="116" spans="1:17">
      <c r="A116" s="3" t="s">
        <v>1569</v>
      </c>
      <c r="B116" s="3" t="s">
        <v>1422</v>
      </c>
      <c r="C116" s="3" t="s">
        <v>48</v>
      </c>
      <c r="D116" s="3" t="s">
        <v>360</v>
      </c>
      <c r="E116" s="3" t="str">
        <f>VLOOKUP(D116,Sheet2!$A$2:$B$44,2,FALSE)</f>
        <v>三环-四环</v>
      </c>
      <c r="F116" s="3" t="s">
        <v>30</v>
      </c>
      <c r="G116" s="3" t="s">
        <v>30</v>
      </c>
      <c r="H116" s="3">
        <v>82</v>
      </c>
      <c r="I116" s="3">
        <v>1</v>
      </c>
      <c r="J116" s="3">
        <v>22000</v>
      </c>
      <c r="K116" s="9">
        <v>1794100</v>
      </c>
      <c r="L116" s="9">
        <f t="shared" si="8"/>
        <v>0.017941</v>
      </c>
      <c r="M116" s="10">
        <f t="shared" si="9"/>
        <v>4.56707990345642e-5</v>
      </c>
      <c r="N116" s="10" t="s">
        <v>1570</v>
      </c>
      <c r="O116" s="10"/>
      <c r="P116" s="11">
        <f>IFERROR(VLOOKUP(N116,Sheet3!$B$2:$F$1072,3,FALSE),“-”)</f>
        <v>0</v>
      </c>
      <c r="Q116" s="13">
        <f t="shared" si="7"/>
        <v>0.999847836714341</v>
      </c>
    </row>
    <row r="117" spans="1:17">
      <c r="A117" s="3" t="s">
        <v>1186</v>
      </c>
      <c r="B117" s="3" t="s">
        <v>1422</v>
      </c>
      <c r="C117" s="3" t="s">
        <v>18</v>
      </c>
      <c r="D117" s="3" t="s">
        <v>73</v>
      </c>
      <c r="E117" s="3" t="str">
        <f>VLOOKUP(D117,Sheet2!$A$2:$B$44,2,FALSE)</f>
        <v>四环-五环</v>
      </c>
      <c r="F117" s="3" t="s">
        <v>30</v>
      </c>
      <c r="G117" s="3" t="s">
        <v>30</v>
      </c>
      <c r="H117" s="3">
        <v>122</v>
      </c>
      <c r="I117" s="3">
        <v>1</v>
      </c>
      <c r="J117" s="3">
        <v>12000</v>
      </c>
      <c r="K117" s="9">
        <v>1464000</v>
      </c>
      <c r="L117" s="9">
        <f t="shared" si="8"/>
        <v>0.01464</v>
      </c>
      <c r="M117" s="10">
        <f t="shared" si="9"/>
        <v>3.72677385801248e-5</v>
      </c>
      <c r="N117" s="10" t="s">
        <v>1187</v>
      </c>
      <c r="O117" s="10"/>
      <c r="P117" s="11">
        <f>IFERROR(VLOOKUP(N117,Sheet3!$B$2:$F$1072,3,FALSE),“-”)</f>
        <v>0</v>
      </c>
      <c r="Q117" s="13">
        <f t="shared" si="7"/>
        <v>0.999885104452921</v>
      </c>
    </row>
    <row r="118" spans="1:17">
      <c r="A118" s="3" t="s">
        <v>1571</v>
      </c>
      <c r="B118" s="3" t="s">
        <v>1422</v>
      </c>
      <c r="C118" s="3" t="s">
        <v>22</v>
      </c>
      <c r="D118" s="3" t="s">
        <v>87</v>
      </c>
      <c r="E118" s="3" t="str">
        <f>VLOOKUP(D118,Sheet2!$A$2:$B$44,2,FALSE)</f>
        <v>五环-六环</v>
      </c>
      <c r="F118" s="3" t="s">
        <v>30</v>
      </c>
      <c r="G118" s="3" t="s">
        <v>30</v>
      </c>
      <c r="H118" s="3">
        <v>170</v>
      </c>
      <c r="I118" s="3">
        <v>3</v>
      </c>
      <c r="J118" s="3">
        <v>8000</v>
      </c>
      <c r="K118" s="9">
        <v>1363200</v>
      </c>
      <c r="L118" s="9">
        <f t="shared" si="8"/>
        <v>0.013632</v>
      </c>
      <c r="M118" s="10">
        <f t="shared" si="9"/>
        <v>3.47017631369031e-5</v>
      </c>
      <c r="N118" s="10" t="s">
        <v>1572</v>
      </c>
      <c r="O118" s="10"/>
      <c r="P118" s="11">
        <f>IFERROR(VLOOKUP(N118,Sheet3!$B$2:$F$1072,3,FALSE),“-”)</f>
        <v>0</v>
      </c>
      <c r="Q118" s="13">
        <f t="shared" si="7"/>
        <v>0.999919806216058</v>
      </c>
    </row>
    <row r="119" spans="1:17">
      <c r="A119" s="3" t="s">
        <v>1573</v>
      </c>
      <c r="B119" s="3" t="s">
        <v>1422</v>
      </c>
      <c r="C119" s="3" t="s">
        <v>18</v>
      </c>
      <c r="D119" s="3" t="s">
        <v>19</v>
      </c>
      <c r="E119" s="3" t="str">
        <f>VLOOKUP(D119,Sheet2!$A$2:$B$44,2,FALSE)</f>
        <v>三环-四环</v>
      </c>
      <c r="F119" s="3" t="s">
        <v>30</v>
      </c>
      <c r="G119" s="3" t="s">
        <v>30</v>
      </c>
      <c r="H119" s="3">
        <v>83</v>
      </c>
      <c r="I119" s="3">
        <v>1</v>
      </c>
      <c r="J119" s="3">
        <v>15000</v>
      </c>
      <c r="K119" s="9">
        <v>1238700</v>
      </c>
      <c r="L119" s="9">
        <f t="shared" si="8"/>
        <v>0.012387</v>
      </c>
      <c r="M119" s="10">
        <f t="shared" si="9"/>
        <v>3.15324779912573e-5</v>
      </c>
      <c r="N119" s="10" t="s">
        <v>1574</v>
      </c>
      <c r="O119" s="10"/>
      <c r="P119" s="11">
        <f>IFERROR(VLOOKUP(N119,Sheet3!$B$2:$F$1072,3,FALSE),“-”)</f>
        <v>0</v>
      </c>
      <c r="Q119" s="13">
        <f t="shared" si="7"/>
        <v>0.999951338694049</v>
      </c>
    </row>
    <row r="120" spans="1:17">
      <c r="A120" s="3" t="s">
        <v>1575</v>
      </c>
      <c r="B120" s="3" t="s">
        <v>1422</v>
      </c>
      <c r="C120" s="3" t="s">
        <v>22</v>
      </c>
      <c r="D120" s="3" t="s">
        <v>417</v>
      </c>
      <c r="E120" s="3" t="str">
        <f>VLOOKUP(D120,Sheet2!$A$2:$B$44,2,FALSE)</f>
        <v>四环-五环</v>
      </c>
      <c r="F120" s="3" t="s">
        <v>30</v>
      </c>
      <c r="G120" s="3" t="s">
        <v>30</v>
      </c>
      <c r="H120" s="3">
        <v>59</v>
      </c>
      <c r="I120" s="3">
        <v>1</v>
      </c>
      <c r="J120" s="3">
        <v>13400</v>
      </c>
      <c r="K120" s="9">
        <v>791538</v>
      </c>
      <c r="L120" s="9">
        <f t="shared" si="8"/>
        <v>0.00791538</v>
      </c>
      <c r="M120" s="10">
        <f t="shared" si="9"/>
        <v>2.0149474904532e-5</v>
      </c>
      <c r="N120" s="10" t="s">
        <v>1572</v>
      </c>
      <c r="O120" s="10"/>
      <c r="P120" s="11">
        <f>IFERROR(VLOOKUP(N120,Sheet3!$B$2:$F$1072,3,FALSE),“-”)</f>
        <v>0</v>
      </c>
      <c r="Q120" s="13">
        <f t="shared" si="7"/>
        <v>0.999971488168953</v>
      </c>
    </row>
    <row r="121" spans="1:17">
      <c r="A121" s="3" t="s">
        <v>964</v>
      </c>
      <c r="B121" s="3" t="s">
        <v>1422</v>
      </c>
      <c r="C121" s="3" t="s">
        <v>41</v>
      </c>
      <c r="D121" s="3" t="s">
        <v>42</v>
      </c>
      <c r="E121" s="3" t="str">
        <f>VLOOKUP(D121,Sheet2!$A$2:$B$44,2,FALSE)</f>
        <v>五环-六环</v>
      </c>
      <c r="F121" s="3" t="s">
        <v>30</v>
      </c>
      <c r="G121" s="3" t="s">
        <v>30</v>
      </c>
      <c r="H121" s="3">
        <v>48</v>
      </c>
      <c r="I121" s="3">
        <v>1</v>
      </c>
      <c r="J121" s="3">
        <v>13499</v>
      </c>
      <c r="K121" s="9">
        <v>650000</v>
      </c>
      <c r="L121" s="9">
        <f t="shared" si="8"/>
        <v>0.0065</v>
      </c>
      <c r="M121" s="10">
        <f t="shared" si="9"/>
        <v>1.6546468631886e-5</v>
      </c>
      <c r="N121" s="10" t="s">
        <v>965</v>
      </c>
      <c r="O121" s="10"/>
      <c r="P121" s="11">
        <f>IFERROR(VLOOKUP(N121,Sheet3!$B$2:$F$1072,3,FALSE),“-”)</f>
        <v>0</v>
      </c>
      <c r="Q121" s="13">
        <f t="shared" si="7"/>
        <v>0.999988034637585</v>
      </c>
    </row>
    <row r="122" spans="1:17">
      <c r="A122" s="3" t="s">
        <v>1576</v>
      </c>
      <c r="B122" s="3" t="s">
        <v>1422</v>
      </c>
      <c r="C122" s="3" t="s">
        <v>243</v>
      </c>
      <c r="D122" s="3" t="s">
        <v>244</v>
      </c>
      <c r="E122" s="3" t="str">
        <f>VLOOKUP(D122,Sheet2!$A$2:$B$44,2,FALSE)</f>
        <v>六环外</v>
      </c>
      <c r="F122" s="3" t="s">
        <v>30</v>
      </c>
      <c r="G122" s="3" t="s">
        <v>30</v>
      </c>
      <c r="H122" s="3">
        <v>155</v>
      </c>
      <c r="I122" s="3">
        <v>2</v>
      </c>
      <c r="J122" s="3">
        <v>1652</v>
      </c>
      <c r="K122" s="9">
        <v>255764</v>
      </c>
      <c r="L122" s="9">
        <f t="shared" si="8"/>
        <v>0.00255764</v>
      </c>
      <c r="M122" s="10">
        <f t="shared" si="9"/>
        <v>6.51075538948569e-6</v>
      </c>
      <c r="N122" s="10" t="s">
        <v>611</v>
      </c>
      <c r="O122" s="10"/>
      <c r="P122" s="11">
        <f>IFERROR(VLOOKUP(N122,Sheet3!$B$2:$F$1072,3,FALSE),“-”)</f>
        <v>0</v>
      </c>
      <c r="Q122" s="13">
        <f t="shared" si="7"/>
        <v>0.999994545392975</v>
      </c>
    </row>
    <row r="123" spans="1:17">
      <c r="A123" s="3" t="s">
        <v>1577</v>
      </c>
      <c r="B123" s="3" t="s">
        <v>1422</v>
      </c>
      <c r="C123" s="3" t="s">
        <v>22</v>
      </c>
      <c r="D123" s="3" t="s">
        <v>87</v>
      </c>
      <c r="E123" s="3" t="str">
        <f>VLOOKUP(D123,Sheet2!$A$2:$B$44,2,FALSE)</f>
        <v>五环-六环</v>
      </c>
      <c r="F123" s="3" t="s">
        <v>30</v>
      </c>
      <c r="G123" s="3" t="s">
        <v>30</v>
      </c>
      <c r="H123" s="3">
        <v>29</v>
      </c>
      <c r="I123" s="3">
        <v>1</v>
      </c>
      <c r="J123" s="3">
        <v>7500</v>
      </c>
      <c r="K123" s="9">
        <v>214275</v>
      </c>
      <c r="L123" s="9">
        <f t="shared" si="8"/>
        <v>0.00214275</v>
      </c>
      <c r="M123" s="10">
        <f t="shared" si="9"/>
        <v>5.4546070247652e-6</v>
      </c>
      <c r="N123" s="10" t="s">
        <v>1578</v>
      </c>
      <c r="O123" s="10"/>
      <c r="P123" s="11">
        <f>IFERROR(VLOOKUP(N123,Sheet3!$B$2:$F$1072,3,FALSE),“-”)</f>
        <v>0</v>
      </c>
      <c r="Q123" s="13">
        <f t="shared" si="7"/>
        <v>1</v>
      </c>
    </row>
    <row r="124" spans="1:17">
      <c r="A124" s="3" t="s">
        <v>1579</v>
      </c>
      <c r="B124" s="3" t="s">
        <v>1422</v>
      </c>
      <c r="C124" s="3" t="s">
        <v>41</v>
      </c>
      <c r="D124" s="3" t="s">
        <v>42</v>
      </c>
      <c r="E124" s="3" t="str">
        <f>VLOOKUP(D124,Sheet2!$A$2:$B$44,2,FALSE)</f>
        <v>五环-六环</v>
      </c>
      <c r="F124" s="3">
        <v>22115</v>
      </c>
      <c r="G124" s="3">
        <v>200</v>
      </c>
      <c r="H124" s="3" t="s">
        <v>30</v>
      </c>
      <c r="I124" s="3" t="s">
        <v>30</v>
      </c>
      <c r="J124" s="3" t="s">
        <v>30</v>
      </c>
      <c r="K124" s="9" t="s">
        <v>30</v>
      </c>
      <c r="L124" s="9" t="str">
        <f t="shared" si="8"/>
        <v>-</v>
      </c>
      <c r="M124" s="10" t="str">
        <f t="shared" si="9"/>
        <v>-</v>
      </c>
      <c r="N124" s="10" t="s">
        <v>1580</v>
      </c>
      <c r="O124" s="10"/>
      <c r="P124" s="11">
        <f>IFERROR(VLOOKUP(N124,Sheet3!$B$2:$F$1072,3,FALSE),“-”)</f>
        <v>0</v>
      </c>
      <c r="Q124" s="13" t="e">
        <f t="shared" si="7"/>
        <v>#VALUE!</v>
      </c>
    </row>
    <row r="125" spans="1:17">
      <c r="A125" s="3" t="s">
        <v>1581</v>
      </c>
      <c r="B125" s="3" t="s">
        <v>1422</v>
      </c>
      <c r="C125" s="3" t="s">
        <v>18</v>
      </c>
      <c r="D125" s="3" t="s">
        <v>55</v>
      </c>
      <c r="E125" s="3" t="str">
        <f>VLOOKUP(D125,Sheet2!$A$2:$B$44,2,FALSE)</f>
        <v>三环-四环</v>
      </c>
      <c r="F125" s="3">
        <v>11903</v>
      </c>
      <c r="G125" s="3">
        <v>1</v>
      </c>
      <c r="H125" s="3" t="s">
        <v>30</v>
      </c>
      <c r="I125" s="3" t="s">
        <v>30</v>
      </c>
      <c r="J125" s="3" t="s">
        <v>30</v>
      </c>
      <c r="K125" s="9" t="s">
        <v>30</v>
      </c>
      <c r="L125" s="9" t="str">
        <f t="shared" si="8"/>
        <v>-</v>
      </c>
      <c r="M125" s="10" t="str">
        <f t="shared" si="9"/>
        <v>-</v>
      </c>
      <c r="N125" s="10" t="s">
        <v>1582</v>
      </c>
      <c r="O125" s="10"/>
      <c r="P125" s="11">
        <f>IFERROR(VLOOKUP(N125,Sheet3!$B$2:$F$1072,3,FALSE),“-”)</f>
        <v>0</v>
      </c>
      <c r="Q125" s="13" t="e">
        <f t="shared" si="7"/>
        <v>#VALUE!</v>
      </c>
    </row>
    <row r="126" spans="1:17">
      <c r="A126" s="3" t="s">
        <v>1583</v>
      </c>
      <c r="B126" s="3" t="s">
        <v>1422</v>
      </c>
      <c r="C126" s="3" t="s">
        <v>18</v>
      </c>
      <c r="D126" s="3" t="s">
        <v>252</v>
      </c>
      <c r="E126" s="3" t="str">
        <f>VLOOKUP(D126,Sheet2!$A$2:$B$44,2,FALSE)</f>
        <v>三环-四环</v>
      </c>
      <c r="F126" s="3">
        <v>39044</v>
      </c>
      <c r="G126" s="3">
        <v>22</v>
      </c>
      <c r="H126" s="3" t="s">
        <v>30</v>
      </c>
      <c r="I126" s="3" t="s">
        <v>30</v>
      </c>
      <c r="J126" s="3" t="s">
        <v>30</v>
      </c>
      <c r="K126" s="9" t="s">
        <v>30</v>
      </c>
      <c r="L126" s="9" t="str">
        <f t="shared" si="8"/>
        <v>-</v>
      </c>
      <c r="M126" s="10" t="str">
        <f t="shared" si="9"/>
        <v>-</v>
      </c>
      <c r="N126" s="10" t="s">
        <v>1584</v>
      </c>
      <c r="O126" s="10"/>
      <c r="P126" s="11">
        <f>IFERROR(VLOOKUP(N126,Sheet3!$B$2:$F$1072,3,FALSE),“-”)</f>
        <v>0</v>
      </c>
      <c r="Q126" s="13" t="e">
        <f t="shared" si="7"/>
        <v>#VALUE!</v>
      </c>
    </row>
    <row r="127" spans="1:17">
      <c r="A127" s="3" t="s">
        <v>134</v>
      </c>
      <c r="B127" s="3" t="s">
        <v>1422</v>
      </c>
      <c r="C127" s="3" t="s">
        <v>18</v>
      </c>
      <c r="D127" s="3" t="s">
        <v>55</v>
      </c>
      <c r="E127" s="3" t="str">
        <f>VLOOKUP(D127,Sheet2!$A$2:$B$44,2,FALSE)</f>
        <v>三环-四环</v>
      </c>
      <c r="F127" s="3">
        <v>147128</v>
      </c>
      <c r="G127" s="3">
        <v>2</v>
      </c>
      <c r="H127" s="3" t="s">
        <v>30</v>
      </c>
      <c r="I127" s="3" t="s">
        <v>30</v>
      </c>
      <c r="J127" s="3" t="s">
        <v>30</v>
      </c>
      <c r="K127" s="9" t="s">
        <v>30</v>
      </c>
      <c r="L127" s="9" t="str">
        <f t="shared" si="8"/>
        <v>-</v>
      </c>
      <c r="M127" s="10" t="str">
        <f t="shared" si="9"/>
        <v>-</v>
      </c>
      <c r="N127" s="10" t="s">
        <v>1585</v>
      </c>
      <c r="O127" s="10"/>
      <c r="P127" s="11" t="str">
        <f>IFERROR(VLOOKUP(N127,Sheet3!$B$2:$F$1072,3,FALSE),“-”)</f>
        <v>1-v</v>
      </c>
      <c r="Q127" s="13" t="e">
        <f t="shared" si="7"/>
        <v>#VALUE!</v>
      </c>
    </row>
    <row r="128" spans="1:17">
      <c r="A128" s="3" t="s">
        <v>1586</v>
      </c>
      <c r="B128" s="3" t="s">
        <v>1422</v>
      </c>
      <c r="C128" s="3" t="s">
        <v>48</v>
      </c>
      <c r="D128" s="3" t="s">
        <v>214</v>
      </c>
      <c r="E128" s="3" t="str">
        <f>VLOOKUP(D128,Sheet2!$A$2:$B$44,2,FALSE)</f>
        <v>三环-四环</v>
      </c>
      <c r="F128" s="3">
        <v>15070</v>
      </c>
      <c r="G128" s="3">
        <v>152</v>
      </c>
      <c r="H128" s="3" t="s">
        <v>30</v>
      </c>
      <c r="I128" s="3" t="s">
        <v>30</v>
      </c>
      <c r="J128" s="3" t="s">
        <v>30</v>
      </c>
      <c r="K128" s="9" t="s">
        <v>30</v>
      </c>
      <c r="L128" s="9" t="str">
        <f t="shared" si="8"/>
        <v>-</v>
      </c>
      <c r="M128" s="10" t="str">
        <f t="shared" si="9"/>
        <v>-</v>
      </c>
      <c r="N128" s="10" t="s">
        <v>1587</v>
      </c>
      <c r="O128" s="10"/>
      <c r="P128" s="11">
        <f>IFERROR(VLOOKUP(N128,Sheet3!$B$2:$F$1072,3,FALSE),“-”)</f>
        <v>0</v>
      </c>
      <c r="Q128" s="13" t="e">
        <f t="shared" si="7"/>
        <v>#VALUE!</v>
      </c>
    </row>
    <row r="129" spans="1:17">
      <c r="A129" s="3" t="s">
        <v>54</v>
      </c>
      <c r="B129" s="3" t="s">
        <v>1422</v>
      </c>
      <c r="C129" s="3" t="s">
        <v>18</v>
      </c>
      <c r="D129" s="3" t="s">
        <v>55</v>
      </c>
      <c r="E129" s="3" t="str">
        <f>VLOOKUP(D129,Sheet2!$A$2:$B$44,2,FALSE)</f>
        <v>三环-四环</v>
      </c>
      <c r="F129" s="3">
        <v>15292</v>
      </c>
      <c r="G129" s="3">
        <v>186</v>
      </c>
      <c r="H129" s="3" t="s">
        <v>30</v>
      </c>
      <c r="I129" s="3" t="s">
        <v>30</v>
      </c>
      <c r="J129" s="3" t="s">
        <v>30</v>
      </c>
      <c r="K129" s="9" t="s">
        <v>30</v>
      </c>
      <c r="L129" s="9" t="str">
        <f t="shared" si="8"/>
        <v>-</v>
      </c>
      <c r="M129" s="10" t="str">
        <f t="shared" si="9"/>
        <v>-</v>
      </c>
      <c r="N129" s="10" t="s">
        <v>1588</v>
      </c>
      <c r="O129" s="10"/>
      <c r="P129" s="11" t="str">
        <f>IFERROR(VLOOKUP(N129,Sheet3!$B$2:$F$1072,3,FALSE),“-”)</f>
        <v>1-v</v>
      </c>
      <c r="Q129" s="13" t="e">
        <f t="shared" si="7"/>
        <v>#VALUE!</v>
      </c>
    </row>
    <row r="130" spans="1:17">
      <c r="A130" s="3" t="s">
        <v>1589</v>
      </c>
      <c r="B130" s="3" t="s">
        <v>1422</v>
      </c>
      <c r="C130" s="3" t="s">
        <v>60</v>
      </c>
      <c r="D130" s="3" t="s">
        <v>61</v>
      </c>
      <c r="E130" s="3" t="str">
        <f>VLOOKUP(D130,Sheet2!$A$2:$B$44,2,FALSE)</f>
        <v>五环-六环</v>
      </c>
      <c r="F130" s="3">
        <v>220789</v>
      </c>
      <c r="G130" s="3">
        <v>1322</v>
      </c>
      <c r="H130" s="3" t="s">
        <v>30</v>
      </c>
      <c r="I130" s="3" t="s">
        <v>30</v>
      </c>
      <c r="J130" s="3" t="s">
        <v>30</v>
      </c>
      <c r="K130" s="9" t="s">
        <v>30</v>
      </c>
      <c r="L130" s="9" t="str">
        <f t="shared" si="8"/>
        <v>-</v>
      </c>
      <c r="M130" s="10" t="str">
        <f t="shared" si="9"/>
        <v>-</v>
      </c>
      <c r="N130" s="10" t="s">
        <v>1582</v>
      </c>
      <c r="O130" s="10"/>
      <c r="P130" s="11">
        <f>IFERROR(VLOOKUP(N130,Sheet3!$B$2:$F$1072,3,FALSE),“-”)</f>
        <v>0</v>
      </c>
      <c r="Q130" s="13" t="e">
        <f t="shared" si="7"/>
        <v>#VALUE!</v>
      </c>
    </row>
  </sheetData>
  <hyperlinks>
    <hyperlink ref="N4" r:id="rId1" display="SOHO中国"/>
    <hyperlink ref="N34" r:id="rId2" display="北京联东投资（集团）有限公司"/>
    <hyperlink ref="N5" r:id="rId3" display="北京盘古氏投资有限公司"/>
    <hyperlink ref="N50" r:id="rId4" display="中弘地产 "/>
    <hyperlink ref="N62" r:id="rId5" display="东方银座广场有限公司"/>
    <hyperlink ref="N75" r:id="rId6" display="北京和裕房地产开发有限公司"/>
    <hyperlink ref="N80" r:id="rId7" display="北京北辰实业股份有限公司"/>
    <hyperlink ref="N88" r:id="rId8" display="北京万维润地房地产开发有限公司"/>
    <hyperlink ref="N126" r:id="rId9" display="凤凰东方(北京)置业有限公司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Q393"/>
  <sheetViews>
    <sheetView topLeftCell="A28" workbookViewId="0">
      <selection activeCell="G51" sqref="G51"/>
    </sheetView>
  </sheetViews>
  <sheetFormatPr defaultColWidth="9" defaultRowHeight="13.5"/>
  <cols>
    <col min="17" max="17" width="9" style="1"/>
  </cols>
  <sheetData>
    <row r="1" spans="12:12">
      <c r="L1" s="4">
        <f>SUM(L4:L393)</f>
        <v>253.66791743</v>
      </c>
    </row>
    <row r="3" spans="1:1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7" t="s">
        <v>14</v>
      </c>
      <c r="P3" s="8" t="s">
        <v>15</v>
      </c>
      <c r="Q3" s="12" t="s">
        <v>3015</v>
      </c>
    </row>
    <row r="4" spans="1:17">
      <c r="A4" s="3" t="s">
        <v>108</v>
      </c>
      <c r="B4" s="3" t="s">
        <v>1590</v>
      </c>
      <c r="C4" s="3" t="s">
        <v>18</v>
      </c>
      <c r="D4" s="3" t="s">
        <v>45</v>
      </c>
      <c r="E4" s="3" t="str">
        <f>VLOOKUP(D4,Sheet2!$A$2:$B$44,2,FALSE)</f>
        <v>五环-六环</v>
      </c>
      <c r="F4" s="3">
        <v>13727</v>
      </c>
      <c r="G4" s="3">
        <v>79</v>
      </c>
      <c r="H4" s="3">
        <v>48304</v>
      </c>
      <c r="I4" s="3">
        <v>307</v>
      </c>
      <c r="J4" s="3">
        <v>30049</v>
      </c>
      <c r="K4" s="9">
        <v>1451469114</v>
      </c>
      <c r="L4" s="9">
        <f t="shared" ref="L4:L67" si="0">IFERROR(K4/100000000,"-")</f>
        <v>14.51469114</v>
      </c>
      <c r="M4" s="10">
        <f t="shared" ref="M4:M67" si="1">IFERROR(L4/$L$1,"-")</f>
        <v>0.0572192624398603</v>
      </c>
      <c r="N4" s="10" t="s">
        <v>1591</v>
      </c>
      <c r="O4" s="10" t="s">
        <v>1592</v>
      </c>
      <c r="P4" s="11" t="str">
        <f>IFERROR(VLOOKUP(N4,Sheet3!$B$2:$F$1072,3,FALSE),“-”)</f>
        <v>龙湖</v>
      </c>
      <c r="Q4" s="13">
        <f>M4</f>
        <v>0.0572192624398603</v>
      </c>
    </row>
    <row r="5" spans="1:17">
      <c r="A5" s="3" t="s">
        <v>1421</v>
      </c>
      <c r="B5" s="3" t="s">
        <v>1590</v>
      </c>
      <c r="C5" s="3" t="s">
        <v>18</v>
      </c>
      <c r="D5" s="3" t="s">
        <v>29</v>
      </c>
      <c r="E5" s="3" t="str">
        <f>VLOOKUP(D5,Sheet2!$A$2:$B$44,2,FALSE)</f>
        <v>四环-五环</v>
      </c>
      <c r="F5" s="3" t="s">
        <v>30</v>
      </c>
      <c r="G5" s="3" t="s">
        <v>30</v>
      </c>
      <c r="H5" s="3">
        <v>11806</v>
      </c>
      <c r="I5" s="3">
        <v>63</v>
      </c>
      <c r="J5" s="3">
        <v>92499</v>
      </c>
      <c r="K5" s="9">
        <v>1092029340</v>
      </c>
      <c r="L5" s="9">
        <f t="shared" si="0"/>
        <v>10.9202934</v>
      </c>
      <c r="M5" s="10">
        <f t="shared" si="1"/>
        <v>0.0430495646065036</v>
      </c>
      <c r="N5" s="10" t="s">
        <v>847</v>
      </c>
      <c r="O5" s="10" t="s">
        <v>1593</v>
      </c>
      <c r="P5" s="11" t="str">
        <f>IFERROR(VLOOKUP(N5,Sheet3!$B$2:$F$1072,3,FALSE),“-”)</f>
        <v>SOHO</v>
      </c>
      <c r="Q5" s="13">
        <f>M5+Q4</f>
        <v>0.100268827046364</v>
      </c>
    </row>
    <row r="6" spans="1:17">
      <c r="A6" s="3" t="s">
        <v>1037</v>
      </c>
      <c r="B6" s="3" t="s">
        <v>1590</v>
      </c>
      <c r="C6" s="3" t="s">
        <v>18</v>
      </c>
      <c r="D6" s="3" t="s">
        <v>45</v>
      </c>
      <c r="E6" s="3" t="str">
        <f>VLOOKUP(D6,Sheet2!$A$2:$B$44,2,FALSE)</f>
        <v>五环-六环</v>
      </c>
      <c r="F6" s="3" t="s">
        <v>30</v>
      </c>
      <c r="G6" s="3" t="s">
        <v>30</v>
      </c>
      <c r="H6" s="3">
        <v>82808</v>
      </c>
      <c r="I6" s="3">
        <v>35</v>
      </c>
      <c r="J6" s="3">
        <v>12807</v>
      </c>
      <c r="K6" s="9">
        <v>1060535289</v>
      </c>
      <c r="L6" s="9">
        <f t="shared" si="0"/>
        <v>10.60535289</v>
      </c>
      <c r="M6" s="10">
        <f t="shared" si="1"/>
        <v>0.0418080181264016</v>
      </c>
      <c r="N6" s="10" t="s">
        <v>1594</v>
      </c>
      <c r="O6" s="10" t="s">
        <v>1592</v>
      </c>
      <c r="P6" s="11">
        <f>IFERROR(VLOOKUP(N6,Sheet3!$B$2:$F$1072,3,FALSE),“-”)</f>
        <v>0</v>
      </c>
      <c r="Q6" s="13">
        <f t="shared" ref="Q6:Q69" si="2">M6+Q5</f>
        <v>0.142076845172766</v>
      </c>
    </row>
    <row r="7" spans="1:17">
      <c r="A7" s="3" t="s">
        <v>204</v>
      </c>
      <c r="B7" s="3" t="s">
        <v>1590</v>
      </c>
      <c r="C7" s="3" t="s">
        <v>205</v>
      </c>
      <c r="D7" s="3" t="s">
        <v>206</v>
      </c>
      <c r="E7" s="3" t="str">
        <f>VLOOKUP(D7,Sheet2!$A$2:$B$44,2,FALSE)</f>
        <v>二环-三环</v>
      </c>
      <c r="F7" s="3" t="s">
        <v>30</v>
      </c>
      <c r="G7" s="3" t="s">
        <v>30</v>
      </c>
      <c r="H7" s="3">
        <v>79439</v>
      </c>
      <c r="I7" s="3">
        <v>51</v>
      </c>
      <c r="J7" s="3">
        <v>11103</v>
      </c>
      <c r="K7" s="9">
        <v>882042273</v>
      </c>
      <c r="L7" s="9">
        <f t="shared" si="0"/>
        <v>8.82042273</v>
      </c>
      <c r="M7" s="10">
        <f t="shared" si="1"/>
        <v>0.0347715344508791</v>
      </c>
      <c r="N7" s="10" t="s">
        <v>1595</v>
      </c>
      <c r="O7" s="10" t="s">
        <v>1592</v>
      </c>
      <c r="P7" s="11" t="str">
        <f>IFERROR(VLOOKUP(N7,Sheet3!$B$2:$F$1072,3,FALSE),“-”)</f>
        <v>中海</v>
      </c>
      <c r="Q7" s="13">
        <f t="shared" si="2"/>
        <v>0.176848379623645</v>
      </c>
    </row>
    <row r="8" spans="1:17">
      <c r="A8" s="3" t="s">
        <v>1369</v>
      </c>
      <c r="B8" s="3" t="s">
        <v>1590</v>
      </c>
      <c r="C8" s="3" t="s">
        <v>22</v>
      </c>
      <c r="D8" s="3" t="s">
        <v>110</v>
      </c>
      <c r="E8" s="3" t="str">
        <f>VLOOKUP(D8,Sheet2!$A$2:$B$44,2,FALSE)</f>
        <v>四环-五环</v>
      </c>
      <c r="F8" s="3" t="s">
        <v>30</v>
      </c>
      <c r="G8" s="3" t="s">
        <v>30</v>
      </c>
      <c r="H8" s="3">
        <v>34901</v>
      </c>
      <c r="I8" s="3">
        <v>3</v>
      </c>
      <c r="J8" s="3">
        <v>23495</v>
      </c>
      <c r="K8" s="9">
        <v>820003103</v>
      </c>
      <c r="L8" s="9">
        <f t="shared" si="0"/>
        <v>8.20003103</v>
      </c>
      <c r="M8" s="10">
        <f t="shared" si="1"/>
        <v>0.0323258499264607</v>
      </c>
      <c r="N8" s="10" t="s">
        <v>1596</v>
      </c>
      <c r="O8" s="10" t="s">
        <v>1592</v>
      </c>
      <c r="P8" s="11">
        <f>IFERROR(VLOOKUP(N8,Sheet3!$B$2:$F$1072,3,FALSE),“-”)</f>
        <v>0</v>
      </c>
      <c r="Q8" s="13">
        <f t="shared" si="2"/>
        <v>0.209174229550105</v>
      </c>
    </row>
    <row r="9" spans="1:17">
      <c r="A9" s="3" t="s">
        <v>355</v>
      </c>
      <c r="B9" s="3" t="s">
        <v>1590</v>
      </c>
      <c r="C9" s="3" t="s">
        <v>64</v>
      </c>
      <c r="D9" s="3" t="s">
        <v>65</v>
      </c>
      <c r="E9" s="3" t="str">
        <f>VLOOKUP(D9,Sheet2!$A$2:$B$44,2,FALSE)</f>
        <v>五环-六环</v>
      </c>
      <c r="F9" s="3">
        <v>3172</v>
      </c>
      <c r="G9" s="3">
        <v>24</v>
      </c>
      <c r="H9" s="3">
        <v>27681</v>
      </c>
      <c r="I9" s="3">
        <v>47</v>
      </c>
      <c r="J9" s="3">
        <v>20433</v>
      </c>
      <c r="K9" s="9">
        <v>565620662</v>
      </c>
      <c r="L9" s="9">
        <f t="shared" si="0"/>
        <v>5.65620662</v>
      </c>
      <c r="M9" s="10">
        <f t="shared" si="1"/>
        <v>0.0222976822504992</v>
      </c>
      <c r="N9" s="10" t="s">
        <v>1597</v>
      </c>
      <c r="O9" s="10" t="s">
        <v>1592</v>
      </c>
      <c r="P9" s="11" t="str">
        <f>IFERROR(VLOOKUP(N9,Sheet3!$B$2:$F$1072,3,FALSE),“-”)</f>
        <v>绿地</v>
      </c>
      <c r="Q9" s="13">
        <f t="shared" si="2"/>
        <v>0.231471911800604</v>
      </c>
    </row>
    <row r="10" spans="1:17">
      <c r="A10" s="3" t="s">
        <v>1467</v>
      </c>
      <c r="B10" s="3" t="s">
        <v>1590</v>
      </c>
      <c r="C10" s="3" t="s">
        <v>41</v>
      </c>
      <c r="D10" s="3" t="s">
        <v>42</v>
      </c>
      <c r="E10" s="3" t="str">
        <f>VLOOKUP(D10,Sheet2!$A$2:$B$44,2,FALSE)</f>
        <v>五环-六环</v>
      </c>
      <c r="F10" s="3" t="s">
        <v>30</v>
      </c>
      <c r="G10" s="3" t="s">
        <v>30</v>
      </c>
      <c r="H10" s="3">
        <v>65662</v>
      </c>
      <c r="I10" s="3">
        <v>1</v>
      </c>
      <c r="J10" s="3">
        <v>8376</v>
      </c>
      <c r="K10" s="9">
        <v>549999999</v>
      </c>
      <c r="L10" s="9">
        <f t="shared" si="0"/>
        <v>5.49999999</v>
      </c>
      <c r="M10" s="10">
        <f t="shared" si="1"/>
        <v>0.0216818904247824</v>
      </c>
      <c r="N10" s="10" t="s">
        <v>1598</v>
      </c>
      <c r="O10" s="10" t="s">
        <v>1592</v>
      </c>
      <c r="P10" s="11">
        <f>IFERROR(VLOOKUP(N10,Sheet3!$B$2:$F$1072,3,FALSE),“-”)</f>
        <v>0</v>
      </c>
      <c r="Q10" s="13">
        <f t="shared" si="2"/>
        <v>0.253153802225387</v>
      </c>
    </row>
    <row r="11" spans="1:17">
      <c r="A11" s="3" t="s">
        <v>1599</v>
      </c>
      <c r="B11" s="3" t="s">
        <v>1590</v>
      </c>
      <c r="C11" s="3" t="s">
        <v>18</v>
      </c>
      <c r="D11" s="3" t="s">
        <v>52</v>
      </c>
      <c r="E11" s="3" t="str">
        <f>VLOOKUP(D11,Sheet2!$A$2:$B$44,2,FALSE)</f>
        <v>三环-五环</v>
      </c>
      <c r="F11" s="3" t="s">
        <v>30</v>
      </c>
      <c r="G11" s="3" t="s">
        <v>30</v>
      </c>
      <c r="H11" s="3">
        <v>24972</v>
      </c>
      <c r="I11" s="3">
        <v>12</v>
      </c>
      <c r="J11" s="3">
        <v>18574</v>
      </c>
      <c r="K11" s="9">
        <v>463837146</v>
      </c>
      <c r="L11" s="9">
        <f t="shared" si="0"/>
        <v>4.63837146</v>
      </c>
      <c r="M11" s="10">
        <f t="shared" si="1"/>
        <v>0.0182852112596382</v>
      </c>
      <c r="N11" s="10" t="s">
        <v>1600</v>
      </c>
      <c r="O11" s="10" t="s">
        <v>1601</v>
      </c>
      <c r="P11" s="11">
        <f>IFERROR(VLOOKUP(N11,Sheet3!$B$2:$F$1072,3,FALSE),“-”)</f>
        <v>0</v>
      </c>
      <c r="Q11" s="13">
        <f t="shared" si="2"/>
        <v>0.271439013485025</v>
      </c>
    </row>
    <row r="12" spans="1:17">
      <c r="A12" s="3" t="s">
        <v>711</v>
      </c>
      <c r="B12" s="3" t="s">
        <v>1590</v>
      </c>
      <c r="C12" s="3" t="s">
        <v>18</v>
      </c>
      <c r="D12" s="3" t="s">
        <v>259</v>
      </c>
      <c r="E12" s="3" t="str">
        <f>VLOOKUP(D12,Sheet2!$A$2:$B$44,2,FALSE)</f>
        <v>二环-三环</v>
      </c>
      <c r="F12" s="3" t="s">
        <v>30</v>
      </c>
      <c r="G12" s="3" t="s">
        <v>30</v>
      </c>
      <c r="H12" s="3">
        <v>12677</v>
      </c>
      <c r="I12" s="3">
        <v>32</v>
      </c>
      <c r="J12" s="3">
        <v>34209</v>
      </c>
      <c r="K12" s="9">
        <v>433673330</v>
      </c>
      <c r="L12" s="9">
        <f t="shared" si="0"/>
        <v>4.3367333</v>
      </c>
      <c r="M12" s="10">
        <f t="shared" si="1"/>
        <v>0.0170961047969211</v>
      </c>
      <c r="N12" s="10" t="s">
        <v>1602</v>
      </c>
      <c r="O12" s="10" t="s">
        <v>1592</v>
      </c>
      <c r="P12" s="11" t="str">
        <f>IFERROR(VLOOKUP(N12,Sheet3!$B$2:$F$1072,3,FALSE),“-”)</f>
        <v>首创</v>
      </c>
      <c r="Q12" s="13">
        <f t="shared" si="2"/>
        <v>0.288535118281946</v>
      </c>
    </row>
    <row r="13" spans="1:17">
      <c r="A13" s="3" t="s">
        <v>936</v>
      </c>
      <c r="B13" s="3" t="s">
        <v>1590</v>
      </c>
      <c r="C13" s="3" t="s">
        <v>18</v>
      </c>
      <c r="D13" s="3" t="s">
        <v>26</v>
      </c>
      <c r="E13" s="3" t="str">
        <f>VLOOKUP(D13,Sheet2!$A$2:$B$44,2,FALSE)</f>
        <v>五环-六环</v>
      </c>
      <c r="F13" s="3" t="s">
        <v>30</v>
      </c>
      <c r="G13" s="3" t="s">
        <v>30</v>
      </c>
      <c r="H13" s="3">
        <v>29495</v>
      </c>
      <c r="I13" s="3">
        <v>11</v>
      </c>
      <c r="J13" s="3">
        <v>14459</v>
      </c>
      <c r="K13" s="9">
        <v>426457009</v>
      </c>
      <c r="L13" s="9">
        <f t="shared" si="0"/>
        <v>4.26457009</v>
      </c>
      <c r="M13" s="10">
        <f t="shared" si="1"/>
        <v>0.016811625739691</v>
      </c>
      <c r="N13" s="10" t="s">
        <v>1603</v>
      </c>
      <c r="O13" s="10" t="s">
        <v>1592</v>
      </c>
      <c r="P13" s="11" t="str">
        <f>IFERROR(VLOOKUP(N13,Sheet3!$B$2:$F$1072,3,FALSE),“-”)</f>
        <v>北辰</v>
      </c>
      <c r="Q13" s="13">
        <f t="shared" si="2"/>
        <v>0.305346744021637</v>
      </c>
    </row>
    <row r="14" spans="1:17">
      <c r="A14" s="3" t="s">
        <v>1604</v>
      </c>
      <c r="B14" s="3" t="s">
        <v>1590</v>
      </c>
      <c r="C14" s="3" t="s">
        <v>22</v>
      </c>
      <c r="D14" s="3" t="s">
        <v>409</v>
      </c>
      <c r="E14" s="3" t="str">
        <f>VLOOKUP(D14,Sheet2!$A$2:$B$44,2,FALSE)</f>
        <v>三环-四环</v>
      </c>
      <c r="F14" s="3" t="s">
        <v>30</v>
      </c>
      <c r="G14" s="3" t="s">
        <v>30</v>
      </c>
      <c r="H14" s="3">
        <v>42822</v>
      </c>
      <c r="I14" s="3">
        <v>27</v>
      </c>
      <c r="J14" s="3">
        <v>9365</v>
      </c>
      <c r="K14" s="9">
        <v>401049725</v>
      </c>
      <c r="L14" s="9">
        <f t="shared" si="0"/>
        <v>4.01049725</v>
      </c>
      <c r="M14" s="10">
        <f t="shared" si="1"/>
        <v>0.015810029469362</v>
      </c>
      <c r="N14" s="10" t="s">
        <v>1605</v>
      </c>
      <c r="O14" s="10" t="s">
        <v>1422</v>
      </c>
      <c r="P14" s="11">
        <f>IFERROR(VLOOKUP(N14,Sheet3!$B$2:$F$1072,3,FALSE),“-”)</f>
        <v>0</v>
      </c>
      <c r="Q14" s="13">
        <f t="shared" si="2"/>
        <v>0.321156773490999</v>
      </c>
    </row>
    <row r="15" spans="1:17">
      <c r="A15" s="3" t="s">
        <v>1581</v>
      </c>
      <c r="B15" s="3" t="s">
        <v>1590</v>
      </c>
      <c r="C15" s="3" t="s">
        <v>18</v>
      </c>
      <c r="D15" s="3" t="s">
        <v>55</v>
      </c>
      <c r="E15" s="3" t="str">
        <f>VLOOKUP(D15,Sheet2!$A$2:$B$44,2,FALSE)</f>
        <v>三环-四环</v>
      </c>
      <c r="F15" s="3" t="s">
        <v>30</v>
      </c>
      <c r="G15" s="3" t="s">
        <v>30</v>
      </c>
      <c r="H15" s="3">
        <v>11903</v>
      </c>
      <c r="I15" s="3">
        <v>1</v>
      </c>
      <c r="J15" s="3">
        <v>33437</v>
      </c>
      <c r="K15" s="9">
        <v>397999999</v>
      </c>
      <c r="L15" s="9">
        <f t="shared" si="0"/>
        <v>3.97999999</v>
      </c>
      <c r="M15" s="10">
        <f t="shared" si="1"/>
        <v>0.0156898043328569</v>
      </c>
      <c r="N15" s="10" t="s">
        <v>490</v>
      </c>
      <c r="O15" s="10" t="s">
        <v>1592</v>
      </c>
      <c r="P15" s="11">
        <f>IFERROR(VLOOKUP(N15,Sheet3!$B$2:$F$1072,3,FALSE),“-”)</f>
        <v>0</v>
      </c>
      <c r="Q15" s="13">
        <f t="shared" si="2"/>
        <v>0.336846577823856</v>
      </c>
    </row>
    <row r="16" spans="1:17">
      <c r="A16" s="3" t="s">
        <v>120</v>
      </c>
      <c r="B16" s="3" t="s">
        <v>1590</v>
      </c>
      <c r="C16" s="3" t="s">
        <v>64</v>
      </c>
      <c r="D16" s="3" t="s">
        <v>112</v>
      </c>
      <c r="E16" s="3" t="str">
        <f>VLOOKUP(D16,Sheet2!$A$2:$B$44,2,FALSE)</f>
        <v>五环-六环</v>
      </c>
      <c r="F16" s="3" t="s">
        <v>30</v>
      </c>
      <c r="G16" s="3" t="s">
        <v>30</v>
      </c>
      <c r="H16" s="3">
        <v>13092</v>
      </c>
      <c r="I16" s="3">
        <v>45</v>
      </c>
      <c r="J16" s="3">
        <v>29227</v>
      </c>
      <c r="K16" s="9">
        <v>382635421</v>
      </c>
      <c r="L16" s="9">
        <f t="shared" si="0"/>
        <v>3.82635421</v>
      </c>
      <c r="M16" s="10">
        <f t="shared" si="1"/>
        <v>0.0150841077924483</v>
      </c>
      <c r="N16" s="10" t="s">
        <v>1606</v>
      </c>
      <c r="O16" s="10" t="s">
        <v>1607</v>
      </c>
      <c r="P16" s="11">
        <f>IFERROR(VLOOKUP(N16,Sheet3!$B$2:$F$1072,3,FALSE),“-”)</f>
        <v>0</v>
      </c>
      <c r="Q16" s="13">
        <f t="shared" si="2"/>
        <v>0.351930685616304</v>
      </c>
    </row>
    <row r="17" spans="1:17">
      <c r="A17" s="3" t="s">
        <v>180</v>
      </c>
      <c r="B17" s="3" t="s">
        <v>1590</v>
      </c>
      <c r="C17" s="3" t="s">
        <v>41</v>
      </c>
      <c r="D17" s="3" t="s">
        <v>42</v>
      </c>
      <c r="E17" s="3" t="str">
        <f>VLOOKUP(D17,Sheet2!$A$2:$B$44,2,FALSE)</f>
        <v>五环-六环</v>
      </c>
      <c r="F17" s="3" t="s">
        <v>30</v>
      </c>
      <c r="G17" s="3" t="s">
        <v>30</v>
      </c>
      <c r="H17" s="3">
        <v>38602</v>
      </c>
      <c r="I17" s="3">
        <v>103</v>
      </c>
      <c r="J17" s="3">
        <v>9744</v>
      </c>
      <c r="K17" s="9">
        <v>376154660</v>
      </c>
      <c r="L17" s="9">
        <f t="shared" si="0"/>
        <v>3.7615466</v>
      </c>
      <c r="M17" s="10">
        <f t="shared" si="1"/>
        <v>0.0148286257013089</v>
      </c>
      <c r="N17" s="10" t="s">
        <v>1608</v>
      </c>
      <c r="O17" s="10" t="s">
        <v>1592</v>
      </c>
      <c r="P17" s="11">
        <f>IFERROR(VLOOKUP(N17,Sheet3!$B$2:$F$1072,3,FALSE),“-”)</f>
        <v>0</v>
      </c>
      <c r="Q17" s="13">
        <f t="shared" si="2"/>
        <v>0.366759311317613</v>
      </c>
    </row>
    <row r="18" spans="1:17">
      <c r="A18" s="3" t="s">
        <v>560</v>
      </c>
      <c r="B18" s="3" t="s">
        <v>1590</v>
      </c>
      <c r="C18" s="3" t="s">
        <v>22</v>
      </c>
      <c r="D18" s="3" t="s">
        <v>23</v>
      </c>
      <c r="E18" s="3" t="str">
        <f>VLOOKUP(D18,Sheet2!$A$2:$B$44,2,FALSE)</f>
        <v>五环-六环</v>
      </c>
      <c r="F18" s="3">
        <v>15248</v>
      </c>
      <c r="G18" s="3">
        <v>10</v>
      </c>
      <c r="H18" s="3">
        <v>16775</v>
      </c>
      <c r="I18" s="3">
        <v>15</v>
      </c>
      <c r="J18" s="3">
        <v>22028</v>
      </c>
      <c r="K18" s="9">
        <v>369507599</v>
      </c>
      <c r="L18" s="9">
        <f t="shared" si="0"/>
        <v>3.69507599</v>
      </c>
      <c r="M18" s="10">
        <f t="shared" si="1"/>
        <v>0.0145665877949255</v>
      </c>
      <c r="N18" s="10" t="s">
        <v>1609</v>
      </c>
      <c r="O18" s="10" t="s">
        <v>1592</v>
      </c>
      <c r="P18" s="11">
        <f>IFERROR(VLOOKUP(N18,Sheet3!$B$2:$F$1072,3,FALSE),“-”)</f>
        <v>0</v>
      </c>
      <c r="Q18" s="13">
        <f t="shared" si="2"/>
        <v>0.381325899112539</v>
      </c>
    </row>
    <row r="19" spans="1:17">
      <c r="A19" s="3" t="s">
        <v>714</v>
      </c>
      <c r="B19" s="3" t="s">
        <v>1590</v>
      </c>
      <c r="C19" s="3" t="s">
        <v>18</v>
      </c>
      <c r="D19" s="3" t="s">
        <v>210</v>
      </c>
      <c r="E19" s="3" t="str">
        <f>VLOOKUP(D19,Sheet2!$A$2:$B$44,2,FALSE)</f>
        <v>四环-五环</v>
      </c>
      <c r="F19" s="3" t="s">
        <v>30</v>
      </c>
      <c r="G19" s="3" t="s">
        <v>30</v>
      </c>
      <c r="H19" s="3">
        <v>7183</v>
      </c>
      <c r="I19" s="3">
        <v>5</v>
      </c>
      <c r="J19" s="3">
        <v>50000</v>
      </c>
      <c r="K19" s="9">
        <v>359139500</v>
      </c>
      <c r="L19" s="9">
        <f t="shared" si="0"/>
        <v>3.591395</v>
      </c>
      <c r="M19" s="10">
        <f t="shared" si="1"/>
        <v>0.0141578605461254</v>
      </c>
      <c r="N19" s="10" t="s">
        <v>1610</v>
      </c>
      <c r="O19" s="10" t="s">
        <v>1592</v>
      </c>
      <c r="P19" s="11">
        <f>IFERROR(VLOOKUP(N19,Sheet3!$B$2:$F$1072,3,FALSE),“-”)</f>
        <v>0</v>
      </c>
      <c r="Q19" s="13">
        <f t="shared" si="2"/>
        <v>0.395483759658664</v>
      </c>
    </row>
    <row r="20" spans="1:17">
      <c r="A20" s="3" t="s">
        <v>1611</v>
      </c>
      <c r="B20" s="3" t="s">
        <v>1590</v>
      </c>
      <c r="C20" s="3" t="s">
        <v>18</v>
      </c>
      <c r="D20" s="3" t="s">
        <v>29</v>
      </c>
      <c r="E20" s="3" t="str">
        <f>VLOOKUP(D20,Sheet2!$A$2:$B$44,2,FALSE)</f>
        <v>四环-五环</v>
      </c>
      <c r="F20" s="3" t="s">
        <v>30</v>
      </c>
      <c r="G20" s="3" t="s">
        <v>30</v>
      </c>
      <c r="H20" s="3">
        <v>14238</v>
      </c>
      <c r="I20" s="3">
        <v>15</v>
      </c>
      <c r="J20" s="3">
        <v>25084</v>
      </c>
      <c r="K20" s="9">
        <v>357134370</v>
      </c>
      <c r="L20" s="9">
        <f t="shared" si="0"/>
        <v>3.5713437</v>
      </c>
      <c r="M20" s="10">
        <f t="shared" si="1"/>
        <v>0.0140788150751682</v>
      </c>
      <c r="N20" s="10" t="s">
        <v>1612</v>
      </c>
      <c r="O20" s="10" t="s">
        <v>1601</v>
      </c>
      <c r="P20" s="11">
        <f>IFERROR(VLOOKUP(N20,Sheet3!$B$2:$F$1072,3,FALSE),“-”)</f>
        <v>0</v>
      </c>
      <c r="Q20" s="13">
        <f t="shared" si="2"/>
        <v>0.409562574733832</v>
      </c>
    </row>
    <row r="21" spans="1:17">
      <c r="A21" s="3" t="s">
        <v>258</v>
      </c>
      <c r="B21" s="3" t="s">
        <v>1590</v>
      </c>
      <c r="C21" s="3" t="s">
        <v>18</v>
      </c>
      <c r="D21" s="3" t="s">
        <v>259</v>
      </c>
      <c r="E21" s="3" t="str">
        <f>VLOOKUP(D21,Sheet2!$A$2:$B$44,2,FALSE)</f>
        <v>二环-三环</v>
      </c>
      <c r="F21" s="3" t="s">
        <v>30</v>
      </c>
      <c r="G21" s="3" t="s">
        <v>30</v>
      </c>
      <c r="H21" s="3">
        <v>11331</v>
      </c>
      <c r="I21" s="3">
        <v>162</v>
      </c>
      <c r="J21" s="3">
        <v>31083</v>
      </c>
      <c r="K21" s="9">
        <v>352212243</v>
      </c>
      <c r="L21" s="9">
        <f t="shared" si="0"/>
        <v>3.52212243</v>
      </c>
      <c r="M21" s="10">
        <f t="shared" si="1"/>
        <v>0.0138847768597774</v>
      </c>
      <c r="N21" s="10" t="s">
        <v>1613</v>
      </c>
      <c r="O21" s="10" t="s">
        <v>1601</v>
      </c>
      <c r="P21" s="11" t="str">
        <f>IFERROR(VLOOKUP(N21,Sheet3!$B$2:$F$1072,3,FALSE),“-”)</f>
        <v>首开</v>
      </c>
      <c r="Q21" s="13">
        <f t="shared" si="2"/>
        <v>0.42344735159361</v>
      </c>
    </row>
    <row r="22" spans="1:17">
      <c r="A22" s="3" t="s">
        <v>578</v>
      </c>
      <c r="B22" s="3" t="s">
        <v>1590</v>
      </c>
      <c r="C22" s="3" t="s">
        <v>41</v>
      </c>
      <c r="D22" s="3" t="s">
        <v>42</v>
      </c>
      <c r="E22" s="3" t="str">
        <f>VLOOKUP(D22,Sheet2!$A$2:$B$44,2,FALSE)</f>
        <v>五环-六环</v>
      </c>
      <c r="F22" s="3" t="s">
        <v>30</v>
      </c>
      <c r="G22" s="3" t="s">
        <v>30</v>
      </c>
      <c r="H22" s="3">
        <v>14760</v>
      </c>
      <c r="I22" s="3">
        <v>22</v>
      </c>
      <c r="J22" s="3">
        <v>21926</v>
      </c>
      <c r="K22" s="9">
        <v>323632083</v>
      </c>
      <c r="L22" s="9">
        <f t="shared" si="0"/>
        <v>3.23632083</v>
      </c>
      <c r="M22" s="10">
        <f t="shared" si="1"/>
        <v>0.0127581006805603</v>
      </c>
      <c r="N22" s="10" t="s">
        <v>1614</v>
      </c>
      <c r="O22" s="10" t="s">
        <v>1601</v>
      </c>
      <c r="P22" s="11">
        <f>IFERROR(VLOOKUP(N22,Sheet3!$B$2:$F$1072,3,FALSE),“-”)</f>
        <v>0</v>
      </c>
      <c r="Q22" s="13">
        <f t="shared" si="2"/>
        <v>0.43620545227417</v>
      </c>
    </row>
    <row r="23" spans="1:17">
      <c r="A23" s="3" t="s">
        <v>1133</v>
      </c>
      <c r="B23" s="3" t="s">
        <v>1590</v>
      </c>
      <c r="C23" s="3" t="s">
        <v>41</v>
      </c>
      <c r="D23" s="3" t="s">
        <v>42</v>
      </c>
      <c r="E23" s="3" t="str">
        <f>VLOOKUP(D23,Sheet2!$A$2:$B$44,2,FALSE)</f>
        <v>五环-六环</v>
      </c>
      <c r="F23" s="3" t="s">
        <v>30</v>
      </c>
      <c r="G23" s="3" t="s">
        <v>30</v>
      </c>
      <c r="H23" s="3">
        <v>9375</v>
      </c>
      <c r="I23" s="3">
        <v>92</v>
      </c>
      <c r="J23" s="3">
        <v>34479</v>
      </c>
      <c r="K23" s="9">
        <v>323260340</v>
      </c>
      <c r="L23" s="9">
        <f t="shared" si="0"/>
        <v>3.2326034</v>
      </c>
      <c r="M23" s="10">
        <f t="shared" si="1"/>
        <v>0.0127434459696388</v>
      </c>
      <c r="N23" s="10" t="s">
        <v>1134</v>
      </c>
      <c r="O23" s="10" t="s">
        <v>1615</v>
      </c>
      <c r="P23" s="11">
        <f>IFERROR(VLOOKUP(N23,Sheet3!$B$2:$F$1072,3,FALSE),“-”)</f>
        <v>0</v>
      </c>
      <c r="Q23" s="13">
        <f t="shared" si="2"/>
        <v>0.448948898243809</v>
      </c>
    </row>
    <row r="24" spans="1:17">
      <c r="A24" s="3" t="s">
        <v>1161</v>
      </c>
      <c r="B24" s="3" t="s">
        <v>1590</v>
      </c>
      <c r="C24" s="3" t="s">
        <v>18</v>
      </c>
      <c r="D24" s="3" t="s">
        <v>426</v>
      </c>
      <c r="E24" s="3" t="str">
        <f>VLOOKUP(D24,Sheet2!$A$2:$B$44,2,FALSE)</f>
        <v>五环-六环</v>
      </c>
      <c r="F24" s="3" t="s">
        <v>30</v>
      </c>
      <c r="G24" s="3" t="s">
        <v>30</v>
      </c>
      <c r="H24" s="3">
        <v>12987</v>
      </c>
      <c r="I24" s="3">
        <v>9</v>
      </c>
      <c r="J24" s="3">
        <v>24784</v>
      </c>
      <c r="K24" s="9">
        <v>321862409</v>
      </c>
      <c r="L24" s="9">
        <f t="shared" si="0"/>
        <v>3.21862409</v>
      </c>
      <c r="M24" s="10">
        <f t="shared" si="1"/>
        <v>0.0126883372663324</v>
      </c>
      <c r="N24" s="10" t="s">
        <v>1616</v>
      </c>
      <c r="O24" s="10" t="s">
        <v>1601</v>
      </c>
      <c r="P24" s="11">
        <f>IFERROR(VLOOKUP(N24,Sheet3!$B$2:$F$1072,3,FALSE),“-”)</f>
        <v>0</v>
      </c>
      <c r="Q24" s="13">
        <f t="shared" si="2"/>
        <v>0.461637235510141</v>
      </c>
    </row>
    <row r="25" spans="1:17">
      <c r="A25" s="3" t="s">
        <v>542</v>
      </c>
      <c r="B25" s="3" t="s">
        <v>1590</v>
      </c>
      <c r="C25" s="3" t="s">
        <v>18</v>
      </c>
      <c r="D25" s="3" t="s">
        <v>73</v>
      </c>
      <c r="E25" s="3" t="str">
        <f>VLOOKUP(D25,Sheet2!$A$2:$B$44,2,FALSE)</f>
        <v>四环-五环</v>
      </c>
      <c r="F25" s="3" t="s">
        <v>30</v>
      </c>
      <c r="G25" s="3" t="s">
        <v>30</v>
      </c>
      <c r="H25" s="3">
        <v>17220</v>
      </c>
      <c r="I25" s="3">
        <v>75</v>
      </c>
      <c r="J25" s="3">
        <v>17728</v>
      </c>
      <c r="K25" s="9">
        <v>305279740</v>
      </c>
      <c r="L25" s="9">
        <f t="shared" si="0"/>
        <v>3.0527974</v>
      </c>
      <c r="M25" s="10">
        <f t="shared" si="1"/>
        <v>0.012034621606583</v>
      </c>
      <c r="N25" s="10" t="s">
        <v>1617</v>
      </c>
      <c r="O25" s="10" t="s">
        <v>1592</v>
      </c>
      <c r="P25" s="11">
        <f>IFERROR(VLOOKUP(N25,Sheet3!$B$2:$F$1072,3,FALSE),“-”)</f>
        <v>0</v>
      </c>
      <c r="Q25" s="13">
        <f t="shared" si="2"/>
        <v>0.473671857116724</v>
      </c>
    </row>
    <row r="26" spans="1:17">
      <c r="A26" s="3" t="s">
        <v>1308</v>
      </c>
      <c r="B26" s="3" t="s">
        <v>1590</v>
      </c>
      <c r="C26" s="3" t="s">
        <v>18</v>
      </c>
      <c r="D26" s="3" t="s">
        <v>52</v>
      </c>
      <c r="E26" s="3" t="str">
        <f>VLOOKUP(D26,Sheet2!$A$2:$B$44,2,FALSE)</f>
        <v>三环-五环</v>
      </c>
      <c r="F26" s="3" t="s">
        <v>30</v>
      </c>
      <c r="G26" s="3" t="s">
        <v>30</v>
      </c>
      <c r="H26" s="3">
        <v>10731</v>
      </c>
      <c r="I26" s="3">
        <v>107</v>
      </c>
      <c r="J26" s="3">
        <v>28181</v>
      </c>
      <c r="K26" s="9">
        <v>302407951</v>
      </c>
      <c r="L26" s="9">
        <f t="shared" si="0"/>
        <v>3.02407951</v>
      </c>
      <c r="M26" s="10">
        <f t="shared" si="1"/>
        <v>0.0119214110347025</v>
      </c>
      <c r="N26" s="10" t="s">
        <v>1618</v>
      </c>
      <c r="O26" s="10" t="s">
        <v>1592</v>
      </c>
      <c r="P26" s="11" t="str">
        <f>IFERROR(VLOOKUP(N26,Sheet3!$B$2:$F$1072,3,FALSE),“-”)</f>
        <v>合生</v>
      </c>
      <c r="Q26" s="13">
        <f t="shared" si="2"/>
        <v>0.485593268151427</v>
      </c>
    </row>
    <row r="27" spans="1:17">
      <c r="A27" s="3" t="s">
        <v>67</v>
      </c>
      <c r="B27" s="3" t="s">
        <v>1590</v>
      </c>
      <c r="C27" s="3" t="s">
        <v>64</v>
      </c>
      <c r="D27" s="3" t="s">
        <v>65</v>
      </c>
      <c r="E27" s="3" t="str">
        <f>VLOOKUP(D27,Sheet2!$A$2:$B$44,2,FALSE)</f>
        <v>五环-六环</v>
      </c>
      <c r="F27" s="3">
        <v>20811</v>
      </c>
      <c r="G27" s="3">
        <v>138</v>
      </c>
      <c r="H27" s="3">
        <v>9667</v>
      </c>
      <c r="I27" s="3">
        <v>74</v>
      </c>
      <c r="J27" s="3">
        <v>31269</v>
      </c>
      <c r="K27" s="9">
        <v>302277863</v>
      </c>
      <c r="L27" s="9">
        <f t="shared" si="0"/>
        <v>3.02277863</v>
      </c>
      <c r="M27" s="10">
        <f t="shared" si="1"/>
        <v>0.0119162827551266</v>
      </c>
      <c r="N27" s="10" t="s">
        <v>1591</v>
      </c>
      <c r="O27" s="10" t="s">
        <v>1592</v>
      </c>
      <c r="P27" s="11" t="str">
        <f>IFERROR(VLOOKUP(N27,Sheet3!$B$2:$F$1072,3,FALSE),“-”)</f>
        <v>龙湖</v>
      </c>
      <c r="Q27" s="13">
        <f t="shared" si="2"/>
        <v>0.497509550906553</v>
      </c>
    </row>
    <row r="28" spans="1:17">
      <c r="A28" s="3" t="s">
        <v>1619</v>
      </c>
      <c r="B28" s="3" t="s">
        <v>1590</v>
      </c>
      <c r="C28" s="3" t="s">
        <v>18</v>
      </c>
      <c r="D28" s="3" t="s">
        <v>29</v>
      </c>
      <c r="E28" s="3" t="str">
        <f>VLOOKUP(D28,Sheet2!$A$2:$B$44,2,FALSE)</f>
        <v>四环-五环</v>
      </c>
      <c r="F28" s="3" t="s">
        <v>30</v>
      </c>
      <c r="G28" s="3" t="s">
        <v>30</v>
      </c>
      <c r="H28" s="3">
        <v>37634</v>
      </c>
      <c r="I28" s="3">
        <v>5</v>
      </c>
      <c r="J28" s="3">
        <v>8023</v>
      </c>
      <c r="K28" s="9">
        <v>301934533</v>
      </c>
      <c r="L28" s="9">
        <f t="shared" si="0"/>
        <v>3.01934533</v>
      </c>
      <c r="M28" s="10">
        <f t="shared" si="1"/>
        <v>0.0119027481306665</v>
      </c>
      <c r="N28" s="10" t="s">
        <v>1620</v>
      </c>
      <c r="O28" s="10" t="s">
        <v>1592</v>
      </c>
      <c r="P28" s="11">
        <f>IFERROR(VLOOKUP(N28,Sheet3!$B$2:$F$1072,3,FALSE),“-”)</f>
        <v>0</v>
      </c>
      <c r="Q28" s="13">
        <f t="shared" si="2"/>
        <v>0.50941229903722</v>
      </c>
    </row>
    <row r="29" spans="1:17">
      <c r="A29" s="3" t="s">
        <v>792</v>
      </c>
      <c r="B29" s="3" t="s">
        <v>1590</v>
      </c>
      <c r="C29" s="3" t="s">
        <v>205</v>
      </c>
      <c r="D29" s="3" t="s">
        <v>206</v>
      </c>
      <c r="E29" s="3" t="str">
        <f>VLOOKUP(D29,Sheet2!$A$2:$B$44,2,FALSE)</f>
        <v>二环-三环</v>
      </c>
      <c r="F29" s="3" t="s">
        <v>30</v>
      </c>
      <c r="G29" s="3" t="s">
        <v>30</v>
      </c>
      <c r="H29" s="3">
        <v>12100</v>
      </c>
      <c r="I29" s="3">
        <v>17</v>
      </c>
      <c r="J29" s="3">
        <v>21876</v>
      </c>
      <c r="K29" s="9">
        <v>264690855</v>
      </c>
      <c r="L29" s="9">
        <f t="shared" si="0"/>
        <v>2.64690855</v>
      </c>
      <c r="M29" s="10">
        <f t="shared" si="1"/>
        <v>0.01043454204543</v>
      </c>
      <c r="N29" s="10" t="s">
        <v>1621</v>
      </c>
      <c r="O29" s="10" t="s">
        <v>1601</v>
      </c>
      <c r="P29" s="11">
        <f>IFERROR(VLOOKUP(N29,Sheet3!$B$2:$F$1072,3,FALSE),“-”)</f>
        <v>0</v>
      </c>
      <c r="Q29" s="13">
        <f t="shared" si="2"/>
        <v>0.51984684108265</v>
      </c>
    </row>
    <row r="30" spans="1:17">
      <c r="A30" s="3" t="s">
        <v>1622</v>
      </c>
      <c r="B30" s="3" t="s">
        <v>1590</v>
      </c>
      <c r="C30" s="3" t="s">
        <v>48</v>
      </c>
      <c r="D30" s="3" t="s">
        <v>49</v>
      </c>
      <c r="E30" s="3" t="str">
        <f>VLOOKUP(D30,Sheet2!$A$2:$B$44,2,FALSE)</f>
        <v>四环-五环</v>
      </c>
      <c r="F30" s="3" t="s">
        <v>30</v>
      </c>
      <c r="G30" s="3" t="s">
        <v>30</v>
      </c>
      <c r="H30" s="3">
        <v>15595</v>
      </c>
      <c r="I30" s="3">
        <v>23</v>
      </c>
      <c r="J30" s="3">
        <v>16500</v>
      </c>
      <c r="K30" s="9">
        <v>257320800</v>
      </c>
      <c r="L30" s="9">
        <f t="shared" si="0"/>
        <v>2.573208</v>
      </c>
      <c r="M30" s="10">
        <f t="shared" si="1"/>
        <v>0.0101440025450206</v>
      </c>
      <c r="N30" s="10" t="s">
        <v>1623</v>
      </c>
      <c r="O30" s="10" t="s">
        <v>1592</v>
      </c>
      <c r="P30" s="11">
        <f>IFERROR(VLOOKUP(N30,Sheet3!$B$2:$F$1072,3,FALSE),“-”)</f>
        <v>0</v>
      </c>
      <c r="Q30" s="13">
        <f t="shared" si="2"/>
        <v>0.52999084362767</v>
      </c>
    </row>
    <row r="31" spans="1:17">
      <c r="A31" s="3" t="s">
        <v>1624</v>
      </c>
      <c r="B31" s="3" t="s">
        <v>1590</v>
      </c>
      <c r="C31" s="3" t="s">
        <v>439</v>
      </c>
      <c r="D31" s="3" t="s">
        <v>440</v>
      </c>
      <c r="E31" s="3" t="str">
        <f>VLOOKUP(D31,Sheet2!$A$2:$B$44,2,FALSE)</f>
        <v>四环-六环</v>
      </c>
      <c r="F31" s="3" t="s">
        <v>30</v>
      </c>
      <c r="G31" s="3" t="s">
        <v>30</v>
      </c>
      <c r="H31" s="3">
        <v>8691</v>
      </c>
      <c r="I31" s="3">
        <v>30</v>
      </c>
      <c r="J31" s="3">
        <v>29382</v>
      </c>
      <c r="K31" s="9">
        <v>255360211</v>
      </c>
      <c r="L31" s="9">
        <f t="shared" si="0"/>
        <v>2.55360211</v>
      </c>
      <c r="M31" s="10">
        <f t="shared" si="1"/>
        <v>0.0100667129523964</v>
      </c>
      <c r="N31" s="10" t="s">
        <v>1625</v>
      </c>
      <c r="O31" s="10" t="s">
        <v>1626</v>
      </c>
      <c r="P31" s="11">
        <f>IFERROR(VLOOKUP(N31,Sheet3!$B$2:$F$1072,3,FALSE),“-”)</f>
        <v>0</v>
      </c>
      <c r="Q31" s="13">
        <f t="shared" si="2"/>
        <v>0.540057556580067</v>
      </c>
    </row>
    <row r="32" spans="1:17">
      <c r="A32" s="3" t="s">
        <v>363</v>
      </c>
      <c r="B32" s="3" t="s">
        <v>1590</v>
      </c>
      <c r="C32" s="3" t="s">
        <v>48</v>
      </c>
      <c r="D32" s="3" t="s">
        <v>117</v>
      </c>
      <c r="E32" s="3" t="str">
        <f>VLOOKUP(D32,Sheet2!$A$2:$B$44,2,FALSE)</f>
        <v>三环-四环</v>
      </c>
      <c r="F32" s="3" t="s">
        <v>30</v>
      </c>
      <c r="G32" s="3" t="s">
        <v>30</v>
      </c>
      <c r="H32" s="3">
        <v>23767</v>
      </c>
      <c r="I32" s="3">
        <v>6</v>
      </c>
      <c r="J32" s="3">
        <v>10570</v>
      </c>
      <c r="K32" s="9">
        <v>251215404</v>
      </c>
      <c r="L32" s="9">
        <f t="shared" si="0"/>
        <v>2.51215404</v>
      </c>
      <c r="M32" s="10">
        <f t="shared" si="1"/>
        <v>0.00990331794990681</v>
      </c>
      <c r="N32" s="10" t="s">
        <v>1627</v>
      </c>
      <c r="O32" s="10" t="s">
        <v>1422</v>
      </c>
      <c r="P32" s="11" t="str">
        <f>IFERROR(VLOOKUP(N32,Sheet3!$B$2:$F$1072,3,FALSE),“-”)</f>
        <v>东亚新华</v>
      </c>
      <c r="Q32" s="13">
        <f t="shared" si="2"/>
        <v>0.549960874529974</v>
      </c>
    </row>
    <row r="33" spans="1:17">
      <c r="A33" s="3" t="s">
        <v>500</v>
      </c>
      <c r="B33" s="3" t="s">
        <v>1590</v>
      </c>
      <c r="C33" s="3" t="s">
        <v>18</v>
      </c>
      <c r="D33" s="3" t="s">
        <v>426</v>
      </c>
      <c r="E33" s="3" t="str">
        <f>VLOOKUP(D33,Sheet2!$A$2:$B$44,2,FALSE)</f>
        <v>五环-六环</v>
      </c>
      <c r="F33" s="3" t="s">
        <v>30</v>
      </c>
      <c r="G33" s="3" t="s">
        <v>30</v>
      </c>
      <c r="H33" s="3">
        <v>11333</v>
      </c>
      <c r="I33" s="3">
        <v>94</v>
      </c>
      <c r="J33" s="3">
        <v>22106</v>
      </c>
      <c r="K33" s="9">
        <v>250522308</v>
      </c>
      <c r="L33" s="9">
        <f t="shared" si="0"/>
        <v>2.50522308</v>
      </c>
      <c r="M33" s="10">
        <f t="shared" si="1"/>
        <v>0.00987599498344649</v>
      </c>
      <c r="N33" s="10" t="s">
        <v>1628</v>
      </c>
      <c r="O33" s="10" t="s">
        <v>1592</v>
      </c>
      <c r="P33" s="11">
        <f>IFERROR(VLOOKUP(N33,Sheet3!$B$2:$F$1072,3,FALSE),“-”)</f>
        <v>0</v>
      </c>
      <c r="Q33" s="13">
        <f t="shared" si="2"/>
        <v>0.55983686951342</v>
      </c>
    </row>
    <row r="34" spans="1:17">
      <c r="A34" s="3" t="s">
        <v>122</v>
      </c>
      <c r="B34" s="3" t="s">
        <v>1590</v>
      </c>
      <c r="C34" s="3" t="s">
        <v>18</v>
      </c>
      <c r="D34" s="3" t="s">
        <v>26</v>
      </c>
      <c r="E34" s="3" t="str">
        <f>VLOOKUP(D34,Sheet2!$A$2:$B$44,2,FALSE)</f>
        <v>五环-六环</v>
      </c>
      <c r="F34" s="3" t="s">
        <v>30</v>
      </c>
      <c r="G34" s="3" t="s">
        <v>30</v>
      </c>
      <c r="H34" s="3">
        <v>5810</v>
      </c>
      <c r="I34" s="3">
        <v>65</v>
      </c>
      <c r="J34" s="3">
        <v>39395</v>
      </c>
      <c r="K34" s="9">
        <v>228894770</v>
      </c>
      <c r="L34" s="9">
        <f t="shared" si="0"/>
        <v>2.2889477</v>
      </c>
      <c r="M34" s="10">
        <f t="shared" si="1"/>
        <v>0.00902340241994393</v>
      </c>
      <c r="N34" s="10" t="s">
        <v>1629</v>
      </c>
      <c r="O34" s="10" t="s">
        <v>1607</v>
      </c>
      <c r="P34" s="11" t="str">
        <f>IFERROR(VLOOKUP(N34,Sheet3!$B$2:$F$1072,3,FALSE),“-”)</f>
        <v>1-v</v>
      </c>
      <c r="Q34" s="13">
        <f t="shared" si="2"/>
        <v>0.568860271933364</v>
      </c>
    </row>
    <row r="35" spans="1:17">
      <c r="A35" s="3" t="s">
        <v>1426</v>
      </c>
      <c r="B35" s="3" t="s">
        <v>1590</v>
      </c>
      <c r="C35" s="3" t="s">
        <v>48</v>
      </c>
      <c r="D35" s="3" t="s">
        <v>49</v>
      </c>
      <c r="E35" s="3" t="str">
        <f>VLOOKUP(D35,Sheet2!$A$2:$B$44,2,FALSE)</f>
        <v>四环-五环</v>
      </c>
      <c r="F35" s="3">
        <v>14695</v>
      </c>
      <c r="G35" s="3">
        <v>77</v>
      </c>
      <c r="H35" s="3">
        <v>5710</v>
      </c>
      <c r="I35" s="3">
        <v>26</v>
      </c>
      <c r="J35" s="3">
        <v>39528</v>
      </c>
      <c r="K35" s="9">
        <v>225718508</v>
      </c>
      <c r="L35" s="9">
        <f t="shared" si="0"/>
        <v>2.25718508</v>
      </c>
      <c r="M35" s="10">
        <f t="shared" si="1"/>
        <v>0.00889818902945372</v>
      </c>
      <c r="N35" s="10" t="s">
        <v>1630</v>
      </c>
      <c r="O35" s="10" t="s">
        <v>1422</v>
      </c>
      <c r="P35" s="11">
        <f>IFERROR(VLOOKUP(N35,Sheet3!$B$2:$F$1072,3,FALSE),“-”)</f>
        <v>0</v>
      </c>
      <c r="Q35" s="13">
        <f t="shared" si="2"/>
        <v>0.577758460962818</v>
      </c>
    </row>
    <row r="36" spans="1:17">
      <c r="A36" s="3" t="s">
        <v>1447</v>
      </c>
      <c r="B36" s="3" t="s">
        <v>1590</v>
      </c>
      <c r="C36" s="3" t="s">
        <v>41</v>
      </c>
      <c r="D36" s="3" t="s">
        <v>42</v>
      </c>
      <c r="E36" s="3" t="str">
        <f>VLOOKUP(D36,Sheet2!$A$2:$B$44,2,FALSE)</f>
        <v>五环-六环</v>
      </c>
      <c r="F36" s="3">
        <v>10592</v>
      </c>
      <c r="G36" s="3">
        <v>34</v>
      </c>
      <c r="H36" s="3">
        <v>10592</v>
      </c>
      <c r="I36" s="3">
        <v>34</v>
      </c>
      <c r="J36" s="3">
        <v>20390</v>
      </c>
      <c r="K36" s="9">
        <v>215978686</v>
      </c>
      <c r="L36" s="9">
        <f t="shared" si="0"/>
        <v>2.15978686</v>
      </c>
      <c r="M36" s="10">
        <f t="shared" si="1"/>
        <v>0.00851422947719037</v>
      </c>
      <c r="N36" s="10" t="s">
        <v>1448</v>
      </c>
      <c r="O36" s="10" t="s">
        <v>1631</v>
      </c>
      <c r="P36" s="11">
        <f>IFERROR(VLOOKUP(N36,Sheet3!$B$2:$F$1072,3,FALSE),“-”)</f>
        <v>0</v>
      </c>
      <c r="Q36" s="13">
        <f t="shared" si="2"/>
        <v>0.586272690440008</v>
      </c>
    </row>
    <row r="37" spans="1:17">
      <c r="A37" s="3" t="s">
        <v>1198</v>
      </c>
      <c r="B37" s="3" t="s">
        <v>1590</v>
      </c>
      <c r="C37" s="3" t="s">
        <v>18</v>
      </c>
      <c r="D37" s="3" t="s">
        <v>29</v>
      </c>
      <c r="E37" s="3" t="str">
        <f>VLOOKUP(D37,Sheet2!$A$2:$B$44,2,FALSE)</f>
        <v>四环-五环</v>
      </c>
      <c r="F37" s="3" t="s">
        <v>30</v>
      </c>
      <c r="G37" s="3" t="s">
        <v>30</v>
      </c>
      <c r="H37" s="3">
        <v>11738</v>
      </c>
      <c r="I37" s="3">
        <v>100</v>
      </c>
      <c r="J37" s="3">
        <v>17839</v>
      </c>
      <c r="K37" s="9">
        <v>209391698</v>
      </c>
      <c r="L37" s="9">
        <f t="shared" si="0"/>
        <v>2.09391698</v>
      </c>
      <c r="M37" s="10">
        <f t="shared" si="1"/>
        <v>0.00825455974572669</v>
      </c>
      <c r="N37" s="10" t="s">
        <v>1632</v>
      </c>
      <c r="O37" s="10" t="s">
        <v>1633</v>
      </c>
      <c r="P37" s="11">
        <f>IFERROR(VLOOKUP(N37,Sheet3!$B$2:$F$1072,3,FALSE),“-”)</f>
        <v>0</v>
      </c>
      <c r="Q37" s="13">
        <f t="shared" si="2"/>
        <v>0.594527250185735</v>
      </c>
    </row>
    <row r="38" spans="1:17">
      <c r="A38" s="3" t="s">
        <v>131</v>
      </c>
      <c r="B38" s="3" t="s">
        <v>1590</v>
      </c>
      <c r="C38" s="3" t="s">
        <v>18</v>
      </c>
      <c r="D38" s="3" t="s">
        <v>73</v>
      </c>
      <c r="E38" s="3" t="str">
        <f>VLOOKUP(D38,Sheet2!$A$2:$B$44,2,FALSE)</f>
        <v>四环-五环</v>
      </c>
      <c r="F38" s="3">
        <v>1362</v>
      </c>
      <c r="G38" s="3">
        <v>9</v>
      </c>
      <c r="H38" s="3">
        <v>3536</v>
      </c>
      <c r="I38" s="3">
        <v>19</v>
      </c>
      <c r="J38" s="3">
        <v>57875</v>
      </c>
      <c r="K38" s="9">
        <v>204667395</v>
      </c>
      <c r="L38" s="9">
        <f t="shared" si="0"/>
        <v>2.04667395</v>
      </c>
      <c r="M38" s="10">
        <f t="shared" si="1"/>
        <v>0.00806832007269812</v>
      </c>
      <c r="N38" s="10" t="s">
        <v>1634</v>
      </c>
      <c r="O38" s="10" t="s">
        <v>1592</v>
      </c>
      <c r="P38" s="11" t="str">
        <f>IFERROR(VLOOKUP(N38,Sheet3!$B$2:$F$1072,3,FALSE),“-”)</f>
        <v>保利</v>
      </c>
      <c r="Q38" s="13">
        <f t="shared" si="2"/>
        <v>0.602595570258433</v>
      </c>
    </row>
    <row r="39" spans="1:17">
      <c r="A39" s="3" t="s">
        <v>213</v>
      </c>
      <c r="B39" s="3" t="s">
        <v>1590</v>
      </c>
      <c r="C39" s="3" t="s">
        <v>48</v>
      </c>
      <c r="D39" s="3" t="s">
        <v>214</v>
      </c>
      <c r="E39" s="3" t="str">
        <f>VLOOKUP(D39,Sheet2!$A$2:$B$44,2,FALSE)</f>
        <v>三环-四环</v>
      </c>
      <c r="F39" s="3">
        <v>1187</v>
      </c>
      <c r="G39" s="3">
        <v>9</v>
      </c>
      <c r="H39" s="3">
        <v>9104</v>
      </c>
      <c r="I39" s="3">
        <v>54</v>
      </c>
      <c r="J39" s="3">
        <v>21475</v>
      </c>
      <c r="K39" s="9">
        <v>195503436</v>
      </c>
      <c r="L39" s="9">
        <f t="shared" si="0"/>
        <v>1.95503436</v>
      </c>
      <c r="M39" s="10">
        <f t="shared" si="1"/>
        <v>0.00770706197223184</v>
      </c>
      <c r="N39" s="10" t="s">
        <v>1635</v>
      </c>
      <c r="O39" s="10" t="s">
        <v>1592</v>
      </c>
      <c r="P39" s="11" t="str">
        <f>IFERROR(VLOOKUP(N39,Sheet3!$B$2:$F$1072,3,FALSE),“-”)</f>
        <v>首开</v>
      </c>
      <c r="Q39" s="13">
        <f t="shared" si="2"/>
        <v>0.610302632230665</v>
      </c>
    </row>
    <row r="40" spans="1:17">
      <c r="A40" s="3" t="s">
        <v>54</v>
      </c>
      <c r="B40" s="3" t="s">
        <v>1590</v>
      </c>
      <c r="C40" s="3" t="s">
        <v>18</v>
      </c>
      <c r="D40" s="3" t="s">
        <v>55</v>
      </c>
      <c r="E40" s="3" t="str">
        <f>VLOOKUP(D40,Sheet2!$A$2:$B$44,2,FALSE)</f>
        <v>三环-四环</v>
      </c>
      <c r="F40" s="3">
        <v>8022</v>
      </c>
      <c r="G40" s="3">
        <v>1</v>
      </c>
      <c r="H40" s="3">
        <v>2958</v>
      </c>
      <c r="I40" s="3">
        <v>26</v>
      </c>
      <c r="J40" s="3">
        <v>65636</v>
      </c>
      <c r="K40" s="9">
        <v>194127380</v>
      </c>
      <c r="L40" s="9">
        <f t="shared" si="0"/>
        <v>1.9412738</v>
      </c>
      <c r="M40" s="10">
        <f t="shared" si="1"/>
        <v>0.00765281561684164</v>
      </c>
      <c r="N40" s="10" t="s">
        <v>1636</v>
      </c>
      <c r="O40" s="10" t="s">
        <v>1592</v>
      </c>
      <c r="P40" s="11">
        <f>IFERROR(VLOOKUP(N40,Sheet3!$B$2:$F$1072,3,FALSE),“-”)</f>
        <v>0</v>
      </c>
      <c r="Q40" s="13">
        <f t="shared" si="2"/>
        <v>0.617955447847506</v>
      </c>
    </row>
    <row r="41" spans="1:17">
      <c r="A41" s="3" t="s">
        <v>929</v>
      </c>
      <c r="B41" s="3" t="s">
        <v>1590</v>
      </c>
      <c r="C41" s="3" t="s">
        <v>205</v>
      </c>
      <c r="D41" s="3" t="s">
        <v>206</v>
      </c>
      <c r="E41" s="3" t="str">
        <f>VLOOKUP(D41,Sheet2!$A$2:$B$44,2,FALSE)</f>
        <v>二环-三环</v>
      </c>
      <c r="F41" s="3" t="s">
        <v>30</v>
      </c>
      <c r="G41" s="3" t="s">
        <v>30</v>
      </c>
      <c r="H41" s="3">
        <v>8165</v>
      </c>
      <c r="I41" s="3">
        <v>56</v>
      </c>
      <c r="J41" s="3">
        <v>22267</v>
      </c>
      <c r="K41" s="9">
        <v>181822356</v>
      </c>
      <c r="L41" s="9">
        <f t="shared" si="0"/>
        <v>1.81822356</v>
      </c>
      <c r="M41" s="10">
        <f t="shared" si="1"/>
        <v>0.00716773164861</v>
      </c>
      <c r="N41" s="10" t="s">
        <v>1637</v>
      </c>
      <c r="O41" s="10" t="s">
        <v>1607</v>
      </c>
      <c r="P41" s="11">
        <f>IFERROR(VLOOKUP(N41,Sheet3!$B$2:$F$1072,3,FALSE),“-”)</f>
        <v>0</v>
      </c>
      <c r="Q41" s="13">
        <f t="shared" si="2"/>
        <v>0.625123179496116</v>
      </c>
    </row>
    <row r="42" spans="1:17">
      <c r="A42" s="3" t="s">
        <v>1638</v>
      </c>
      <c r="B42" s="3" t="s">
        <v>1590</v>
      </c>
      <c r="C42" s="3" t="s">
        <v>18</v>
      </c>
      <c r="D42" s="3" t="s">
        <v>45</v>
      </c>
      <c r="E42" s="3" t="str">
        <f>VLOOKUP(D42,Sheet2!$A$2:$B$44,2,FALSE)</f>
        <v>五环-六环</v>
      </c>
      <c r="F42" s="3" t="s">
        <v>30</v>
      </c>
      <c r="G42" s="3" t="s">
        <v>30</v>
      </c>
      <c r="H42" s="3">
        <v>11195</v>
      </c>
      <c r="I42" s="3">
        <v>42</v>
      </c>
      <c r="J42" s="3">
        <v>15047</v>
      </c>
      <c r="K42" s="9">
        <v>168447331</v>
      </c>
      <c r="L42" s="9">
        <f t="shared" si="0"/>
        <v>1.68447331</v>
      </c>
      <c r="M42" s="10">
        <f t="shared" si="1"/>
        <v>0.00664046650859911</v>
      </c>
      <c r="N42" s="10" t="s">
        <v>1639</v>
      </c>
      <c r="O42" s="10" t="s">
        <v>1592</v>
      </c>
      <c r="P42" s="11" t="str">
        <f>IFERROR(VLOOKUP(N42,Sheet3!$B$2:$F$1072,3,FALSE),“-”)</f>
        <v>北辰</v>
      </c>
      <c r="Q42" s="13">
        <f t="shared" si="2"/>
        <v>0.631763646004715</v>
      </c>
    </row>
    <row r="43" spans="1:17">
      <c r="A43" s="3" t="s">
        <v>907</v>
      </c>
      <c r="B43" s="3" t="s">
        <v>1590</v>
      </c>
      <c r="C43" s="3" t="s">
        <v>48</v>
      </c>
      <c r="D43" s="3" t="s">
        <v>360</v>
      </c>
      <c r="E43" s="3" t="str">
        <f>VLOOKUP(D43,Sheet2!$A$2:$B$44,2,FALSE)</f>
        <v>三环-四环</v>
      </c>
      <c r="F43" s="3" t="s">
        <v>30</v>
      </c>
      <c r="G43" s="3" t="s">
        <v>30</v>
      </c>
      <c r="H43" s="3">
        <v>4332</v>
      </c>
      <c r="I43" s="3">
        <v>38</v>
      </c>
      <c r="J43" s="3">
        <v>35186</v>
      </c>
      <c r="K43" s="9">
        <v>152436792</v>
      </c>
      <c r="L43" s="9">
        <f t="shared" si="0"/>
        <v>1.52436792</v>
      </c>
      <c r="M43" s="10">
        <f t="shared" si="1"/>
        <v>0.00600930513974299</v>
      </c>
      <c r="N43" s="10" t="s">
        <v>1640</v>
      </c>
      <c r="O43" s="10" t="s">
        <v>1592</v>
      </c>
      <c r="P43" s="11">
        <f>IFERROR(VLOOKUP(N43,Sheet3!$B$2:$F$1072,3,FALSE),“-”)</f>
        <v>0</v>
      </c>
      <c r="Q43" s="13">
        <f t="shared" si="2"/>
        <v>0.637772951144458</v>
      </c>
    </row>
    <row r="44" spans="1:17">
      <c r="A44" s="3" t="s">
        <v>345</v>
      </c>
      <c r="B44" s="3" t="s">
        <v>1590</v>
      </c>
      <c r="C44" s="3" t="s">
        <v>18</v>
      </c>
      <c r="D44" s="3" t="s">
        <v>29</v>
      </c>
      <c r="E44" s="3" t="str">
        <f>VLOOKUP(D44,Sheet2!$A$2:$B$44,2,FALSE)</f>
        <v>四环-五环</v>
      </c>
      <c r="F44" s="3" t="s">
        <v>30</v>
      </c>
      <c r="G44" s="3" t="s">
        <v>30</v>
      </c>
      <c r="H44" s="3">
        <v>3942</v>
      </c>
      <c r="I44" s="3">
        <v>46</v>
      </c>
      <c r="J44" s="3">
        <v>38355</v>
      </c>
      <c r="K44" s="9">
        <v>151190719</v>
      </c>
      <c r="L44" s="9">
        <f t="shared" si="0"/>
        <v>1.51190719</v>
      </c>
      <c r="M44" s="10">
        <f t="shared" si="1"/>
        <v>0.00596018292465862</v>
      </c>
      <c r="N44" s="10" t="s">
        <v>1641</v>
      </c>
      <c r="O44" s="10" t="s">
        <v>1592</v>
      </c>
      <c r="P44" s="11">
        <f>IFERROR(VLOOKUP(N44,Sheet3!$B$2:$F$1072,3,FALSE),“-”)</f>
        <v>0</v>
      </c>
      <c r="Q44" s="13">
        <f t="shared" si="2"/>
        <v>0.643733134069117</v>
      </c>
    </row>
    <row r="45" spans="1:17">
      <c r="A45" s="3" t="s">
        <v>817</v>
      </c>
      <c r="B45" s="3" t="s">
        <v>1590</v>
      </c>
      <c r="C45" s="3" t="s">
        <v>60</v>
      </c>
      <c r="D45" s="3" t="s">
        <v>61</v>
      </c>
      <c r="E45" s="3" t="str">
        <f>VLOOKUP(D45,Sheet2!$A$2:$B$44,2,FALSE)</f>
        <v>五环-六环</v>
      </c>
      <c r="F45" s="3" t="s">
        <v>30</v>
      </c>
      <c r="G45" s="3" t="s">
        <v>30</v>
      </c>
      <c r="H45" s="3">
        <v>8403</v>
      </c>
      <c r="I45" s="3">
        <v>31</v>
      </c>
      <c r="J45" s="3">
        <v>17508</v>
      </c>
      <c r="K45" s="9">
        <v>147125362</v>
      </c>
      <c r="L45" s="9">
        <f t="shared" si="0"/>
        <v>1.47125362</v>
      </c>
      <c r="M45" s="10">
        <f t="shared" si="1"/>
        <v>0.00579991996980065</v>
      </c>
      <c r="N45" s="10" t="s">
        <v>1642</v>
      </c>
      <c r="O45" s="10" t="s">
        <v>1592</v>
      </c>
      <c r="P45" s="11">
        <f>IFERROR(VLOOKUP(N45,Sheet3!$B$2:$F$1072,3,FALSE),“-”)</f>
        <v>0</v>
      </c>
      <c r="Q45" s="13">
        <f t="shared" si="2"/>
        <v>0.649533054038917</v>
      </c>
    </row>
    <row r="46" spans="1:17">
      <c r="A46" s="3" t="s">
        <v>1643</v>
      </c>
      <c r="B46" s="3" t="s">
        <v>1590</v>
      </c>
      <c r="C46" s="3" t="s">
        <v>18</v>
      </c>
      <c r="D46" s="3" t="s">
        <v>26</v>
      </c>
      <c r="E46" s="3" t="str">
        <f>VLOOKUP(D46,Sheet2!$A$2:$B$44,2,FALSE)</f>
        <v>五环-六环</v>
      </c>
      <c r="F46" s="3" t="s">
        <v>30</v>
      </c>
      <c r="G46" s="3" t="s">
        <v>30</v>
      </c>
      <c r="H46" s="3">
        <v>6216</v>
      </c>
      <c r="I46" s="3">
        <v>44</v>
      </c>
      <c r="J46" s="3">
        <v>23612</v>
      </c>
      <c r="K46" s="9">
        <v>146777436</v>
      </c>
      <c r="L46" s="9">
        <f t="shared" si="0"/>
        <v>1.46777436</v>
      </c>
      <c r="M46" s="10">
        <f t="shared" si="1"/>
        <v>0.00578620416357947</v>
      </c>
      <c r="N46" s="10" t="s">
        <v>1644</v>
      </c>
      <c r="O46" s="10" t="s">
        <v>1592</v>
      </c>
      <c r="P46" s="11" t="str">
        <f>IFERROR(VLOOKUP(N46,Sheet3!$B$2:$F$1072,3,FALSE),“-”)</f>
        <v>金隅</v>
      </c>
      <c r="Q46" s="13">
        <f t="shared" si="2"/>
        <v>0.655319258202497</v>
      </c>
    </row>
    <row r="47" spans="1:17">
      <c r="A47" s="3" t="s">
        <v>1200</v>
      </c>
      <c r="B47" s="3" t="s">
        <v>1590</v>
      </c>
      <c r="C47" s="3" t="s">
        <v>172</v>
      </c>
      <c r="D47" s="3" t="s">
        <v>173</v>
      </c>
      <c r="E47" s="3" t="str">
        <f>VLOOKUP(D47,Sheet2!$A$2:$B$44,2,FALSE)</f>
        <v>六环外</v>
      </c>
      <c r="F47" s="3" t="s">
        <v>30</v>
      </c>
      <c r="G47" s="3" t="s">
        <v>30</v>
      </c>
      <c r="H47" s="3">
        <v>11209</v>
      </c>
      <c r="I47" s="3">
        <v>18</v>
      </c>
      <c r="J47" s="3">
        <v>13048</v>
      </c>
      <c r="K47" s="9">
        <v>146255720</v>
      </c>
      <c r="L47" s="9">
        <f t="shared" si="0"/>
        <v>1.4625572</v>
      </c>
      <c r="M47" s="10">
        <f t="shared" si="1"/>
        <v>0.00576563727418779</v>
      </c>
      <c r="N47" s="10" t="s">
        <v>1645</v>
      </c>
      <c r="O47" s="10" t="s">
        <v>1592</v>
      </c>
      <c r="P47" s="11">
        <f>IFERROR(VLOOKUP(N47,Sheet3!$B$2:$F$1072,3,FALSE),“-”)</f>
        <v>0</v>
      </c>
      <c r="Q47" s="13">
        <f t="shared" si="2"/>
        <v>0.661084895476685</v>
      </c>
    </row>
    <row r="48" spans="1:17">
      <c r="A48" s="3" t="s">
        <v>411</v>
      </c>
      <c r="B48" s="3" t="s">
        <v>1590</v>
      </c>
      <c r="C48" s="3" t="s">
        <v>41</v>
      </c>
      <c r="D48" s="3" t="s">
        <v>42</v>
      </c>
      <c r="E48" s="3" t="str">
        <f>VLOOKUP(D48,Sheet2!$A$2:$B$44,2,FALSE)</f>
        <v>五环-六环</v>
      </c>
      <c r="F48" s="3" t="s">
        <v>30</v>
      </c>
      <c r="G48" s="3" t="s">
        <v>30</v>
      </c>
      <c r="H48" s="3">
        <v>5949</v>
      </c>
      <c r="I48" s="3">
        <v>58</v>
      </c>
      <c r="J48" s="3">
        <v>24563</v>
      </c>
      <c r="K48" s="9">
        <v>146129385</v>
      </c>
      <c r="L48" s="9">
        <f t="shared" si="0"/>
        <v>1.46129385</v>
      </c>
      <c r="M48" s="10">
        <f t="shared" si="1"/>
        <v>0.00576065694394816</v>
      </c>
      <c r="N48" s="10" t="s">
        <v>1646</v>
      </c>
      <c r="O48" s="10" t="s">
        <v>1592</v>
      </c>
      <c r="P48" s="11">
        <f>IFERROR(VLOOKUP(N48,Sheet3!$B$2:$F$1072,3,FALSE),“-”)</f>
        <v>0</v>
      </c>
      <c r="Q48" s="13">
        <f t="shared" si="2"/>
        <v>0.666845552420633</v>
      </c>
    </row>
    <row r="49" spans="1:17">
      <c r="A49" s="3" t="s">
        <v>754</v>
      </c>
      <c r="B49" s="3" t="s">
        <v>1590</v>
      </c>
      <c r="C49" s="3" t="s">
        <v>22</v>
      </c>
      <c r="D49" s="3" t="s">
        <v>110</v>
      </c>
      <c r="E49" s="3" t="str">
        <f>VLOOKUP(D49,Sheet2!$A$2:$B$44,2,FALSE)</f>
        <v>四环-五环</v>
      </c>
      <c r="F49" s="3" t="s">
        <v>30</v>
      </c>
      <c r="G49" s="3" t="s">
        <v>30</v>
      </c>
      <c r="H49" s="3">
        <v>6486</v>
      </c>
      <c r="I49" s="3">
        <v>34</v>
      </c>
      <c r="J49" s="3">
        <v>21692</v>
      </c>
      <c r="K49" s="9">
        <v>140699967</v>
      </c>
      <c r="L49" s="9">
        <f t="shared" si="0"/>
        <v>1.40699967</v>
      </c>
      <c r="M49" s="10">
        <f t="shared" si="1"/>
        <v>0.00554662049602021</v>
      </c>
      <c r="N49" s="10" t="s">
        <v>1644</v>
      </c>
      <c r="O49" s="10" t="s">
        <v>1592</v>
      </c>
      <c r="P49" s="11" t="str">
        <f>IFERROR(VLOOKUP(N49,Sheet3!$B$2:$F$1072,3,FALSE),“-”)</f>
        <v>金隅</v>
      </c>
      <c r="Q49" s="13">
        <f t="shared" si="2"/>
        <v>0.672392172916653</v>
      </c>
    </row>
    <row r="50" spans="1:17">
      <c r="A50" s="3" t="s">
        <v>36</v>
      </c>
      <c r="B50" s="3" t="s">
        <v>1590</v>
      </c>
      <c r="C50" s="3" t="s">
        <v>37</v>
      </c>
      <c r="D50" s="3" t="s">
        <v>38</v>
      </c>
      <c r="E50" s="3" t="str">
        <f>VLOOKUP(D50,Sheet2!$A$2:$B$44,2,FALSE)</f>
        <v>二环内</v>
      </c>
      <c r="F50" s="3">
        <v>4712</v>
      </c>
      <c r="G50" s="3">
        <v>17</v>
      </c>
      <c r="H50" s="3">
        <v>11055</v>
      </c>
      <c r="I50" s="3">
        <v>22</v>
      </c>
      <c r="J50" s="3">
        <v>12106</v>
      </c>
      <c r="K50" s="9">
        <v>133827811</v>
      </c>
      <c r="L50" s="9">
        <f t="shared" si="0"/>
        <v>1.33827811</v>
      </c>
      <c r="M50" s="10">
        <f t="shared" si="1"/>
        <v>0.00527570898030217</v>
      </c>
      <c r="N50" s="10" t="s">
        <v>1647</v>
      </c>
      <c r="O50" s="10" t="s">
        <v>1601</v>
      </c>
      <c r="P50" s="11">
        <f>IFERROR(VLOOKUP(N50,Sheet3!$B$2:$F$1072,3,FALSE),“-”)</f>
        <v>0</v>
      </c>
      <c r="Q50" s="13">
        <f t="shared" si="2"/>
        <v>0.677667881896955</v>
      </c>
    </row>
    <row r="51" spans="1:17">
      <c r="A51" s="3" t="s">
        <v>1419</v>
      </c>
      <c r="B51" s="3" t="s">
        <v>1590</v>
      </c>
      <c r="C51" s="3" t="s">
        <v>60</v>
      </c>
      <c r="D51" s="3" t="s">
        <v>61</v>
      </c>
      <c r="E51" s="3" t="str">
        <f>VLOOKUP(D51,Sheet2!$A$2:$B$44,2,FALSE)</f>
        <v>五环-六环</v>
      </c>
      <c r="F51" s="3">
        <v>19394</v>
      </c>
      <c r="G51" s="3">
        <v>52</v>
      </c>
      <c r="H51" s="3">
        <v>2255</v>
      </c>
      <c r="I51" s="3">
        <v>17</v>
      </c>
      <c r="J51" s="3">
        <v>58795</v>
      </c>
      <c r="K51" s="9">
        <v>132566441</v>
      </c>
      <c r="L51" s="9">
        <f t="shared" si="0"/>
        <v>1.32566441</v>
      </c>
      <c r="M51" s="10">
        <f t="shared" si="1"/>
        <v>0.00522598373271156</v>
      </c>
      <c r="N51" s="10" t="s">
        <v>1648</v>
      </c>
      <c r="O51" s="10" t="s">
        <v>1592</v>
      </c>
      <c r="P51" s="11">
        <f>IFERROR(VLOOKUP(N51,Sheet3!$B$2:$F$1072,3,FALSE),“-”)</f>
        <v>0</v>
      </c>
      <c r="Q51" s="13">
        <f t="shared" si="2"/>
        <v>0.682893865629667</v>
      </c>
    </row>
    <row r="52" spans="1:17">
      <c r="A52" s="3" t="s">
        <v>1649</v>
      </c>
      <c r="B52" s="3" t="s">
        <v>1590</v>
      </c>
      <c r="C52" s="3" t="s">
        <v>291</v>
      </c>
      <c r="D52" s="3" t="s">
        <v>292</v>
      </c>
      <c r="E52" s="3" t="str">
        <f>VLOOKUP(D52,Sheet2!$A$2:$B$44,2,FALSE)</f>
        <v>六环外</v>
      </c>
      <c r="F52" s="3" t="s">
        <v>30</v>
      </c>
      <c r="G52" s="3" t="s">
        <v>30</v>
      </c>
      <c r="H52" s="3">
        <v>4570</v>
      </c>
      <c r="I52" s="3">
        <v>28</v>
      </c>
      <c r="J52" s="3">
        <v>28057</v>
      </c>
      <c r="K52" s="9">
        <v>128228128</v>
      </c>
      <c r="L52" s="9">
        <f t="shared" si="0"/>
        <v>1.28228128</v>
      </c>
      <c r="M52" s="10">
        <f t="shared" si="1"/>
        <v>0.00505496041041077</v>
      </c>
      <c r="N52" s="10" t="s">
        <v>1650</v>
      </c>
      <c r="O52" s="10" t="s">
        <v>1592</v>
      </c>
      <c r="P52" s="11">
        <f>IFERROR(VLOOKUP(N52,Sheet3!$B$2:$F$1072,3,FALSE),“-”)</f>
        <v>0</v>
      </c>
      <c r="Q52" s="13">
        <f t="shared" si="2"/>
        <v>0.687948826040077</v>
      </c>
    </row>
    <row r="53" spans="1:17">
      <c r="A53" s="3" t="s">
        <v>1525</v>
      </c>
      <c r="B53" s="3" t="s">
        <v>1590</v>
      </c>
      <c r="C53" s="3" t="s">
        <v>144</v>
      </c>
      <c r="D53" s="3" t="s">
        <v>145</v>
      </c>
      <c r="E53" s="3" t="str">
        <f>VLOOKUP(D53,Sheet2!$A$2:$B$44,2,FALSE)</f>
        <v>二环内</v>
      </c>
      <c r="F53" s="3" t="s">
        <v>30</v>
      </c>
      <c r="G53" s="3" t="s">
        <v>30</v>
      </c>
      <c r="H53" s="3">
        <v>1480</v>
      </c>
      <c r="I53" s="3">
        <v>4</v>
      </c>
      <c r="J53" s="3">
        <v>83235</v>
      </c>
      <c r="K53" s="9">
        <v>123200808</v>
      </c>
      <c r="L53" s="9">
        <f t="shared" si="0"/>
        <v>1.23200808</v>
      </c>
      <c r="M53" s="10">
        <f t="shared" si="1"/>
        <v>0.00485677531664986</v>
      </c>
      <c r="N53" s="10" t="s">
        <v>1651</v>
      </c>
      <c r="O53" s="10" t="s">
        <v>1422</v>
      </c>
      <c r="P53" s="11" t="str">
        <f>IFERROR(VLOOKUP(N53,Sheet3!$B$2:$F$1072,3,FALSE),“-”)</f>
        <v>SOHO</v>
      </c>
      <c r="Q53" s="13">
        <f t="shared" si="2"/>
        <v>0.692805601356727</v>
      </c>
    </row>
    <row r="54" spans="1:17">
      <c r="A54" s="3" t="s">
        <v>288</v>
      </c>
      <c r="B54" s="3" t="s">
        <v>1590</v>
      </c>
      <c r="C54" s="3" t="s">
        <v>41</v>
      </c>
      <c r="D54" s="3" t="s">
        <v>42</v>
      </c>
      <c r="E54" s="3" t="str">
        <f>VLOOKUP(D54,Sheet2!$A$2:$B$44,2,FALSE)</f>
        <v>五环-六环</v>
      </c>
      <c r="F54" s="3" t="s">
        <v>30</v>
      </c>
      <c r="G54" s="3" t="s">
        <v>30</v>
      </c>
      <c r="H54" s="3">
        <v>5305</v>
      </c>
      <c r="I54" s="3">
        <v>13</v>
      </c>
      <c r="J54" s="3">
        <v>22687</v>
      </c>
      <c r="K54" s="9">
        <v>120341347</v>
      </c>
      <c r="L54" s="9">
        <f t="shared" si="0"/>
        <v>1.20341347</v>
      </c>
      <c r="M54" s="10">
        <f t="shared" si="1"/>
        <v>0.00474405073448866</v>
      </c>
      <c r="N54" s="10" t="s">
        <v>1652</v>
      </c>
      <c r="O54" s="10" t="s">
        <v>1592</v>
      </c>
      <c r="P54" s="11">
        <f>IFERROR(VLOOKUP(N54,Sheet3!$B$2:$F$1072,3,FALSE),“-”)</f>
        <v>0</v>
      </c>
      <c r="Q54" s="13">
        <f t="shared" si="2"/>
        <v>0.697549652091216</v>
      </c>
    </row>
    <row r="55" spans="1:17">
      <c r="A55" s="3" t="s">
        <v>444</v>
      </c>
      <c r="B55" s="3" t="s">
        <v>1590</v>
      </c>
      <c r="C55" s="3" t="s">
        <v>64</v>
      </c>
      <c r="D55" s="3" t="s">
        <v>112</v>
      </c>
      <c r="E55" s="3" t="str">
        <f>VLOOKUP(D55,Sheet2!$A$2:$B$44,2,FALSE)</f>
        <v>五环-六环</v>
      </c>
      <c r="F55" s="3" t="s">
        <v>30</v>
      </c>
      <c r="G55" s="3" t="s">
        <v>30</v>
      </c>
      <c r="H55" s="3">
        <v>2895</v>
      </c>
      <c r="I55" s="3">
        <v>16</v>
      </c>
      <c r="J55" s="3">
        <v>40269</v>
      </c>
      <c r="K55" s="9">
        <v>116584635</v>
      </c>
      <c r="L55" s="9">
        <f t="shared" si="0"/>
        <v>1.16584635</v>
      </c>
      <c r="M55" s="10">
        <f t="shared" si="1"/>
        <v>0.00459595506523491</v>
      </c>
      <c r="N55" s="10" t="s">
        <v>1653</v>
      </c>
      <c r="O55" s="10" t="s">
        <v>1601</v>
      </c>
      <c r="P55" s="11">
        <f>IFERROR(VLOOKUP(N55,Sheet3!$B$2:$F$1072,3,FALSE),“-”)</f>
        <v>0</v>
      </c>
      <c r="Q55" s="13">
        <f t="shared" si="2"/>
        <v>0.702145607156451</v>
      </c>
    </row>
    <row r="56" spans="1:17">
      <c r="A56" s="3" t="s">
        <v>236</v>
      </c>
      <c r="B56" s="3" t="s">
        <v>1590</v>
      </c>
      <c r="C56" s="3" t="s">
        <v>205</v>
      </c>
      <c r="D56" s="3" t="s">
        <v>206</v>
      </c>
      <c r="E56" s="3" t="str">
        <f>VLOOKUP(D56,Sheet2!$A$2:$B$44,2,FALSE)</f>
        <v>二环-三环</v>
      </c>
      <c r="F56" s="3">
        <v>1798</v>
      </c>
      <c r="G56" s="3">
        <v>15</v>
      </c>
      <c r="H56" s="3">
        <v>4532</v>
      </c>
      <c r="I56" s="3">
        <v>32</v>
      </c>
      <c r="J56" s="3">
        <v>25311</v>
      </c>
      <c r="K56" s="9">
        <v>114694982</v>
      </c>
      <c r="L56" s="9">
        <f t="shared" si="0"/>
        <v>1.14694982</v>
      </c>
      <c r="M56" s="10">
        <f t="shared" si="1"/>
        <v>0.0045214618845779</v>
      </c>
      <c r="N56" s="10" t="s">
        <v>1654</v>
      </c>
      <c r="O56" s="10" t="s">
        <v>1592</v>
      </c>
      <c r="P56" s="11">
        <f>IFERROR(VLOOKUP(N56,Sheet3!$B$2:$F$1072,3,FALSE),“-”)</f>
        <v>0</v>
      </c>
      <c r="Q56" s="13">
        <f t="shared" si="2"/>
        <v>0.706667069041029</v>
      </c>
    </row>
    <row r="57" spans="1:17">
      <c r="A57" s="3" t="s">
        <v>976</v>
      </c>
      <c r="B57" s="3" t="s">
        <v>1590</v>
      </c>
      <c r="C57" s="3" t="s">
        <v>90</v>
      </c>
      <c r="D57" s="3" t="s">
        <v>103</v>
      </c>
      <c r="E57" s="3" t="str">
        <f>VLOOKUP(D57,Sheet2!$A$2:$B$44,2,FALSE)</f>
        <v>五环-六环</v>
      </c>
      <c r="F57" s="3" t="s">
        <v>30</v>
      </c>
      <c r="G57" s="3" t="s">
        <v>30</v>
      </c>
      <c r="H57" s="3">
        <v>6870</v>
      </c>
      <c r="I57" s="3">
        <v>16</v>
      </c>
      <c r="J57" s="3">
        <v>16475</v>
      </c>
      <c r="K57" s="9">
        <v>113181906</v>
      </c>
      <c r="L57" s="9">
        <f t="shared" si="0"/>
        <v>1.13181906</v>
      </c>
      <c r="M57" s="10">
        <f t="shared" si="1"/>
        <v>0.00446181397894878</v>
      </c>
      <c r="N57" s="10" t="s">
        <v>1655</v>
      </c>
      <c r="O57" s="10" t="s">
        <v>1592</v>
      </c>
      <c r="P57" s="11">
        <f>IFERROR(VLOOKUP(N57,Sheet3!$B$2:$F$1072,3,FALSE),“-”)</f>
        <v>0</v>
      </c>
      <c r="Q57" s="13">
        <f t="shared" si="2"/>
        <v>0.711128883019978</v>
      </c>
    </row>
    <row r="58" spans="1:17">
      <c r="A58" s="3" t="s">
        <v>238</v>
      </c>
      <c r="B58" s="3" t="s">
        <v>1590</v>
      </c>
      <c r="C58" s="3" t="s">
        <v>18</v>
      </c>
      <c r="D58" s="3" t="s">
        <v>52</v>
      </c>
      <c r="E58" s="3" t="str">
        <f>VLOOKUP(D58,Sheet2!$A$2:$B$44,2,FALSE)</f>
        <v>三环-五环</v>
      </c>
      <c r="F58" s="3" t="s">
        <v>30</v>
      </c>
      <c r="G58" s="3" t="s">
        <v>30</v>
      </c>
      <c r="H58" s="3">
        <v>5016</v>
      </c>
      <c r="I58" s="3">
        <v>11</v>
      </c>
      <c r="J58" s="3">
        <v>22451</v>
      </c>
      <c r="K58" s="9">
        <v>112610400</v>
      </c>
      <c r="L58" s="9">
        <f t="shared" si="0"/>
        <v>1.126104</v>
      </c>
      <c r="M58" s="10">
        <f t="shared" si="1"/>
        <v>0.00443928428714581</v>
      </c>
      <c r="N58" s="10" t="s">
        <v>1656</v>
      </c>
      <c r="O58" s="10" t="s">
        <v>1592</v>
      </c>
      <c r="P58" s="11">
        <f>IFERROR(VLOOKUP(N58,Sheet3!$B$2:$F$1072,3,FALSE),“-”)</f>
        <v>0</v>
      </c>
      <c r="Q58" s="13">
        <f t="shared" si="2"/>
        <v>0.715568167307123</v>
      </c>
    </row>
    <row r="59" spans="1:17">
      <c r="A59" s="3" t="s">
        <v>1272</v>
      </c>
      <c r="B59" s="3" t="s">
        <v>1590</v>
      </c>
      <c r="C59" s="3" t="s">
        <v>48</v>
      </c>
      <c r="D59" s="3" t="s">
        <v>360</v>
      </c>
      <c r="E59" s="3" t="str">
        <f>VLOOKUP(D59,Sheet2!$A$2:$B$44,2,FALSE)</f>
        <v>三环-四环</v>
      </c>
      <c r="F59" s="3" t="s">
        <v>30</v>
      </c>
      <c r="G59" s="3" t="s">
        <v>30</v>
      </c>
      <c r="H59" s="3">
        <v>11181</v>
      </c>
      <c r="I59" s="3">
        <v>49</v>
      </c>
      <c r="J59" s="3">
        <v>10024</v>
      </c>
      <c r="K59" s="9">
        <v>112080640</v>
      </c>
      <c r="L59" s="9">
        <f t="shared" si="0"/>
        <v>1.1208064</v>
      </c>
      <c r="M59" s="10">
        <f t="shared" si="1"/>
        <v>0.00441840029025069</v>
      </c>
      <c r="N59" s="10" t="s">
        <v>1657</v>
      </c>
      <c r="O59" s="10" t="s">
        <v>1592</v>
      </c>
      <c r="P59" s="11">
        <f>IFERROR(VLOOKUP(N59,Sheet3!$B$2:$F$1072,3,FALSE),“-”)</f>
        <v>0</v>
      </c>
      <c r="Q59" s="13">
        <f t="shared" si="2"/>
        <v>0.719986567597374</v>
      </c>
    </row>
    <row r="60" spans="1:17">
      <c r="A60" s="3" t="s">
        <v>332</v>
      </c>
      <c r="B60" s="3" t="s">
        <v>1590</v>
      </c>
      <c r="C60" s="3" t="s">
        <v>64</v>
      </c>
      <c r="D60" s="3" t="s">
        <v>65</v>
      </c>
      <c r="E60" s="3" t="str">
        <f>VLOOKUP(D60,Sheet2!$A$2:$B$44,2,FALSE)</f>
        <v>五环-六环</v>
      </c>
      <c r="F60" s="3" t="s">
        <v>30</v>
      </c>
      <c r="G60" s="3" t="s">
        <v>30</v>
      </c>
      <c r="H60" s="3">
        <v>2506</v>
      </c>
      <c r="I60" s="3">
        <v>22</v>
      </c>
      <c r="J60" s="3">
        <v>44670</v>
      </c>
      <c r="K60" s="9">
        <v>111935418</v>
      </c>
      <c r="L60" s="9">
        <f t="shared" si="0"/>
        <v>1.11935418</v>
      </c>
      <c r="M60" s="10">
        <f t="shared" si="1"/>
        <v>0.00441267540389252</v>
      </c>
      <c r="N60" s="10" t="s">
        <v>1658</v>
      </c>
      <c r="O60" s="10" t="s">
        <v>1592</v>
      </c>
      <c r="P60" s="11" t="str">
        <f>IFERROR(VLOOKUP(N60,Sheet3!$B$2:$F$1072,3,FALSE),“-”)</f>
        <v>中建</v>
      </c>
      <c r="Q60" s="13">
        <f t="shared" si="2"/>
        <v>0.724399243001267</v>
      </c>
    </row>
    <row r="61" spans="1:17">
      <c r="A61" s="3" t="s">
        <v>150</v>
      </c>
      <c r="B61" s="3" t="s">
        <v>1590</v>
      </c>
      <c r="C61" s="3" t="s">
        <v>60</v>
      </c>
      <c r="D61" s="3" t="s">
        <v>61</v>
      </c>
      <c r="E61" s="3" t="str">
        <f>VLOOKUP(D61,Sheet2!$A$2:$B$44,2,FALSE)</f>
        <v>五环-六环</v>
      </c>
      <c r="F61" s="3">
        <v>4856</v>
      </c>
      <c r="G61" s="3">
        <v>14</v>
      </c>
      <c r="H61" s="3">
        <v>3730</v>
      </c>
      <c r="I61" s="3">
        <v>15</v>
      </c>
      <c r="J61" s="3">
        <v>29883</v>
      </c>
      <c r="K61" s="9">
        <v>111459707</v>
      </c>
      <c r="L61" s="9">
        <f t="shared" si="0"/>
        <v>1.11459707</v>
      </c>
      <c r="M61" s="10">
        <f t="shared" si="1"/>
        <v>0.00439392210608412</v>
      </c>
      <c r="N61" s="10" t="s">
        <v>1659</v>
      </c>
      <c r="O61" s="10" t="s">
        <v>1592</v>
      </c>
      <c r="P61" s="11" t="str">
        <f>IFERROR(VLOOKUP(N61,Sheet3!$B$2:$F$1072,3,FALSE),“-”)</f>
        <v>中粮</v>
      </c>
      <c r="Q61" s="13">
        <f t="shared" si="2"/>
        <v>0.728793165107351</v>
      </c>
    </row>
    <row r="62" spans="1:17">
      <c r="A62" s="3" t="s">
        <v>486</v>
      </c>
      <c r="B62" s="3" t="s">
        <v>1590</v>
      </c>
      <c r="C62" s="3" t="s">
        <v>18</v>
      </c>
      <c r="D62" s="3" t="s">
        <v>26</v>
      </c>
      <c r="E62" s="3" t="str">
        <f>VLOOKUP(D62,Sheet2!$A$2:$B$44,2,FALSE)</f>
        <v>五环-六环</v>
      </c>
      <c r="F62" s="3" t="s">
        <v>30</v>
      </c>
      <c r="G62" s="3" t="s">
        <v>30</v>
      </c>
      <c r="H62" s="3">
        <v>3622</v>
      </c>
      <c r="I62" s="3">
        <v>29</v>
      </c>
      <c r="J62" s="3">
        <v>30459</v>
      </c>
      <c r="K62" s="9">
        <v>110331330</v>
      </c>
      <c r="L62" s="9">
        <f t="shared" si="0"/>
        <v>1.1033133</v>
      </c>
      <c r="M62" s="10">
        <f t="shared" si="1"/>
        <v>0.00434943965787262</v>
      </c>
      <c r="N62" s="10" t="s">
        <v>1660</v>
      </c>
      <c r="O62" s="10" t="s">
        <v>1592</v>
      </c>
      <c r="P62" s="11">
        <f>IFERROR(VLOOKUP(N62,Sheet3!$B$2:$F$1072,3,FALSE),“-”)</f>
        <v>0</v>
      </c>
      <c r="Q62" s="13">
        <f t="shared" si="2"/>
        <v>0.733142604765223</v>
      </c>
    </row>
    <row r="63" spans="1:17">
      <c r="A63" s="3" t="s">
        <v>1661</v>
      </c>
      <c r="B63" s="3" t="s">
        <v>1590</v>
      </c>
      <c r="C63" s="3" t="s">
        <v>282</v>
      </c>
      <c r="D63" s="3" t="s">
        <v>283</v>
      </c>
      <c r="E63" s="3" t="str">
        <f>VLOOKUP(D63,Sheet2!$A$2:$B$44,2,FALSE)</f>
        <v>二环内</v>
      </c>
      <c r="F63" s="3" t="s">
        <v>30</v>
      </c>
      <c r="G63" s="3" t="s">
        <v>30</v>
      </c>
      <c r="H63" s="3">
        <v>2609</v>
      </c>
      <c r="I63" s="3">
        <v>11</v>
      </c>
      <c r="J63" s="3">
        <v>40352</v>
      </c>
      <c r="K63" s="9">
        <v>105296904</v>
      </c>
      <c r="L63" s="9">
        <f t="shared" si="0"/>
        <v>1.05296904</v>
      </c>
      <c r="M63" s="10">
        <f t="shared" si="1"/>
        <v>0.00415097443408691</v>
      </c>
      <c r="N63" s="10" t="s">
        <v>1662</v>
      </c>
      <c r="O63" s="10" t="s">
        <v>1592</v>
      </c>
      <c r="P63" s="11">
        <f>IFERROR(VLOOKUP(N63,Sheet3!$B$2:$F$1072,3,FALSE),“-”)</f>
        <v>0</v>
      </c>
      <c r="Q63" s="13">
        <f t="shared" si="2"/>
        <v>0.73729357919931</v>
      </c>
    </row>
    <row r="64" spans="1:17">
      <c r="A64" s="3" t="s">
        <v>1663</v>
      </c>
      <c r="B64" s="3" t="s">
        <v>1590</v>
      </c>
      <c r="C64" s="3" t="s">
        <v>18</v>
      </c>
      <c r="D64" s="3" t="s">
        <v>45</v>
      </c>
      <c r="E64" s="3" t="str">
        <f>VLOOKUP(D64,Sheet2!$A$2:$B$44,2,FALSE)</f>
        <v>五环-六环</v>
      </c>
      <c r="F64" s="3" t="s">
        <v>30</v>
      </c>
      <c r="G64" s="3" t="s">
        <v>30</v>
      </c>
      <c r="H64" s="3">
        <v>3584</v>
      </c>
      <c r="I64" s="3">
        <v>10</v>
      </c>
      <c r="J64" s="3">
        <v>29037</v>
      </c>
      <c r="K64" s="9">
        <v>104081405</v>
      </c>
      <c r="L64" s="9">
        <f t="shared" si="0"/>
        <v>1.04081405</v>
      </c>
      <c r="M64" s="10">
        <f t="shared" si="1"/>
        <v>0.00410305749558264</v>
      </c>
      <c r="N64" s="10" t="s">
        <v>1664</v>
      </c>
      <c r="O64" s="10" t="s">
        <v>1592</v>
      </c>
      <c r="P64" s="11">
        <f>IFERROR(VLOOKUP(N64,Sheet3!$B$2:$F$1072,3,FALSE),“-”)</f>
        <v>0</v>
      </c>
      <c r="Q64" s="13">
        <f t="shared" si="2"/>
        <v>0.741396636694893</v>
      </c>
    </row>
    <row r="65" spans="1:17">
      <c r="A65" s="3" t="s">
        <v>272</v>
      </c>
      <c r="B65" s="3" t="s">
        <v>1590</v>
      </c>
      <c r="C65" s="3" t="s">
        <v>90</v>
      </c>
      <c r="D65" s="3" t="s">
        <v>103</v>
      </c>
      <c r="E65" s="3" t="str">
        <f>VLOOKUP(D65,Sheet2!$A$2:$B$44,2,FALSE)</f>
        <v>五环-六环</v>
      </c>
      <c r="F65" s="3">
        <v>7651</v>
      </c>
      <c r="G65" s="3">
        <v>92</v>
      </c>
      <c r="H65" s="3">
        <v>7651</v>
      </c>
      <c r="I65" s="3">
        <v>92</v>
      </c>
      <c r="J65" s="3">
        <v>13200</v>
      </c>
      <c r="K65" s="9">
        <v>100991499</v>
      </c>
      <c r="L65" s="9">
        <f t="shared" si="0"/>
        <v>1.00991499</v>
      </c>
      <c r="M65" s="10">
        <f t="shared" si="1"/>
        <v>0.00398124839842503</v>
      </c>
      <c r="N65" s="10" t="s">
        <v>1644</v>
      </c>
      <c r="O65" s="10" t="s">
        <v>1592</v>
      </c>
      <c r="P65" s="11" t="str">
        <f>IFERROR(VLOOKUP(N65,Sheet3!$B$2:$F$1072,3,FALSE),“-”)</f>
        <v>金隅</v>
      </c>
      <c r="Q65" s="13">
        <f t="shared" si="2"/>
        <v>0.745377885093318</v>
      </c>
    </row>
    <row r="66" spans="1:17">
      <c r="A66" s="3" t="s">
        <v>1665</v>
      </c>
      <c r="B66" s="3" t="s">
        <v>1590</v>
      </c>
      <c r="C66" s="3" t="s">
        <v>18</v>
      </c>
      <c r="D66" s="3" t="s">
        <v>259</v>
      </c>
      <c r="E66" s="3" t="str">
        <f>VLOOKUP(D66,Sheet2!$A$2:$B$44,2,FALSE)</f>
        <v>二环-三环</v>
      </c>
      <c r="F66" s="3" t="s">
        <v>30</v>
      </c>
      <c r="G66" s="3" t="s">
        <v>30</v>
      </c>
      <c r="H66" s="3">
        <v>1287</v>
      </c>
      <c r="I66" s="3">
        <v>3</v>
      </c>
      <c r="J66" s="3">
        <v>77563</v>
      </c>
      <c r="K66" s="9">
        <v>99800000</v>
      </c>
      <c r="L66" s="9">
        <f t="shared" si="0"/>
        <v>0.998</v>
      </c>
      <c r="M66" s="10">
        <f t="shared" si="1"/>
        <v>0.00393427757877737</v>
      </c>
      <c r="N66" s="10" t="s">
        <v>1666</v>
      </c>
      <c r="O66" s="10" t="s">
        <v>1592</v>
      </c>
      <c r="P66" s="11" t="str">
        <f>IFERROR(VLOOKUP(N66,Sheet3!$B$2:$F$1072,3,FALSE),“-”)</f>
        <v>华润</v>
      </c>
      <c r="Q66" s="13">
        <f t="shared" si="2"/>
        <v>0.749312162672095</v>
      </c>
    </row>
    <row r="67" spans="1:17">
      <c r="A67" s="3" t="s">
        <v>1667</v>
      </c>
      <c r="B67" s="3" t="s">
        <v>1590</v>
      </c>
      <c r="C67" s="3" t="s">
        <v>22</v>
      </c>
      <c r="D67" s="3" t="s">
        <v>110</v>
      </c>
      <c r="E67" s="3" t="str">
        <f>VLOOKUP(D67,Sheet2!$A$2:$B$44,2,FALSE)</f>
        <v>四环-五环</v>
      </c>
      <c r="F67" s="3" t="s">
        <v>30</v>
      </c>
      <c r="G67" s="3" t="s">
        <v>30</v>
      </c>
      <c r="H67" s="3">
        <v>3055</v>
      </c>
      <c r="I67" s="3">
        <v>8</v>
      </c>
      <c r="J67" s="3">
        <v>32659</v>
      </c>
      <c r="K67" s="9">
        <v>99760505</v>
      </c>
      <c r="L67" s="9">
        <f t="shared" si="0"/>
        <v>0.99760505</v>
      </c>
      <c r="M67" s="10">
        <f t="shared" si="1"/>
        <v>0.00393272062193395</v>
      </c>
      <c r="N67" s="10" t="s">
        <v>1668</v>
      </c>
      <c r="O67" s="10" t="s">
        <v>1592</v>
      </c>
      <c r="P67" s="11">
        <f>IFERROR(VLOOKUP(N67,Sheet3!$B$2:$F$1072,3,FALSE),“-”)</f>
        <v>0</v>
      </c>
      <c r="Q67" s="13">
        <f t="shared" si="2"/>
        <v>0.753244883294029</v>
      </c>
    </row>
    <row r="68" spans="1:17">
      <c r="A68" s="3" t="s">
        <v>1477</v>
      </c>
      <c r="B68" s="3" t="s">
        <v>1590</v>
      </c>
      <c r="C68" s="3" t="s">
        <v>22</v>
      </c>
      <c r="D68" s="3" t="s">
        <v>745</v>
      </c>
      <c r="E68" s="3" t="str">
        <f>VLOOKUP(D68,Sheet2!$A$2:$B$44,2,FALSE)</f>
        <v>二环-三环</v>
      </c>
      <c r="F68" s="3" t="s">
        <v>30</v>
      </c>
      <c r="G68" s="3" t="s">
        <v>30</v>
      </c>
      <c r="H68" s="3">
        <v>1285</v>
      </c>
      <c r="I68" s="3">
        <v>73</v>
      </c>
      <c r="J68" s="3">
        <v>77268</v>
      </c>
      <c r="K68" s="9">
        <v>99265920</v>
      </c>
      <c r="L68" s="9">
        <f t="shared" ref="L68:L131" si="3">IFERROR(K68/100000000,"-")</f>
        <v>0.9926592</v>
      </c>
      <c r="M68" s="10">
        <f t="shared" ref="M68:M131" si="4">IFERROR(L68/$L$1,"-")</f>
        <v>0.00391322328048806</v>
      </c>
      <c r="N68" s="10" t="s">
        <v>1669</v>
      </c>
      <c r="O68" s="10" t="s">
        <v>1592</v>
      </c>
      <c r="P68" s="11">
        <f>IFERROR(VLOOKUP(N68,Sheet3!$B$2:$F$1072,3,FALSE),“-”)</f>
        <v>0</v>
      </c>
      <c r="Q68" s="13">
        <f t="shared" si="2"/>
        <v>0.757158106574517</v>
      </c>
    </row>
    <row r="69" spans="1:17">
      <c r="A69" s="3" t="s">
        <v>1670</v>
      </c>
      <c r="B69" s="3" t="s">
        <v>1590</v>
      </c>
      <c r="C69" s="3" t="s">
        <v>18</v>
      </c>
      <c r="D69" s="3" t="s">
        <v>26</v>
      </c>
      <c r="E69" s="3" t="str">
        <f>VLOOKUP(D69,Sheet2!$A$2:$B$44,2,FALSE)</f>
        <v>五环-六环</v>
      </c>
      <c r="F69" s="3" t="s">
        <v>30</v>
      </c>
      <c r="G69" s="3" t="s">
        <v>30</v>
      </c>
      <c r="H69" s="3">
        <v>13717</v>
      </c>
      <c r="I69" s="3">
        <v>7</v>
      </c>
      <c r="J69" s="3">
        <v>6968</v>
      </c>
      <c r="K69" s="9">
        <v>95587451</v>
      </c>
      <c r="L69" s="9">
        <f t="shared" si="3"/>
        <v>0.95587451</v>
      </c>
      <c r="M69" s="10">
        <f t="shared" si="4"/>
        <v>0.00376821207697175</v>
      </c>
      <c r="N69" s="10" t="s">
        <v>1671</v>
      </c>
      <c r="O69" s="10" t="s">
        <v>1592</v>
      </c>
      <c r="P69" s="11">
        <f>IFERROR(VLOOKUP(N69,Sheet3!$B$2:$F$1072,3,FALSE),“-”)</f>
        <v>0</v>
      </c>
      <c r="Q69" s="13">
        <f t="shared" si="2"/>
        <v>0.760926318651489</v>
      </c>
    </row>
    <row r="70" spans="1:17">
      <c r="A70" s="3" t="s">
        <v>1244</v>
      </c>
      <c r="B70" s="3" t="s">
        <v>1590</v>
      </c>
      <c r="C70" s="3" t="s">
        <v>439</v>
      </c>
      <c r="D70" s="3" t="s">
        <v>440</v>
      </c>
      <c r="E70" s="3" t="str">
        <f>VLOOKUP(D70,Sheet2!$A$2:$B$44,2,FALSE)</f>
        <v>四环-六环</v>
      </c>
      <c r="F70" s="3" t="s">
        <v>30</v>
      </c>
      <c r="G70" s="3" t="s">
        <v>30</v>
      </c>
      <c r="H70" s="3">
        <v>4169</v>
      </c>
      <c r="I70" s="3">
        <v>17</v>
      </c>
      <c r="J70" s="3">
        <v>22372</v>
      </c>
      <c r="K70" s="9">
        <v>93274904</v>
      </c>
      <c r="L70" s="9">
        <f t="shared" si="3"/>
        <v>0.93274904</v>
      </c>
      <c r="M70" s="10">
        <f t="shared" si="4"/>
        <v>0.00367704773015844</v>
      </c>
      <c r="N70" s="10" t="s">
        <v>1672</v>
      </c>
      <c r="O70" s="10" t="s">
        <v>1601</v>
      </c>
      <c r="P70" s="11">
        <f>IFERROR(VLOOKUP(N70,Sheet3!$B$2:$F$1072,3,FALSE),“-”)</f>
        <v>0</v>
      </c>
      <c r="Q70" s="13">
        <f t="shared" ref="Q70:Q133" si="5">M70+Q69</f>
        <v>0.764603366381647</v>
      </c>
    </row>
    <row r="71" spans="1:17">
      <c r="A71" s="3" t="s">
        <v>340</v>
      </c>
      <c r="B71" s="3" t="s">
        <v>1590</v>
      </c>
      <c r="C71" s="3" t="s">
        <v>64</v>
      </c>
      <c r="D71" s="3" t="s">
        <v>65</v>
      </c>
      <c r="E71" s="3" t="str">
        <f>VLOOKUP(D71,Sheet2!$A$2:$B$44,2,FALSE)</f>
        <v>五环-六环</v>
      </c>
      <c r="F71" s="3">
        <v>6107</v>
      </c>
      <c r="G71" s="3">
        <v>38</v>
      </c>
      <c r="H71" s="3">
        <v>6107</v>
      </c>
      <c r="I71" s="3">
        <v>38</v>
      </c>
      <c r="J71" s="3">
        <v>15000</v>
      </c>
      <c r="K71" s="9">
        <v>91599805</v>
      </c>
      <c r="L71" s="9">
        <f t="shared" si="3"/>
        <v>0.91599805</v>
      </c>
      <c r="M71" s="10">
        <f t="shared" si="4"/>
        <v>0.0036110126155499</v>
      </c>
      <c r="N71" s="10" t="s">
        <v>1673</v>
      </c>
      <c r="O71" s="10" t="s">
        <v>1592</v>
      </c>
      <c r="P71" s="11" t="str">
        <f>IFERROR(VLOOKUP(N71,Sheet3!$B$2:$F$1072,3,FALSE),“-”)</f>
        <v>金隅</v>
      </c>
      <c r="Q71" s="13">
        <f t="shared" si="5"/>
        <v>0.768214378997197</v>
      </c>
    </row>
    <row r="72" spans="1:17">
      <c r="A72" s="3" t="s">
        <v>253</v>
      </c>
      <c r="B72" s="3" t="s">
        <v>1590</v>
      </c>
      <c r="C72" s="3" t="s">
        <v>41</v>
      </c>
      <c r="D72" s="3" t="s">
        <v>42</v>
      </c>
      <c r="E72" s="3" t="str">
        <f>VLOOKUP(D72,Sheet2!$A$2:$B$44,2,FALSE)</f>
        <v>五环-六环</v>
      </c>
      <c r="F72" s="3" t="s">
        <v>30</v>
      </c>
      <c r="G72" s="3" t="s">
        <v>30</v>
      </c>
      <c r="H72" s="3">
        <v>4644</v>
      </c>
      <c r="I72" s="3">
        <v>58</v>
      </c>
      <c r="J72" s="3">
        <v>19476</v>
      </c>
      <c r="K72" s="9">
        <v>90440345</v>
      </c>
      <c r="L72" s="9">
        <f t="shared" si="3"/>
        <v>0.90440345</v>
      </c>
      <c r="M72" s="10">
        <f t="shared" si="4"/>
        <v>0.00356530482515421</v>
      </c>
      <c r="N72" s="10" t="s">
        <v>1674</v>
      </c>
      <c r="O72" s="10" t="s">
        <v>1592</v>
      </c>
      <c r="P72" s="11">
        <f>IFERROR(VLOOKUP(N72,Sheet3!$B$2:$F$1072,3,FALSE),“-”)</f>
        <v>0</v>
      </c>
      <c r="Q72" s="13">
        <f t="shared" si="5"/>
        <v>0.771779683822352</v>
      </c>
    </row>
    <row r="73" spans="1:17">
      <c r="A73" s="3" t="s">
        <v>349</v>
      </c>
      <c r="B73" s="3" t="s">
        <v>1590</v>
      </c>
      <c r="C73" s="3" t="s">
        <v>291</v>
      </c>
      <c r="D73" s="3" t="s">
        <v>292</v>
      </c>
      <c r="E73" s="3" t="str">
        <f>VLOOKUP(D73,Sheet2!$A$2:$B$44,2,FALSE)</f>
        <v>六环外</v>
      </c>
      <c r="F73" s="3" t="s">
        <v>30</v>
      </c>
      <c r="G73" s="3" t="s">
        <v>30</v>
      </c>
      <c r="H73" s="3">
        <v>4277</v>
      </c>
      <c r="I73" s="3">
        <v>18</v>
      </c>
      <c r="J73" s="3">
        <v>20172</v>
      </c>
      <c r="K73" s="9">
        <v>86280684</v>
      </c>
      <c r="L73" s="9">
        <f t="shared" si="3"/>
        <v>0.86280684</v>
      </c>
      <c r="M73" s="10">
        <f t="shared" si="4"/>
        <v>0.00340132425393563</v>
      </c>
      <c r="N73" s="10" t="s">
        <v>1675</v>
      </c>
      <c r="O73" s="10" t="s">
        <v>1592</v>
      </c>
      <c r="P73" s="11">
        <f>IFERROR(VLOOKUP(N73,Sheet3!$B$2:$F$1072,3,FALSE),“-”)</f>
        <v>0</v>
      </c>
      <c r="Q73" s="13">
        <f t="shared" si="5"/>
        <v>0.775181008076287</v>
      </c>
    </row>
    <row r="74" spans="1:17">
      <c r="A74" s="3" t="s">
        <v>948</v>
      </c>
      <c r="B74" s="3" t="s">
        <v>1590</v>
      </c>
      <c r="C74" s="3" t="s">
        <v>18</v>
      </c>
      <c r="D74" s="3" t="s">
        <v>426</v>
      </c>
      <c r="E74" s="3" t="str">
        <f>VLOOKUP(D74,Sheet2!$A$2:$B$44,2,FALSE)</f>
        <v>五环-六环</v>
      </c>
      <c r="F74" s="3" t="s">
        <v>30</v>
      </c>
      <c r="G74" s="3" t="s">
        <v>30</v>
      </c>
      <c r="H74" s="3">
        <v>2593</v>
      </c>
      <c r="I74" s="3">
        <v>9</v>
      </c>
      <c r="J74" s="3">
        <v>33234</v>
      </c>
      <c r="K74" s="9">
        <v>86162306</v>
      </c>
      <c r="L74" s="9">
        <f t="shared" si="3"/>
        <v>0.86162306</v>
      </c>
      <c r="M74" s="10">
        <f t="shared" si="4"/>
        <v>0.00339665760151859</v>
      </c>
      <c r="N74" s="10" t="s">
        <v>1676</v>
      </c>
      <c r="O74" s="10" t="s">
        <v>1592</v>
      </c>
      <c r="P74" s="11">
        <f>IFERROR(VLOOKUP(N74,Sheet3!$B$2:$F$1072,3,FALSE),“-”)</f>
        <v>0</v>
      </c>
      <c r="Q74" s="13">
        <f t="shared" si="5"/>
        <v>0.778577665677806</v>
      </c>
    </row>
    <row r="75" spans="1:17">
      <c r="A75" s="3" t="s">
        <v>1455</v>
      </c>
      <c r="B75" s="3" t="s">
        <v>1590</v>
      </c>
      <c r="C75" s="3" t="s">
        <v>18</v>
      </c>
      <c r="D75" s="3" t="s">
        <v>19</v>
      </c>
      <c r="E75" s="3" t="str">
        <f>VLOOKUP(D75,Sheet2!$A$2:$B$44,2,FALSE)</f>
        <v>三环-四环</v>
      </c>
      <c r="F75" s="3" t="s">
        <v>30</v>
      </c>
      <c r="G75" s="3" t="s">
        <v>30</v>
      </c>
      <c r="H75" s="3">
        <v>3810</v>
      </c>
      <c r="I75" s="3">
        <v>7</v>
      </c>
      <c r="J75" s="3">
        <v>22505</v>
      </c>
      <c r="K75" s="9">
        <v>85739290</v>
      </c>
      <c r="L75" s="9">
        <f t="shared" si="3"/>
        <v>0.8573929</v>
      </c>
      <c r="M75" s="10">
        <f t="shared" si="4"/>
        <v>0.00337998162592476</v>
      </c>
      <c r="N75" s="10" t="s">
        <v>1677</v>
      </c>
      <c r="O75" s="10" t="s">
        <v>1592</v>
      </c>
      <c r="P75" s="11">
        <f>IFERROR(VLOOKUP(N75,Sheet3!$B$2:$F$1072,3,FALSE),“-”)</f>
        <v>0</v>
      </c>
      <c r="Q75" s="13">
        <f t="shared" si="5"/>
        <v>0.781957647303731</v>
      </c>
    </row>
    <row r="76" spans="1:17">
      <c r="A76" s="3" t="s">
        <v>1521</v>
      </c>
      <c r="B76" s="3" t="s">
        <v>1590</v>
      </c>
      <c r="C76" s="3" t="s">
        <v>18</v>
      </c>
      <c r="D76" s="3" t="s">
        <v>52</v>
      </c>
      <c r="E76" s="3" t="str">
        <f>VLOOKUP(D76,Sheet2!$A$2:$B$44,2,FALSE)</f>
        <v>三环-五环</v>
      </c>
      <c r="F76" s="3" t="s">
        <v>30</v>
      </c>
      <c r="G76" s="3" t="s">
        <v>30</v>
      </c>
      <c r="H76" s="3">
        <v>4157</v>
      </c>
      <c r="I76" s="3">
        <v>1</v>
      </c>
      <c r="J76" s="3">
        <v>20000</v>
      </c>
      <c r="K76" s="9">
        <v>83140800</v>
      </c>
      <c r="L76" s="9">
        <f t="shared" si="3"/>
        <v>0.831408</v>
      </c>
      <c r="M76" s="10">
        <f t="shared" si="4"/>
        <v>0.00327754494310234</v>
      </c>
      <c r="N76" s="10" t="s">
        <v>1678</v>
      </c>
      <c r="O76" s="10" t="s">
        <v>1592</v>
      </c>
      <c r="P76" s="11">
        <f>IFERROR(VLOOKUP(N76,Sheet3!$B$2:$F$1072,3,FALSE),“-”)</f>
        <v>0</v>
      </c>
      <c r="Q76" s="13">
        <f t="shared" si="5"/>
        <v>0.785235192246833</v>
      </c>
    </row>
    <row r="77" spans="1:17">
      <c r="A77" s="3" t="s">
        <v>1679</v>
      </c>
      <c r="B77" s="3" t="s">
        <v>1590</v>
      </c>
      <c r="C77" s="3" t="s">
        <v>64</v>
      </c>
      <c r="D77" s="3" t="s">
        <v>65</v>
      </c>
      <c r="E77" s="3" t="str">
        <f>VLOOKUP(D77,Sheet2!$A$2:$B$44,2,FALSE)</f>
        <v>五环-六环</v>
      </c>
      <c r="F77" s="3" t="s">
        <v>30</v>
      </c>
      <c r="G77" s="3" t="s">
        <v>30</v>
      </c>
      <c r="H77" s="3">
        <v>5432</v>
      </c>
      <c r="I77" s="3">
        <v>17</v>
      </c>
      <c r="J77" s="3">
        <v>15290</v>
      </c>
      <c r="K77" s="9">
        <v>83052894</v>
      </c>
      <c r="L77" s="9">
        <f t="shared" si="3"/>
        <v>0.83052894</v>
      </c>
      <c r="M77" s="10">
        <f t="shared" si="4"/>
        <v>0.00327407954626026</v>
      </c>
      <c r="N77" s="10" t="s">
        <v>1680</v>
      </c>
      <c r="O77" s="10" t="s">
        <v>1592</v>
      </c>
      <c r="P77" s="11">
        <f>IFERROR(VLOOKUP(N77,Sheet3!$B$2:$F$1072,3,FALSE),“-”)</f>
        <v>0</v>
      </c>
      <c r="Q77" s="13">
        <f t="shared" si="5"/>
        <v>0.788509271793093</v>
      </c>
    </row>
    <row r="78" spans="1:17">
      <c r="A78" s="3" t="s">
        <v>1681</v>
      </c>
      <c r="B78" s="3" t="s">
        <v>1590</v>
      </c>
      <c r="C78" s="3" t="s">
        <v>18</v>
      </c>
      <c r="D78" s="3" t="s">
        <v>73</v>
      </c>
      <c r="E78" s="3" t="str">
        <f>VLOOKUP(D78,Sheet2!$A$2:$B$44,2,FALSE)</f>
        <v>四环-五环</v>
      </c>
      <c r="F78" s="3" t="s">
        <v>30</v>
      </c>
      <c r="G78" s="3" t="s">
        <v>30</v>
      </c>
      <c r="H78" s="3">
        <v>5778</v>
      </c>
      <c r="I78" s="3">
        <v>1</v>
      </c>
      <c r="J78" s="3">
        <v>14364</v>
      </c>
      <c r="K78" s="9">
        <v>83000000</v>
      </c>
      <c r="L78" s="9">
        <f t="shared" si="3"/>
        <v>0.83</v>
      </c>
      <c r="M78" s="10">
        <f t="shared" si="4"/>
        <v>0.00327199437914351</v>
      </c>
      <c r="N78" s="10" t="s">
        <v>1682</v>
      </c>
      <c r="O78" s="10" t="s">
        <v>1592</v>
      </c>
      <c r="P78" s="11">
        <f>IFERROR(VLOOKUP(N78,Sheet3!$B$2:$F$1072,3,FALSE),“-”)</f>
        <v>0</v>
      </c>
      <c r="Q78" s="13">
        <f t="shared" si="5"/>
        <v>0.791781266172237</v>
      </c>
    </row>
    <row r="79" spans="1:17">
      <c r="A79" s="3" t="s">
        <v>1510</v>
      </c>
      <c r="B79" s="3" t="s">
        <v>1590</v>
      </c>
      <c r="C79" s="3" t="s">
        <v>18</v>
      </c>
      <c r="D79" s="3" t="s">
        <v>252</v>
      </c>
      <c r="E79" s="3" t="str">
        <f>VLOOKUP(D79,Sheet2!$A$2:$B$44,2,FALSE)</f>
        <v>三环-四环</v>
      </c>
      <c r="F79" s="3" t="s">
        <v>30</v>
      </c>
      <c r="G79" s="3" t="s">
        <v>30</v>
      </c>
      <c r="H79" s="3">
        <v>843</v>
      </c>
      <c r="I79" s="3">
        <v>5</v>
      </c>
      <c r="J79" s="3">
        <v>98388</v>
      </c>
      <c r="K79" s="9">
        <v>82950790</v>
      </c>
      <c r="L79" s="9">
        <f t="shared" si="3"/>
        <v>0.8295079</v>
      </c>
      <c r="M79" s="10">
        <f t="shared" si="4"/>
        <v>0.00327005444127125</v>
      </c>
      <c r="N79" s="10" t="s">
        <v>1683</v>
      </c>
      <c r="O79" s="10" t="s">
        <v>1422</v>
      </c>
      <c r="P79" s="11">
        <f>IFERROR(VLOOKUP(N79,Sheet3!$B$2:$F$1072,3,FALSE),“-”)</f>
        <v>0</v>
      </c>
      <c r="Q79" s="13">
        <f t="shared" si="5"/>
        <v>0.795051320613508</v>
      </c>
    </row>
    <row r="80" spans="1:17">
      <c r="A80" s="3" t="s">
        <v>1579</v>
      </c>
      <c r="B80" s="3" t="s">
        <v>1590</v>
      </c>
      <c r="C80" s="3" t="s">
        <v>41</v>
      </c>
      <c r="D80" s="3" t="s">
        <v>42</v>
      </c>
      <c r="E80" s="3" t="str">
        <f>VLOOKUP(D80,Sheet2!$A$2:$B$44,2,FALSE)</f>
        <v>五环-六环</v>
      </c>
      <c r="F80" s="3">
        <v>7734</v>
      </c>
      <c r="G80" s="3">
        <v>6</v>
      </c>
      <c r="H80" s="3">
        <v>4524</v>
      </c>
      <c r="I80" s="3">
        <v>63</v>
      </c>
      <c r="J80" s="3">
        <v>17930</v>
      </c>
      <c r="K80" s="9">
        <v>81117175</v>
      </c>
      <c r="L80" s="9">
        <f t="shared" si="3"/>
        <v>0.81117175</v>
      </c>
      <c r="M80" s="10">
        <f t="shared" si="4"/>
        <v>0.00319777036930121</v>
      </c>
      <c r="N80" s="10" t="s">
        <v>1684</v>
      </c>
      <c r="O80" s="10" t="s">
        <v>1592</v>
      </c>
      <c r="P80" s="11">
        <f>IFERROR(VLOOKUP(N80,Sheet3!$B$2:$F$1072,3,FALSE),“-”)</f>
        <v>0</v>
      </c>
      <c r="Q80" s="13">
        <f t="shared" si="5"/>
        <v>0.798249090982809</v>
      </c>
    </row>
    <row r="81" spans="1:17">
      <c r="A81" s="3" t="s">
        <v>21</v>
      </c>
      <c r="B81" s="3" t="s">
        <v>1590</v>
      </c>
      <c r="C81" s="3" t="s">
        <v>22</v>
      </c>
      <c r="D81" s="3" t="s">
        <v>23</v>
      </c>
      <c r="E81" s="3" t="str">
        <f>VLOOKUP(D81,Sheet2!$A$2:$B$44,2,FALSE)</f>
        <v>五环-六环</v>
      </c>
      <c r="F81" s="3" t="s">
        <v>30</v>
      </c>
      <c r="G81" s="3" t="s">
        <v>30</v>
      </c>
      <c r="H81" s="3">
        <v>1542</v>
      </c>
      <c r="I81" s="3">
        <v>5</v>
      </c>
      <c r="J81" s="3">
        <v>49570</v>
      </c>
      <c r="K81" s="9">
        <v>76450506</v>
      </c>
      <c r="L81" s="9">
        <f t="shared" si="3"/>
        <v>0.76450506</v>
      </c>
      <c r="M81" s="10">
        <f t="shared" si="4"/>
        <v>0.00301380272186358</v>
      </c>
      <c r="N81" s="10" t="s">
        <v>1685</v>
      </c>
      <c r="O81" s="10" t="s">
        <v>1592</v>
      </c>
      <c r="P81" s="11" t="str">
        <f>IFERROR(VLOOKUP(N81,Sheet3!$B$2:$F$1072,3,FALSE),“-”)</f>
        <v>融创</v>
      </c>
      <c r="Q81" s="13">
        <f t="shared" si="5"/>
        <v>0.801262893704673</v>
      </c>
    </row>
    <row r="82" spans="1:17">
      <c r="A82" s="3" t="s">
        <v>950</v>
      </c>
      <c r="B82" s="3" t="s">
        <v>1590</v>
      </c>
      <c r="C82" s="3" t="s">
        <v>41</v>
      </c>
      <c r="D82" s="3" t="s">
        <v>42</v>
      </c>
      <c r="E82" s="3" t="str">
        <f>VLOOKUP(D82,Sheet2!$A$2:$B$44,2,FALSE)</f>
        <v>五环-六环</v>
      </c>
      <c r="F82" s="3" t="s">
        <v>30</v>
      </c>
      <c r="G82" s="3" t="s">
        <v>30</v>
      </c>
      <c r="H82" s="3">
        <v>8325</v>
      </c>
      <c r="I82" s="3">
        <v>25</v>
      </c>
      <c r="J82" s="3">
        <v>9100</v>
      </c>
      <c r="K82" s="9">
        <v>75751344</v>
      </c>
      <c r="L82" s="9">
        <f t="shared" si="3"/>
        <v>0.75751344</v>
      </c>
      <c r="M82" s="10">
        <f t="shared" si="4"/>
        <v>0.00298624062386224</v>
      </c>
      <c r="N82" s="10" t="s">
        <v>1686</v>
      </c>
      <c r="O82" s="10" t="s">
        <v>1592</v>
      </c>
      <c r="P82" s="11">
        <f>IFERROR(VLOOKUP(N82,Sheet3!$B$2:$F$1072,3,FALSE),“-”)</f>
        <v>0</v>
      </c>
      <c r="Q82" s="13">
        <f t="shared" si="5"/>
        <v>0.804249134328535</v>
      </c>
    </row>
    <row r="83" spans="1:17">
      <c r="A83" s="3" t="s">
        <v>404</v>
      </c>
      <c r="B83" s="3" t="s">
        <v>1590</v>
      </c>
      <c r="C83" s="3" t="s">
        <v>48</v>
      </c>
      <c r="D83" s="3" t="s">
        <v>360</v>
      </c>
      <c r="E83" s="3" t="str">
        <f>VLOOKUP(D83,Sheet2!$A$2:$B$44,2,FALSE)</f>
        <v>三环-四环</v>
      </c>
      <c r="F83" s="3" t="s">
        <v>30</v>
      </c>
      <c r="G83" s="3" t="s">
        <v>30</v>
      </c>
      <c r="H83" s="3">
        <v>2513</v>
      </c>
      <c r="I83" s="3">
        <v>8</v>
      </c>
      <c r="J83" s="3">
        <v>29600</v>
      </c>
      <c r="K83" s="9">
        <v>74380621</v>
      </c>
      <c r="L83" s="9">
        <f t="shared" si="3"/>
        <v>0.74380621</v>
      </c>
      <c r="M83" s="10">
        <f t="shared" si="4"/>
        <v>0.00293220450396631</v>
      </c>
      <c r="N83" s="10" t="s">
        <v>1687</v>
      </c>
      <c r="O83" s="10" t="s">
        <v>1592</v>
      </c>
      <c r="P83" s="11">
        <f>IFERROR(VLOOKUP(N83,Sheet3!$B$2:$F$1072,3,FALSE),“-”)</f>
        <v>0</v>
      </c>
      <c r="Q83" s="13">
        <f t="shared" si="5"/>
        <v>0.807181338832501</v>
      </c>
    </row>
    <row r="84" spans="1:17">
      <c r="A84" s="3" t="s">
        <v>887</v>
      </c>
      <c r="B84" s="3" t="s">
        <v>1590</v>
      </c>
      <c r="C84" s="3" t="s">
        <v>48</v>
      </c>
      <c r="D84" s="3" t="s">
        <v>117</v>
      </c>
      <c r="E84" s="3" t="str">
        <f>VLOOKUP(D84,Sheet2!$A$2:$B$44,2,FALSE)</f>
        <v>三环-四环</v>
      </c>
      <c r="F84" s="3" t="s">
        <v>30</v>
      </c>
      <c r="G84" s="3" t="s">
        <v>30</v>
      </c>
      <c r="H84" s="3">
        <v>3433</v>
      </c>
      <c r="I84" s="3">
        <v>21</v>
      </c>
      <c r="J84" s="3">
        <v>21328</v>
      </c>
      <c r="K84" s="9">
        <v>73227933</v>
      </c>
      <c r="L84" s="9">
        <f t="shared" si="3"/>
        <v>0.73227933</v>
      </c>
      <c r="M84" s="10">
        <f t="shared" si="4"/>
        <v>0.00288676367677467</v>
      </c>
      <c r="N84" s="10" t="s">
        <v>1688</v>
      </c>
      <c r="O84" s="10" t="s">
        <v>1592</v>
      </c>
      <c r="P84" s="11">
        <f>IFERROR(VLOOKUP(N84,Sheet3!$B$2:$F$1072,3,FALSE),“-”)</f>
        <v>0</v>
      </c>
      <c r="Q84" s="13">
        <f t="shared" si="5"/>
        <v>0.810068102509276</v>
      </c>
    </row>
    <row r="85" spans="1:17">
      <c r="A85" s="3" t="s">
        <v>1689</v>
      </c>
      <c r="B85" s="3" t="s">
        <v>1590</v>
      </c>
      <c r="C85" s="3" t="s">
        <v>439</v>
      </c>
      <c r="D85" s="3" t="s">
        <v>440</v>
      </c>
      <c r="E85" s="3" t="str">
        <f>VLOOKUP(D85,Sheet2!$A$2:$B$44,2,FALSE)</f>
        <v>四环-六环</v>
      </c>
      <c r="F85" s="3">
        <v>8709</v>
      </c>
      <c r="G85" s="3">
        <v>123</v>
      </c>
      <c r="H85" s="3">
        <v>5234</v>
      </c>
      <c r="I85" s="3">
        <v>77</v>
      </c>
      <c r="J85" s="3">
        <v>13819</v>
      </c>
      <c r="K85" s="9">
        <v>72329200</v>
      </c>
      <c r="L85" s="9">
        <f t="shared" si="3"/>
        <v>0.723292</v>
      </c>
      <c r="M85" s="10">
        <f t="shared" si="4"/>
        <v>0.00285133416684273</v>
      </c>
      <c r="N85" s="10" t="s">
        <v>1644</v>
      </c>
      <c r="O85" s="10" t="s">
        <v>1592</v>
      </c>
      <c r="P85" s="11" t="str">
        <f>IFERROR(VLOOKUP(N85,Sheet3!$B$2:$F$1072,3,FALSE),“-”)</f>
        <v>金隅</v>
      </c>
      <c r="Q85" s="13">
        <f t="shared" si="5"/>
        <v>0.812919436676119</v>
      </c>
    </row>
    <row r="86" spans="1:17">
      <c r="A86" s="3" t="s">
        <v>233</v>
      </c>
      <c r="B86" s="3" t="s">
        <v>1590</v>
      </c>
      <c r="C86" s="3" t="s">
        <v>64</v>
      </c>
      <c r="D86" s="3" t="s">
        <v>65</v>
      </c>
      <c r="E86" s="3" t="str">
        <f>VLOOKUP(D86,Sheet2!$A$2:$B$44,2,FALSE)</f>
        <v>五环-六环</v>
      </c>
      <c r="F86" s="3" t="s">
        <v>30</v>
      </c>
      <c r="G86" s="3" t="s">
        <v>30</v>
      </c>
      <c r="H86" s="3">
        <v>5792</v>
      </c>
      <c r="I86" s="3">
        <v>43</v>
      </c>
      <c r="J86" s="3">
        <v>12427</v>
      </c>
      <c r="K86" s="9">
        <v>71979917</v>
      </c>
      <c r="L86" s="9">
        <f t="shared" si="3"/>
        <v>0.71979917</v>
      </c>
      <c r="M86" s="10">
        <f t="shared" si="4"/>
        <v>0.00283756486548453</v>
      </c>
      <c r="N86" s="10" t="s">
        <v>1690</v>
      </c>
      <c r="O86" s="10" t="s">
        <v>1592</v>
      </c>
      <c r="P86" s="11">
        <f>IFERROR(VLOOKUP(N86,Sheet3!$B$2:$F$1072,3,FALSE),“-”)</f>
        <v>0</v>
      </c>
      <c r="Q86" s="13">
        <f t="shared" si="5"/>
        <v>0.815757001541603</v>
      </c>
    </row>
    <row r="87" spans="1:17">
      <c r="A87" s="3" t="s">
        <v>514</v>
      </c>
      <c r="B87" s="3" t="s">
        <v>1590</v>
      </c>
      <c r="C87" s="3" t="s">
        <v>90</v>
      </c>
      <c r="D87" s="3" t="s">
        <v>103</v>
      </c>
      <c r="E87" s="3" t="str">
        <f>VLOOKUP(D87,Sheet2!$A$2:$B$44,2,FALSE)</f>
        <v>五环-六环</v>
      </c>
      <c r="F87" s="3">
        <v>13099</v>
      </c>
      <c r="G87" s="3">
        <v>159</v>
      </c>
      <c r="H87" s="3">
        <v>3618</v>
      </c>
      <c r="I87" s="3">
        <v>46</v>
      </c>
      <c r="J87" s="3">
        <v>19833</v>
      </c>
      <c r="K87" s="9">
        <v>71762388</v>
      </c>
      <c r="L87" s="9">
        <f t="shared" si="3"/>
        <v>0.71762388</v>
      </c>
      <c r="M87" s="10">
        <f t="shared" si="4"/>
        <v>0.00282898952011946</v>
      </c>
      <c r="N87" s="10" t="s">
        <v>1691</v>
      </c>
      <c r="O87" s="10" t="s">
        <v>1592</v>
      </c>
      <c r="P87" s="11">
        <f>IFERROR(VLOOKUP(N87,Sheet3!$B$2:$F$1072,3,FALSE),“-”)</f>
        <v>0</v>
      </c>
      <c r="Q87" s="13">
        <f t="shared" si="5"/>
        <v>0.818585991061723</v>
      </c>
    </row>
    <row r="88" spans="1:17">
      <c r="A88" s="3" t="s">
        <v>432</v>
      </c>
      <c r="B88" s="3" t="s">
        <v>1590</v>
      </c>
      <c r="C88" s="3" t="s">
        <v>64</v>
      </c>
      <c r="D88" s="3" t="s">
        <v>65</v>
      </c>
      <c r="E88" s="3" t="str">
        <f>VLOOKUP(D88,Sheet2!$A$2:$B$44,2,FALSE)</f>
        <v>五环-六环</v>
      </c>
      <c r="F88" s="3" t="s">
        <v>30</v>
      </c>
      <c r="G88" s="3" t="s">
        <v>30</v>
      </c>
      <c r="H88" s="3">
        <v>1931</v>
      </c>
      <c r="I88" s="3">
        <v>12</v>
      </c>
      <c r="J88" s="3">
        <v>36118</v>
      </c>
      <c r="K88" s="9">
        <v>69747827</v>
      </c>
      <c r="L88" s="9">
        <f t="shared" si="3"/>
        <v>0.69747827</v>
      </c>
      <c r="M88" s="10">
        <f t="shared" si="4"/>
        <v>0.00274957226387318</v>
      </c>
      <c r="N88" s="10" t="s">
        <v>433</v>
      </c>
      <c r="O88" s="10" t="s">
        <v>1422</v>
      </c>
      <c r="P88" s="11">
        <f>IFERROR(VLOOKUP(N88,Sheet3!$B$2:$F$1072,3,FALSE),“-”)</f>
        <v>0</v>
      </c>
      <c r="Q88" s="13">
        <f t="shared" si="5"/>
        <v>0.821335563325596</v>
      </c>
    </row>
    <row r="89" spans="1:17">
      <c r="A89" s="3" t="s">
        <v>1468</v>
      </c>
      <c r="B89" s="3" t="s">
        <v>1590</v>
      </c>
      <c r="C89" s="3" t="s">
        <v>37</v>
      </c>
      <c r="D89" s="3" t="s">
        <v>38</v>
      </c>
      <c r="E89" s="3" t="str">
        <f>VLOOKUP(D89,Sheet2!$A$2:$B$44,2,FALSE)</f>
        <v>二环内</v>
      </c>
      <c r="F89" s="3" t="s">
        <v>30</v>
      </c>
      <c r="G89" s="3" t="s">
        <v>30</v>
      </c>
      <c r="H89" s="3">
        <v>3249</v>
      </c>
      <c r="I89" s="3">
        <v>3</v>
      </c>
      <c r="J89" s="3">
        <v>20004</v>
      </c>
      <c r="K89" s="9">
        <v>64983050</v>
      </c>
      <c r="L89" s="9">
        <f t="shared" si="3"/>
        <v>0.6498305</v>
      </c>
      <c r="M89" s="10">
        <f t="shared" si="4"/>
        <v>0.00256173704023616</v>
      </c>
      <c r="N89" s="10" t="s">
        <v>1692</v>
      </c>
      <c r="O89" s="10" t="s">
        <v>1592</v>
      </c>
      <c r="P89" s="11" t="str">
        <f>IFERROR(VLOOKUP(N89,Sheet3!$B$2:$F$1072,3,FALSE),“-”)</f>
        <v>富力</v>
      </c>
      <c r="Q89" s="13">
        <f t="shared" si="5"/>
        <v>0.823897300365832</v>
      </c>
    </row>
    <row r="90" spans="1:17">
      <c r="A90" s="3" t="s">
        <v>389</v>
      </c>
      <c r="B90" s="3" t="s">
        <v>1590</v>
      </c>
      <c r="C90" s="3" t="s">
        <v>41</v>
      </c>
      <c r="D90" s="3" t="s">
        <v>42</v>
      </c>
      <c r="E90" s="3" t="str">
        <f>VLOOKUP(D90,Sheet2!$A$2:$B$44,2,FALSE)</f>
        <v>五环-六环</v>
      </c>
      <c r="F90" s="3" t="s">
        <v>30</v>
      </c>
      <c r="G90" s="3" t="s">
        <v>30</v>
      </c>
      <c r="H90" s="3">
        <v>3424</v>
      </c>
      <c r="I90" s="3">
        <v>51</v>
      </c>
      <c r="J90" s="3">
        <v>18496</v>
      </c>
      <c r="K90" s="9">
        <v>63327068</v>
      </c>
      <c r="L90" s="9">
        <f t="shared" si="3"/>
        <v>0.63327068</v>
      </c>
      <c r="M90" s="10">
        <f t="shared" si="4"/>
        <v>0.00249645554871854</v>
      </c>
      <c r="N90" s="10" t="s">
        <v>1693</v>
      </c>
      <c r="O90" s="10" t="s">
        <v>1592</v>
      </c>
      <c r="P90" s="11" t="str">
        <f>IFERROR(VLOOKUP(N90,Sheet3!$B$2:$F$1072,3,FALSE),“-”)</f>
        <v>住总</v>
      </c>
      <c r="Q90" s="13">
        <f t="shared" si="5"/>
        <v>0.826393755914551</v>
      </c>
    </row>
    <row r="91" spans="1:17">
      <c r="A91" s="3" t="s">
        <v>202</v>
      </c>
      <c r="B91" s="3" t="s">
        <v>1590</v>
      </c>
      <c r="C91" s="3" t="s">
        <v>18</v>
      </c>
      <c r="D91" s="3" t="s">
        <v>73</v>
      </c>
      <c r="E91" s="3" t="str">
        <f>VLOOKUP(D91,Sheet2!$A$2:$B$44,2,FALSE)</f>
        <v>四环-五环</v>
      </c>
      <c r="F91" s="3" t="s">
        <v>30</v>
      </c>
      <c r="G91" s="3" t="s">
        <v>30</v>
      </c>
      <c r="H91" s="3">
        <v>1054</v>
      </c>
      <c r="I91" s="3">
        <v>22</v>
      </c>
      <c r="J91" s="3">
        <v>59924</v>
      </c>
      <c r="K91" s="9">
        <v>63145384</v>
      </c>
      <c r="L91" s="9">
        <f t="shared" si="3"/>
        <v>0.63145384</v>
      </c>
      <c r="M91" s="10">
        <f t="shared" si="4"/>
        <v>0.00248929327128745</v>
      </c>
      <c r="N91" s="10" t="s">
        <v>1694</v>
      </c>
      <c r="O91" s="10" t="s">
        <v>1592</v>
      </c>
      <c r="P91" s="11">
        <f>IFERROR(VLOOKUP(N91,Sheet3!$B$2:$F$1072,3,FALSE),“-”)</f>
        <v>0</v>
      </c>
      <c r="Q91" s="13">
        <f t="shared" si="5"/>
        <v>0.828883049185838</v>
      </c>
    </row>
    <row r="92" spans="1:17">
      <c r="A92" s="3" t="s">
        <v>1695</v>
      </c>
      <c r="B92" s="3" t="s">
        <v>1590</v>
      </c>
      <c r="C92" s="3" t="s">
        <v>60</v>
      </c>
      <c r="D92" s="3" t="s">
        <v>61</v>
      </c>
      <c r="E92" s="3" t="str">
        <f>VLOOKUP(D92,Sheet2!$A$2:$B$44,2,FALSE)</f>
        <v>五环-六环</v>
      </c>
      <c r="F92" s="3" t="s">
        <v>30</v>
      </c>
      <c r="G92" s="3" t="s">
        <v>30</v>
      </c>
      <c r="H92" s="3">
        <v>1792</v>
      </c>
      <c r="I92" s="3">
        <v>3</v>
      </c>
      <c r="J92" s="3">
        <v>35210</v>
      </c>
      <c r="K92" s="9">
        <v>63080002</v>
      </c>
      <c r="L92" s="9">
        <f t="shared" si="3"/>
        <v>0.63080002</v>
      </c>
      <c r="M92" s="10">
        <f t="shared" si="4"/>
        <v>0.0024867158069923</v>
      </c>
      <c r="N92" s="10" t="s">
        <v>1696</v>
      </c>
      <c r="O92" s="10" t="s">
        <v>1422</v>
      </c>
      <c r="P92" s="11">
        <f>IFERROR(VLOOKUP(N92,Sheet3!$B$2:$F$1072,3,FALSE),“-”)</f>
        <v>0</v>
      </c>
      <c r="Q92" s="13">
        <f t="shared" si="5"/>
        <v>0.83136976499283</v>
      </c>
    </row>
    <row r="93" spans="1:17">
      <c r="A93" s="3" t="s">
        <v>438</v>
      </c>
      <c r="B93" s="3" t="s">
        <v>1590</v>
      </c>
      <c r="C93" s="3" t="s">
        <v>439</v>
      </c>
      <c r="D93" s="3" t="s">
        <v>440</v>
      </c>
      <c r="E93" s="3" t="str">
        <f>VLOOKUP(D93,Sheet2!$A$2:$B$44,2,FALSE)</f>
        <v>四环-六环</v>
      </c>
      <c r="F93" s="3" t="s">
        <v>30</v>
      </c>
      <c r="G93" s="3" t="s">
        <v>30</v>
      </c>
      <c r="H93" s="3">
        <v>2921</v>
      </c>
      <c r="I93" s="3">
        <v>6</v>
      </c>
      <c r="J93" s="3">
        <v>21171</v>
      </c>
      <c r="K93" s="9">
        <v>61845340</v>
      </c>
      <c r="L93" s="9">
        <f t="shared" si="3"/>
        <v>0.6184534</v>
      </c>
      <c r="M93" s="10">
        <f t="shared" si="4"/>
        <v>0.00243804343200264</v>
      </c>
      <c r="N93" s="10" t="s">
        <v>1697</v>
      </c>
      <c r="O93" s="10" t="s">
        <v>1592</v>
      </c>
      <c r="P93" s="11">
        <f>IFERROR(VLOOKUP(N93,Sheet3!$B$2:$F$1072,3,FALSE),“-”)</f>
        <v>0</v>
      </c>
      <c r="Q93" s="13">
        <f t="shared" si="5"/>
        <v>0.833807808424833</v>
      </c>
    </row>
    <row r="94" spans="1:17">
      <c r="A94" s="3" t="s">
        <v>1698</v>
      </c>
      <c r="B94" s="3" t="s">
        <v>1590</v>
      </c>
      <c r="C94" s="3" t="s">
        <v>18</v>
      </c>
      <c r="D94" s="3" t="s">
        <v>26</v>
      </c>
      <c r="E94" s="3" t="str">
        <f>VLOOKUP(D94,Sheet2!$A$2:$B$44,2,FALSE)</f>
        <v>五环-六环</v>
      </c>
      <c r="F94" s="3" t="s">
        <v>30</v>
      </c>
      <c r="G94" s="3" t="s">
        <v>30</v>
      </c>
      <c r="H94" s="3">
        <v>6146</v>
      </c>
      <c r="I94" s="3">
        <v>24</v>
      </c>
      <c r="J94" s="3">
        <v>9762</v>
      </c>
      <c r="K94" s="9">
        <v>59999982</v>
      </c>
      <c r="L94" s="9">
        <f t="shared" si="3"/>
        <v>0.59999982</v>
      </c>
      <c r="M94" s="10">
        <f t="shared" si="4"/>
        <v>0.00236529643196038</v>
      </c>
      <c r="N94" s="10" t="s">
        <v>1699</v>
      </c>
      <c r="O94" s="10" t="s">
        <v>1592</v>
      </c>
      <c r="P94" s="11">
        <f>IFERROR(VLOOKUP(N94,Sheet3!$B$2:$F$1072,3,FALSE),“-”)</f>
        <v>0</v>
      </c>
      <c r="Q94" s="13">
        <f t="shared" si="5"/>
        <v>0.836173104856793</v>
      </c>
    </row>
    <row r="95" spans="1:17">
      <c r="A95" s="3" t="s">
        <v>246</v>
      </c>
      <c r="B95" s="3" t="s">
        <v>1590</v>
      </c>
      <c r="C95" s="3" t="s">
        <v>22</v>
      </c>
      <c r="D95" s="3" t="s">
        <v>87</v>
      </c>
      <c r="E95" s="3" t="str">
        <f>VLOOKUP(D95,Sheet2!$A$2:$B$44,2,FALSE)</f>
        <v>五环-六环</v>
      </c>
      <c r="F95" s="3" t="s">
        <v>30</v>
      </c>
      <c r="G95" s="3" t="s">
        <v>30</v>
      </c>
      <c r="H95" s="3">
        <v>3159</v>
      </c>
      <c r="I95" s="3">
        <v>23</v>
      </c>
      <c r="J95" s="3">
        <v>18767</v>
      </c>
      <c r="K95" s="9">
        <v>59291807</v>
      </c>
      <c r="L95" s="9">
        <f t="shared" si="3"/>
        <v>0.59291807</v>
      </c>
      <c r="M95" s="10">
        <f t="shared" si="4"/>
        <v>0.00233737902690677</v>
      </c>
      <c r="N95" s="10" t="s">
        <v>1700</v>
      </c>
      <c r="O95" s="10" t="s">
        <v>1615</v>
      </c>
      <c r="P95" s="11" t="str">
        <f>IFERROR(VLOOKUP(N95,Sheet3!$B$2:$F$1072,3,FALSE),“-”)</f>
        <v>保利</v>
      </c>
      <c r="Q95" s="13">
        <f t="shared" si="5"/>
        <v>0.8385104838837</v>
      </c>
    </row>
    <row r="96" spans="1:17">
      <c r="A96" s="3" t="s">
        <v>419</v>
      </c>
      <c r="B96" s="3" t="s">
        <v>1590</v>
      </c>
      <c r="C96" s="3" t="s">
        <v>18</v>
      </c>
      <c r="D96" s="3" t="s">
        <v>210</v>
      </c>
      <c r="E96" s="3" t="str">
        <f>VLOOKUP(D96,Sheet2!$A$2:$B$44,2,FALSE)</f>
        <v>四环-五环</v>
      </c>
      <c r="F96" s="3" t="s">
        <v>30</v>
      </c>
      <c r="G96" s="3" t="s">
        <v>30</v>
      </c>
      <c r="H96" s="3">
        <v>918</v>
      </c>
      <c r="I96" s="3">
        <v>6</v>
      </c>
      <c r="J96" s="3">
        <v>64206</v>
      </c>
      <c r="K96" s="9">
        <v>58963190</v>
      </c>
      <c r="L96" s="9">
        <f t="shared" si="3"/>
        <v>0.5896319</v>
      </c>
      <c r="M96" s="10">
        <f t="shared" si="4"/>
        <v>0.00232442441272736</v>
      </c>
      <c r="N96" s="10" t="s">
        <v>1701</v>
      </c>
      <c r="O96" s="10" t="s">
        <v>1592</v>
      </c>
      <c r="P96" s="11" t="str">
        <f>IFERROR(VLOOKUP(N96,Sheet3!$B$2:$F$1072,3,FALSE),“-”)</f>
        <v>绿城</v>
      </c>
      <c r="Q96" s="13">
        <f t="shared" si="5"/>
        <v>0.840834908296428</v>
      </c>
    </row>
    <row r="97" spans="1:17">
      <c r="A97" s="3" t="s">
        <v>1052</v>
      </c>
      <c r="B97" s="3" t="s">
        <v>1590</v>
      </c>
      <c r="C97" s="3" t="s">
        <v>78</v>
      </c>
      <c r="D97" s="3" t="s">
        <v>79</v>
      </c>
      <c r="E97" s="3" t="str">
        <f>VLOOKUP(D97,Sheet2!$A$2:$B$44,2,FALSE)</f>
        <v>五环-六环</v>
      </c>
      <c r="F97" s="3">
        <v>3592</v>
      </c>
      <c r="G97" s="3">
        <v>13</v>
      </c>
      <c r="H97" s="3">
        <v>1841</v>
      </c>
      <c r="I97" s="3">
        <v>11</v>
      </c>
      <c r="J97" s="3">
        <v>31346</v>
      </c>
      <c r="K97" s="9">
        <v>57716265</v>
      </c>
      <c r="L97" s="9">
        <f t="shared" si="3"/>
        <v>0.57716265</v>
      </c>
      <c r="M97" s="10">
        <f t="shared" si="4"/>
        <v>0.00227526861042358</v>
      </c>
      <c r="N97" s="10" t="s">
        <v>1702</v>
      </c>
      <c r="O97" s="10" t="s">
        <v>1592</v>
      </c>
      <c r="P97" s="11" t="str">
        <f>IFERROR(VLOOKUP(N97,Sheet3!$B$2:$F$1072,3,FALSE),“-”)</f>
        <v>中铁</v>
      </c>
      <c r="Q97" s="13">
        <f t="shared" si="5"/>
        <v>0.843110176906851</v>
      </c>
    </row>
    <row r="98" spans="1:17">
      <c r="A98" s="3" t="s">
        <v>783</v>
      </c>
      <c r="B98" s="3" t="s">
        <v>1590</v>
      </c>
      <c r="C98" s="3" t="s">
        <v>64</v>
      </c>
      <c r="D98" s="3" t="s">
        <v>65</v>
      </c>
      <c r="E98" s="3" t="str">
        <f>VLOOKUP(D98,Sheet2!$A$2:$B$44,2,FALSE)</f>
        <v>五环-六环</v>
      </c>
      <c r="F98" s="3">
        <v>2969</v>
      </c>
      <c r="G98" s="3">
        <v>16</v>
      </c>
      <c r="H98" s="3">
        <v>3462</v>
      </c>
      <c r="I98" s="3">
        <v>44</v>
      </c>
      <c r="J98" s="3">
        <v>16610</v>
      </c>
      <c r="K98" s="9">
        <v>57503998</v>
      </c>
      <c r="L98" s="9">
        <f t="shared" si="3"/>
        <v>0.57503998</v>
      </c>
      <c r="M98" s="10">
        <f t="shared" si="4"/>
        <v>0.00226690070161783</v>
      </c>
      <c r="N98" s="10" t="s">
        <v>1703</v>
      </c>
      <c r="O98" s="10" t="s">
        <v>1592</v>
      </c>
      <c r="P98" s="11" t="str">
        <f>IFERROR(VLOOKUP(N98,Sheet3!$B$2:$F$1072,3,FALSE),“-”)</f>
        <v>首开</v>
      </c>
      <c r="Q98" s="13">
        <f t="shared" si="5"/>
        <v>0.845377077608469</v>
      </c>
    </row>
    <row r="99" spans="1:17">
      <c r="A99" s="3" t="s">
        <v>1704</v>
      </c>
      <c r="B99" s="3" t="s">
        <v>1590</v>
      </c>
      <c r="C99" s="3" t="s">
        <v>18</v>
      </c>
      <c r="D99" s="3" t="s">
        <v>45</v>
      </c>
      <c r="E99" s="3" t="str">
        <f>VLOOKUP(D99,Sheet2!$A$2:$B$44,2,FALSE)</f>
        <v>五环-六环</v>
      </c>
      <c r="F99" s="3" t="s">
        <v>30</v>
      </c>
      <c r="G99" s="3" t="s">
        <v>30</v>
      </c>
      <c r="H99" s="3">
        <v>3757</v>
      </c>
      <c r="I99" s="3">
        <v>23</v>
      </c>
      <c r="J99" s="3">
        <v>15006</v>
      </c>
      <c r="K99" s="9">
        <v>56374269</v>
      </c>
      <c r="L99" s="9">
        <f t="shared" si="3"/>
        <v>0.56374269</v>
      </c>
      <c r="M99" s="10">
        <f t="shared" si="4"/>
        <v>0.0022223649553774</v>
      </c>
      <c r="N99" s="10" t="s">
        <v>1644</v>
      </c>
      <c r="O99" s="10" t="s">
        <v>1592</v>
      </c>
      <c r="P99" s="11" t="str">
        <f>IFERROR(VLOOKUP(N99,Sheet3!$B$2:$F$1072,3,FALSE),“-”)</f>
        <v>金隅</v>
      </c>
      <c r="Q99" s="13">
        <f t="shared" si="5"/>
        <v>0.847599442563846</v>
      </c>
    </row>
    <row r="100" spans="1:17">
      <c r="A100" s="3" t="s">
        <v>384</v>
      </c>
      <c r="B100" s="3" t="s">
        <v>1590</v>
      </c>
      <c r="C100" s="3" t="s">
        <v>144</v>
      </c>
      <c r="D100" s="3" t="s">
        <v>145</v>
      </c>
      <c r="E100" s="3" t="str">
        <f>VLOOKUP(D100,Sheet2!$A$2:$B$44,2,FALSE)</f>
        <v>二环内</v>
      </c>
      <c r="F100" s="3" t="s">
        <v>30</v>
      </c>
      <c r="G100" s="3" t="s">
        <v>30</v>
      </c>
      <c r="H100" s="3">
        <v>1806</v>
      </c>
      <c r="I100" s="3">
        <v>16</v>
      </c>
      <c r="J100" s="3">
        <v>30470</v>
      </c>
      <c r="K100" s="9">
        <v>55033551</v>
      </c>
      <c r="L100" s="9">
        <f t="shared" si="3"/>
        <v>0.55033551</v>
      </c>
      <c r="M100" s="10">
        <f t="shared" si="4"/>
        <v>0.00216951168116033</v>
      </c>
      <c r="N100" s="10" t="s">
        <v>1705</v>
      </c>
      <c r="O100" s="10" t="s">
        <v>1592</v>
      </c>
      <c r="P100" s="11">
        <f>IFERROR(VLOOKUP(N100,Sheet3!$B$2:$F$1072,3,FALSE),“-”)</f>
        <v>0</v>
      </c>
      <c r="Q100" s="13">
        <f t="shared" si="5"/>
        <v>0.849768954245007</v>
      </c>
    </row>
    <row r="101" spans="1:17">
      <c r="A101" s="3" t="s">
        <v>1706</v>
      </c>
      <c r="B101" s="3" t="s">
        <v>1590</v>
      </c>
      <c r="C101" s="3" t="s">
        <v>282</v>
      </c>
      <c r="D101" s="3" t="s">
        <v>283</v>
      </c>
      <c r="E101" s="3" t="str">
        <f>VLOOKUP(D101,Sheet2!$A$2:$B$44,2,FALSE)</f>
        <v>二环内</v>
      </c>
      <c r="F101" s="3" t="s">
        <v>30</v>
      </c>
      <c r="G101" s="3" t="s">
        <v>30</v>
      </c>
      <c r="H101" s="3">
        <v>1495</v>
      </c>
      <c r="I101" s="3">
        <v>3</v>
      </c>
      <c r="J101" s="3">
        <v>36768</v>
      </c>
      <c r="K101" s="9">
        <v>54957945</v>
      </c>
      <c r="L101" s="9">
        <f t="shared" si="3"/>
        <v>0.54957945</v>
      </c>
      <c r="M101" s="10">
        <f t="shared" si="4"/>
        <v>0.00216653117023227</v>
      </c>
      <c r="N101" s="10" t="s">
        <v>1707</v>
      </c>
      <c r="O101" s="10" t="s">
        <v>1592</v>
      </c>
      <c r="P101" s="11">
        <f>IFERROR(VLOOKUP(N101,Sheet3!$B$2:$F$1072,3,FALSE),“-”)</f>
        <v>0</v>
      </c>
      <c r="Q101" s="13">
        <f t="shared" si="5"/>
        <v>0.851935485415239</v>
      </c>
    </row>
    <row r="102" spans="1:17">
      <c r="A102" s="3" t="s">
        <v>1708</v>
      </c>
      <c r="B102" s="3" t="s">
        <v>1590</v>
      </c>
      <c r="C102" s="3" t="s">
        <v>18</v>
      </c>
      <c r="D102" s="3" t="s">
        <v>26</v>
      </c>
      <c r="E102" s="3" t="str">
        <f>VLOOKUP(D102,Sheet2!$A$2:$B$44,2,FALSE)</f>
        <v>五环-六环</v>
      </c>
      <c r="F102" s="3">
        <v>3411</v>
      </c>
      <c r="G102" s="3">
        <v>50</v>
      </c>
      <c r="H102" s="3">
        <v>3411</v>
      </c>
      <c r="I102" s="3">
        <v>50</v>
      </c>
      <c r="J102" s="3">
        <v>16000</v>
      </c>
      <c r="K102" s="9">
        <v>54569900</v>
      </c>
      <c r="L102" s="9">
        <f t="shared" si="3"/>
        <v>0.545699</v>
      </c>
      <c r="M102" s="10">
        <f t="shared" si="4"/>
        <v>0.00215123380807739</v>
      </c>
      <c r="N102" s="10" t="s">
        <v>1644</v>
      </c>
      <c r="O102" s="10" t="s">
        <v>1592</v>
      </c>
      <c r="P102" s="11" t="str">
        <f>IFERROR(VLOOKUP(N102,Sheet3!$B$2:$F$1072,3,FALSE),“-”)</f>
        <v>金隅</v>
      </c>
      <c r="Q102" s="13">
        <f t="shared" si="5"/>
        <v>0.854086719223316</v>
      </c>
    </row>
    <row r="103" spans="1:17">
      <c r="A103" s="3" t="s">
        <v>540</v>
      </c>
      <c r="B103" s="3" t="s">
        <v>1590</v>
      </c>
      <c r="C103" s="3" t="s">
        <v>18</v>
      </c>
      <c r="D103" s="3" t="s">
        <v>541</v>
      </c>
      <c r="E103" s="3" t="str">
        <f>VLOOKUP(D103,Sheet2!$A$2:$B$44,2,FALSE)</f>
        <v>三环-四环</v>
      </c>
      <c r="F103" s="3" t="s">
        <v>30</v>
      </c>
      <c r="G103" s="3" t="s">
        <v>30</v>
      </c>
      <c r="H103" s="3">
        <v>2519</v>
      </c>
      <c r="I103" s="3">
        <v>13</v>
      </c>
      <c r="J103" s="3">
        <v>21559</v>
      </c>
      <c r="K103" s="9">
        <v>54302943</v>
      </c>
      <c r="L103" s="9">
        <f t="shared" si="3"/>
        <v>0.54302943</v>
      </c>
      <c r="M103" s="10">
        <f t="shared" si="4"/>
        <v>0.00214070993092711</v>
      </c>
      <c r="N103" s="10" t="s">
        <v>1709</v>
      </c>
      <c r="O103" s="10" t="s">
        <v>1592</v>
      </c>
      <c r="P103" s="11" t="str">
        <f>IFERROR(VLOOKUP(N103,Sheet3!$B$2:$F$1072,3,FALSE),“-”)</f>
        <v>中海</v>
      </c>
      <c r="Q103" s="13">
        <f t="shared" si="5"/>
        <v>0.856227429154243</v>
      </c>
    </row>
    <row r="104" spans="1:17">
      <c r="A104" s="3" t="s">
        <v>161</v>
      </c>
      <c r="B104" s="3" t="s">
        <v>1590</v>
      </c>
      <c r="C104" s="3" t="s">
        <v>64</v>
      </c>
      <c r="D104" s="3" t="s">
        <v>65</v>
      </c>
      <c r="E104" s="3" t="str">
        <f>VLOOKUP(D104,Sheet2!$A$2:$B$44,2,FALSE)</f>
        <v>五环-六环</v>
      </c>
      <c r="F104" s="3" t="s">
        <v>30</v>
      </c>
      <c r="G104" s="3" t="s">
        <v>30</v>
      </c>
      <c r="H104" s="3">
        <v>1608</v>
      </c>
      <c r="I104" s="3">
        <v>8</v>
      </c>
      <c r="J104" s="3">
        <v>33344</v>
      </c>
      <c r="K104" s="9">
        <v>53631565</v>
      </c>
      <c r="L104" s="9">
        <f t="shared" si="3"/>
        <v>0.53631565</v>
      </c>
      <c r="M104" s="10">
        <f t="shared" si="4"/>
        <v>0.00211424312318879</v>
      </c>
      <c r="N104" s="10" t="s">
        <v>1710</v>
      </c>
      <c r="O104" s="10" t="s">
        <v>1592</v>
      </c>
      <c r="P104" s="11" t="str">
        <f>IFERROR(VLOOKUP(N104,Sheet3!$B$2:$F$1072,3,FALSE),“-”)</f>
        <v>金地</v>
      </c>
      <c r="Q104" s="13">
        <f t="shared" si="5"/>
        <v>0.858341672277432</v>
      </c>
    </row>
    <row r="105" spans="1:17">
      <c r="A105" s="3" t="s">
        <v>303</v>
      </c>
      <c r="B105" s="3" t="s">
        <v>1590</v>
      </c>
      <c r="C105" s="3" t="s">
        <v>18</v>
      </c>
      <c r="D105" s="3" t="s">
        <v>252</v>
      </c>
      <c r="E105" s="3" t="str">
        <f>VLOOKUP(D105,Sheet2!$A$2:$B$44,2,FALSE)</f>
        <v>三环-四环</v>
      </c>
      <c r="F105" s="3" t="s">
        <v>30</v>
      </c>
      <c r="G105" s="3" t="s">
        <v>30</v>
      </c>
      <c r="H105" s="3">
        <v>1691</v>
      </c>
      <c r="I105" s="3">
        <v>25</v>
      </c>
      <c r="J105" s="3">
        <v>30821</v>
      </c>
      <c r="K105" s="9">
        <v>52122608</v>
      </c>
      <c r="L105" s="9">
        <f t="shared" si="3"/>
        <v>0.52122608</v>
      </c>
      <c r="M105" s="10">
        <f t="shared" si="4"/>
        <v>0.00205475759520844</v>
      </c>
      <c r="N105" s="10" t="s">
        <v>1711</v>
      </c>
      <c r="O105" s="10" t="s">
        <v>1592</v>
      </c>
      <c r="P105" s="11">
        <f>IFERROR(VLOOKUP(N105,Sheet3!$B$2:$F$1072,3,FALSE),“-”)</f>
        <v>0</v>
      </c>
      <c r="Q105" s="13">
        <f t="shared" si="5"/>
        <v>0.860396429872641</v>
      </c>
    </row>
    <row r="106" spans="1:17">
      <c r="A106" s="3" t="s">
        <v>673</v>
      </c>
      <c r="B106" s="3" t="s">
        <v>1590</v>
      </c>
      <c r="C106" s="3" t="s">
        <v>439</v>
      </c>
      <c r="D106" s="3" t="s">
        <v>440</v>
      </c>
      <c r="E106" s="3" t="str">
        <f>VLOOKUP(D106,Sheet2!$A$2:$B$44,2,FALSE)</f>
        <v>四环-六环</v>
      </c>
      <c r="F106" s="3" t="s">
        <v>30</v>
      </c>
      <c r="G106" s="3" t="s">
        <v>30</v>
      </c>
      <c r="H106" s="3">
        <v>1763</v>
      </c>
      <c r="I106" s="3">
        <v>5</v>
      </c>
      <c r="J106" s="3">
        <v>29328</v>
      </c>
      <c r="K106" s="9">
        <v>51692849</v>
      </c>
      <c r="L106" s="9">
        <f t="shared" si="3"/>
        <v>0.51692849</v>
      </c>
      <c r="M106" s="10">
        <f t="shared" si="4"/>
        <v>0.00203781579963752</v>
      </c>
      <c r="N106" s="10" t="s">
        <v>1712</v>
      </c>
      <c r="O106" s="10" t="s">
        <v>1592</v>
      </c>
      <c r="P106" s="11" t="str">
        <f>IFERROR(VLOOKUP(N106,Sheet3!$B$2:$F$1072,3,FALSE),“-”)</f>
        <v>远洋</v>
      </c>
      <c r="Q106" s="13">
        <f t="shared" si="5"/>
        <v>0.862434245672278</v>
      </c>
    </row>
    <row r="107" spans="1:17">
      <c r="A107" s="3" t="s">
        <v>450</v>
      </c>
      <c r="B107" s="3" t="s">
        <v>1590</v>
      </c>
      <c r="C107" s="3" t="s">
        <v>18</v>
      </c>
      <c r="D107" s="3" t="s">
        <v>19</v>
      </c>
      <c r="E107" s="3" t="str">
        <f>VLOOKUP(D107,Sheet2!$A$2:$B$44,2,FALSE)</f>
        <v>三环-四环</v>
      </c>
      <c r="F107" s="3" t="s">
        <v>30</v>
      </c>
      <c r="G107" s="3" t="s">
        <v>30</v>
      </c>
      <c r="H107" s="3">
        <v>512</v>
      </c>
      <c r="I107" s="3">
        <v>1</v>
      </c>
      <c r="J107" s="3">
        <v>100000</v>
      </c>
      <c r="K107" s="9">
        <v>51178000</v>
      </c>
      <c r="L107" s="9">
        <f t="shared" si="3"/>
        <v>0.51178</v>
      </c>
      <c r="M107" s="10">
        <f t="shared" si="4"/>
        <v>0.00201751961850369</v>
      </c>
      <c r="N107" s="10" t="s">
        <v>1713</v>
      </c>
      <c r="O107" s="10" t="s">
        <v>1592</v>
      </c>
      <c r="P107" s="11">
        <f>IFERROR(VLOOKUP(N107,Sheet3!$B$2:$F$1072,3,FALSE),“-”)</f>
        <v>0</v>
      </c>
      <c r="Q107" s="13">
        <f t="shared" si="5"/>
        <v>0.864451765290782</v>
      </c>
    </row>
    <row r="108" spans="1:17">
      <c r="A108" s="3" t="s">
        <v>102</v>
      </c>
      <c r="B108" s="3" t="s">
        <v>1590</v>
      </c>
      <c r="C108" s="3" t="s">
        <v>90</v>
      </c>
      <c r="D108" s="3" t="s">
        <v>103</v>
      </c>
      <c r="E108" s="3" t="str">
        <f>VLOOKUP(D108,Sheet2!$A$2:$B$44,2,FALSE)</f>
        <v>五环-六环</v>
      </c>
      <c r="F108" s="3">
        <v>1219</v>
      </c>
      <c r="G108" s="3">
        <v>23</v>
      </c>
      <c r="H108" s="3">
        <v>2531</v>
      </c>
      <c r="I108" s="3">
        <v>34</v>
      </c>
      <c r="J108" s="3">
        <v>19706</v>
      </c>
      <c r="K108" s="9">
        <v>49866892</v>
      </c>
      <c r="L108" s="9">
        <f t="shared" si="3"/>
        <v>0.49866892</v>
      </c>
      <c r="M108" s="10">
        <f t="shared" si="4"/>
        <v>0.00196583361842598</v>
      </c>
      <c r="N108" s="10" t="s">
        <v>1714</v>
      </c>
      <c r="O108" s="10" t="s">
        <v>1592</v>
      </c>
      <c r="P108" s="11">
        <f>IFERROR(VLOOKUP(N108,Sheet3!$B$2:$F$1072,3,FALSE),“-”)</f>
        <v>0</v>
      </c>
      <c r="Q108" s="13">
        <f t="shared" si="5"/>
        <v>0.866417598909208</v>
      </c>
    </row>
    <row r="109" spans="1:17">
      <c r="A109" s="3" t="s">
        <v>1715</v>
      </c>
      <c r="B109" s="3" t="s">
        <v>1590</v>
      </c>
      <c r="C109" s="3" t="s">
        <v>18</v>
      </c>
      <c r="D109" s="3" t="s">
        <v>19</v>
      </c>
      <c r="E109" s="3" t="str">
        <f>VLOOKUP(D109,Sheet2!$A$2:$B$44,2,FALSE)</f>
        <v>三环-四环</v>
      </c>
      <c r="F109" s="3" t="s">
        <v>30</v>
      </c>
      <c r="G109" s="3" t="s">
        <v>30</v>
      </c>
      <c r="H109" s="3">
        <v>4354</v>
      </c>
      <c r="I109" s="3">
        <v>2</v>
      </c>
      <c r="J109" s="3">
        <v>11190</v>
      </c>
      <c r="K109" s="9">
        <v>48716450</v>
      </c>
      <c r="L109" s="9">
        <f t="shared" si="3"/>
        <v>0.4871645</v>
      </c>
      <c r="M109" s="10">
        <f t="shared" si="4"/>
        <v>0.00192048133219067</v>
      </c>
      <c r="N109" s="10" t="s">
        <v>1716</v>
      </c>
      <c r="O109" s="10" t="s">
        <v>1592</v>
      </c>
      <c r="P109" s="11">
        <f>IFERROR(VLOOKUP(N109,Sheet3!$B$2:$F$1072,3,FALSE),“-”)</f>
        <v>0</v>
      </c>
      <c r="Q109" s="13">
        <f t="shared" si="5"/>
        <v>0.868338080241398</v>
      </c>
    </row>
    <row r="110" spans="1:17">
      <c r="A110" s="3" t="s">
        <v>1009</v>
      </c>
      <c r="B110" s="3" t="s">
        <v>1590</v>
      </c>
      <c r="C110" s="3" t="s">
        <v>48</v>
      </c>
      <c r="D110" s="3" t="s">
        <v>49</v>
      </c>
      <c r="E110" s="3" t="str">
        <f>VLOOKUP(D110,Sheet2!$A$2:$B$44,2,FALSE)</f>
        <v>四环-五环</v>
      </c>
      <c r="F110" s="3" t="s">
        <v>30</v>
      </c>
      <c r="G110" s="3" t="s">
        <v>30</v>
      </c>
      <c r="H110" s="3">
        <v>3556</v>
      </c>
      <c r="I110" s="3">
        <v>21</v>
      </c>
      <c r="J110" s="3">
        <v>13667</v>
      </c>
      <c r="K110" s="9">
        <v>48600286</v>
      </c>
      <c r="L110" s="9">
        <f t="shared" si="3"/>
        <v>0.48600286</v>
      </c>
      <c r="M110" s="10">
        <f t="shared" si="4"/>
        <v>0.00191590195923816</v>
      </c>
      <c r="N110" s="10" t="s">
        <v>1717</v>
      </c>
      <c r="O110" s="10" t="s">
        <v>1592</v>
      </c>
      <c r="P110" s="11" t="str">
        <f>IFERROR(VLOOKUP(N110,Sheet3!$B$2:$F$1072,3,FALSE),“-”)</f>
        <v>中粮</v>
      </c>
      <c r="Q110" s="13">
        <f t="shared" si="5"/>
        <v>0.870253982200637</v>
      </c>
    </row>
    <row r="111" spans="1:17">
      <c r="A111" s="3" t="s">
        <v>690</v>
      </c>
      <c r="B111" s="3" t="s">
        <v>1590</v>
      </c>
      <c r="C111" s="3" t="s">
        <v>18</v>
      </c>
      <c r="D111" s="3" t="s">
        <v>29</v>
      </c>
      <c r="E111" s="3" t="str">
        <f>VLOOKUP(D111,Sheet2!$A$2:$B$44,2,FALSE)</f>
        <v>四环-五环</v>
      </c>
      <c r="F111" s="3" t="s">
        <v>30</v>
      </c>
      <c r="G111" s="3" t="s">
        <v>30</v>
      </c>
      <c r="H111" s="3">
        <v>1365</v>
      </c>
      <c r="I111" s="3">
        <v>13</v>
      </c>
      <c r="J111" s="3">
        <v>35460</v>
      </c>
      <c r="K111" s="9">
        <v>48420877</v>
      </c>
      <c r="L111" s="9">
        <f t="shared" si="3"/>
        <v>0.48420877</v>
      </c>
      <c r="M111" s="10">
        <f t="shared" si="4"/>
        <v>0.00190882936599035</v>
      </c>
      <c r="N111" s="10" t="s">
        <v>1718</v>
      </c>
      <c r="O111" s="10" t="s">
        <v>1592</v>
      </c>
      <c r="P111" s="11">
        <f>IFERROR(VLOOKUP(N111,Sheet3!$B$2:$F$1072,3,FALSE),“-”)</f>
        <v>0</v>
      </c>
      <c r="Q111" s="13">
        <f t="shared" si="5"/>
        <v>0.872162811566627</v>
      </c>
    </row>
    <row r="112" spans="1:17">
      <c r="A112" s="3" t="s">
        <v>1153</v>
      </c>
      <c r="B112" s="3" t="s">
        <v>1590</v>
      </c>
      <c r="C112" s="3" t="s">
        <v>41</v>
      </c>
      <c r="D112" s="3" t="s">
        <v>42</v>
      </c>
      <c r="E112" s="3" t="str">
        <f>VLOOKUP(D112,Sheet2!$A$2:$B$44,2,FALSE)</f>
        <v>五环-六环</v>
      </c>
      <c r="F112" s="3" t="s">
        <v>30</v>
      </c>
      <c r="G112" s="3" t="s">
        <v>30</v>
      </c>
      <c r="H112" s="3">
        <v>10005</v>
      </c>
      <c r="I112" s="3">
        <v>26</v>
      </c>
      <c r="J112" s="3">
        <v>4796</v>
      </c>
      <c r="K112" s="9">
        <v>47984135</v>
      </c>
      <c r="L112" s="9">
        <f t="shared" si="3"/>
        <v>0.47984135</v>
      </c>
      <c r="M112" s="10">
        <f t="shared" si="4"/>
        <v>0.00189161228925377</v>
      </c>
      <c r="N112" s="10" t="s">
        <v>1719</v>
      </c>
      <c r="O112" s="10" t="s">
        <v>1592</v>
      </c>
      <c r="P112" s="11">
        <f>IFERROR(VLOOKUP(N112,Sheet3!$B$2:$F$1072,3,FALSE),“-”)</f>
        <v>0</v>
      </c>
      <c r="Q112" s="13">
        <f t="shared" si="5"/>
        <v>0.874054423855881</v>
      </c>
    </row>
    <row r="113" spans="1:17">
      <c r="A113" s="3" t="s">
        <v>109</v>
      </c>
      <c r="B113" s="3" t="s">
        <v>1590</v>
      </c>
      <c r="C113" s="3" t="s">
        <v>22</v>
      </c>
      <c r="D113" s="3" t="s">
        <v>110</v>
      </c>
      <c r="E113" s="3" t="str">
        <f>VLOOKUP(D113,Sheet2!$A$2:$B$44,2,FALSE)</f>
        <v>四环-五环</v>
      </c>
      <c r="F113" s="3" t="s">
        <v>30</v>
      </c>
      <c r="G113" s="3" t="s">
        <v>30</v>
      </c>
      <c r="H113" s="3">
        <v>735</v>
      </c>
      <c r="I113" s="3">
        <v>7</v>
      </c>
      <c r="J113" s="3">
        <v>64656</v>
      </c>
      <c r="K113" s="9">
        <v>47522451</v>
      </c>
      <c r="L113" s="9">
        <f t="shared" si="3"/>
        <v>0.47522451</v>
      </c>
      <c r="M113" s="10">
        <f t="shared" si="4"/>
        <v>0.00187341195849546</v>
      </c>
      <c r="N113" s="10" t="s">
        <v>1720</v>
      </c>
      <c r="O113" s="10" t="s">
        <v>1592</v>
      </c>
      <c r="P113" s="11">
        <f>IFERROR(VLOOKUP(N113,Sheet3!$B$2:$F$1072,3,FALSE),“-”)</f>
        <v>0</v>
      </c>
      <c r="Q113" s="13">
        <f t="shared" si="5"/>
        <v>0.875927835814376</v>
      </c>
    </row>
    <row r="114" spans="1:17">
      <c r="A114" s="3" t="s">
        <v>709</v>
      </c>
      <c r="B114" s="3" t="s">
        <v>1590</v>
      </c>
      <c r="C114" s="3" t="s">
        <v>439</v>
      </c>
      <c r="D114" s="3" t="s">
        <v>440</v>
      </c>
      <c r="E114" s="3" t="str">
        <f>VLOOKUP(D114,Sheet2!$A$2:$B$44,2,FALSE)</f>
        <v>四环-六环</v>
      </c>
      <c r="F114" s="3" t="s">
        <v>30</v>
      </c>
      <c r="G114" s="3" t="s">
        <v>30</v>
      </c>
      <c r="H114" s="3">
        <v>3840</v>
      </c>
      <c r="I114" s="3">
        <v>21</v>
      </c>
      <c r="J114" s="3">
        <v>12248</v>
      </c>
      <c r="K114" s="9">
        <v>47029679</v>
      </c>
      <c r="L114" s="9">
        <f t="shared" si="3"/>
        <v>0.47029679</v>
      </c>
      <c r="M114" s="10">
        <f t="shared" si="4"/>
        <v>0.00185398608844486</v>
      </c>
      <c r="N114" s="10" t="s">
        <v>1721</v>
      </c>
      <c r="O114" s="10" t="s">
        <v>1592</v>
      </c>
      <c r="P114" s="11">
        <f>IFERROR(VLOOKUP(N114,Sheet3!$B$2:$F$1072,3,FALSE),“-”)</f>
        <v>0</v>
      </c>
      <c r="Q114" s="13">
        <f t="shared" si="5"/>
        <v>0.877781821902821</v>
      </c>
    </row>
    <row r="115" spans="1:17">
      <c r="A115" s="3" t="s">
        <v>587</v>
      </c>
      <c r="B115" s="3" t="s">
        <v>1590</v>
      </c>
      <c r="C115" s="3" t="s">
        <v>48</v>
      </c>
      <c r="D115" s="3" t="s">
        <v>177</v>
      </c>
      <c r="E115" s="3" t="str">
        <f>VLOOKUP(D115,Sheet2!$A$2:$B$44,2,FALSE)</f>
        <v>五环-六环</v>
      </c>
      <c r="F115" s="3" t="s">
        <v>30</v>
      </c>
      <c r="G115" s="3" t="s">
        <v>30</v>
      </c>
      <c r="H115" s="3">
        <v>2301</v>
      </c>
      <c r="I115" s="3">
        <v>34</v>
      </c>
      <c r="J115" s="3">
        <v>20204</v>
      </c>
      <c r="K115" s="9">
        <v>46496210</v>
      </c>
      <c r="L115" s="9">
        <f t="shared" si="3"/>
        <v>0.4649621</v>
      </c>
      <c r="M115" s="10">
        <f t="shared" si="4"/>
        <v>0.00183295587676477</v>
      </c>
      <c r="N115" s="10" t="s">
        <v>1722</v>
      </c>
      <c r="O115" s="10" t="s">
        <v>1592</v>
      </c>
      <c r="P115" s="11">
        <f>IFERROR(VLOOKUP(N115,Sheet3!$B$2:$F$1072,3,FALSE),“-”)</f>
        <v>0</v>
      </c>
      <c r="Q115" s="13">
        <f t="shared" si="5"/>
        <v>0.879614777779586</v>
      </c>
    </row>
    <row r="116" spans="1:17">
      <c r="A116" s="3" t="s">
        <v>1183</v>
      </c>
      <c r="B116" s="3" t="s">
        <v>1590</v>
      </c>
      <c r="C116" s="3" t="s">
        <v>90</v>
      </c>
      <c r="D116" s="3" t="s">
        <v>103</v>
      </c>
      <c r="E116" s="3" t="str">
        <f>VLOOKUP(D116,Sheet2!$A$2:$B$44,2,FALSE)</f>
        <v>五环-六环</v>
      </c>
      <c r="F116" s="3" t="s">
        <v>30</v>
      </c>
      <c r="G116" s="3" t="s">
        <v>30</v>
      </c>
      <c r="H116" s="3">
        <v>4004</v>
      </c>
      <c r="I116" s="3">
        <v>7</v>
      </c>
      <c r="J116" s="3">
        <v>11351</v>
      </c>
      <c r="K116" s="9">
        <v>45452969</v>
      </c>
      <c r="L116" s="9">
        <f t="shared" si="3"/>
        <v>0.45452969</v>
      </c>
      <c r="M116" s="10">
        <f t="shared" si="4"/>
        <v>0.00179182962751065</v>
      </c>
      <c r="N116" s="10" t="s">
        <v>1723</v>
      </c>
      <c r="O116" s="10" t="s">
        <v>1592</v>
      </c>
      <c r="P116" s="11" t="str">
        <f>IFERROR(VLOOKUP(N116,Sheet3!$B$2:$F$1072,3,FALSE),“-”)</f>
        <v>龙湖</v>
      </c>
      <c r="Q116" s="13">
        <f t="shared" si="5"/>
        <v>0.881406607407097</v>
      </c>
    </row>
    <row r="117" spans="1:17">
      <c r="A117" s="3" t="s">
        <v>1724</v>
      </c>
      <c r="B117" s="3" t="s">
        <v>1590</v>
      </c>
      <c r="C117" s="3" t="s">
        <v>18</v>
      </c>
      <c r="D117" s="3" t="s">
        <v>426</v>
      </c>
      <c r="E117" s="3" t="str">
        <f>VLOOKUP(D117,Sheet2!$A$2:$B$44,2,FALSE)</f>
        <v>五环-六环</v>
      </c>
      <c r="F117" s="3" t="s">
        <v>30</v>
      </c>
      <c r="G117" s="3" t="s">
        <v>30</v>
      </c>
      <c r="H117" s="3">
        <v>3236</v>
      </c>
      <c r="I117" s="3">
        <v>32</v>
      </c>
      <c r="J117" s="3">
        <v>13590</v>
      </c>
      <c r="K117" s="9">
        <v>43982580</v>
      </c>
      <c r="L117" s="9">
        <f t="shared" si="3"/>
        <v>0.4398258</v>
      </c>
      <c r="M117" s="10">
        <f t="shared" si="4"/>
        <v>0.00173386451253289</v>
      </c>
      <c r="N117" s="10" t="s">
        <v>1725</v>
      </c>
      <c r="O117" s="10" t="s">
        <v>1592</v>
      </c>
      <c r="P117" s="11" t="str">
        <f>IFERROR(VLOOKUP(N117,Sheet3!$B$2:$F$1072,3,FALSE),“-”)</f>
        <v>住总</v>
      </c>
      <c r="Q117" s="13">
        <f t="shared" si="5"/>
        <v>0.883140471919629</v>
      </c>
    </row>
    <row r="118" spans="1:17">
      <c r="A118" s="3" t="s">
        <v>72</v>
      </c>
      <c r="B118" s="3" t="s">
        <v>1590</v>
      </c>
      <c r="C118" s="3" t="s">
        <v>18</v>
      </c>
      <c r="D118" s="3" t="s">
        <v>73</v>
      </c>
      <c r="E118" s="3" t="str">
        <f>VLOOKUP(D118,Sheet2!$A$2:$B$44,2,FALSE)</f>
        <v>四环-五环</v>
      </c>
      <c r="F118" s="3" t="s">
        <v>30</v>
      </c>
      <c r="G118" s="3" t="s">
        <v>30</v>
      </c>
      <c r="H118" s="3">
        <v>929</v>
      </c>
      <c r="I118" s="3">
        <v>8</v>
      </c>
      <c r="J118" s="3">
        <v>46259</v>
      </c>
      <c r="K118" s="9">
        <v>42979621</v>
      </c>
      <c r="L118" s="9">
        <f t="shared" si="3"/>
        <v>0.42979621</v>
      </c>
      <c r="M118" s="10">
        <f t="shared" si="4"/>
        <v>0.00169432624493636</v>
      </c>
      <c r="N118" s="10" t="s">
        <v>1726</v>
      </c>
      <c r="O118" s="10" t="s">
        <v>1601</v>
      </c>
      <c r="P118" s="11">
        <f>IFERROR(VLOOKUP(N118,Sheet3!$B$2:$F$1072,3,FALSE),“-”)</f>
        <v>0</v>
      </c>
      <c r="Q118" s="13">
        <f t="shared" si="5"/>
        <v>0.884834798164566</v>
      </c>
    </row>
    <row r="119" spans="1:17">
      <c r="A119" s="3" t="s">
        <v>558</v>
      </c>
      <c r="B119" s="3" t="s">
        <v>1590</v>
      </c>
      <c r="C119" s="3" t="s">
        <v>439</v>
      </c>
      <c r="D119" s="3" t="s">
        <v>440</v>
      </c>
      <c r="E119" s="3" t="str">
        <f>VLOOKUP(D119,Sheet2!$A$2:$B$44,2,FALSE)</f>
        <v>四环-六环</v>
      </c>
      <c r="F119" s="3">
        <v>1250</v>
      </c>
      <c r="G119" s="3">
        <v>9</v>
      </c>
      <c r="H119" s="3">
        <v>1153</v>
      </c>
      <c r="I119" s="3">
        <v>11</v>
      </c>
      <c r="J119" s="3">
        <v>36954</v>
      </c>
      <c r="K119" s="9">
        <v>42589730</v>
      </c>
      <c r="L119" s="9">
        <f t="shared" si="3"/>
        <v>0.4258973</v>
      </c>
      <c r="M119" s="10">
        <f t="shared" si="4"/>
        <v>0.00167895611047277</v>
      </c>
      <c r="N119" s="10" t="s">
        <v>1727</v>
      </c>
      <c r="O119" s="10" t="s">
        <v>1592</v>
      </c>
      <c r="P119" s="11">
        <f>IFERROR(VLOOKUP(N119,Sheet3!$B$2:$F$1072,3,FALSE),“-”)</f>
        <v>0</v>
      </c>
      <c r="Q119" s="13">
        <f t="shared" si="5"/>
        <v>0.886513754275039</v>
      </c>
    </row>
    <row r="120" spans="1:17">
      <c r="A120" s="3" t="s">
        <v>1326</v>
      </c>
      <c r="B120" s="3" t="s">
        <v>1590</v>
      </c>
      <c r="C120" s="3" t="s">
        <v>22</v>
      </c>
      <c r="D120" s="3" t="s">
        <v>110</v>
      </c>
      <c r="E120" s="3" t="str">
        <f>VLOOKUP(D120,Sheet2!$A$2:$B$44,2,FALSE)</f>
        <v>四环-五环</v>
      </c>
      <c r="F120" s="3" t="s">
        <v>30</v>
      </c>
      <c r="G120" s="3" t="s">
        <v>30</v>
      </c>
      <c r="H120" s="3">
        <v>3069</v>
      </c>
      <c r="I120" s="3">
        <v>23</v>
      </c>
      <c r="J120" s="3">
        <v>13526</v>
      </c>
      <c r="K120" s="9">
        <v>41512230</v>
      </c>
      <c r="L120" s="9">
        <f t="shared" si="3"/>
        <v>0.4151223</v>
      </c>
      <c r="M120" s="10">
        <f t="shared" si="4"/>
        <v>0.00163647931597244</v>
      </c>
      <c r="N120" s="10" t="s">
        <v>1728</v>
      </c>
      <c r="O120" s="10" t="s">
        <v>1592</v>
      </c>
      <c r="P120" s="11" t="str">
        <f>IFERROR(VLOOKUP(N120,Sheet3!$B$2:$F$1072,3,FALSE),“-”)</f>
        <v>金隅</v>
      </c>
      <c r="Q120" s="13">
        <f t="shared" si="5"/>
        <v>0.888150233591011</v>
      </c>
    </row>
    <row r="121" spans="1:17">
      <c r="A121" s="3" t="s">
        <v>675</v>
      </c>
      <c r="B121" s="3" t="s">
        <v>1590</v>
      </c>
      <c r="C121" s="3" t="s">
        <v>37</v>
      </c>
      <c r="D121" s="3" t="s">
        <v>38</v>
      </c>
      <c r="E121" s="3" t="str">
        <f>VLOOKUP(D121,Sheet2!$A$2:$B$44,2,FALSE)</f>
        <v>二环内</v>
      </c>
      <c r="F121" s="3" t="s">
        <v>30</v>
      </c>
      <c r="G121" s="3" t="s">
        <v>30</v>
      </c>
      <c r="H121" s="3">
        <v>3055</v>
      </c>
      <c r="I121" s="3">
        <v>3</v>
      </c>
      <c r="J121" s="3">
        <v>13488</v>
      </c>
      <c r="K121" s="9">
        <v>41210003</v>
      </c>
      <c r="L121" s="9">
        <f t="shared" si="3"/>
        <v>0.41210003</v>
      </c>
      <c r="M121" s="10">
        <f t="shared" si="4"/>
        <v>0.00162456503831912</v>
      </c>
      <c r="N121" s="10" t="s">
        <v>1729</v>
      </c>
      <c r="O121" s="10" t="s">
        <v>1592</v>
      </c>
      <c r="P121" s="11">
        <f>IFERROR(VLOOKUP(N121,Sheet3!$B$2:$F$1072,3,FALSE),“-”)</f>
        <v>0</v>
      </c>
      <c r="Q121" s="13">
        <f t="shared" si="5"/>
        <v>0.88977479862933</v>
      </c>
    </row>
    <row r="122" spans="1:17">
      <c r="A122" s="3" t="s">
        <v>531</v>
      </c>
      <c r="B122" s="3" t="s">
        <v>1590</v>
      </c>
      <c r="C122" s="3" t="s">
        <v>48</v>
      </c>
      <c r="D122" s="3" t="s">
        <v>49</v>
      </c>
      <c r="E122" s="3" t="str">
        <f>VLOOKUP(D122,Sheet2!$A$2:$B$44,2,FALSE)</f>
        <v>四环-五环</v>
      </c>
      <c r="F122" s="3" t="s">
        <v>30</v>
      </c>
      <c r="G122" s="3" t="s">
        <v>30</v>
      </c>
      <c r="H122" s="3">
        <v>1409</v>
      </c>
      <c r="I122" s="3">
        <v>5</v>
      </c>
      <c r="J122" s="3">
        <v>28758</v>
      </c>
      <c r="K122" s="9">
        <v>40523942</v>
      </c>
      <c r="L122" s="9">
        <f t="shared" si="3"/>
        <v>0.40523942</v>
      </c>
      <c r="M122" s="10">
        <f t="shared" si="4"/>
        <v>0.00159751940294864</v>
      </c>
      <c r="N122" s="10" t="s">
        <v>1728</v>
      </c>
      <c r="O122" s="10" t="s">
        <v>1592</v>
      </c>
      <c r="P122" s="11" t="str">
        <f>IFERROR(VLOOKUP(N122,Sheet3!$B$2:$F$1072,3,FALSE),“-”)</f>
        <v>金隅</v>
      </c>
      <c r="Q122" s="13">
        <f t="shared" si="5"/>
        <v>0.891372318032279</v>
      </c>
    </row>
    <row r="123" spans="1:17">
      <c r="A123" s="3" t="s">
        <v>1730</v>
      </c>
      <c r="B123" s="3" t="s">
        <v>1590</v>
      </c>
      <c r="C123" s="3" t="s">
        <v>205</v>
      </c>
      <c r="D123" s="3" t="s">
        <v>206</v>
      </c>
      <c r="E123" s="3" t="str">
        <f>VLOOKUP(D123,Sheet2!$A$2:$B$44,2,FALSE)</f>
        <v>二环-三环</v>
      </c>
      <c r="F123" s="3" t="s">
        <v>30</v>
      </c>
      <c r="G123" s="3" t="s">
        <v>30</v>
      </c>
      <c r="H123" s="3">
        <v>1273</v>
      </c>
      <c r="I123" s="3">
        <v>8</v>
      </c>
      <c r="J123" s="3">
        <v>30552</v>
      </c>
      <c r="K123" s="9">
        <v>38896716</v>
      </c>
      <c r="L123" s="9">
        <f t="shared" si="3"/>
        <v>0.38896716</v>
      </c>
      <c r="M123" s="10">
        <f t="shared" si="4"/>
        <v>0.00153337151950773</v>
      </c>
      <c r="N123" s="10" t="s">
        <v>1731</v>
      </c>
      <c r="O123" s="10" t="s">
        <v>1592</v>
      </c>
      <c r="P123" s="11">
        <f>IFERROR(VLOOKUP(N123,Sheet3!$B$2:$F$1072,3,FALSE),“-”)</f>
        <v>0</v>
      </c>
      <c r="Q123" s="13">
        <f t="shared" si="5"/>
        <v>0.892905689551786</v>
      </c>
    </row>
    <row r="124" spans="1:17">
      <c r="A124" s="3" t="s">
        <v>693</v>
      </c>
      <c r="B124" s="3" t="s">
        <v>1590</v>
      </c>
      <c r="C124" s="3" t="s">
        <v>78</v>
      </c>
      <c r="D124" s="3" t="s">
        <v>79</v>
      </c>
      <c r="E124" s="3" t="str">
        <f>VLOOKUP(D124,Sheet2!$A$2:$B$44,2,FALSE)</f>
        <v>五环-六环</v>
      </c>
      <c r="F124" s="3" t="s">
        <v>30</v>
      </c>
      <c r="G124" s="3" t="s">
        <v>30</v>
      </c>
      <c r="H124" s="3">
        <v>2066</v>
      </c>
      <c r="I124" s="3">
        <v>6</v>
      </c>
      <c r="J124" s="3">
        <v>18808</v>
      </c>
      <c r="K124" s="9">
        <v>38857959</v>
      </c>
      <c r="L124" s="9">
        <f t="shared" si="3"/>
        <v>0.38857959</v>
      </c>
      <c r="M124" s="10">
        <f t="shared" si="4"/>
        <v>0.00153184365581914</v>
      </c>
      <c r="N124" s="10" t="s">
        <v>1732</v>
      </c>
      <c r="O124" s="10" t="s">
        <v>1592</v>
      </c>
      <c r="P124" s="11" t="str">
        <f>IFERROR(VLOOKUP(N124,Sheet3!$B$2:$F$1072,3,FALSE),“-”)</f>
        <v>中铁</v>
      </c>
      <c r="Q124" s="13">
        <f t="shared" si="5"/>
        <v>0.894437533207606</v>
      </c>
    </row>
    <row r="125" spans="1:17">
      <c r="A125" s="3" t="s">
        <v>774</v>
      </c>
      <c r="B125" s="3" t="s">
        <v>1590</v>
      </c>
      <c r="C125" s="3" t="s">
        <v>41</v>
      </c>
      <c r="D125" s="3" t="s">
        <v>42</v>
      </c>
      <c r="E125" s="3" t="str">
        <f>VLOOKUP(D125,Sheet2!$A$2:$B$44,2,FALSE)</f>
        <v>五环-六环</v>
      </c>
      <c r="F125" s="3" t="s">
        <v>30</v>
      </c>
      <c r="G125" s="3" t="s">
        <v>30</v>
      </c>
      <c r="H125" s="3">
        <v>2732</v>
      </c>
      <c r="I125" s="3">
        <v>60</v>
      </c>
      <c r="J125" s="3">
        <v>13859</v>
      </c>
      <c r="K125" s="9">
        <v>37862077</v>
      </c>
      <c r="L125" s="9">
        <f t="shared" si="3"/>
        <v>0.37862077</v>
      </c>
      <c r="M125" s="10">
        <f t="shared" si="4"/>
        <v>0.00149258437502047</v>
      </c>
      <c r="N125" s="10" t="s">
        <v>1733</v>
      </c>
      <c r="O125" s="10" t="s">
        <v>1592</v>
      </c>
      <c r="P125" s="11">
        <f>IFERROR(VLOOKUP(N125,Sheet3!$B$2:$F$1072,3,FALSE),“-”)</f>
        <v>0</v>
      </c>
      <c r="Q125" s="13">
        <f t="shared" si="5"/>
        <v>0.895930117582626</v>
      </c>
    </row>
    <row r="126" spans="1:17">
      <c r="A126" s="3" t="s">
        <v>1734</v>
      </c>
      <c r="B126" s="3" t="s">
        <v>1590</v>
      </c>
      <c r="C126" s="3" t="s">
        <v>90</v>
      </c>
      <c r="D126" s="3" t="s">
        <v>103</v>
      </c>
      <c r="E126" s="3" t="str">
        <f>VLOOKUP(D126,Sheet2!$A$2:$B$44,2,FALSE)</f>
        <v>五环-六环</v>
      </c>
      <c r="F126" s="3" t="s">
        <v>30</v>
      </c>
      <c r="G126" s="3" t="s">
        <v>30</v>
      </c>
      <c r="H126" s="3">
        <v>1562</v>
      </c>
      <c r="I126" s="3">
        <v>2</v>
      </c>
      <c r="J126" s="3">
        <v>23386</v>
      </c>
      <c r="K126" s="9">
        <v>36520732</v>
      </c>
      <c r="L126" s="9">
        <f t="shared" si="3"/>
        <v>0.36520732</v>
      </c>
      <c r="M126" s="10">
        <f t="shared" si="4"/>
        <v>0.00143970638344827</v>
      </c>
      <c r="N126" s="10" t="s">
        <v>1735</v>
      </c>
      <c r="O126" s="10" t="s">
        <v>1592</v>
      </c>
      <c r="P126" s="11">
        <f>IFERROR(VLOOKUP(N126,Sheet3!$B$2:$F$1072,3,FALSE),“-”)</f>
        <v>0</v>
      </c>
      <c r="Q126" s="13">
        <f t="shared" si="5"/>
        <v>0.897369823966074</v>
      </c>
    </row>
    <row r="127" spans="1:17">
      <c r="A127" s="3" t="s">
        <v>1107</v>
      </c>
      <c r="B127" s="3" t="s">
        <v>1590</v>
      </c>
      <c r="C127" s="3" t="s">
        <v>48</v>
      </c>
      <c r="D127" s="3" t="s">
        <v>214</v>
      </c>
      <c r="E127" s="3" t="str">
        <f>VLOOKUP(D127,Sheet2!$A$2:$B$44,2,FALSE)</f>
        <v>三环-四环</v>
      </c>
      <c r="F127" s="3" t="s">
        <v>30</v>
      </c>
      <c r="G127" s="3" t="s">
        <v>30</v>
      </c>
      <c r="H127" s="3">
        <v>1031</v>
      </c>
      <c r="I127" s="3">
        <v>5</v>
      </c>
      <c r="J127" s="3">
        <v>34423</v>
      </c>
      <c r="K127" s="9">
        <v>35500000</v>
      </c>
      <c r="L127" s="9">
        <f t="shared" si="3"/>
        <v>0.355</v>
      </c>
      <c r="M127" s="10">
        <f t="shared" si="4"/>
        <v>0.0013994674754168</v>
      </c>
      <c r="N127" s="10" t="s">
        <v>1736</v>
      </c>
      <c r="O127" s="10" t="s">
        <v>1592</v>
      </c>
      <c r="P127" s="11">
        <f>IFERROR(VLOOKUP(N127,Sheet3!$B$2:$F$1072,3,FALSE),“-”)</f>
        <v>0</v>
      </c>
      <c r="Q127" s="13">
        <f t="shared" si="5"/>
        <v>0.898769291441491</v>
      </c>
    </row>
    <row r="128" spans="1:17">
      <c r="A128" s="3" t="s">
        <v>1737</v>
      </c>
      <c r="B128" s="3" t="s">
        <v>1590</v>
      </c>
      <c r="C128" s="3" t="s">
        <v>282</v>
      </c>
      <c r="D128" s="3" t="s">
        <v>283</v>
      </c>
      <c r="E128" s="3" t="str">
        <f>VLOOKUP(D128,Sheet2!$A$2:$B$44,2,FALSE)</f>
        <v>二环内</v>
      </c>
      <c r="F128" s="3" t="s">
        <v>30</v>
      </c>
      <c r="G128" s="3" t="s">
        <v>30</v>
      </c>
      <c r="H128" s="3">
        <v>4912</v>
      </c>
      <c r="I128" s="3">
        <v>16</v>
      </c>
      <c r="J128" s="3">
        <v>7104</v>
      </c>
      <c r="K128" s="9">
        <v>34898135</v>
      </c>
      <c r="L128" s="9">
        <f t="shared" si="3"/>
        <v>0.34898135</v>
      </c>
      <c r="M128" s="10">
        <f t="shared" si="4"/>
        <v>0.00137574098268182</v>
      </c>
      <c r="N128" s="10" t="s">
        <v>1738</v>
      </c>
      <c r="O128" s="10" t="s">
        <v>1592</v>
      </c>
      <c r="P128" s="11">
        <f>IFERROR(VLOOKUP(N128,Sheet3!$B$2:$F$1072,3,FALSE),“-”)</f>
        <v>0</v>
      </c>
      <c r="Q128" s="13">
        <f t="shared" si="5"/>
        <v>0.900145032424173</v>
      </c>
    </row>
    <row r="129" spans="1:17">
      <c r="A129" s="3" t="s">
        <v>124</v>
      </c>
      <c r="B129" s="3" t="s">
        <v>1590</v>
      </c>
      <c r="C129" s="3" t="s">
        <v>22</v>
      </c>
      <c r="D129" s="3" t="s">
        <v>23</v>
      </c>
      <c r="E129" s="3" t="str">
        <f>VLOOKUP(D129,Sheet2!$A$2:$B$44,2,FALSE)</f>
        <v>五环-六环</v>
      </c>
      <c r="F129" s="3" t="s">
        <v>30</v>
      </c>
      <c r="G129" s="3" t="s">
        <v>30</v>
      </c>
      <c r="H129" s="3">
        <v>993</v>
      </c>
      <c r="I129" s="3">
        <v>5</v>
      </c>
      <c r="J129" s="3">
        <v>34815</v>
      </c>
      <c r="K129" s="9">
        <v>34577499</v>
      </c>
      <c r="L129" s="9">
        <f t="shared" si="3"/>
        <v>0.34577499</v>
      </c>
      <c r="M129" s="10">
        <f t="shared" si="4"/>
        <v>0.00136310099244386</v>
      </c>
      <c r="N129" s="10" t="s">
        <v>1739</v>
      </c>
      <c r="O129" s="10" t="s">
        <v>1592</v>
      </c>
      <c r="P129" s="11" t="str">
        <f>IFERROR(VLOOKUP(N129,Sheet3!$B$2:$F$1072,3,FALSE),“-”)</f>
        <v>华润</v>
      </c>
      <c r="Q129" s="13">
        <f t="shared" si="5"/>
        <v>0.901508133416617</v>
      </c>
    </row>
    <row r="130" spans="1:17">
      <c r="A130" s="3" t="s">
        <v>57</v>
      </c>
      <c r="B130" s="3" t="s">
        <v>1590</v>
      </c>
      <c r="C130" s="3" t="s">
        <v>18</v>
      </c>
      <c r="D130" s="3" t="s">
        <v>26</v>
      </c>
      <c r="E130" s="3" t="str">
        <f>VLOOKUP(D130,Sheet2!$A$2:$B$44,2,FALSE)</f>
        <v>五环-六环</v>
      </c>
      <c r="F130" s="3" t="s">
        <v>30</v>
      </c>
      <c r="G130" s="3" t="s">
        <v>30</v>
      </c>
      <c r="H130" s="3">
        <v>2854</v>
      </c>
      <c r="I130" s="3">
        <v>19</v>
      </c>
      <c r="J130" s="3">
        <v>12100</v>
      </c>
      <c r="K130" s="9">
        <v>34535578</v>
      </c>
      <c r="L130" s="9">
        <f t="shared" si="3"/>
        <v>0.34535578</v>
      </c>
      <c r="M130" s="10">
        <f t="shared" si="4"/>
        <v>0.00136144839875268</v>
      </c>
      <c r="N130" s="10" t="s">
        <v>1740</v>
      </c>
      <c r="O130" s="10" t="s">
        <v>1592</v>
      </c>
      <c r="P130" s="11" t="str">
        <f>IFERROR(VLOOKUP(N130,Sheet3!$B$2:$F$1072,3,FALSE),“-”)</f>
        <v>首开</v>
      </c>
      <c r="Q130" s="13">
        <f t="shared" si="5"/>
        <v>0.902869581815369</v>
      </c>
    </row>
    <row r="131" spans="1:17">
      <c r="A131" s="3" t="s">
        <v>1741</v>
      </c>
      <c r="B131" s="3" t="s">
        <v>1590</v>
      </c>
      <c r="C131" s="3" t="s">
        <v>18</v>
      </c>
      <c r="D131" s="3" t="s">
        <v>73</v>
      </c>
      <c r="E131" s="3" t="str">
        <f>VLOOKUP(D131,Sheet2!$A$2:$B$44,2,FALSE)</f>
        <v>四环-五环</v>
      </c>
      <c r="F131" s="3" t="s">
        <v>30</v>
      </c>
      <c r="G131" s="3" t="s">
        <v>30</v>
      </c>
      <c r="H131" s="3">
        <v>1212</v>
      </c>
      <c r="I131" s="3">
        <v>21</v>
      </c>
      <c r="J131" s="3">
        <v>28462</v>
      </c>
      <c r="K131" s="9">
        <v>34503732</v>
      </c>
      <c r="L131" s="9">
        <f t="shared" si="3"/>
        <v>0.34503732</v>
      </c>
      <c r="M131" s="10">
        <f t="shared" si="4"/>
        <v>0.00136019297787318</v>
      </c>
      <c r="N131" s="10" t="s">
        <v>1742</v>
      </c>
      <c r="O131" s="10" t="s">
        <v>1592</v>
      </c>
      <c r="P131" s="11" t="str">
        <f>IFERROR(VLOOKUP(N131,Sheet3!$B$2:$F$1072,3,FALSE),“-”)</f>
        <v>合生</v>
      </c>
      <c r="Q131" s="13">
        <f t="shared" si="5"/>
        <v>0.904229774793242</v>
      </c>
    </row>
    <row r="132" spans="1:17">
      <c r="A132" s="3" t="s">
        <v>915</v>
      </c>
      <c r="B132" s="3" t="s">
        <v>1590</v>
      </c>
      <c r="C132" s="3" t="s">
        <v>22</v>
      </c>
      <c r="D132" s="3" t="s">
        <v>23</v>
      </c>
      <c r="E132" s="3" t="str">
        <f>VLOOKUP(D132,Sheet2!$A$2:$B$44,2,FALSE)</f>
        <v>五环-六环</v>
      </c>
      <c r="F132" s="3" t="s">
        <v>30</v>
      </c>
      <c r="G132" s="3" t="s">
        <v>30</v>
      </c>
      <c r="H132" s="3">
        <v>1840</v>
      </c>
      <c r="I132" s="3">
        <v>14</v>
      </c>
      <c r="J132" s="3">
        <v>18603</v>
      </c>
      <c r="K132" s="9">
        <v>34219929</v>
      </c>
      <c r="L132" s="9">
        <f t="shared" ref="L132:L195" si="6">IFERROR(K132/100000000,"-")</f>
        <v>0.34219929</v>
      </c>
      <c r="M132" s="10">
        <f t="shared" ref="M132:M195" si="7">IFERROR(L132/$L$1,"-")</f>
        <v>0.00134900500412879</v>
      </c>
      <c r="N132" s="10" t="s">
        <v>1743</v>
      </c>
      <c r="O132" s="10" t="s">
        <v>1592</v>
      </c>
      <c r="P132" s="11">
        <f>IFERROR(VLOOKUP(N132,Sheet3!$B$2:$F$1072,3,FALSE),“-”)</f>
        <v>0</v>
      </c>
      <c r="Q132" s="13">
        <f t="shared" si="5"/>
        <v>0.905578779797371</v>
      </c>
    </row>
    <row r="133" spans="1:17">
      <c r="A133" s="3" t="s">
        <v>991</v>
      </c>
      <c r="B133" s="3" t="s">
        <v>1590</v>
      </c>
      <c r="C133" s="3" t="s">
        <v>18</v>
      </c>
      <c r="D133" s="3" t="s">
        <v>19</v>
      </c>
      <c r="E133" s="3" t="str">
        <f>VLOOKUP(D133,Sheet2!$A$2:$B$44,2,FALSE)</f>
        <v>三环-四环</v>
      </c>
      <c r="F133" s="3" t="s">
        <v>30</v>
      </c>
      <c r="G133" s="3" t="s">
        <v>30</v>
      </c>
      <c r="H133" s="3">
        <v>586</v>
      </c>
      <c r="I133" s="3">
        <v>9</v>
      </c>
      <c r="J133" s="3">
        <v>57779</v>
      </c>
      <c r="K133" s="9">
        <v>33862973</v>
      </c>
      <c r="L133" s="9">
        <f t="shared" si="6"/>
        <v>0.33862973</v>
      </c>
      <c r="M133" s="10">
        <f t="shared" si="7"/>
        <v>0.00133493322068781</v>
      </c>
      <c r="N133" s="10" t="s">
        <v>1744</v>
      </c>
      <c r="O133" s="10" t="s">
        <v>1745</v>
      </c>
      <c r="P133" s="11">
        <f>IFERROR(VLOOKUP(N133,Sheet3!$B$2:$F$1072,3,FALSE),“-”)</f>
        <v>0</v>
      </c>
      <c r="Q133" s="13">
        <f t="shared" si="5"/>
        <v>0.906913713018059</v>
      </c>
    </row>
    <row r="134" spans="1:17">
      <c r="A134" s="3" t="s">
        <v>602</v>
      </c>
      <c r="B134" s="3" t="s">
        <v>1590</v>
      </c>
      <c r="C134" s="3" t="s">
        <v>41</v>
      </c>
      <c r="D134" s="3" t="s">
        <v>42</v>
      </c>
      <c r="E134" s="3" t="str">
        <f>VLOOKUP(D134,Sheet2!$A$2:$B$44,2,FALSE)</f>
        <v>五环-六环</v>
      </c>
      <c r="F134" s="3" t="s">
        <v>30</v>
      </c>
      <c r="G134" s="3" t="s">
        <v>30</v>
      </c>
      <c r="H134" s="3">
        <v>3670</v>
      </c>
      <c r="I134" s="3">
        <v>3</v>
      </c>
      <c r="J134" s="3">
        <v>8599</v>
      </c>
      <c r="K134" s="9">
        <v>31554987</v>
      </c>
      <c r="L134" s="9">
        <f t="shared" si="6"/>
        <v>0.31554987</v>
      </c>
      <c r="M134" s="10">
        <f t="shared" si="7"/>
        <v>0.00124394867587887</v>
      </c>
      <c r="N134" s="10" t="s">
        <v>1746</v>
      </c>
      <c r="O134" s="10" t="s">
        <v>1592</v>
      </c>
      <c r="P134" s="11">
        <f>IFERROR(VLOOKUP(N134,Sheet3!$B$2:$F$1072,3,FALSE),“-”)</f>
        <v>0</v>
      </c>
      <c r="Q134" s="13">
        <f t="shared" ref="Q134:Q197" si="8">M134+Q133</f>
        <v>0.908157661693938</v>
      </c>
    </row>
    <row r="135" spans="1:17">
      <c r="A135" s="3" t="s">
        <v>1747</v>
      </c>
      <c r="B135" s="3" t="s">
        <v>1590</v>
      </c>
      <c r="C135" s="3" t="s">
        <v>205</v>
      </c>
      <c r="D135" s="3" t="s">
        <v>206</v>
      </c>
      <c r="E135" s="3" t="str">
        <f>VLOOKUP(D135,Sheet2!$A$2:$B$44,2,FALSE)</f>
        <v>二环-三环</v>
      </c>
      <c r="F135" s="3" t="s">
        <v>30</v>
      </c>
      <c r="G135" s="3" t="s">
        <v>30</v>
      </c>
      <c r="H135" s="3">
        <v>903</v>
      </c>
      <c r="I135" s="3">
        <v>6</v>
      </c>
      <c r="J135" s="3">
        <v>34880</v>
      </c>
      <c r="K135" s="9">
        <v>31506349</v>
      </c>
      <c r="L135" s="9">
        <f t="shared" si="6"/>
        <v>0.31506349</v>
      </c>
      <c r="M135" s="10">
        <f t="shared" si="7"/>
        <v>0.00124203128717269</v>
      </c>
      <c r="N135" s="10" t="s">
        <v>1748</v>
      </c>
      <c r="O135" s="10" t="s">
        <v>1592</v>
      </c>
      <c r="P135" s="11">
        <f>IFERROR(VLOOKUP(N135,Sheet3!$B$2:$F$1072,3,FALSE),“-”)</f>
        <v>0</v>
      </c>
      <c r="Q135" s="13">
        <f t="shared" si="8"/>
        <v>0.909399692981111</v>
      </c>
    </row>
    <row r="136" spans="1:17">
      <c r="A136" s="3" t="s">
        <v>480</v>
      </c>
      <c r="B136" s="3" t="s">
        <v>1590</v>
      </c>
      <c r="C136" s="3" t="s">
        <v>60</v>
      </c>
      <c r="D136" s="3" t="s">
        <v>61</v>
      </c>
      <c r="E136" s="3" t="str">
        <f>VLOOKUP(D136,Sheet2!$A$2:$B$44,2,FALSE)</f>
        <v>五环-六环</v>
      </c>
      <c r="F136" s="3">
        <v>5973</v>
      </c>
      <c r="G136" s="3">
        <v>19</v>
      </c>
      <c r="H136" s="3">
        <v>1216</v>
      </c>
      <c r="I136" s="3">
        <v>4</v>
      </c>
      <c r="J136" s="3">
        <v>25817</v>
      </c>
      <c r="K136" s="9">
        <v>31389200</v>
      </c>
      <c r="L136" s="9">
        <f t="shared" si="6"/>
        <v>0.313892</v>
      </c>
      <c r="M136" s="10">
        <f t="shared" si="7"/>
        <v>0.00123741308392544</v>
      </c>
      <c r="N136" s="10" t="s">
        <v>1749</v>
      </c>
      <c r="O136" s="10" t="s">
        <v>1592</v>
      </c>
      <c r="P136" s="11">
        <f>IFERROR(VLOOKUP(N136,Sheet3!$B$2:$F$1072,3,FALSE),“-”)</f>
        <v>0</v>
      </c>
      <c r="Q136" s="13">
        <f t="shared" si="8"/>
        <v>0.910637106065036</v>
      </c>
    </row>
    <row r="137" spans="1:17">
      <c r="A137" s="3" t="s">
        <v>1750</v>
      </c>
      <c r="B137" s="3" t="s">
        <v>1590</v>
      </c>
      <c r="C137" s="3" t="s">
        <v>144</v>
      </c>
      <c r="D137" s="3" t="s">
        <v>145</v>
      </c>
      <c r="E137" s="3" t="str">
        <f>VLOOKUP(D137,Sheet2!$A$2:$B$44,2,FALSE)</f>
        <v>二环内</v>
      </c>
      <c r="F137" s="3" t="s">
        <v>30</v>
      </c>
      <c r="G137" s="3" t="s">
        <v>30</v>
      </c>
      <c r="H137" s="3">
        <v>3099</v>
      </c>
      <c r="I137" s="3">
        <v>13</v>
      </c>
      <c r="J137" s="3">
        <v>9903</v>
      </c>
      <c r="K137" s="9">
        <v>30690661</v>
      </c>
      <c r="L137" s="9">
        <f t="shared" si="6"/>
        <v>0.30690661</v>
      </c>
      <c r="M137" s="10">
        <f t="shared" si="7"/>
        <v>0.00120987554559276</v>
      </c>
      <c r="N137" s="10" t="s">
        <v>1751</v>
      </c>
      <c r="O137" s="10" t="s">
        <v>1601</v>
      </c>
      <c r="P137" s="11">
        <f>IFERROR(VLOOKUP(N137,Sheet3!$B$2:$F$1072,3,FALSE),“-”)</f>
        <v>0</v>
      </c>
      <c r="Q137" s="13">
        <f t="shared" si="8"/>
        <v>0.911846981610629</v>
      </c>
    </row>
    <row r="138" spans="1:17">
      <c r="A138" s="3" t="s">
        <v>875</v>
      </c>
      <c r="B138" s="3" t="s">
        <v>1590</v>
      </c>
      <c r="C138" s="3" t="s">
        <v>60</v>
      </c>
      <c r="D138" s="3" t="s">
        <v>61</v>
      </c>
      <c r="E138" s="3" t="str">
        <f>VLOOKUP(D138,Sheet2!$A$2:$B$44,2,FALSE)</f>
        <v>五环-六环</v>
      </c>
      <c r="F138" s="3" t="s">
        <v>30</v>
      </c>
      <c r="G138" s="3" t="s">
        <v>30</v>
      </c>
      <c r="H138" s="3">
        <v>1203</v>
      </c>
      <c r="I138" s="3">
        <v>2</v>
      </c>
      <c r="J138" s="3">
        <v>25502</v>
      </c>
      <c r="K138" s="9">
        <v>30674200</v>
      </c>
      <c r="L138" s="9">
        <f t="shared" si="6"/>
        <v>0.306742</v>
      </c>
      <c r="M138" s="10">
        <f t="shared" si="7"/>
        <v>0.00120922662632197</v>
      </c>
      <c r="N138" s="10" t="s">
        <v>1752</v>
      </c>
      <c r="O138" s="10" t="s">
        <v>1592</v>
      </c>
      <c r="P138" s="11">
        <f>IFERROR(VLOOKUP(N138,Sheet3!$B$2:$F$1072,3,FALSE),“-”)</f>
        <v>0</v>
      </c>
      <c r="Q138" s="13">
        <f t="shared" si="8"/>
        <v>0.913056208236951</v>
      </c>
    </row>
    <row r="139" spans="1:17">
      <c r="A139" s="3" t="s">
        <v>335</v>
      </c>
      <c r="B139" s="3" t="s">
        <v>1590</v>
      </c>
      <c r="C139" s="3" t="s">
        <v>90</v>
      </c>
      <c r="D139" s="3" t="s">
        <v>265</v>
      </c>
      <c r="E139" s="3" t="str">
        <f>VLOOKUP(D139,Sheet2!$A$2:$B$44,2,FALSE)</f>
        <v>六环外</v>
      </c>
      <c r="F139" s="3" t="s">
        <v>30</v>
      </c>
      <c r="G139" s="3" t="s">
        <v>30</v>
      </c>
      <c r="H139" s="3">
        <v>1302</v>
      </c>
      <c r="I139" s="3">
        <v>11</v>
      </c>
      <c r="J139" s="3">
        <v>23461</v>
      </c>
      <c r="K139" s="9">
        <v>30552628</v>
      </c>
      <c r="L139" s="9">
        <f t="shared" si="6"/>
        <v>0.30552628</v>
      </c>
      <c r="M139" s="10">
        <f t="shared" si="7"/>
        <v>0.00120443406125377</v>
      </c>
      <c r="N139" s="10" t="s">
        <v>1618</v>
      </c>
      <c r="O139" s="10" t="s">
        <v>1592</v>
      </c>
      <c r="P139" s="11" t="str">
        <f>IFERROR(VLOOKUP(N139,Sheet3!$B$2:$F$1072,3,FALSE),“-”)</f>
        <v>合生</v>
      </c>
      <c r="Q139" s="13">
        <f t="shared" si="8"/>
        <v>0.914260642298204</v>
      </c>
    </row>
    <row r="140" spans="1:17">
      <c r="A140" s="3" t="s">
        <v>1753</v>
      </c>
      <c r="B140" s="3" t="s">
        <v>1590</v>
      </c>
      <c r="C140" s="3" t="s">
        <v>48</v>
      </c>
      <c r="D140" s="3" t="s">
        <v>49</v>
      </c>
      <c r="E140" s="3" t="str">
        <f>VLOOKUP(D140,Sheet2!$A$2:$B$44,2,FALSE)</f>
        <v>四环-五环</v>
      </c>
      <c r="F140" s="3" t="s">
        <v>30</v>
      </c>
      <c r="G140" s="3" t="s">
        <v>30</v>
      </c>
      <c r="H140" s="3">
        <v>1699</v>
      </c>
      <c r="I140" s="3">
        <v>6</v>
      </c>
      <c r="J140" s="3">
        <v>17862</v>
      </c>
      <c r="K140" s="9">
        <v>30343539</v>
      </c>
      <c r="L140" s="9">
        <f t="shared" si="6"/>
        <v>0.30343539</v>
      </c>
      <c r="M140" s="10">
        <f t="shared" si="7"/>
        <v>0.00119619143435328</v>
      </c>
      <c r="N140" s="10" t="s">
        <v>1754</v>
      </c>
      <c r="O140" s="10" t="s">
        <v>1592</v>
      </c>
      <c r="P140" s="11">
        <f>IFERROR(VLOOKUP(N140,Sheet3!$B$2:$F$1072,3,FALSE),“-”)</f>
        <v>0</v>
      </c>
      <c r="Q140" s="13">
        <f t="shared" si="8"/>
        <v>0.915456833732558</v>
      </c>
    </row>
    <row r="141" spans="1:17">
      <c r="A141" s="3" t="s">
        <v>1755</v>
      </c>
      <c r="B141" s="3" t="s">
        <v>1590</v>
      </c>
      <c r="C141" s="3" t="s">
        <v>48</v>
      </c>
      <c r="D141" s="3" t="s">
        <v>117</v>
      </c>
      <c r="E141" s="3" t="str">
        <f>VLOOKUP(D141,Sheet2!$A$2:$B$44,2,FALSE)</f>
        <v>三环-四环</v>
      </c>
      <c r="F141" s="3" t="s">
        <v>30</v>
      </c>
      <c r="G141" s="3" t="s">
        <v>30</v>
      </c>
      <c r="H141" s="3">
        <v>3035</v>
      </c>
      <c r="I141" s="3">
        <v>19</v>
      </c>
      <c r="J141" s="3">
        <v>9799</v>
      </c>
      <c r="K141" s="9">
        <v>29739478</v>
      </c>
      <c r="L141" s="9">
        <f t="shared" si="6"/>
        <v>0.29739478</v>
      </c>
      <c r="M141" s="10">
        <f t="shared" si="7"/>
        <v>0.00117237837174292</v>
      </c>
      <c r="N141" s="10" t="s">
        <v>1756</v>
      </c>
      <c r="O141" s="10" t="s">
        <v>1592</v>
      </c>
      <c r="P141" s="11">
        <f>IFERROR(VLOOKUP(N141,Sheet3!$B$2:$F$1072,3,FALSE),“-”)</f>
        <v>0</v>
      </c>
      <c r="Q141" s="13">
        <f t="shared" si="8"/>
        <v>0.916629212104301</v>
      </c>
    </row>
    <row r="142" spans="1:17">
      <c r="A142" s="3" t="s">
        <v>747</v>
      </c>
      <c r="B142" s="3" t="s">
        <v>1590</v>
      </c>
      <c r="C142" s="3" t="s">
        <v>18</v>
      </c>
      <c r="D142" s="3" t="s">
        <v>73</v>
      </c>
      <c r="E142" s="3" t="str">
        <f>VLOOKUP(D142,Sheet2!$A$2:$B$44,2,FALSE)</f>
        <v>四环-五环</v>
      </c>
      <c r="F142" s="3" t="s">
        <v>30</v>
      </c>
      <c r="G142" s="3" t="s">
        <v>30</v>
      </c>
      <c r="H142" s="3">
        <v>683</v>
      </c>
      <c r="I142" s="3">
        <v>5</v>
      </c>
      <c r="J142" s="3">
        <v>42903</v>
      </c>
      <c r="K142" s="9">
        <v>29313277</v>
      </c>
      <c r="L142" s="9">
        <f t="shared" si="6"/>
        <v>0.29313277</v>
      </c>
      <c r="M142" s="10">
        <f t="shared" si="7"/>
        <v>0.00115557683829249</v>
      </c>
      <c r="N142" s="10" t="s">
        <v>1757</v>
      </c>
      <c r="O142" s="10" t="s">
        <v>1592</v>
      </c>
      <c r="P142" s="11">
        <f>IFERROR(VLOOKUP(N142,Sheet3!$B$2:$F$1072,3,FALSE),“-”)</f>
        <v>0</v>
      </c>
      <c r="Q142" s="13">
        <f t="shared" si="8"/>
        <v>0.917784788942593</v>
      </c>
    </row>
    <row r="143" spans="1:17">
      <c r="A143" s="3" t="s">
        <v>1758</v>
      </c>
      <c r="B143" s="3" t="s">
        <v>1590</v>
      </c>
      <c r="C143" s="3" t="s">
        <v>18</v>
      </c>
      <c r="D143" s="3" t="s">
        <v>19</v>
      </c>
      <c r="E143" s="3" t="str">
        <f>VLOOKUP(D143,Sheet2!$A$2:$B$44,2,FALSE)</f>
        <v>三环-四环</v>
      </c>
      <c r="F143" s="3" t="s">
        <v>30</v>
      </c>
      <c r="G143" s="3" t="s">
        <v>30</v>
      </c>
      <c r="H143" s="3">
        <v>707</v>
      </c>
      <c r="I143" s="3">
        <v>4</v>
      </c>
      <c r="J143" s="3">
        <v>41261</v>
      </c>
      <c r="K143" s="9">
        <v>29152320</v>
      </c>
      <c r="L143" s="9">
        <f t="shared" si="6"/>
        <v>0.2915232</v>
      </c>
      <c r="M143" s="10">
        <f t="shared" si="7"/>
        <v>0.00114923165275895</v>
      </c>
      <c r="N143" s="10" t="s">
        <v>1651</v>
      </c>
      <c r="O143" s="10" t="s">
        <v>1601</v>
      </c>
      <c r="P143" s="11" t="str">
        <f>IFERROR(VLOOKUP(N143,Sheet3!$B$2:$F$1072,3,FALSE),“-”)</f>
        <v>SOHO</v>
      </c>
      <c r="Q143" s="13">
        <f t="shared" si="8"/>
        <v>0.918934020595352</v>
      </c>
    </row>
    <row r="144" spans="1:17">
      <c r="A144" s="3" t="s">
        <v>1759</v>
      </c>
      <c r="B144" s="3" t="s">
        <v>1590</v>
      </c>
      <c r="C144" s="3" t="s">
        <v>41</v>
      </c>
      <c r="D144" s="3" t="s">
        <v>42</v>
      </c>
      <c r="E144" s="3" t="str">
        <f>VLOOKUP(D144,Sheet2!$A$2:$B$44,2,FALSE)</f>
        <v>五环-六环</v>
      </c>
      <c r="F144" s="3" t="s">
        <v>30</v>
      </c>
      <c r="G144" s="3" t="s">
        <v>30</v>
      </c>
      <c r="H144" s="3">
        <v>1450</v>
      </c>
      <c r="I144" s="3">
        <v>2</v>
      </c>
      <c r="J144" s="3">
        <v>20000</v>
      </c>
      <c r="K144" s="9">
        <v>29002600</v>
      </c>
      <c r="L144" s="9">
        <f t="shared" si="6"/>
        <v>0.290026</v>
      </c>
      <c r="M144" s="10">
        <f t="shared" si="7"/>
        <v>0.0011433294479584</v>
      </c>
      <c r="N144" s="10" t="s">
        <v>1666</v>
      </c>
      <c r="O144" s="10" t="s">
        <v>1592</v>
      </c>
      <c r="P144" s="11" t="str">
        <f>IFERROR(VLOOKUP(N144,Sheet3!$B$2:$F$1072,3,FALSE),“-”)</f>
        <v>华润</v>
      </c>
      <c r="Q144" s="13">
        <f t="shared" si="8"/>
        <v>0.92007735004331</v>
      </c>
    </row>
    <row r="145" spans="1:17">
      <c r="A145" s="3" t="s">
        <v>978</v>
      </c>
      <c r="B145" s="3" t="s">
        <v>1590</v>
      </c>
      <c r="C145" s="3" t="s">
        <v>18</v>
      </c>
      <c r="D145" s="3" t="s">
        <v>259</v>
      </c>
      <c r="E145" s="3" t="str">
        <f>VLOOKUP(D145,Sheet2!$A$2:$B$44,2,FALSE)</f>
        <v>二环-三环</v>
      </c>
      <c r="F145" s="3" t="s">
        <v>30</v>
      </c>
      <c r="G145" s="3" t="s">
        <v>30</v>
      </c>
      <c r="H145" s="3">
        <v>984</v>
      </c>
      <c r="I145" s="3">
        <v>3</v>
      </c>
      <c r="J145" s="3">
        <v>28818</v>
      </c>
      <c r="K145" s="9">
        <v>28346880</v>
      </c>
      <c r="L145" s="9">
        <f t="shared" si="6"/>
        <v>0.2834688</v>
      </c>
      <c r="M145" s="10">
        <f t="shared" si="7"/>
        <v>0.00111747990393079</v>
      </c>
      <c r="N145" s="10" t="s">
        <v>1726</v>
      </c>
      <c r="O145" s="10" t="s">
        <v>1592</v>
      </c>
      <c r="P145" s="11">
        <f>IFERROR(VLOOKUP(N145,Sheet3!$B$2:$F$1072,3,FALSE),“-”)</f>
        <v>0</v>
      </c>
      <c r="Q145" s="13">
        <f t="shared" si="8"/>
        <v>0.921194829947241</v>
      </c>
    </row>
    <row r="146" spans="1:17">
      <c r="A146" s="3" t="s">
        <v>139</v>
      </c>
      <c r="B146" s="3" t="s">
        <v>1590</v>
      </c>
      <c r="C146" s="3" t="s">
        <v>90</v>
      </c>
      <c r="D146" s="3" t="s">
        <v>91</v>
      </c>
      <c r="E146" s="3" t="str">
        <f>VLOOKUP(D146,Sheet2!$A$2:$B$44,2,FALSE)</f>
        <v>五环-六环</v>
      </c>
      <c r="F146" s="3" t="s">
        <v>30</v>
      </c>
      <c r="G146" s="3" t="s">
        <v>30</v>
      </c>
      <c r="H146" s="3">
        <v>800</v>
      </c>
      <c r="I146" s="3">
        <v>1</v>
      </c>
      <c r="J146" s="3">
        <v>34800</v>
      </c>
      <c r="K146" s="9">
        <v>27833388</v>
      </c>
      <c r="L146" s="9">
        <f t="shared" si="6"/>
        <v>0.27833388</v>
      </c>
      <c r="M146" s="10">
        <f t="shared" si="7"/>
        <v>0.00109723721793398</v>
      </c>
      <c r="N146" s="10" t="s">
        <v>1760</v>
      </c>
      <c r="O146" s="10" t="s">
        <v>1592</v>
      </c>
      <c r="P146" s="11" t="str">
        <f>IFERROR(VLOOKUP(N146,Sheet3!$B$2:$F$1072,3,FALSE),“-”)</f>
        <v>新华联</v>
      </c>
      <c r="Q146" s="13">
        <f t="shared" si="8"/>
        <v>0.922292067165175</v>
      </c>
    </row>
    <row r="147" spans="1:17">
      <c r="A147" s="3" t="s">
        <v>772</v>
      </c>
      <c r="B147" s="3" t="s">
        <v>1590</v>
      </c>
      <c r="C147" s="3" t="s">
        <v>144</v>
      </c>
      <c r="D147" s="3" t="s">
        <v>145</v>
      </c>
      <c r="E147" s="3" t="str">
        <f>VLOOKUP(D147,Sheet2!$A$2:$B$44,2,FALSE)</f>
        <v>二环内</v>
      </c>
      <c r="F147" s="3" t="s">
        <v>30</v>
      </c>
      <c r="G147" s="3" t="s">
        <v>30</v>
      </c>
      <c r="H147" s="3">
        <v>658</v>
      </c>
      <c r="I147" s="3">
        <v>1</v>
      </c>
      <c r="J147" s="3">
        <v>42000</v>
      </c>
      <c r="K147" s="9">
        <v>27643140</v>
      </c>
      <c r="L147" s="9">
        <f t="shared" si="6"/>
        <v>0.2764314</v>
      </c>
      <c r="M147" s="10">
        <f t="shared" si="7"/>
        <v>0.00108973733375755</v>
      </c>
      <c r="N147" s="10" t="s">
        <v>1761</v>
      </c>
      <c r="O147" s="10" t="s">
        <v>1592</v>
      </c>
      <c r="P147" s="11" t="str">
        <f>IFERROR(VLOOKUP(N147,Sheet3!$B$2:$F$1072,3,FALSE),“-”)</f>
        <v>2-R</v>
      </c>
      <c r="Q147" s="13">
        <f t="shared" si="8"/>
        <v>0.923381804498933</v>
      </c>
    </row>
    <row r="148" spans="1:17">
      <c r="A148" s="3" t="s">
        <v>1762</v>
      </c>
      <c r="B148" s="3" t="s">
        <v>1590</v>
      </c>
      <c r="C148" s="3" t="s">
        <v>41</v>
      </c>
      <c r="D148" s="3" t="s">
        <v>42</v>
      </c>
      <c r="E148" s="3" t="str">
        <f>VLOOKUP(D148,Sheet2!$A$2:$B$44,2,FALSE)</f>
        <v>五环-六环</v>
      </c>
      <c r="F148" s="3" t="s">
        <v>30</v>
      </c>
      <c r="G148" s="3" t="s">
        <v>30</v>
      </c>
      <c r="H148" s="3">
        <v>2792</v>
      </c>
      <c r="I148" s="3">
        <v>3</v>
      </c>
      <c r="J148" s="3">
        <v>9669</v>
      </c>
      <c r="K148" s="9">
        <v>27000000</v>
      </c>
      <c r="L148" s="9">
        <f t="shared" si="6"/>
        <v>0.27</v>
      </c>
      <c r="M148" s="10">
        <f t="shared" si="7"/>
        <v>0.00106438371369729</v>
      </c>
      <c r="N148" s="10" t="s">
        <v>1763</v>
      </c>
      <c r="O148" s="10" t="s">
        <v>1592</v>
      </c>
      <c r="P148" s="11">
        <f>IFERROR(VLOOKUP(N148,Sheet3!$B$2:$F$1072,3,FALSE),“-”)</f>
        <v>0</v>
      </c>
      <c r="Q148" s="13">
        <f t="shared" si="8"/>
        <v>0.92444618821263</v>
      </c>
    </row>
    <row r="149" spans="1:17">
      <c r="A149" s="3" t="s">
        <v>1353</v>
      </c>
      <c r="B149" s="3" t="s">
        <v>1590</v>
      </c>
      <c r="C149" s="3" t="s">
        <v>18</v>
      </c>
      <c r="D149" s="3" t="s">
        <v>45</v>
      </c>
      <c r="E149" s="3" t="str">
        <f>VLOOKUP(D149,Sheet2!$A$2:$B$44,2,FALSE)</f>
        <v>五环-六环</v>
      </c>
      <c r="F149" s="3" t="s">
        <v>30</v>
      </c>
      <c r="G149" s="3" t="s">
        <v>30</v>
      </c>
      <c r="H149" s="3">
        <v>729</v>
      </c>
      <c r="I149" s="3">
        <v>2</v>
      </c>
      <c r="J149" s="3">
        <v>36000</v>
      </c>
      <c r="K149" s="9">
        <v>26236800</v>
      </c>
      <c r="L149" s="9">
        <f t="shared" si="6"/>
        <v>0.262368</v>
      </c>
      <c r="M149" s="10">
        <f t="shared" si="7"/>
        <v>0.00103429713405678</v>
      </c>
      <c r="N149" s="10" t="s">
        <v>1644</v>
      </c>
      <c r="O149" s="10" t="s">
        <v>1601</v>
      </c>
      <c r="P149" s="11" t="str">
        <f>IFERROR(VLOOKUP(N149,Sheet3!$B$2:$F$1072,3,FALSE),“-”)</f>
        <v>金隅</v>
      </c>
      <c r="Q149" s="13">
        <f t="shared" si="8"/>
        <v>0.925480485346687</v>
      </c>
    </row>
    <row r="150" spans="1:17">
      <c r="A150" s="3" t="s">
        <v>593</v>
      </c>
      <c r="B150" s="3" t="s">
        <v>1590</v>
      </c>
      <c r="C150" s="3" t="s">
        <v>60</v>
      </c>
      <c r="D150" s="3" t="s">
        <v>61</v>
      </c>
      <c r="E150" s="3" t="str">
        <f>VLOOKUP(D150,Sheet2!$A$2:$B$44,2,FALSE)</f>
        <v>五环-六环</v>
      </c>
      <c r="F150" s="3" t="s">
        <v>30</v>
      </c>
      <c r="G150" s="3" t="s">
        <v>30</v>
      </c>
      <c r="H150" s="3">
        <v>1616</v>
      </c>
      <c r="I150" s="3">
        <v>6</v>
      </c>
      <c r="J150" s="3">
        <v>16217</v>
      </c>
      <c r="K150" s="9">
        <v>26207901</v>
      </c>
      <c r="L150" s="9">
        <f t="shared" si="6"/>
        <v>0.26207901</v>
      </c>
      <c r="M150" s="10">
        <f t="shared" si="7"/>
        <v>0.00103315788868855</v>
      </c>
      <c r="N150" s="10" t="s">
        <v>1764</v>
      </c>
      <c r="O150" s="10" t="s">
        <v>1592</v>
      </c>
      <c r="P150" s="11">
        <f>IFERROR(VLOOKUP(N150,Sheet3!$B$2:$F$1072,3,FALSE),“-”)</f>
        <v>0</v>
      </c>
      <c r="Q150" s="13">
        <f t="shared" si="8"/>
        <v>0.926513643235375</v>
      </c>
    </row>
    <row r="151" spans="1:17">
      <c r="A151" s="3" t="s">
        <v>926</v>
      </c>
      <c r="B151" s="3" t="s">
        <v>1590</v>
      </c>
      <c r="C151" s="3" t="s">
        <v>18</v>
      </c>
      <c r="D151" s="3" t="s">
        <v>19</v>
      </c>
      <c r="E151" s="3" t="str">
        <f>VLOOKUP(D151,Sheet2!$A$2:$B$44,2,FALSE)</f>
        <v>三环-四环</v>
      </c>
      <c r="F151" s="3" t="s">
        <v>30</v>
      </c>
      <c r="G151" s="3" t="s">
        <v>30</v>
      </c>
      <c r="H151" s="3">
        <v>221</v>
      </c>
      <c r="I151" s="3">
        <v>2</v>
      </c>
      <c r="J151" s="3">
        <v>117370</v>
      </c>
      <c r="K151" s="9">
        <v>25941051</v>
      </c>
      <c r="L151" s="9">
        <f t="shared" si="6"/>
        <v>0.25941051</v>
      </c>
      <c r="M151" s="10">
        <f t="shared" si="7"/>
        <v>0.00102263822965151</v>
      </c>
      <c r="N151" s="10" t="s">
        <v>1765</v>
      </c>
      <c r="O151" s="10" t="s">
        <v>1592</v>
      </c>
      <c r="P151" s="11" t="str">
        <f>IFERROR(VLOOKUP(N151,Sheet3!$B$2:$F$1072,3,FALSE),“-”)</f>
        <v>富力</v>
      </c>
      <c r="Q151" s="13">
        <f t="shared" si="8"/>
        <v>0.927536281465027</v>
      </c>
    </row>
    <row r="152" spans="1:17">
      <c r="A152" s="3" t="s">
        <v>913</v>
      </c>
      <c r="B152" s="3" t="s">
        <v>1590</v>
      </c>
      <c r="C152" s="3" t="s">
        <v>18</v>
      </c>
      <c r="D152" s="3" t="s">
        <v>259</v>
      </c>
      <c r="E152" s="3" t="str">
        <f>VLOOKUP(D152,Sheet2!$A$2:$B$44,2,FALSE)</f>
        <v>二环-三环</v>
      </c>
      <c r="F152" s="3" t="s">
        <v>30</v>
      </c>
      <c r="G152" s="3" t="s">
        <v>30</v>
      </c>
      <c r="H152" s="3">
        <v>1691</v>
      </c>
      <c r="I152" s="3">
        <v>6</v>
      </c>
      <c r="J152" s="3">
        <v>15139</v>
      </c>
      <c r="K152" s="9">
        <v>25606989</v>
      </c>
      <c r="L152" s="9">
        <f t="shared" si="6"/>
        <v>0.25606989</v>
      </c>
      <c r="M152" s="10">
        <f t="shared" si="7"/>
        <v>0.0010094689647565</v>
      </c>
      <c r="N152" s="10" t="s">
        <v>1766</v>
      </c>
      <c r="O152" s="10" t="s">
        <v>1592</v>
      </c>
      <c r="P152" s="11">
        <f>IFERROR(VLOOKUP(N152,Sheet3!$B$2:$F$1072,3,FALSE),“-”)</f>
        <v>0</v>
      </c>
      <c r="Q152" s="13">
        <f t="shared" si="8"/>
        <v>0.928545750429783</v>
      </c>
    </row>
    <row r="153" spans="1:17">
      <c r="A153" s="3" t="s">
        <v>972</v>
      </c>
      <c r="B153" s="3" t="s">
        <v>1590</v>
      </c>
      <c r="C153" s="3" t="s">
        <v>48</v>
      </c>
      <c r="D153" s="3" t="s">
        <v>49</v>
      </c>
      <c r="E153" s="3" t="str">
        <f>VLOOKUP(D153,Sheet2!$A$2:$B$44,2,FALSE)</f>
        <v>四环-五环</v>
      </c>
      <c r="F153" s="3" t="s">
        <v>30</v>
      </c>
      <c r="G153" s="3" t="s">
        <v>30</v>
      </c>
      <c r="H153" s="3">
        <v>4077</v>
      </c>
      <c r="I153" s="3">
        <v>1</v>
      </c>
      <c r="J153" s="3">
        <v>6255</v>
      </c>
      <c r="K153" s="9">
        <v>25500000</v>
      </c>
      <c r="L153" s="9">
        <f t="shared" si="6"/>
        <v>0.255</v>
      </c>
      <c r="M153" s="10">
        <f t="shared" si="7"/>
        <v>0.00100525128515855</v>
      </c>
      <c r="N153" s="10" t="s">
        <v>1767</v>
      </c>
      <c r="O153" s="10" t="s">
        <v>1592</v>
      </c>
      <c r="P153" s="11">
        <f>IFERROR(VLOOKUP(N153,Sheet3!$B$2:$F$1072,3,FALSE),“-”)</f>
        <v>0</v>
      </c>
      <c r="Q153" s="13">
        <f t="shared" si="8"/>
        <v>0.929551001714942</v>
      </c>
    </row>
    <row r="154" spans="1:17">
      <c r="A154" s="3" t="s">
        <v>674</v>
      </c>
      <c r="B154" s="3" t="s">
        <v>1590</v>
      </c>
      <c r="C154" s="3" t="s">
        <v>41</v>
      </c>
      <c r="D154" s="3" t="s">
        <v>42</v>
      </c>
      <c r="E154" s="3" t="str">
        <f>VLOOKUP(D154,Sheet2!$A$2:$B$44,2,FALSE)</f>
        <v>五环-六环</v>
      </c>
      <c r="F154" s="3" t="s">
        <v>30</v>
      </c>
      <c r="G154" s="3" t="s">
        <v>30</v>
      </c>
      <c r="H154" s="3">
        <v>1183</v>
      </c>
      <c r="I154" s="3">
        <v>14</v>
      </c>
      <c r="J154" s="3">
        <v>21400</v>
      </c>
      <c r="K154" s="9">
        <v>25318980</v>
      </c>
      <c r="L154" s="9">
        <f t="shared" si="6"/>
        <v>0.2531898</v>
      </c>
      <c r="M154" s="10">
        <f t="shared" si="7"/>
        <v>0.000998115183682493</v>
      </c>
      <c r="N154" s="10" t="s">
        <v>1768</v>
      </c>
      <c r="O154" s="10" t="s">
        <v>1592</v>
      </c>
      <c r="P154" s="11">
        <f>IFERROR(VLOOKUP(N154,Sheet3!$B$2:$F$1072,3,FALSE),“-”)</f>
        <v>0</v>
      </c>
      <c r="Q154" s="13">
        <f t="shared" si="8"/>
        <v>0.930549116898624</v>
      </c>
    </row>
    <row r="155" spans="1:17">
      <c r="A155" s="3" t="s">
        <v>111</v>
      </c>
      <c r="B155" s="3" t="s">
        <v>1590</v>
      </c>
      <c r="C155" s="3" t="s">
        <v>64</v>
      </c>
      <c r="D155" s="3" t="s">
        <v>112</v>
      </c>
      <c r="E155" s="3" t="str">
        <f>VLOOKUP(D155,Sheet2!$A$2:$B$44,2,FALSE)</f>
        <v>五环-六环</v>
      </c>
      <c r="F155" s="3" t="s">
        <v>30</v>
      </c>
      <c r="G155" s="3" t="s">
        <v>30</v>
      </c>
      <c r="H155" s="3">
        <v>1304</v>
      </c>
      <c r="I155" s="3">
        <v>5</v>
      </c>
      <c r="J155" s="3">
        <v>19198</v>
      </c>
      <c r="K155" s="9">
        <v>25030622</v>
      </c>
      <c r="L155" s="9">
        <f t="shared" si="6"/>
        <v>0.25030622</v>
      </c>
      <c r="M155" s="10">
        <f t="shared" si="7"/>
        <v>0.000986747644463444</v>
      </c>
      <c r="N155" s="10" t="s">
        <v>1769</v>
      </c>
      <c r="O155" s="10" t="s">
        <v>1592</v>
      </c>
      <c r="P155" s="11">
        <f>IFERROR(VLOOKUP(N155,Sheet3!$B$2:$F$1072,3,FALSE),“-”)</f>
        <v>0</v>
      </c>
      <c r="Q155" s="13">
        <f t="shared" si="8"/>
        <v>0.931535864543088</v>
      </c>
    </row>
    <row r="156" spans="1:17">
      <c r="A156" s="3" t="s">
        <v>1098</v>
      </c>
      <c r="B156" s="3" t="s">
        <v>1590</v>
      </c>
      <c r="C156" s="3" t="s">
        <v>48</v>
      </c>
      <c r="D156" s="3" t="s">
        <v>117</v>
      </c>
      <c r="E156" s="3" t="str">
        <f>VLOOKUP(D156,Sheet2!$A$2:$B$44,2,FALSE)</f>
        <v>三环-四环</v>
      </c>
      <c r="F156" s="3" t="s">
        <v>30</v>
      </c>
      <c r="G156" s="3" t="s">
        <v>30</v>
      </c>
      <c r="H156" s="3">
        <v>1033</v>
      </c>
      <c r="I156" s="3">
        <v>4</v>
      </c>
      <c r="J156" s="3">
        <v>23181</v>
      </c>
      <c r="K156" s="9">
        <v>23956670</v>
      </c>
      <c r="L156" s="9">
        <f t="shared" si="6"/>
        <v>0.2395667</v>
      </c>
      <c r="M156" s="10">
        <f t="shared" si="7"/>
        <v>0.00094441071786742</v>
      </c>
      <c r="N156" s="10" t="s">
        <v>1770</v>
      </c>
      <c r="O156" s="10" t="s">
        <v>1592</v>
      </c>
      <c r="P156" s="11">
        <f>IFERROR(VLOOKUP(N156,Sheet3!$B$2:$F$1072,3,FALSE),“-”)</f>
        <v>0</v>
      </c>
      <c r="Q156" s="13">
        <f t="shared" si="8"/>
        <v>0.932480275260955</v>
      </c>
    </row>
    <row r="157" spans="1:17">
      <c r="A157" s="3" t="s">
        <v>306</v>
      </c>
      <c r="B157" s="3" t="s">
        <v>1590</v>
      </c>
      <c r="C157" s="3" t="s">
        <v>18</v>
      </c>
      <c r="D157" s="3" t="s">
        <v>45</v>
      </c>
      <c r="E157" s="3" t="str">
        <f>VLOOKUP(D157,Sheet2!$A$2:$B$44,2,FALSE)</f>
        <v>五环-六环</v>
      </c>
      <c r="F157" s="3" t="s">
        <v>30</v>
      </c>
      <c r="G157" s="3" t="s">
        <v>30</v>
      </c>
      <c r="H157" s="3">
        <v>658</v>
      </c>
      <c r="I157" s="3">
        <v>4</v>
      </c>
      <c r="J157" s="3">
        <v>36395</v>
      </c>
      <c r="K157" s="9">
        <v>23954876</v>
      </c>
      <c r="L157" s="9">
        <f t="shared" si="6"/>
        <v>0.23954876</v>
      </c>
      <c r="M157" s="10">
        <f t="shared" si="7"/>
        <v>0.000944339995482888</v>
      </c>
      <c r="N157" s="10" t="s">
        <v>1658</v>
      </c>
      <c r="O157" s="10" t="s">
        <v>1592</v>
      </c>
      <c r="P157" s="11" t="str">
        <f>IFERROR(VLOOKUP(N157,Sheet3!$B$2:$F$1072,3,FALSE),“-”)</f>
        <v>中建</v>
      </c>
      <c r="Q157" s="13">
        <f t="shared" si="8"/>
        <v>0.933424615256438</v>
      </c>
    </row>
    <row r="158" spans="1:17">
      <c r="A158" s="3" t="s">
        <v>351</v>
      </c>
      <c r="B158" s="3" t="s">
        <v>1590</v>
      </c>
      <c r="C158" s="3" t="s">
        <v>41</v>
      </c>
      <c r="D158" s="3" t="s">
        <v>42</v>
      </c>
      <c r="E158" s="3" t="str">
        <f>VLOOKUP(D158,Sheet2!$A$2:$B$44,2,FALSE)</f>
        <v>五环-六环</v>
      </c>
      <c r="F158" s="3" t="s">
        <v>30</v>
      </c>
      <c r="G158" s="3" t="s">
        <v>30</v>
      </c>
      <c r="H158" s="3">
        <v>786</v>
      </c>
      <c r="I158" s="3">
        <v>4</v>
      </c>
      <c r="J158" s="3">
        <v>30116</v>
      </c>
      <c r="K158" s="9">
        <v>23677210</v>
      </c>
      <c r="L158" s="9">
        <f t="shared" si="6"/>
        <v>0.2367721</v>
      </c>
      <c r="M158" s="10">
        <f t="shared" si="7"/>
        <v>0.000933393952214463</v>
      </c>
      <c r="N158" s="10" t="s">
        <v>1771</v>
      </c>
      <c r="O158" s="10" t="s">
        <v>1592</v>
      </c>
      <c r="P158" s="11">
        <f>IFERROR(VLOOKUP(N158,Sheet3!$B$2:$F$1072,3,FALSE),“-”)</f>
        <v>0</v>
      </c>
      <c r="Q158" s="13">
        <f t="shared" si="8"/>
        <v>0.934358009208653</v>
      </c>
    </row>
    <row r="159" spans="1:17">
      <c r="A159" s="3" t="s">
        <v>1772</v>
      </c>
      <c r="B159" s="3" t="s">
        <v>1590</v>
      </c>
      <c r="C159" s="3" t="s">
        <v>18</v>
      </c>
      <c r="D159" s="3" t="s">
        <v>29</v>
      </c>
      <c r="E159" s="3" t="str">
        <f>VLOOKUP(D159,Sheet2!$A$2:$B$44,2,FALSE)</f>
        <v>四环-五环</v>
      </c>
      <c r="F159" s="3" t="s">
        <v>30</v>
      </c>
      <c r="G159" s="3" t="s">
        <v>30</v>
      </c>
      <c r="H159" s="3">
        <v>1133</v>
      </c>
      <c r="I159" s="3">
        <v>1</v>
      </c>
      <c r="J159" s="3">
        <v>20412</v>
      </c>
      <c r="K159" s="9">
        <v>23116951</v>
      </c>
      <c r="L159" s="9">
        <f t="shared" si="6"/>
        <v>0.23116951</v>
      </c>
      <c r="M159" s="10">
        <f t="shared" si="7"/>
        <v>0.000911307635360673</v>
      </c>
      <c r="N159" s="10" t="s">
        <v>1773</v>
      </c>
      <c r="O159" s="10" t="s">
        <v>1592</v>
      </c>
      <c r="P159" s="11">
        <f>IFERROR(VLOOKUP(N159,Sheet3!$B$2:$F$1072,3,FALSE),“-”)</f>
        <v>0</v>
      </c>
      <c r="Q159" s="13">
        <f t="shared" si="8"/>
        <v>0.935269316844013</v>
      </c>
    </row>
    <row r="160" spans="1:17">
      <c r="A160" s="3" t="s">
        <v>1774</v>
      </c>
      <c r="B160" s="3" t="s">
        <v>1590</v>
      </c>
      <c r="C160" s="3" t="s">
        <v>18</v>
      </c>
      <c r="D160" s="3" t="s">
        <v>73</v>
      </c>
      <c r="E160" s="3" t="str">
        <f>VLOOKUP(D160,Sheet2!$A$2:$B$44,2,FALSE)</f>
        <v>四环-五环</v>
      </c>
      <c r="F160" s="3" t="s">
        <v>30</v>
      </c>
      <c r="G160" s="3" t="s">
        <v>30</v>
      </c>
      <c r="H160" s="3">
        <v>1609</v>
      </c>
      <c r="I160" s="3">
        <v>4</v>
      </c>
      <c r="J160" s="3">
        <v>14312</v>
      </c>
      <c r="K160" s="9">
        <v>23026880</v>
      </c>
      <c r="L160" s="9">
        <f t="shared" si="6"/>
        <v>0.2302688</v>
      </c>
      <c r="M160" s="10">
        <f t="shared" si="7"/>
        <v>0.000907756890713398</v>
      </c>
      <c r="N160" s="10" t="s">
        <v>1775</v>
      </c>
      <c r="O160" s="10" t="s">
        <v>1592</v>
      </c>
      <c r="P160" s="11" t="str">
        <f>IFERROR(VLOOKUP(N160,Sheet3!$B$2:$F$1072,3,FALSE),“-”)</f>
        <v>首创</v>
      </c>
      <c r="Q160" s="13">
        <f t="shared" si="8"/>
        <v>0.936177073734727</v>
      </c>
    </row>
    <row r="161" spans="1:17">
      <c r="A161" s="3" t="s">
        <v>1776</v>
      </c>
      <c r="B161" s="3" t="s">
        <v>1590</v>
      </c>
      <c r="C161" s="3" t="s">
        <v>18</v>
      </c>
      <c r="D161" s="3" t="s">
        <v>73</v>
      </c>
      <c r="E161" s="3" t="str">
        <f>VLOOKUP(D161,Sheet2!$A$2:$B$44,2,FALSE)</f>
        <v>四环-五环</v>
      </c>
      <c r="F161" s="3" t="s">
        <v>30</v>
      </c>
      <c r="G161" s="3" t="s">
        <v>30</v>
      </c>
      <c r="H161" s="3">
        <v>2021</v>
      </c>
      <c r="I161" s="3">
        <v>2</v>
      </c>
      <c r="J161" s="3">
        <v>11380</v>
      </c>
      <c r="K161" s="9">
        <v>23000000</v>
      </c>
      <c r="L161" s="9">
        <f t="shared" si="6"/>
        <v>0.23</v>
      </c>
      <c r="M161" s="10">
        <f t="shared" si="7"/>
        <v>0.000906697237593984</v>
      </c>
      <c r="N161" s="10" t="s">
        <v>1777</v>
      </c>
      <c r="O161" s="10" t="s">
        <v>1592</v>
      </c>
      <c r="P161" s="11">
        <f>IFERROR(VLOOKUP(N161,Sheet3!$B$2:$F$1072,3,FALSE),“-”)</f>
        <v>0</v>
      </c>
      <c r="Q161" s="13">
        <f t="shared" si="8"/>
        <v>0.937083770972321</v>
      </c>
    </row>
    <row r="162" spans="1:17">
      <c r="A162" s="3" t="s">
        <v>1778</v>
      </c>
      <c r="B162" s="3" t="s">
        <v>1590</v>
      </c>
      <c r="C162" s="3" t="s">
        <v>18</v>
      </c>
      <c r="D162" s="3" t="s">
        <v>29</v>
      </c>
      <c r="E162" s="3" t="str">
        <f>VLOOKUP(D162,Sheet2!$A$2:$B$44,2,FALSE)</f>
        <v>四环-五环</v>
      </c>
      <c r="F162" s="3" t="s">
        <v>30</v>
      </c>
      <c r="G162" s="3" t="s">
        <v>30</v>
      </c>
      <c r="H162" s="3">
        <v>932</v>
      </c>
      <c r="I162" s="3">
        <v>1</v>
      </c>
      <c r="J162" s="3">
        <v>24500</v>
      </c>
      <c r="K162" s="9">
        <v>22830325</v>
      </c>
      <c r="L162" s="9">
        <f t="shared" si="6"/>
        <v>0.22830325</v>
      </c>
      <c r="M162" s="10">
        <f t="shared" si="7"/>
        <v>0.000900008374385777</v>
      </c>
      <c r="N162" s="10" t="s">
        <v>1644</v>
      </c>
      <c r="O162" s="10" t="s">
        <v>1592</v>
      </c>
      <c r="P162" s="11" t="str">
        <f>IFERROR(VLOOKUP(N162,Sheet3!$B$2:$F$1072,3,FALSE),“-”)</f>
        <v>金隅</v>
      </c>
      <c r="Q162" s="13">
        <f t="shared" si="8"/>
        <v>0.937983779346706</v>
      </c>
    </row>
    <row r="163" spans="1:17">
      <c r="A163" s="3" t="s">
        <v>688</v>
      </c>
      <c r="B163" s="3" t="s">
        <v>1590</v>
      </c>
      <c r="C163" s="3" t="s">
        <v>78</v>
      </c>
      <c r="D163" s="3" t="s">
        <v>79</v>
      </c>
      <c r="E163" s="3" t="str">
        <f>VLOOKUP(D163,Sheet2!$A$2:$B$44,2,FALSE)</f>
        <v>五环-六环</v>
      </c>
      <c r="F163" s="3" t="s">
        <v>30</v>
      </c>
      <c r="G163" s="3" t="s">
        <v>30</v>
      </c>
      <c r="H163" s="3">
        <v>1070</v>
      </c>
      <c r="I163" s="3">
        <v>1</v>
      </c>
      <c r="J163" s="3">
        <v>21197</v>
      </c>
      <c r="K163" s="9">
        <v>22680000</v>
      </c>
      <c r="L163" s="9">
        <f t="shared" si="6"/>
        <v>0.2268</v>
      </c>
      <c r="M163" s="10">
        <f t="shared" si="7"/>
        <v>0.00089408231950572</v>
      </c>
      <c r="N163" s="10" t="s">
        <v>689</v>
      </c>
      <c r="O163" s="10" t="s">
        <v>1592</v>
      </c>
      <c r="P163" s="11" t="str">
        <f>IFERROR(VLOOKUP(N163,Sheet3!$B$2:$F$1072,3,FALSE),“-”)</f>
        <v>绿城</v>
      </c>
      <c r="Q163" s="13">
        <f t="shared" si="8"/>
        <v>0.938877861666212</v>
      </c>
    </row>
    <row r="164" spans="1:17">
      <c r="A164" s="3" t="s">
        <v>802</v>
      </c>
      <c r="B164" s="3" t="s">
        <v>1590</v>
      </c>
      <c r="C164" s="3" t="s">
        <v>172</v>
      </c>
      <c r="D164" s="3" t="s">
        <v>173</v>
      </c>
      <c r="E164" s="3" t="str">
        <f>VLOOKUP(D164,Sheet2!$A$2:$B$44,2,FALSE)</f>
        <v>六环外</v>
      </c>
      <c r="F164" s="3" t="s">
        <v>30</v>
      </c>
      <c r="G164" s="3" t="s">
        <v>30</v>
      </c>
      <c r="H164" s="3">
        <v>3131</v>
      </c>
      <c r="I164" s="3">
        <v>18</v>
      </c>
      <c r="J164" s="3">
        <v>7202</v>
      </c>
      <c r="K164" s="9">
        <v>22546582</v>
      </c>
      <c r="L164" s="9">
        <f t="shared" si="6"/>
        <v>0.22546582</v>
      </c>
      <c r="M164" s="10">
        <f t="shared" si="7"/>
        <v>0.000888822765938532</v>
      </c>
      <c r="N164" s="10" t="s">
        <v>1779</v>
      </c>
      <c r="O164" s="10" t="s">
        <v>1592</v>
      </c>
      <c r="P164" s="11">
        <f>IFERROR(VLOOKUP(N164,Sheet3!$B$2:$F$1072,3,FALSE),“-”)</f>
        <v>0</v>
      </c>
      <c r="Q164" s="13">
        <f t="shared" si="8"/>
        <v>0.939766684432151</v>
      </c>
    </row>
    <row r="165" spans="1:17">
      <c r="A165" s="3" t="s">
        <v>454</v>
      </c>
      <c r="B165" s="3" t="s">
        <v>1590</v>
      </c>
      <c r="C165" s="3" t="s">
        <v>41</v>
      </c>
      <c r="D165" s="3" t="s">
        <v>42</v>
      </c>
      <c r="E165" s="3" t="str">
        <f>VLOOKUP(D165,Sheet2!$A$2:$B$44,2,FALSE)</f>
        <v>五环-六环</v>
      </c>
      <c r="F165" s="3" t="s">
        <v>30</v>
      </c>
      <c r="G165" s="3" t="s">
        <v>30</v>
      </c>
      <c r="H165" s="3">
        <v>1057</v>
      </c>
      <c r="I165" s="3">
        <v>16</v>
      </c>
      <c r="J165" s="3">
        <v>21031</v>
      </c>
      <c r="K165" s="9">
        <v>22223127</v>
      </c>
      <c r="L165" s="9">
        <f t="shared" si="6"/>
        <v>0.22223127</v>
      </c>
      <c r="M165" s="10">
        <f t="shared" si="7"/>
        <v>0.000876071646156534</v>
      </c>
      <c r="N165" s="10" t="s">
        <v>1780</v>
      </c>
      <c r="O165" s="10" t="s">
        <v>1592</v>
      </c>
      <c r="P165" s="11" t="str">
        <f>IFERROR(VLOOKUP(N165,Sheet3!$B$2:$F$1072,3,FALSE),“-”)</f>
        <v>金隅</v>
      </c>
      <c r="Q165" s="13">
        <f t="shared" si="8"/>
        <v>0.940642756078307</v>
      </c>
    </row>
    <row r="166" spans="1:17">
      <c r="A166" s="3" t="s">
        <v>987</v>
      </c>
      <c r="B166" s="3" t="s">
        <v>1590</v>
      </c>
      <c r="C166" s="3" t="s">
        <v>41</v>
      </c>
      <c r="D166" s="3" t="s">
        <v>42</v>
      </c>
      <c r="E166" s="3" t="str">
        <f>VLOOKUP(D166,Sheet2!$A$2:$B$44,2,FALSE)</f>
        <v>五环-六环</v>
      </c>
      <c r="F166" s="3" t="s">
        <v>30</v>
      </c>
      <c r="G166" s="3" t="s">
        <v>30</v>
      </c>
      <c r="H166" s="3">
        <v>3743</v>
      </c>
      <c r="I166" s="3">
        <v>5</v>
      </c>
      <c r="J166" s="3">
        <v>5878</v>
      </c>
      <c r="K166" s="9">
        <v>22000000</v>
      </c>
      <c r="L166" s="9">
        <f t="shared" si="6"/>
        <v>0.22</v>
      </c>
      <c r="M166" s="10">
        <f t="shared" si="7"/>
        <v>0.000867275618568159</v>
      </c>
      <c r="N166" s="10" t="s">
        <v>1781</v>
      </c>
      <c r="O166" s="10" t="s">
        <v>1592</v>
      </c>
      <c r="P166" s="11">
        <f>IFERROR(VLOOKUP(N166,Sheet3!$B$2:$F$1072,3,FALSE),“-”)</f>
        <v>0</v>
      </c>
      <c r="Q166" s="13">
        <f t="shared" si="8"/>
        <v>0.941510031696875</v>
      </c>
    </row>
    <row r="167" spans="1:17">
      <c r="A167" s="3" t="s">
        <v>954</v>
      </c>
      <c r="B167" s="3" t="s">
        <v>1590</v>
      </c>
      <c r="C167" s="3" t="s">
        <v>48</v>
      </c>
      <c r="D167" s="3" t="s">
        <v>214</v>
      </c>
      <c r="E167" s="3" t="str">
        <f>VLOOKUP(D167,Sheet2!$A$2:$B$44,2,FALSE)</f>
        <v>三环-四环</v>
      </c>
      <c r="F167" s="3" t="s">
        <v>30</v>
      </c>
      <c r="G167" s="3" t="s">
        <v>30</v>
      </c>
      <c r="H167" s="3">
        <v>586</v>
      </c>
      <c r="I167" s="3">
        <v>6</v>
      </c>
      <c r="J167" s="3">
        <v>37255</v>
      </c>
      <c r="K167" s="9">
        <v>21830289</v>
      </c>
      <c r="L167" s="9">
        <f t="shared" si="6"/>
        <v>0.21830289</v>
      </c>
      <c r="M167" s="10">
        <f t="shared" si="7"/>
        <v>0.000860585336181667</v>
      </c>
      <c r="N167" s="10" t="s">
        <v>1782</v>
      </c>
      <c r="O167" s="10" t="s">
        <v>1592</v>
      </c>
      <c r="P167" s="11">
        <f>IFERROR(VLOOKUP(N167,Sheet3!$B$2:$F$1072,3,FALSE),“-”)</f>
        <v>0</v>
      </c>
      <c r="Q167" s="13">
        <f t="shared" si="8"/>
        <v>0.942370617033057</v>
      </c>
    </row>
    <row r="168" spans="1:17">
      <c r="A168" s="3" t="s">
        <v>1249</v>
      </c>
      <c r="B168" s="3" t="s">
        <v>1590</v>
      </c>
      <c r="C168" s="3" t="s">
        <v>48</v>
      </c>
      <c r="D168" s="3" t="s">
        <v>117</v>
      </c>
      <c r="E168" s="3" t="str">
        <f>VLOOKUP(D168,Sheet2!$A$2:$B$44,2,FALSE)</f>
        <v>三环-四环</v>
      </c>
      <c r="F168" s="3" t="s">
        <v>30</v>
      </c>
      <c r="G168" s="3" t="s">
        <v>30</v>
      </c>
      <c r="H168" s="3">
        <v>931</v>
      </c>
      <c r="I168" s="3">
        <v>4</v>
      </c>
      <c r="J168" s="3">
        <v>22913</v>
      </c>
      <c r="K168" s="9">
        <v>21322365</v>
      </c>
      <c r="L168" s="9">
        <f t="shared" si="6"/>
        <v>0.21322365</v>
      </c>
      <c r="M168" s="10">
        <f t="shared" si="7"/>
        <v>0.000840562149759593</v>
      </c>
      <c r="N168" s="10" t="s">
        <v>1783</v>
      </c>
      <c r="O168" s="10" t="s">
        <v>1592</v>
      </c>
      <c r="P168" s="11">
        <f>IFERROR(VLOOKUP(N168,Sheet3!$B$2:$F$1072,3,FALSE),“-”)</f>
        <v>0</v>
      </c>
      <c r="Q168" s="13">
        <f t="shared" si="8"/>
        <v>0.943211179182817</v>
      </c>
    </row>
    <row r="169" spans="1:17">
      <c r="A169" s="3" t="s">
        <v>1784</v>
      </c>
      <c r="B169" s="3" t="s">
        <v>1590</v>
      </c>
      <c r="C169" s="3" t="s">
        <v>22</v>
      </c>
      <c r="D169" s="3" t="s">
        <v>87</v>
      </c>
      <c r="E169" s="3" t="str">
        <f>VLOOKUP(D169,Sheet2!$A$2:$B$44,2,FALSE)</f>
        <v>五环-六环</v>
      </c>
      <c r="F169" s="3" t="s">
        <v>30</v>
      </c>
      <c r="G169" s="3" t="s">
        <v>30</v>
      </c>
      <c r="H169" s="3">
        <v>4988</v>
      </c>
      <c r="I169" s="3">
        <v>6</v>
      </c>
      <c r="J169" s="3">
        <v>4270</v>
      </c>
      <c r="K169" s="9">
        <v>21300468</v>
      </c>
      <c r="L169" s="9">
        <f t="shared" si="6"/>
        <v>0.21300468</v>
      </c>
      <c r="M169" s="10">
        <f t="shared" si="7"/>
        <v>0.000839698934567785</v>
      </c>
      <c r="N169" s="10" t="s">
        <v>1785</v>
      </c>
      <c r="O169" s="10" t="s">
        <v>1592</v>
      </c>
      <c r="P169" s="11" t="str">
        <f>IFERROR(VLOOKUP(N169,Sheet3!$B$2:$F$1072,3,FALSE),“-”)</f>
        <v>龙湖</v>
      </c>
      <c r="Q169" s="13">
        <f t="shared" si="8"/>
        <v>0.944050878117384</v>
      </c>
    </row>
    <row r="170" spans="1:17">
      <c r="A170" s="3" t="s">
        <v>149</v>
      </c>
      <c r="B170" s="3" t="s">
        <v>1590</v>
      </c>
      <c r="C170" s="3" t="s">
        <v>64</v>
      </c>
      <c r="D170" s="3" t="s">
        <v>65</v>
      </c>
      <c r="E170" s="3" t="str">
        <f>VLOOKUP(D170,Sheet2!$A$2:$B$44,2,FALSE)</f>
        <v>五环-六环</v>
      </c>
      <c r="F170" s="3" t="s">
        <v>30</v>
      </c>
      <c r="G170" s="3" t="s">
        <v>30</v>
      </c>
      <c r="H170" s="3">
        <v>1197</v>
      </c>
      <c r="I170" s="3">
        <v>3</v>
      </c>
      <c r="J170" s="3">
        <v>17708</v>
      </c>
      <c r="K170" s="9">
        <v>21196081</v>
      </c>
      <c r="L170" s="9">
        <f t="shared" si="6"/>
        <v>0.21196081</v>
      </c>
      <c r="M170" s="10">
        <f t="shared" si="7"/>
        <v>0.000835583830022536</v>
      </c>
      <c r="N170" s="10" t="s">
        <v>1786</v>
      </c>
      <c r="O170" s="10" t="s">
        <v>1592</v>
      </c>
      <c r="P170" s="11" t="str">
        <f>IFERROR(VLOOKUP(N170,Sheet3!$B$2:$F$1072,3,FALSE),“-”)</f>
        <v>华润</v>
      </c>
      <c r="Q170" s="13">
        <f t="shared" si="8"/>
        <v>0.944886461947407</v>
      </c>
    </row>
    <row r="171" spans="1:17">
      <c r="A171" s="3" t="s">
        <v>1787</v>
      </c>
      <c r="B171" s="3" t="s">
        <v>1590</v>
      </c>
      <c r="C171" s="3" t="s">
        <v>64</v>
      </c>
      <c r="D171" s="3" t="s">
        <v>112</v>
      </c>
      <c r="E171" s="3" t="str">
        <f>VLOOKUP(D171,Sheet2!$A$2:$B$44,2,FALSE)</f>
        <v>五环-六环</v>
      </c>
      <c r="F171" s="3" t="s">
        <v>30</v>
      </c>
      <c r="G171" s="3" t="s">
        <v>30</v>
      </c>
      <c r="H171" s="3">
        <v>2815</v>
      </c>
      <c r="I171" s="3">
        <v>7</v>
      </c>
      <c r="J171" s="3">
        <v>7426</v>
      </c>
      <c r="K171" s="9">
        <v>20899909</v>
      </c>
      <c r="L171" s="9">
        <f t="shared" si="6"/>
        <v>0.20899909</v>
      </c>
      <c r="M171" s="10">
        <f t="shared" si="7"/>
        <v>0.000823908250272419</v>
      </c>
      <c r="N171" s="10" t="s">
        <v>1788</v>
      </c>
      <c r="O171" s="10" t="s">
        <v>1592</v>
      </c>
      <c r="P171" s="11">
        <f>IFERROR(VLOOKUP(N171,Sheet3!$B$2:$F$1072,3,FALSE),“-”)</f>
        <v>0</v>
      </c>
      <c r="Q171" s="13">
        <f t="shared" si="8"/>
        <v>0.945710370197679</v>
      </c>
    </row>
    <row r="172" spans="1:17">
      <c r="A172" s="3" t="s">
        <v>1258</v>
      </c>
      <c r="B172" s="3" t="s">
        <v>1590</v>
      </c>
      <c r="C172" s="3" t="s">
        <v>41</v>
      </c>
      <c r="D172" s="3" t="s">
        <v>42</v>
      </c>
      <c r="E172" s="3" t="str">
        <f>VLOOKUP(D172,Sheet2!$A$2:$B$44,2,FALSE)</f>
        <v>五环-六环</v>
      </c>
      <c r="F172" s="3" t="s">
        <v>30</v>
      </c>
      <c r="G172" s="3" t="s">
        <v>30</v>
      </c>
      <c r="H172" s="3">
        <v>2433</v>
      </c>
      <c r="I172" s="3">
        <v>8</v>
      </c>
      <c r="J172" s="3">
        <v>8527</v>
      </c>
      <c r="K172" s="9">
        <v>20743714</v>
      </c>
      <c r="L172" s="9">
        <f t="shared" si="6"/>
        <v>0.20743714</v>
      </c>
      <c r="M172" s="10">
        <f t="shared" si="7"/>
        <v>0.000817750790488681</v>
      </c>
      <c r="N172" s="10" t="s">
        <v>1789</v>
      </c>
      <c r="O172" s="10" t="s">
        <v>1592</v>
      </c>
      <c r="P172" s="11">
        <f>IFERROR(VLOOKUP(N172,Sheet3!$B$2:$F$1072,3,FALSE),“-”)</f>
        <v>0</v>
      </c>
      <c r="Q172" s="13">
        <f t="shared" si="8"/>
        <v>0.946528120988168</v>
      </c>
    </row>
    <row r="173" spans="1:17">
      <c r="A173" s="3" t="s">
        <v>1238</v>
      </c>
      <c r="B173" s="3" t="s">
        <v>1590</v>
      </c>
      <c r="C173" s="3" t="s">
        <v>78</v>
      </c>
      <c r="D173" s="3" t="s">
        <v>79</v>
      </c>
      <c r="E173" s="3" t="str">
        <f>VLOOKUP(D173,Sheet2!$A$2:$B$44,2,FALSE)</f>
        <v>五环-六环</v>
      </c>
      <c r="F173" s="3" t="s">
        <v>30</v>
      </c>
      <c r="G173" s="3" t="s">
        <v>30</v>
      </c>
      <c r="H173" s="3">
        <v>3987</v>
      </c>
      <c r="I173" s="3">
        <v>44</v>
      </c>
      <c r="J173" s="3">
        <v>5161</v>
      </c>
      <c r="K173" s="9">
        <v>20576022</v>
      </c>
      <c r="L173" s="9">
        <f t="shared" si="6"/>
        <v>0.20576022</v>
      </c>
      <c r="M173" s="10">
        <f t="shared" si="7"/>
        <v>0.000811140100351002</v>
      </c>
      <c r="N173" s="10" t="s">
        <v>1239</v>
      </c>
      <c r="O173" s="10" t="s">
        <v>1592</v>
      </c>
      <c r="P173" s="11">
        <f>IFERROR(VLOOKUP(N173,Sheet3!$B$2:$F$1072,3,FALSE),“-”)</f>
        <v>0</v>
      </c>
      <c r="Q173" s="13">
        <f t="shared" si="8"/>
        <v>0.947339261088519</v>
      </c>
    </row>
    <row r="174" spans="1:17">
      <c r="A174" s="3" t="s">
        <v>1790</v>
      </c>
      <c r="B174" s="3" t="s">
        <v>1590</v>
      </c>
      <c r="C174" s="3" t="s">
        <v>90</v>
      </c>
      <c r="D174" s="3" t="s">
        <v>103</v>
      </c>
      <c r="E174" s="3" t="str">
        <f>VLOOKUP(D174,Sheet2!$A$2:$B$44,2,FALSE)</f>
        <v>五环-六环</v>
      </c>
      <c r="F174" s="3" t="s">
        <v>30</v>
      </c>
      <c r="G174" s="3" t="s">
        <v>30</v>
      </c>
      <c r="H174" s="3">
        <v>2929</v>
      </c>
      <c r="I174" s="3">
        <v>3</v>
      </c>
      <c r="J174" s="3">
        <v>7000</v>
      </c>
      <c r="K174" s="9">
        <v>20499570</v>
      </c>
      <c r="L174" s="9">
        <f t="shared" si="6"/>
        <v>0.2049957</v>
      </c>
      <c r="M174" s="10">
        <f t="shared" si="7"/>
        <v>0.000808126238733239</v>
      </c>
      <c r="N174" s="10" t="s">
        <v>1791</v>
      </c>
      <c r="O174" s="10" t="s">
        <v>1592</v>
      </c>
      <c r="P174" s="11">
        <f>IFERROR(VLOOKUP(N174,Sheet3!$B$2:$F$1072,3,FALSE),“-”)</f>
        <v>0</v>
      </c>
      <c r="Q174" s="13">
        <f t="shared" si="8"/>
        <v>0.948147387327252</v>
      </c>
    </row>
    <row r="175" spans="1:17">
      <c r="A175" s="3" t="s">
        <v>1792</v>
      </c>
      <c r="B175" s="3" t="s">
        <v>1590</v>
      </c>
      <c r="C175" s="3" t="s">
        <v>48</v>
      </c>
      <c r="D175" s="3" t="s">
        <v>360</v>
      </c>
      <c r="E175" s="3" t="str">
        <f>VLOOKUP(D175,Sheet2!$A$2:$B$44,2,FALSE)</f>
        <v>三环-四环</v>
      </c>
      <c r="F175" s="3" t="s">
        <v>30</v>
      </c>
      <c r="G175" s="3" t="s">
        <v>30</v>
      </c>
      <c r="H175" s="3">
        <v>743</v>
      </c>
      <c r="I175" s="3">
        <v>2</v>
      </c>
      <c r="J175" s="3">
        <v>26973</v>
      </c>
      <c r="K175" s="9">
        <v>20044700</v>
      </c>
      <c r="L175" s="9">
        <f t="shared" si="6"/>
        <v>0.200447</v>
      </c>
      <c r="M175" s="10">
        <f t="shared" si="7"/>
        <v>0.000790194526886962</v>
      </c>
      <c r="N175" s="10" t="s">
        <v>1793</v>
      </c>
      <c r="O175" s="10" t="s">
        <v>1592</v>
      </c>
      <c r="P175" s="11">
        <f>IFERROR(VLOOKUP(N175,Sheet3!$B$2:$F$1072,3,FALSE),“-”)</f>
        <v>0</v>
      </c>
      <c r="Q175" s="13">
        <f t="shared" si="8"/>
        <v>0.948937581854139</v>
      </c>
    </row>
    <row r="176" spans="1:17">
      <c r="A176" s="3" t="s">
        <v>1794</v>
      </c>
      <c r="B176" s="3" t="s">
        <v>1590</v>
      </c>
      <c r="C176" s="3" t="s">
        <v>78</v>
      </c>
      <c r="D176" s="3" t="s">
        <v>79</v>
      </c>
      <c r="E176" s="3" t="str">
        <f>VLOOKUP(D176,Sheet2!$A$2:$B$44,2,FALSE)</f>
        <v>五环-六环</v>
      </c>
      <c r="F176" s="3" t="s">
        <v>30</v>
      </c>
      <c r="G176" s="3" t="s">
        <v>30</v>
      </c>
      <c r="H176" s="3">
        <v>2277</v>
      </c>
      <c r="I176" s="3">
        <v>4</v>
      </c>
      <c r="J176" s="3">
        <v>8785</v>
      </c>
      <c r="K176" s="9">
        <v>20000003</v>
      </c>
      <c r="L176" s="9">
        <f t="shared" si="6"/>
        <v>0.20000003</v>
      </c>
      <c r="M176" s="10">
        <f t="shared" si="7"/>
        <v>0.000788432498781365</v>
      </c>
      <c r="N176" s="10" t="s">
        <v>1795</v>
      </c>
      <c r="O176" s="10" t="s">
        <v>1592</v>
      </c>
      <c r="P176" s="11">
        <f>IFERROR(VLOOKUP(N176,Sheet3!$B$2:$F$1072,3,FALSE),“-”)</f>
        <v>0</v>
      </c>
      <c r="Q176" s="13">
        <f t="shared" si="8"/>
        <v>0.949726014352921</v>
      </c>
    </row>
    <row r="177" spans="1:17">
      <c r="A177" s="3" t="s">
        <v>477</v>
      </c>
      <c r="B177" s="3" t="s">
        <v>1590</v>
      </c>
      <c r="C177" s="3" t="s">
        <v>64</v>
      </c>
      <c r="D177" s="3" t="s">
        <v>65</v>
      </c>
      <c r="E177" s="3" t="str">
        <f>VLOOKUP(D177,Sheet2!$A$2:$B$44,2,FALSE)</f>
        <v>五环-六环</v>
      </c>
      <c r="F177" s="3" t="s">
        <v>30</v>
      </c>
      <c r="G177" s="3" t="s">
        <v>30</v>
      </c>
      <c r="H177" s="3">
        <v>1980</v>
      </c>
      <c r="I177" s="3">
        <v>30</v>
      </c>
      <c r="J177" s="3">
        <v>9777</v>
      </c>
      <c r="K177" s="9">
        <v>19356750</v>
      </c>
      <c r="L177" s="9">
        <f t="shared" si="6"/>
        <v>0.1935675</v>
      </c>
      <c r="M177" s="10">
        <f t="shared" si="7"/>
        <v>0.000763074424078146</v>
      </c>
      <c r="N177" s="10" t="s">
        <v>1796</v>
      </c>
      <c r="O177" s="10" t="s">
        <v>1592</v>
      </c>
      <c r="P177" s="11">
        <f>IFERROR(VLOOKUP(N177,Sheet3!$B$2:$F$1072,3,FALSE),“-”)</f>
        <v>0</v>
      </c>
      <c r="Q177" s="13">
        <f t="shared" si="8"/>
        <v>0.950489088776999</v>
      </c>
    </row>
    <row r="178" spans="1:17">
      <c r="A178" s="3" t="s">
        <v>1797</v>
      </c>
      <c r="B178" s="3" t="s">
        <v>1590</v>
      </c>
      <c r="C178" s="3" t="s">
        <v>18</v>
      </c>
      <c r="D178" s="3" t="s">
        <v>45</v>
      </c>
      <c r="E178" s="3" t="str">
        <f>VLOOKUP(D178,Sheet2!$A$2:$B$44,2,FALSE)</f>
        <v>五环-六环</v>
      </c>
      <c r="F178" s="3" t="s">
        <v>30</v>
      </c>
      <c r="G178" s="3" t="s">
        <v>30</v>
      </c>
      <c r="H178" s="3">
        <v>1719</v>
      </c>
      <c r="I178" s="3">
        <v>2</v>
      </c>
      <c r="J178" s="3">
        <v>11000</v>
      </c>
      <c r="K178" s="9">
        <v>18906580</v>
      </c>
      <c r="L178" s="9">
        <f t="shared" si="6"/>
        <v>0.1890658</v>
      </c>
      <c r="M178" s="10">
        <f t="shared" si="7"/>
        <v>0.00074532799384129</v>
      </c>
      <c r="N178" s="10" t="s">
        <v>1798</v>
      </c>
      <c r="O178" s="10" t="s">
        <v>1592</v>
      </c>
      <c r="P178" s="11">
        <f>IFERROR(VLOOKUP(N178,Sheet3!$B$2:$F$1072,3,FALSE),“-”)</f>
        <v>0</v>
      </c>
      <c r="Q178" s="13">
        <f t="shared" si="8"/>
        <v>0.95123441677084</v>
      </c>
    </row>
    <row r="179" spans="1:17">
      <c r="A179" s="3" t="s">
        <v>1056</v>
      </c>
      <c r="B179" s="3" t="s">
        <v>1590</v>
      </c>
      <c r="C179" s="3" t="s">
        <v>64</v>
      </c>
      <c r="D179" s="3" t="s">
        <v>137</v>
      </c>
      <c r="E179" s="3" t="str">
        <f>VLOOKUP(D179,Sheet2!$A$2:$B$44,2,FALSE)</f>
        <v>四环-五环</v>
      </c>
      <c r="F179" s="3" t="s">
        <v>30</v>
      </c>
      <c r="G179" s="3" t="s">
        <v>30</v>
      </c>
      <c r="H179" s="3">
        <v>738</v>
      </c>
      <c r="I179" s="3">
        <v>15</v>
      </c>
      <c r="J179" s="3">
        <v>25433</v>
      </c>
      <c r="K179" s="9">
        <v>18774507</v>
      </c>
      <c r="L179" s="9">
        <f t="shared" si="6"/>
        <v>0.18774507</v>
      </c>
      <c r="M179" s="10">
        <f t="shared" si="7"/>
        <v>0.000740121462351692</v>
      </c>
      <c r="N179" s="10" t="s">
        <v>1799</v>
      </c>
      <c r="O179" s="10" t="s">
        <v>1592</v>
      </c>
      <c r="P179" s="11">
        <f>IFERROR(VLOOKUP(N179,Sheet3!$B$2:$F$1072,3,FALSE),“-”)</f>
        <v>0</v>
      </c>
      <c r="Q179" s="13">
        <f t="shared" si="8"/>
        <v>0.951974538233192</v>
      </c>
    </row>
    <row r="180" spans="1:17">
      <c r="A180" s="3" t="s">
        <v>89</v>
      </c>
      <c r="B180" s="3" t="s">
        <v>1590</v>
      </c>
      <c r="C180" s="3" t="s">
        <v>90</v>
      </c>
      <c r="D180" s="3" t="s">
        <v>91</v>
      </c>
      <c r="E180" s="3" t="str">
        <f>VLOOKUP(D180,Sheet2!$A$2:$B$44,2,FALSE)</f>
        <v>五环-六环</v>
      </c>
      <c r="F180" s="3">
        <v>1027</v>
      </c>
      <c r="G180" s="3">
        <v>20</v>
      </c>
      <c r="H180" s="3">
        <v>661</v>
      </c>
      <c r="I180" s="3">
        <v>14</v>
      </c>
      <c r="J180" s="3">
        <v>27696</v>
      </c>
      <c r="K180" s="9">
        <v>18297587</v>
      </c>
      <c r="L180" s="9">
        <f t="shared" si="6"/>
        <v>0.18297587</v>
      </c>
      <c r="M180" s="10">
        <f t="shared" si="7"/>
        <v>0.000721320503805895</v>
      </c>
      <c r="N180" s="10" t="s">
        <v>1800</v>
      </c>
      <c r="O180" s="10" t="s">
        <v>1592</v>
      </c>
      <c r="P180" s="11" t="str">
        <f>IFERROR(VLOOKUP(N180,Sheet3!$B$2:$F$1072,3,FALSE),“-”)</f>
        <v>华美地产</v>
      </c>
      <c r="Q180" s="13">
        <f t="shared" si="8"/>
        <v>0.952695858736998</v>
      </c>
    </row>
    <row r="181" spans="1:17">
      <c r="A181" s="3" t="s">
        <v>81</v>
      </c>
      <c r="B181" s="3" t="s">
        <v>1590</v>
      </c>
      <c r="C181" s="3" t="s">
        <v>78</v>
      </c>
      <c r="D181" s="3" t="s">
        <v>79</v>
      </c>
      <c r="E181" s="3" t="str">
        <f>VLOOKUP(D181,Sheet2!$A$2:$B$44,2,FALSE)</f>
        <v>五环-六环</v>
      </c>
      <c r="F181" s="3">
        <v>1702</v>
      </c>
      <c r="G181" s="3">
        <v>1</v>
      </c>
      <c r="H181" s="3">
        <v>1702</v>
      </c>
      <c r="I181" s="3">
        <v>1</v>
      </c>
      <c r="J181" s="3">
        <v>10433</v>
      </c>
      <c r="K181" s="9">
        <v>17759986</v>
      </c>
      <c r="L181" s="9">
        <f t="shared" si="6"/>
        <v>0.17759986</v>
      </c>
      <c r="M181" s="10">
        <f t="shared" si="7"/>
        <v>0.000700127401995993</v>
      </c>
      <c r="N181" s="10" t="s">
        <v>1801</v>
      </c>
      <c r="O181" s="10" t="s">
        <v>1592</v>
      </c>
      <c r="P181" s="11" t="str">
        <f>IFERROR(VLOOKUP(N181,Sheet3!$B$2:$F$1072,3,FALSE),“-”)</f>
        <v>首开</v>
      </c>
      <c r="Q181" s="13">
        <f t="shared" si="8"/>
        <v>0.953395986138994</v>
      </c>
    </row>
    <row r="182" spans="1:17">
      <c r="A182" s="3" t="s">
        <v>917</v>
      </c>
      <c r="B182" s="3" t="s">
        <v>1590</v>
      </c>
      <c r="C182" s="3" t="s">
        <v>172</v>
      </c>
      <c r="D182" s="3" t="s">
        <v>173</v>
      </c>
      <c r="E182" s="3" t="str">
        <f>VLOOKUP(D182,Sheet2!$A$2:$B$44,2,FALSE)</f>
        <v>六环外</v>
      </c>
      <c r="F182" s="3" t="s">
        <v>30</v>
      </c>
      <c r="G182" s="3" t="s">
        <v>30</v>
      </c>
      <c r="H182" s="3">
        <v>3458</v>
      </c>
      <c r="I182" s="3">
        <v>21</v>
      </c>
      <c r="J182" s="3">
        <v>5114</v>
      </c>
      <c r="K182" s="9">
        <v>17681092</v>
      </c>
      <c r="L182" s="9">
        <f t="shared" si="6"/>
        <v>0.17681092</v>
      </c>
      <c r="M182" s="10">
        <f t="shared" si="7"/>
        <v>0.000697017272784569</v>
      </c>
      <c r="N182" s="10" t="s">
        <v>1802</v>
      </c>
      <c r="O182" s="10" t="s">
        <v>1592</v>
      </c>
      <c r="P182" s="11">
        <f>IFERROR(VLOOKUP(N182,Sheet3!$B$2:$F$1072,3,FALSE),“-”)</f>
        <v>0</v>
      </c>
      <c r="Q182" s="13">
        <f t="shared" si="8"/>
        <v>0.954093003411778</v>
      </c>
    </row>
    <row r="183" spans="1:17">
      <c r="A183" s="3" t="s">
        <v>1803</v>
      </c>
      <c r="B183" s="3" t="s">
        <v>1590</v>
      </c>
      <c r="C183" s="3" t="s">
        <v>282</v>
      </c>
      <c r="D183" s="3" t="s">
        <v>283</v>
      </c>
      <c r="E183" s="3" t="str">
        <f>VLOOKUP(D183,Sheet2!$A$2:$B$44,2,FALSE)</f>
        <v>二环内</v>
      </c>
      <c r="F183" s="3" t="s">
        <v>30</v>
      </c>
      <c r="G183" s="3" t="s">
        <v>30</v>
      </c>
      <c r="H183" s="3">
        <v>431</v>
      </c>
      <c r="I183" s="3">
        <v>1</v>
      </c>
      <c r="J183" s="3">
        <v>40762</v>
      </c>
      <c r="K183" s="9">
        <v>17551067</v>
      </c>
      <c r="L183" s="9">
        <f t="shared" si="6"/>
        <v>0.17551067</v>
      </c>
      <c r="M183" s="10">
        <f t="shared" si="7"/>
        <v>0.000691891476770736</v>
      </c>
      <c r="N183" s="10" t="s">
        <v>1804</v>
      </c>
      <c r="O183" s="10" t="s">
        <v>1592</v>
      </c>
      <c r="P183" s="11">
        <f>IFERROR(VLOOKUP(N183,Sheet3!$B$2:$F$1072,3,FALSE),“-”)</f>
        <v>0</v>
      </c>
      <c r="Q183" s="13">
        <f t="shared" si="8"/>
        <v>0.954784894888549</v>
      </c>
    </row>
    <row r="184" spans="1:17">
      <c r="A184" s="3" t="s">
        <v>612</v>
      </c>
      <c r="B184" s="3" t="s">
        <v>1590</v>
      </c>
      <c r="C184" s="3" t="s">
        <v>172</v>
      </c>
      <c r="D184" s="3" t="s">
        <v>173</v>
      </c>
      <c r="E184" s="3" t="str">
        <f>VLOOKUP(D184,Sheet2!$A$2:$B$44,2,FALSE)</f>
        <v>六环外</v>
      </c>
      <c r="F184" s="3" t="s">
        <v>30</v>
      </c>
      <c r="G184" s="3" t="s">
        <v>30</v>
      </c>
      <c r="H184" s="3">
        <v>1863</v>
      </c>
      <c r="I184" s="3">
        <v>17</v>
      </c>
      <c r="J184" s="3">
        <v>9381</v>
      </c>
      <c r="K184" s="9">
        <v>17479840</v>
      </c>
      <c r="L184" s="9">
        <f t="shared" si="6"/>
        <v>0.1747984</v>
      </c>
      <c r="M184" s="10">
        <f t="shared" si="7"/>
        <v>0.000689083593112384</v>
      </c>
      <c r="N184" s="10" t="s">
        <v>1805</v>
      </c>
      <c r="O184" s="10" t="s">
        <v>1592</v>
      </c>
      <c r="P184" s="11">
        <f>IFERROR(VLOOKUP(N184,Sheet3!$B$2:$F$1072,3,FALSE),“-”)</f>
        <v>0</v>
      </c>
      <c r="Q184" s="13">
        <f t="shared" si="8"/>
        <v>0.955473978481662</v>
      </c>
    </row>
    <row r="185" spans="1:17">
      <c r="A185" s="3" t="s">
        <v>1364</v>
      </c>
      <c r="B185" s="3" t="s">
        <v>1590</v>
      </c>
      <c r="C185" s="3" t="s">
        <v>526</v>
      </c>
      <c r="D185" s="3" t="s">
        <v>527</v>
      </c>
      <c r="E185" s="3" t="str">
        <f>VLOOKUP(D185,Sheet2!$A$2:$B$44,2,FALSE)</f>
        <v>六环外</v>
      </c>
      <c r="F185" s="3" t="s">
        <v>30</v>
      </c>
      <c r="G185" s="3" t="s">
        <v>30</v>
      </c>
      <c r="H185" s="3">
        <v>3017</v>
      </c>
      <c r="I185" s="3">
        <v>13</v>
      </c>
      <c r="J185" s="3">
        <v>5694</v>
      </c>
      <c r="K185" s="9">
        <v>17179153</v>
      </c>
      <c r="L185" s="9">
        <f t="shared" si="6"/>
        <v>0.17179153</v>
      </c>
      <c r="M185" s="10">
        <f t="shared" si="7"/>
        <v>0.000677230024752365</v>
      </c>
      <c r="N185" s="10" t="s">
        <v>1806</v>
      </c>
      <c r="O185" s="10" t="s">
        <v>1592</v>
      </c>
      <c r="P185" s="11">
        <f>IFERROR(VLOOKUP(N185,Sheet3!$B$2:$F$1072,3,FALSE),“-”)</f>
        <v>0</v>
      </c>
      <c r="Q185" s="13">
        <f t="shared" si="8"/>
        <v>0.956151208506414</v>
      </c>
    </row>
    <row r="186" spans="1:17">
      <c r="A186" s="3" t="s">
        <v>489</v>
      </c>
      <c r="B186" s="3" t="s">
        <v>1590</v>
      </c>
      <c r="C186" s="3" t="s">
        <v>60</v>
      </c>
      <c r="D186" s="3" t="s">
        <v>61</v>
      </c>
      <c r="E186" s="3" t="str">
        <f>VLOOKUP(D186,Sheet2!$A$2:$B$44,2,FALSE)</f>
        <v>五环-六环</v>
      </c>
      <c r="F186" s="3" t="s">
        <v>30</v>
      </c>
      <c r="G186" s="3" t="s">
        <v>30</v>
      </c>
      <c r="H186" s="3">
        <v>1972</v>
      </c>
      <c r="I186" s="3">
        <v>11</v>
      </c>
      <c r="J186" s="3">
        <v>8652</v>
      </c>
      <c r="K186" s="9">
        <v>17060140</v>
      </c>
      <c r="L186" s="9">
        <f t="shared" si="6"/>
        <v>0.1706014</v>
      </c>
      <c r="M186" s="10">
        <f t="shared" si="7"/>
        <v>0.000672538339607245</v>
      </c>
      <c r="N186" s="10" t="s">
        <v>1807</v>
      </c>
      <c r="O186" s="10" t="s">
        <v>1592</v>
      </c>
      <c r="P186" s="11">
        <f>IFERROR(VLOOKUP(N186,Sheet3!$B$2:$F$1072,3,FALSE),“-”)</f>
        <v>0</v>
      </c>
      <c r="Q186" s="13">
        <f t="shared" si="8"/>
        <v>0.956823746846021</v>
      </c>
    </row>
    <row r="187" spans="1:17">
      <c r="A187" s="3" t="s">
        <v>216</v>
      </c>
      <c r="B187" s="3" t="s">
        <v>1590</v>
      </c>
      <c r="C187" s="3" t="s">
        <v>90</v>
      </c>
      <c r="D187" s="3" t="s">
        <v>103</v>
      </c>
      <c r="E187" s="3" t="str">
        <f>VLOOKUP(D187,Sheet2!$A$2:$B$44,2,FALSE)</f>
        <v>五环-六环</v>
      </c>
      <c r="F187" s="3" t="s">
        <v>30</v>
      </c>
      <c r="G187" s="3" t="s">
        <v>30</v>
      </c>
      <c r="H187" s="3">
        <v>774</v>
      </c>
      <c r="I187" s="3">
        <v>5</v>
      </c>
      <c r="J187" s="3">
        <v>21530</v>
      </c>
      <c r="K187" s="9">
        <v>16663779</v>
      </c>
      <c r="L187" s="9">
        <f t="shared" si="6"/>
        <v>0.16663779</v>
      </c>
      <c r="M187" s="10">
        <f t="shared" si="7"/>
        <v>0.00065691314726855</v>
      </c>
      <c r="N187" s="10" t="s">
        <v>1808</v>
      </c>
      <c r="O187" s="10" t="s">
        <v>1592</v>
      </c>
      <c r="P187" s="11" t="str">
        <f>IFERROR(VLOOKUP(N187,Sheet3!$B$2:$F$1072,3,FALSE),“-”)</f>
        <v>1-v</v>
      </c>
      <c r="Q187" s="13">
        <f t="shared" si="8"/>
        <v>0.95748065999329</v>
      </c>
    </row>
    <row r="188" spans="1:17">
      <c r="A188" s="3" t="s">
        <v>1809</v>
      </c>
      <c r="B188" s="3" t="s">
        <v>1590</v>
      </c>
      <c r="C188" s="3" t="s">
        <v>64</v>
      </c>
      <c r="D188" s="3" t="s">
        <v>137</v>
      </c>
      <c r="E188" s="3" t="str">
        <f>VLOOKUP(D188,Sheet2!$A$2:$B$44,2,FALSE)</f>
        <v>四环-五环</v>
      </c>
      <c r="F188" s="3" t="s">
        <v>30</v>
      </c>
      <c r="G188" s="3" t="s">
        <v>30</v>
      </c>
      <c r="H188" s="3">
        <v>1733</v>
      </c>
      <c r="I188" s="3">
        <v>16</v>
      </c>
      <c r="J188" s="3">
        <v>9541</v>
      </c>
      <c r="K188" s="9">
        <v>16535979</v>
      </c>
      <c r="L188" s="9">
        <f t="shared" si="6"/>
        <v>0.16535979</v>
      </c>
      <c r="M188" s="10">
        <f t="shared" si="7"/>
        <v>0.000651875064357049</v>
      </c>
      <c r="N188" s="10" t="s">
        <v>1810</v>
      </c>
      <c r="O188" s="10" t="s">
        <v>1592</v>
      </c>
      <c r="P188" s="11">
        <f>IFERROR(VLOOKUP(N188,Sheet3!$B$2:$F$1072,3,FALSE),“-”)</f>
        <v>0</v>
      </c>
      <c r="Q188" s="13">
        <f t="shared" si="8"/>
        <v>0.958132535057647</v>
      </c>
    </row>
    <row r="189" spans="1:17">
      <c r="A189" s="3" t="s">
        <v>434</v>
      </c>
      <c r="B189" s="3" t="s">
        <v>1590</v>
      </c>
      <c r="C189" s="3" t="s">
        <v>291</v>
      </c>
      <c r="D189" s="3" t="s">
        <v>292</v>
      </c>
      <c r="E189" s="3" t="str">
        <f>VLOOKUP(D189,Sheet2!$A$2:$B$44,2,FALSE)</f>
        <v>六环外</v>
      </c>
      <c r="F189" s="3" t="s">
        <v>30</v>
      </c>
      <c r="G189" s="3" t="s">
        <v>30</v>
      </c>
      <c r="H189" s="3">
        <v>834</v>
      </c>
      <c r="I189" s="3">
        <v>16</v>
      </c>
      <c r="J189" s="3">
        <v>19772</v>
      </c>
      <c r="K189" s="9">
        <v>16497326</v>
      </c>
      <c r="L189" s="9">
        <f t="shared" si="6"/>
        <v>0.16497326</v>
      </c>
      <c r="M189" s="10">
        <f t="shared" si="7"/>
        <v>0.000650351300516844</v>
      </c>
      <c r="N189" s="10" t="s">
        <v>1811</v>
      </c>
      <c r="O189" s="10" t="s">
        <v>1592</v>
      </c>
      <c r="P189" s="11">
        <f>IFERROR(VLOOKUP(N189,Sheet3!$B$2:$F$1072,3,FALSE),“-”)</f>
        <v>0</v>
      </c>
      <c r="Q189" s="13">
        <f t="shared" si="8"/>
        <v>0.958782886358164</v>
      </c>
    </row>
    <row r="190" spans="1:17">
      <c r="A190" s="3" t="s">
        <v>321</v>
      </c>
      <c r="B190" s="3" t="s">
        <v>1590</v>
      </c>
      <c r="C190" s="3" t="s">
        <v>48</v>
      </c>
      <c r="D190" s="3" t="s">
        <v>214</v>
      </c>
      <c r="E190" s="3" t="str">
        <f>VLOOKUP(D190,Sheet2!$A$2:$B$44,2,FALSE)</f>
        <v>三环-四环</v>
      </c>
      <c r="F190" s="3" t="s">
        <v>30</v>
      </c>
      <c r="G190" s="3" t="s">
        <v>30</v>
      </c>
      <c r="H190" s="3">
        <v>424</v>
      </c>
      <c r="I190" s="3">
        <v>1</v>
      </c>
      <c r="J190" s="3">
        <v>38872</v>
      </c>
      <c r="K190" s="9">
        <v>16487674</v>
      </c>
      <c r="L190" s="9">
        <f t="shared" si="6"/>
        <v>0.16487674</v>
      </c>
      <c r="M190" s="10">
        <f t="shared" si="7"/>
        <v>0.000649970803050007</v>
      </c>
      <c r="N190" s="10" t="s">
        <v>1812</v>
      </c>
      <c r="O190" s="10" t="s">
        <v>1592</v>
      </c>
      <c r="P190" s="11">
        <f>IFERROR(VLOOKUP(N190,Sheet3!$B$2:$F$1072,3,FALSE),“-”)</f>
        <v>0</v>
      </c>
      <c r="Q190" s="13">
        <f t="shared" si="8"/>
        <v>0.959432857161214</v>
      </c>
    </row>
    <row r="191" spans="1:17">
      <c r="A191" s="3" t="s">
        <v>1813</v>
      </c>
      <c r="B191" s="3" t="s">
        <v>1590</v>
      </c>
      <c r="C191" s="3" t="s">
        <v>144</v>
      </c>
      <c r="D191" s="3" t="s">
        <v>145</v>
      </c>
      <c r="E191" s="3" t="str">
        <f>VLOOKUP(D191,Sheet2!$A$2:$B$44,2,FALSE)</f>
        <v>二环内</v>
      </c>
      <c r="F191" s="3" t="s">
        <v>30</v>
      </c>
      <c r="G191" s="3" t="s">
        <v>30</v>
      </c>
      <c r="H191" s="3">
        <v>2782</v>
      </c>
      <c r="I191" s="3">
        <v>3</v>
      </c>
      <c r="J191" s="3">
        <v>5896</v>
      </c>
      <c r="K191" s="9">
        <v>16400000</v>
      </c>
      <c r="L191" s="9">
        <f t="shared" si="6"/>
        <v>0.164</v>
      </c>
      <c r="M191" s="10">
        <f t="shared" si="7"/>
        <v>0.000646514552023537</v>
      </c>
      <c r="N191" s="10" t="s">
        <v>1814</v>
      </c>
      <c r="O191" s="10" t="s">
        <v>1592</v>
      </c>
      <c r="P191" s="11" t="str">
        <f>IFERROR(VLOOKUP(N191,Sheet3!$B$2:$F$1072,3,FALSE),“-”)</f>
        <v>凯德</v>
      </c>
      <c r="Q191" s="13">
        <f t="shared" si="8"/>
        <v>0.960079371713237</v>
      </c>
    </row>
    <row r="192" spans="1:17">
      <c r="A192" s="3" t="s">
        <v>1815</v>
      </c>
      <c r="B192" s="3" t="s">
        <v>1590</v>
      </c>
      <c r="C192" s="3" t="s">
        <v>48</v>
      </c>
      <c r="D192" s="3" t="s">
        <v>360</v>
      </c>
      <c r="E192" s="3" t="str">
        <f>VLOOKUP(D192,Sheet2!$A$2:$B$44,2,FALSE)</f>
        <v>三环-四环</v>
      </c>
      <c r="F192" s="3" t="s">
        <v>30</v>
      </c>
      <c r="G192" s="3" t="s">
        <v>30</v>
      </c>
      <c r="H192" s="3">
        <v>840</v>
      </c>
      <c r="I192" s="3">
        <v>6</v>
      </c>
      <c r="J192" s="3">
        <v>19460</v>
      </c>
      <c r="K192" s="9">
        <v>16352301</v>
      </c>
      <c r="L192" s="9">
        <f t="shared" si="6"/>
        <v>0.16352301</v>
      </c>
      <c r="M192" s="10">
        <f t="shared" si="7"/>
        <v>0.000644634180217624</v>
      </c>
      <c r="N192" s="10" t="s">
        <v>1816</v>
      </c>
      <c r="O192" s="10" t="s">
        <v>1592</v>
      </c>
      <c r="P192" s="11">
        <f>IFERROR(VLOOKUP(N192,Sheet3!$B$2:$F$1072,3,FALSE),“-”)</f>
        <v>0</v>
      </c>
      <c r="Q192" s="13">
        <f t="shared" si="8"/>
        <v>0.960724005893455</v>
      </c>
    </row>
    <row r="193" spans="1:17">
      <c r="A193" s="3" t="s">
        <v>125</v>
      </c>
      <c r="B193" s="3" t="s">
        <v>1590</v>
      </c>
      <c r="C193" s="3" t="s">
        <v>22</v>
      </c>
      <c r="D193" s="3" t="s">
        <v>23</v>
      </c>
      <c r="E193" s="3" t="str">
        <f>VLOOKUP(D193,Sheet2!$A$2:$B$44,2,FALSE)</f>
        <v>五环-六环</v>
      </c>
      <c r="F193" s="3" t="s">
        <v>30</v>
      </c>
      <c r="G193" s="3" t="s">
        <v>30</v>
      </c>
      <c r="H193" s="3">
        <v>641</v>
      </c>
      <c r="I193" s="3">
        <v>6</v>
      </c>
      <c r="J193" s="3">
        <v>25327</v>
      </c>
      <c r="K193" s="9">
        <v>16231632</v>
      </c>
      <c r="L193" s="9">
        <f t="shared" si="6"/>
        <v>0.16231632</v>
      </c>
      <c r="M193" s="10">
        <f t="shared" si="7"/>
        <v>0.000639877212871396</v>
      </c>
      <c r="N193" s="10" t="s">
        <v>1788</v>
      </c>
      <c r="O193" s="10" t="s">
        <v>1592</v>
      </c>
      <c r="P193" s="11">
        <f>IFERROR(VLOOKUP(N193,Sheet3!$B$2:$F$1072,3,FALSE),“-”)</f>
        <v>0</v>
      </c>
      <c r="Q193" s="13">
        <f t="shared" si="8"/>
        <v>0.961363883106326</v>
      </c>
    </row>
    <row r="194" spans="1:17">
      <c r="A194" s="3" t="s">
        <v>212</v>
      </c>
      <c r="B194" s="3" t="s">
        <v>1590</v>
      </c>
      <c r="C194" s="3" t="s">
        <v>41</v>
      </c>
      <c r="D194" s="3" t="s">
        <v>42</v>
      </c>
      <c r="E194" s="3" t="str">
        <f>VLOOKUP(D194,Sheet2!$A$2:$B$44,2,FALSE)</f>
        <v>五环-六环</v>
      </c>
      <c r="F194" s="3" t="s">
        <v>30</v>
      </c>
      <c r="G194" s="3" t="s">
        <v>30</v>
      </c>
      <c r="H194" s="3">
        <v>766</v>
      </c>
      <c r="I194" s="3">
        <v>11</v>
      </c>
      <c r="J194" s="3">
        <v>21001</v>
      </c>
      <c r="K194" s="9">
        <v>16087504</v>
      </c>
      <c r="L194" s="9">
        <f t="shared" si="6"/>
        <v>0.16087504</v>
      </c>
      <c r="M194" s="10">
        <f t="shared" si="7"/>
        <v>0.000634195453764442</v>
      </c>
      <c r="N194" s="10" t="s">
        <v>1817</v>
      </c>
      <c r="O194" s="10" t="s">
        <v>1592</v>
      </c>
      <c r="P194" s="11" t="str">
        <f>IFERROR(VLOOKUP(N194,Sheet3!$B$2:$F$1072,3,FALSE),“-”)</f>
        <v>金隅</v>
      </c>
      <c r="Q194" s="13">
        <f t="shared" si="8"/>
        <v>0.961998078560091</v>
      </c>
    </row>
    <row r="195" spans="1:17">
      <c r="A195" s="3" t="s">
        <v>1818</v>
      </c>
      <c r="B195" s="3" t="s">
        <v>1590</v>
      </c>
      <c r="C195" s="3" t="s">
        <v>205</v>
      </c>
      <c r="D195" s="3" t="s">
        <v>206</v>
      </c>
      <c r="E195" s="3" t="str">
        <f>VLOOKUP(D195,Sheet2!$A$2:$B$44,2,FALSE)</f>
        <v>二环-三环</v>
      </c>
      <c r="F195" s="3" t="s">
        <v>30</v>
      </c>
      <c r="G195" s="3" t="s">
        <v>30</v>
      </c>
      <c r="H195" s="3">
        <v>2003</v>
      </c>
      <c r="I195" s="3">
        <v>8</v>
      </c>
      <c r="J195" s="3">
        <v>8000</v>
      </c>
      <c r="K195" s="9">
        <v>16020363</v>
      </c>
      <c r="L195" s="9">
        <f t="shared" si="6"/>
        <v>0.16020363</v>
      </c>
      <c r="M195" s="10">
        <f t="shared" si="7"/>
        <v>0.000631548646841429</v>
      </c>
      <c r="N195" s="10" t="s">
        <v>1819</v>
      </c>
      <c r="O195" s="10" t="s">
        <v>1592</v>
      </c>
      <c r="P195" s="11">
        <f>IFERROR(VLOOKUP(N195,Sheet3!$B$2:$F$1072,3,FALSE),“-”)</f>
        <v>0</v>
      </c>
      <c r="Q195" s="13">
        <f t="shared" si="8"/>
        <v>0.962629627206932</v>
      </c>
    </row>
    <row r="196" spans="1:17">
      <c r="A196" s="3" t="s">
        <v>1341</v>
      </c>
      <c r="B196" s="3" t="s">
        <v>1590</v>
      </c>
      <c r="C196" s="3" t="s">
        <v>90</v>
      </c>
      <c r="D196" s="3" t="s">
        <v>103</v>
      </c>
      <c r="E196" s="3" t="str">
        <f>VLOOKUP(D196,Sheet2!$A$2:$B$44,2,FALSE)</f>
        <v>五环-六环</v>
      </c>
      <c r="F196" s="3" t="s">
        <v>30</v>
      </c>
      <c r="G196" s="3" t="s">
        <v>30</v>
      </c>
      <c r="H196" s="3">
        <v>1027</v>
      </c>
      <c r="I196" s="3">
        <v>3</v>
      </c>
      <c r="J196" s="3">
        <v>15386</v>
      </c>
      <c r="K196" s="9">
        <v>15808536</v>
      </c>
      <c r="L196" s="9">
        <f t="shared" ref="L196:L259" si="9">IFERROR(K196/100000000,"-")</f>
        <v>0.15808536</v>
      </c>
      <c r="M196" s="10">
        <f t="shared" ref="M196:M259" si="10">IFERROR(L196/$L$1,"-")</f>
        <v>0.000623198083548046</v>
      </c>
      <c r="N196" s="10" t="s">
        <v>1820</v>
      </c>
      <c r="O196" s="10" t="s">
        <v>1592</v>
      </c>
      <c r="P196" s="11">
        <f>IFERROR(VLOOKUP(N196,Sheet3!$B$2:$F$1072,3,FALSE),“-”)</f>
        <v>0</v>
      </c>
      <c r="Q196" s="13">
        <f t="shared" si="8"/>
        <v>0.96325282529048</v>
      </c>
    </row>
    <row r="197" spans="1:17">
      <c r="A197" s="3" t="s">
        <v>1458</v>
      </c>
      <c r="B197" s="3" t="s">
        <v>1590</v>
      </c>
      <c r="C197" s="3" t="s">
        <v>60</v>
      </c>
      <c r="D197" s="3" t="s">
        <v>61</v>
      </c>
      <c r="E197" s="3" t="str">
        <f>VLOOKUP(D197,Sheet2!$A$2:$B$44,2,FALSE)</f>
        <v>五环-六环</v>
      </c>
      <c r="F197" s="3">
        <v>7356</v>
      </c>
      <c r="G197" s="3">
        <v>20</v>
      </c>
      <c r="H197" s="3">
        <v>575</v>
      </c>
      <c r="I197" s="3">
        <v>2</v>
      </c>
      <c r="J197" s="3">
        <v>27515</v>
      </c>
      <c r="K197" s="9">
        <v>15807539</v>
      </c>
      <c r="L197" s="9">
        <f t="shared" si="9"/>
        <v>0.15807539</v>
      </c>
      <c r="M197" s="10">
        <f t="shared" si="10"/>
        <v>0.000623158780193877</v>
      </c>
      <c r="N197" s="10" t="s">
        <v>1821</v>
      </c>
      <c r="O197" s="10" t="s">
        <v>1592</v>
      </c>
      <c r="P197" s="11">
        <f>IFERROR(VLOOKUP(N197,Sheet3!$B$2:$F$1072,3,FALSE),“-”)</f>
        <v>0</v>
      </c>
      <c r="Q197" s="13">
        <f t="shared" si="8"/>
        <v>0.963875984070674</v>
      </c>
    </row>
    <row r="198" spans="1:17">
      <c r="A198" s="3" t="s">
        <v>1822</v>
      </c>
      <c r="B198" s="3" t="s">
        <v>1590</v>
      </c>
      <c r="C198" s="3" t="s">
        <v>172</v>
      </c>
      <c r="D198" s="3" t="s">
        <v>173</v>
      </c>
      <c r="E198" s="3" t="str">
        <f>VLOOKUP(D198,Sheet2!$A$2:$B$44,2,FALSE)</f>
        <v>六环外</v>
      </c>
      <c r="F198" s="3" t="s">
        <v>30</v>
      </c>
      <c r="G198" s="3" t="s">
        <v>30</v>
      </c>
      <c r="H198" s="3">
        <v>2253</v>
      </c>
      <c r="I198" s="3">
        <v>27</v>
      </c>
      <c r="J198" s="3">
        <v>7015</v>
      </c>
      <c r="K198" s="9">
        <v>15805581</v>
      </c>
      <c r="L198" s="9">
        <f t="shared" si="9"/>
        <v>0.15805581</v>
      </c>
      <c r="M198" s="10">
        <f t="shared" si="10"/>
        <v>0.000623081592663824</v>
      </c>
      <c r="N198" s="10" t="s">
        <v>1823</v>
      </c>
      <c r="O198" s="10" t="s">
        <v>1592</v>
      </c>
      <c r="P198" s="11">
        <f>IFERROR(VLOOKUP(N198,Sheet3!$B$2:$F$1072,3,FALSE),“-”)</f>
        <v>0</v>
      </c>
      <c r="Q198" s="13">
        <f t="shared" ref="Q198:Q261" si="11">M198+Q197</f>
        <v>0.964499065663338</v>
      </c>
    </row>
    <row r="199" spans="1:17">
      <c r="A199" s="3" t="s">
        <v>1213</v>
      </c>
      <c r="B199" s="3" t="s">
        <v>1590</v>
      </c>
      <c r="C199" s="3" t="s">
        <v>282</v>
      </c>
      <c r="D199" s="3" t="s">
        <v>283</v>
      </c>
      <c r="E199" s="3" t="str">
        <f>VLOOKUP(D199,Sheet2!$A$2:$B$44,2,FALSE)</f>
        <v>二环内</v>
      </c>
      <c r="F199" s="3" t="s">
        <v>30</v>
      </c>
      <c r="G199" s="3" t="s">
        <v>30</v>
      </c>
      <c r="H199" s="3">
        <v>1961</v>
      </c>
      <c r="I199" s="3">
        <v>18</v>
      </c>
      <c r="J199" s="3">
        <v>8000</v>
      </c>
      <c r="K199" s="9">
        <v>15689600</v>
      </c>
      <c r="L199" s="9">
        <f t="shared" si="9"/>
        <v>0.156896</v>
      </c>
      <c r="M199" s="10">
        <f t="shared" si="10"/>
        <v>0.00061850943386759</v>
      </c>
      <c r="N199" s="10" t="s">
        <v>1824</v>
      </c>
      <c r="O199" s="10" t="s">
        <v>1592</v>
      </c>
      <c r="P199" s="11">
        <f>IFERROR(VLOOKUP(N199,Sheet3!$B$2:$F$1072,3,FALSE),“-”)</f>
        <v>0</v>
      </c>
      <c r="Q199" s="13">
        <f t="shared" si="11"/>
        <v>0.965117575097205</v>
      </c>
    </row>
    <row r="200" spans="1:17">
      <c r="A200" s="3" t="s">
        <v>885</v>
      </c>
      <c r="B200" s="3" t="s">
        <v>1590</v>
      </c>
      <c r="C200" s="3" t="s">
        <v>22</v>
      </c>
      <c r="D200" s="3" t="s">
        <v>23</v>
      </c>
      <c r="E200" s="3" t="str">
        <f>VLOOKUP(D200,Sheet2!$A$2:$B$44,2,FALSE)</f>
        <v>五环-六环</v>
      </c>
      <c r="F200" s="3" t="s">
        <v>30</v>
      </c>
      <c r="G200" s="3" t="s">
        <v>30</v>
      </c>
      <c r="H200" s="3">
        <v>686</v>
      </c>
      <c r="I200" s="3">
        <v>14</v>
      </c>
      <c r="J200" s="3">
        <v>22524</v>
      </c>
      <c r="K200" s="9">
        <v>15455237</v>
      </c>
      <c r="L200" s="9">
        <f t="shared" si="9"/>
        <v>0.15455237</v>
      </c>
      <c r="M200" s="10">
        <f t="shared" si="10"/>
        <v>0.000609270464967841</v>
      </c>
      <c r="N200" s="10" t="s">
        <v>1825</v>
      </c>
      <c r="O200" s="10" t="s">
        <v>1592</v>
      </c>
      <c r="P200" s="11">
        <f>IFERROR(VLOOKUP(N200,Sheet3!$B$2:$F$1072,3,FALSE),“-”)</f>
        <v>0</v>
      </c>
      <c r="Q200" s="13">
        <f t="shared" si="11"/>
        <v>0.965726845562173</v>
      </c>
    </row>
    <row r="201" spans="1:17">
      <c r="A201" s="3" t="s">
        <v>782</v>
      </c>
      <c r="B201" s="3" t="s">
        <v>1590</v>
      </c>
      <c r="C201" s="3" t="s">
        <v>22</v>
      </c>
      <c r="D201" s="3" t="s">
        <v>110</v>
      </c>
      <c r="E201" s="3" t="str">
        <f>VLOOKUP(D201,Sheet2!$A$2:$B$44,2,FALSE)</f>
        <v>四环-五环</v>
      </c>
      <c r="F201" s="3" t="s">
        <v>30</v>
      </c>
      <c r="G201" s="3" t="s">
        <v>30</v>
      </c>
      <c r="H201" s="3">
        <v>250</v>
      </c>
      <c r="I201" s="3">
        <v>3</v>
      </c>
      <c r="J201" s="3">
        <v>61430</v>
      </c>
      <c r="K201" s="9">
        <v>15356809</v>
      </c>
      <c r="L201" s="9">
        <f t="shared" si="9"/>
        <v>0.15356809</v>
      </c>
      <c r="M201" s="10">
        <f t="shared" si="10"/>
        <v>0.000605390273850367</v>
      </c>
      <c r="N201" s="10" t="s">
        <v>1720</v>
      </c>
      <c r="O201" s="10" t="s">
        <v>1592</v>
      </c>
      <c r="P201" s="11">
        <f>IFERROR(VLOOKUP(N201,Sheet3!$B$2:$F$1072,3,FALSE),“-”)</f>
        <v>0</v>
      </c>
      <c r="Q201" s="13">
        <f t="shared" si="11"/>
        <v>0.966332235836024</v>
      </c>
    </row>
    <row r="202" spans="1:17">
      <c r="A202" s="3" t="s">
        <v>608</v>
      </c>
      <c r="B202" s="3" t="s">
        <v>1590</v>
      </c>
      <c r="C202" s="3" t="s">
        <v>22</v>
      </c>
      <c r="D202" s="3" t="s">
        <v>417</v>
      </c>
      <c r="E202" s="3" t="str">
        <f>VLOOKUP(D202,Sheet2!$A$2:$B$44,2,FALSE)</f>
        <v>四环-五环</v>
      </c>
      <c r="F202" s="3" t="s">
        <v>30</v>
      </c>
      <c r="G202" s="3" t="s">
        <v>30</v>
      </c>
      <c r="H202" s="3">
        <v>353</v>
      </c>
      <c r="I202" s="3">
        <v>1</v>
      </c>
      <c r="J202" s="3">
        <v>43000</v>
      </c>
      <c r="K202" s="9">
        <v>15180720</v>
      </c>
      <c r="L202" s="9">
        <f t="shared" si="9"/>
        <v>0.1518072</v>
      </c>
      <c r="M202" s="10">
        <f t="shared" si="10"/>
        <v>0.000598448560377728</v>
      </c>
      <c r="N202" s="10" t="s">
        <v>1826</v>
      </c>
      <c r="O202" s="10" t="s">
        <v>1592</v>
      </c>
      <c r="P202" s="11">
        <f>IFERROR(VLOOKUP(N202,Sheet3!$B$2:$F$1072,3,FALSE),“-”)</f>
        <v>0</v>
      </c>
      <c r="Q202" s="13">
        <f t="shared" si="11"/>
        <v>0.966930684396401</v>
      </c>
    </row>
    <row r="203" spans="1:17">
      <c r="A203" s="3" t="s">
        <v>1827</v>
      </c>
      <c r="B203" s="3" t="s">
        <v>1590</v>
      </c>
      <c r="C203" s="3" t="s">
        <v>291</v>
      </c>
      <c r="D203" s="3" t="s">
        <v>292</v>
      </c>
      <c r="E203" s="3" t="str">
        <f>VLOOKUP(D203,Sheet2!$A$2:$B$44,2,FALSE)</f>
        <v>六环外</v>
      </c>
      <c r="F203" s="3" t="s">
        <v>30</v>
      </c>
      <c r="G203" s="3" t="s">
        <v>30</v>
      </c>
      <c r="H203" s="3">
        <v>1041</v>
      </c>
      <c r="I203" s="3">
        <v>30</v>
      </c>
      <c r="J203" s="3">
        <v>14537</v>
      </c>
      <c r="K203" s="9">
        <v>15126200</v>
      </c>
      <c r="L203" s="9">
        <f t="shared" si="9"/>
        <v>0.151262</v>
      </c>
      <c r="M203" s="10">
        <f t="shared" si="10"/>
        <v>0.00059629929370844</v>
      </c>
      <c r="N203" s="10"/>
      <c r="O203" s="10" t="s">
        <v>1592</v>
      </c>
      <c r="P203" s="11" t="e">
        <f>IFERROR(VLOOKUP(N203,Sheet3!$B$2:$F$1072,3,FALSE),“-”)</f>
        <v>#NAME?</v>
      </c>
      <c r="Q203" s="13">
        <f t="shared" si="11"/>
        <v>0.96752698369011</v>
      </c>
    </row>
    <row r="204" spans="1:17">
      <c r="A204" s="3" t="s">
        <v>1217</v>
      </c>
      <c r="B204" s="3" t="s">
        <v>1590</v>
      </c>
      <c r="C204" s="3" t="s">
        <v>90</v>
      </c>
      <c r="D204" s="3" t="s">
        <v>103</v>
      </c>
      <c r="E204" s="3" t="str">
        <f>VLOOKUP(D204,Sheet2!$A$2:$B$44,2,FALSE)</f>
        <v>五环-六环</v>
      </c>
      <c r="F204" s="3" t="s">
        <v>30</v>
      </c>
      <c r="G204" s="3" t="s">
        <v>30</v>
      </c>
      <c r="H204" s="3">
        <v>1467</v>
      </c>
      <c r="I204" s="3">
        <v>8</v>
      </c>
      <c r="J204" s="3">
        <v>10134</v>
      </c>
      <c r="K204" s="9">
        <v>14865444</v>
      </c>
      <c r="L204" s="9">
        <f t="shared" si="9"/>
        <v>0.14865444</v>
      </c>
      <c r="M204" s="10">
        <f t="shared" si="10"/>
        <v>0.000586019870017742</v>
      </c>
      <c r="N204" s="10" t="s">
        <v>1644</v>
      </c>
      <c r="O204" s="10" t="s">
        <v>1592</v>
      </c>
      <c r="P204" s="11" t="str">
        <f>IFERROR(VLOOKUP(N204,Sheet3!$B$2:$F$1072,3,FALSE),“-”)</f>
        <v>金隅</v>
      </c>
      <c r="Q204" s="13">
        <f t="shared" si="11"/>
        <v>0.968113003560127</v>
      </c>
    </row>
    <row r="205" spans="1:17">
      <c r="A205" s="3" t="s">
        <v>286</v>
      </c>
      <c r="B205" s="3" t="s">
        <v>1590</v>
      </c>
      <c r="C205" s="3" t="s">
        <v>22</v>
      </c>
      <c r="D205" s="3" t="s">
        <v>110</v>
      </c>
      <c r="E205" s="3" t="str">
        <f>VLOOKUP(D205,Sheet2!$A$2:$B$44,2,FALSE)</f>
        <v>四环-五环</v>
      </c>
      <c r="F205" s="3">
        <v>1903</v>
      </c>
      <c r="G205" s="3">
        <v>12</v>
      </c>
      <c r="H205" s="3">
        <v>546</v>
      </c>
      <c r="I205" s="3">
        <v>4</v>
      </c>
      <c r="J205" s="3">
        <v>27212</v>
      </c>
      <c r="K205" s="9">
        <v>14848370</v>
      </c>
      <c r="L205" s="9">
        <f t="shared" si="9"/>
        <v>0.1484837</v>
      </c>
      <c r="M205" s="10">
        <f t="shared" si="10"/>
        <v>0.000585346785294495</v>
      </c>
      <c r="N205" s="10" t="s">
        <v>1828</v>
      </c>
      <c r="O205" s="10" t="s">
        <v>1592</v>
      </c>
      <c r="P205" s="11">
        <f>IFERROR(VLOOKUP(N205,Sheet3!$B$2:$F$1072,3,FALSE),“-”)</f>
        <v>0</v>
      </c>
      <c r="Q205" s="13">
        <f t="shared" si="11"/>
        <v>0.968698350345422</v>
      </c>
    </row>
    <row r="206" spans="1:17">
      <c r="A206" s="3" t="s">
        <v>1346</v>
      </c>
      <c r="B206" s="3" t="s">
        <v>1590</v>
      </c>
      <c r="C206" s="3" t="s">
        <v>37</v>
      </c>
      <c r="D206" s="3" t="s">
        <v>38</v>
      </c>
      <c r="E206" s="3" t="str">
        <f>VLOOKUP(D206,Sheet2!$A$2:$B$44,2,FALSE)</f>
        <v>二环内</v>
      </c>
      <c r="F206" s="3" t="s">
        <v>30</v>
      </c>
      <c r="G206" s="3" t="s">
        <v>30</v>
      </c>
      <c r="H206" s="3">
        <v>704</v>
      </c>
      <c r="I206" s="3">
        <v>21</v>
      </c>
      <c r="J206" s="3">
        <v>20858</v>
      </c>
      <c r="K206" s="9">
        <v>14683190</v>
      </c>
      <c r="L206" s="9">
        <f t="shared" si="9"/>
        <v>0.1468319</v>
      </c>
      <c r="M206" s="10">
        <f t="shared" si="10"/>
        <v>0.000578835122263809</v>
      </c>
      <c r="N206" s="10" t="s">
        <v>1829</v>
      </c>
      <c r="O206" s="10" t="s">
        <v>1592</v>
      </c>
      <c r="P206" s="11">
        <f>IFERROR(VLOOKUP(N206,Sheet3!$B$2:$F$1072,3,FALSE),“-”)</f>
        <v>0</v>
      </c>
      <c r="Q206" s="13">
        <f t="shared" si="11"/>
        <v>0.969277185467686</v>
      </c>
    </row>
    <row r="207" spans="1:17">
      <c r="A207" s="3" t="s">
        <v>664</v>
      </c>
      <c r="B207" s="3" t="s">
        <v>1590</v>
      </c>
      <c r="C207" s="3" t="s">
        <v>37</v>
      </c>
      <c r="D207" s="3" t="s">
        <v>38</v>
      </c>
      <c r="E207" s="3" t="str">
        <f>VLOOKUP(D207,Sheet2!$A$2:$B$44,2,FALSE)</f>
        <v>二环内</v>
      </c>
      <c r="F207" s="3" t="s">
        <v>30</v>
      </c>
      <c r="G207" s="3" t="s">
        <v>30</v>
      </c>
      <c r="H207" s="3">
        <v>267</v>
      </c>
      <c r="I207" s="3">
        <v>3</v>
      </c>
      <c r="J207" s="3">
        <v>54833</v>
      </c>
      <c r="K207" s="9">
        <v>14627314</v>
      </c>
      <c r="L207" s="9">
        <f t="shared" si="9"/>
        <v>0.14627314</v>
      </c>
      <c r="M207" s="10">
        <f t="shared" si="10"/>
        <v>0.000576632399879122</v>
      </c>
      <c r="N207" s="10" t="s">
        <v>490</v>
      </c>
      <c r="O207" s="10" t="s">
        <v>1592</v>
      </c>
      <c r="P207" s="11">
        <f>IFERROR(VLOOKUP(N207,Sheet3!$B$2:$F$1072,3,FALSE),“-”)</f>
        <v>0</v>
      </c>
      <c r="Q207" s="13">
        <f t="shared" si="11"/>
        <v>0.969853817867565</v>
      </c>
    </row>
    <row r="208" spans="1:17">
      <c r="A208" s="3" t="s">
        <v>879</v>
      </c>
      <c r="B208" s="3" t="s">
        <v>1590</v>
      </c>
      <c r="C208" s="3" t="s">
        <v>18</v>
      </c>
      <c r="D208" s="3" t="s">
        <v>45</v>
      </c>
      <c r="E208" s="3" t="str">
        <f>VLOOKUP(D208,Sheet2!$A$2:$B$44,2,FALSE)</f>
        <v>五环-六环</v>
      </c>
      <c r="F208" s="3" t="s">
        <v>30</v>
      </c>
      <c r="G208" s="3" t="s">
        <v>30</v>
      </c>
      <c r="H208" s="3">
        <v>688</v>
      </c>
      <c r="I208" s="3">
        <v>13</v>
      </c>
      <c r="J208" s="3">
        <v>20933</v>
      </c>
      <c r="K208" s="9">
        <v>14406904</v>
      </c>
      <c r="L208" s="9">
        <f t="shared" si="9"/>
        <v>0.14406904</v>
      </c>
      <c r="M208" s="10">
        <f t="shared" si="10"/>
        <v>0.00056794348082964</v>
      </c>
      <c r="N208" s="10" t="s">
        <v>1830</v>
      </c>
      <c r="O208" s="10" t="s">
        <v>1592</v>
      </c>
      <c r="P208" s="11">
        <f>IFERROR(VLOOKUP(N208,Sheet3!$B$2:$F$1072,3,FALSE),“-”)</f>
        <v>0</v>
      </c>
      <c r="Q208" s="13">
        <f t="shared" si="11"/>
        <v>0.970421761348395</v>
      </c>
    </row>
    <row r="209" spans="1:17">
      <c r="A209" s="3" t="s">
        <v>1831</v>
      </c>
      <c r="B209" s="3" t="s">
        <v>1590</v>
      </c>
      <c r="C209" s="3" t="s">
        <v>439</v>
      </c>
      <c r="D209" s="3" t="s">
        <v>440</v>
      </c>
      <c r="E209" s="3" t="str">
        <f>VLOOKUP(D209,Sheet2!$A$2:$B$44,2,FALSE)</f>
        <v>四环-六环</v>
      </c>
      <c r="F209" s="3" t="s">
        <v>30</v>
      </c>
      <c r="G209" s="3" t="s">
        <v>30</v>
      </c>
      <c r="H209" s="3">
        <v>820</v>
      </c>
      <c r="I209" s="3">
        <v>28</v>
      </c>
      <c r="J209" s="3">
        <v>17404</v>
      </c>
      <c r="K209" s="9">
        <v>14279477</v>
      </c>
      <c r="L209" s="9">
        <f t="shared" si="9"/>
        <v>0.14279477</v>
      </c>
      <c r="M209" s="10">
        <f t="shared" si="10"/>
        <v>0.000562920102182036</v>
      </c>
      <c r="N209" s="10" t="s">
        <v>1832</v>
      </c>
      <c r="O209" s="10" t="s">
        <v>1592</v>
      </c>
      <c r="P209" s="11">
        <f>IFERROR(VLOOKUP(N209,Sheet3!$B$2:$F$1072,3,FALSE),“-”)</f>
        <v>0</v>
      </c>
      <c r="Q209" s="13">
        <f t="shared" si="11"/>
        <v>0.970984681450577</v>
      </c>
    </row>
    <row r="210" spans="1:17">
      <c r="A210" s="3" t="s">
        <v>1127</v>
      </c>
      <c r="B210" s="3" t="s">
        <v>1590</v>
      </c>
      <c r="C210" s="3" t="s">
        <v>18</v>
      </c>
      <c r="D210" s="3" t="s">
        <v>210</v>
      </c>
      <c r="E210" s="3" t="str">
        <f>VLOOKUP(D210,Sheet2!$A$2:$B$44,2,FALSE)</f>
        <v>四环-五环</v>
      </c>
      <c r="F210" s="3" t="s">
        <v>30</v>
      </c>
      <c r="G210" s="3" t="s">
        <v>30</v>
      </c>
      <c r="H210" s="3">
        <v>1158</v>
      </c>
      <c r="I210" s="3">
        <v>4</v>
      </c>
      <c r="J210" s="3">
        <v>12217</v>
      </c>
      <c r="K210" s="9">
        <v>14141920</v>
      </c>
      <c r="L210" s="9">
        <f t="shared" si="9"/>
        <v>0.1414192</v>
      </c>
      <c r="M210" s="10">
        <f t="shared" si="10"/>
        <v>0.000557497382533701</v>
      </c>
      <c r="N210" s="10" t="s">
        <v>1833</v>
      </c>
      <c r="O210" s="10" t="s">
        <v>1592</v>
      </c>
      <c r="P210" s="11">
        <f>IFERROR(VLOOKUP(N210,Sheet3!$B$2:$F$1072,3,FALSE),“-”)</f>
        <v>0</v>
      </c>
      <c r="Q210" s="13">
        <f t="shared" si="11"/>
        <v>0.97154217883311</v>
      </c>
    </row>
    <row r="211" spans="1:17">
      <c r="A211" s="3" t="s">
        <v>1470</v>
      </c>
      <c r="B211" s="3" t="s">
        <v>1590</v>
      </c>
      <c r="C211" s="3" t="s">
        <v>22</v>
      </c>
      <c r="D211" s="3" t="s">
        <v>417</v>
      </c>
      <c r="E211" s="3" t="str">
        <f>VLOOKUP(D211,Sheet2!$A$2:$B$44,2,FALSE)</f>
        <v>四环-五环</v>
      </c>
      <c r="F211" s="3" t="s">
        <v>30</v>
      </c>
      <c r="G211" s="3" t="s">
        <v>30</v>
      </c>
      <c r="H211" s="3">
        <v>436</v>
      </c>
      <c r="I211" s="3">
        <v>16</v>
      </c>
      <c r="J211" s="3">
        <v>31587</v>
      </c>
      <c r="K211" s="9">
        <v>13766924</v>
      </c>
      <c r="L211" s="9">
        <f t="shared" si="9"/>
        <v>0.13766924</v>
      </c>
      <c r="M211" s="10">
        <f t="shared" si="10"/>
        <v>0.000542714433085492</v>
      </c>
      <c r="N211" s="10" t="s">
        <v>1834</v>
      </c>
      <c r="O211" s="10" t="s">
        <v>1593</v>
      </c>
      <c r="P211" s="11">
        <f>IFERROR(VLOOKUP(N211,Sheet3!$B$2:$F$1072,3,FALSE),“-”)</f>
        <v>0</v>
      </c>
      <c r="Q211" s="13">
        <f t="shared" si="11"/>
        <v>0.972084893266196</v>
      </c>
    </row>
    <row r="212" spans="1:17">
      <c r="A212" s="3" t="s">
        <v>512</v>
      </c>
      <c r="B212" s="3" t="s">
        <v>1590</v>
      </c>
      <c r="C212" s="3" t="s">
        <v>18</v>
      </c>
      <c r="D212" s="3" t="s">
        <v>29</v>
      </c>
      <c r="E212" s="3" t="str">
        <f>VLOOKUP(D212,Sheet2!$A$2:$B$44,2,FALSE)</f>
        <v>四环-五环</v>
      </c>
      <c r="F212" s="3" t="s">
        <v>30</v>
      </c>
      <c r="G212" s="3" t="s">
        <v>30</v>
      </c>
      <c r="H212" s="3">
        <v>1371</v>
      </c>
      <c r="I212" s="3">
        <v>12</v>
      </c>
      <c r="J212" s="3">
        <v>10000</v>
      </c>
      <c r="K212" s="9">
        <v>13705404</v>
      </c>
      <c r="L212" s="9">
        <f t="shared" si="9"/>
        <v>0.13705404</v>
      </c>
      <c r="M212" s="10">
        <f t="shared" si="10"/>
        <v>0.000540289215083023</v>
      </c>
      <c r="N212" s="10" t="s">
        <v>1835</v>
      </c>
      <c r="O212" s="10" t="s">
        <v>1592</v>
      </c>
      <c r="P212" s="11">
        <f>IFERROR(VLOOKUP(N212,Sheet3!$B$2:$F$1072,3,FALSE),“-”)</f>
        <v>0</v>
      </c>
      <c r="Q212" s="13">
        <f t="shared" si="11"/>
        <v>0.972625182481279</v>
      </c>
    </row>
    <row r="213" spans="1:17">
      <c r="A213" s="3" t="s">
        <v>919</v>
      </c>
      <c r="B213" s="3" t="s">
        <v>1590</v>
      </c>
      <c r="C213" s="3" t="s">
        <v>172</v>
      </c>
      <c r="D213" s="3" t="s">
        <v>173</v>
      </c>
      <c r="E213" s="3" t="str">
        <f>VLOOKUP(D213,Sheet2!$A$2:$B$44,2,FALSE)</f>
        <v>六环外</v>
      </c>
      <c r="F213" s="3" t="s">
        <v>30</v>
      </c>
      <c r="G213" s="3" t="s">
        <v>30</v>
      </c>
      <c r="H213" s="3">
        <v>924</v>
      </c>
      <c r="I213" s="3">
        <v>1</v>
      </c>
      <c r="J213" s="3">
        <v>14366</v>
      </c>
      <c r="K213" s="9">
        <v>13280000</v>
      </c>
      <c r="L213" s="9">
        <f t="shared" si="9"/>
        <v>0.1328</v>
      </c>
      <c r="M213" s="10">
        <f t="shared" si="10"/>
        <v>0.000523519100662961</v>
      </c>
      <c r="N213" s="10" t="s">
        <v>1700</v>
      </c>
      <c r="O213" s="10" t="s">
        <v>1592</v>
      </c>
      <c r="P213" s="11" t="str">
        <f>IFERROR(VLOOKUP(N213,Sheet3!$B$2:$F$1072,3,FALSE),“-”)</f>
        <v>保利</v>
      </c>
      <c r="Q213" s="13">
        <f t="shared" si="11"/>
        <v>0.973148701581942</v>
      </c>
    </row>
    <row r="214" spans="1:17">
      <c r="A214" s="3" t="s">
        <v>572</v>
      </c>
      <c r="B214" s="3" t="s">
        <v>1590</v>
      </c>
      <c r="C214" s="3" t="s">
        <v>48</v>
      </c>
      <c r="D214" s="3" t="s">
        <v>49</v>
      </c>
      <c r="E214" s="3" t="str">
        <f>VLOOKUP(D214,Sheet2!$A$2:$B$44,2,FALSE)</f>
        <v>四环-五环</v>
      </c>
      <c r="F214" s="3" t="s">
        <v>30</v>
      </c>
      <c r="G214" s="3" t="s">
        <v>30</v>
      </c>
      <c r="H214" s="3">
        <v>466</v>
      </c>
      <c r="I214" s="3">
        <v>5</v>
      </c>
      <c r="J214" s="3">
        <v>27918</v>
      </c>
      <c r="K214" s="9">
        <v>13011106</v>
      </c>
      <c r="L214" s="9">
        <f t="shared" si="9"/>
        <v>0.13011106</v>
      </c>
      <c r="M214" s="10">
        <f t="shared" si="10"/>
        <v>0.000512918863836631</v>
      </c>
      <c r="N214" s="10" t="s">
        <v>1836</v>
      </c>
      <c r="O214" s="10" t="s">
        <v>1601</v>
      </c>
      <c r="P214" s="11">
        <f>IFERROR(VLOOKUP(N214,Sheet3!$B$2:$F$1072,3,FALSE),“-”)</f>
        <v>0</v>
      </c>
      <c r="Q214" s="13">
        <f t="shared" si="11"/>
        <v>0.973661620445778</v>
      </c>
    </row>
    <row r="215" spans="1:17">
      <c r="A215" s="3" t="s">
        <v>1837</v>
      </c>
      <c r="B215" s="3" t="s">
        <v>1590</v>
      </c>
      <c r="C215" s="3" t="s">
        <v>205</v>
      </c>
      <c r="D215" s="3" t="s">
        <v>206</v>
      </c>
      <c r="E215" s="3" t="str">
        <f>VLOOKUP(D215,Sheet2!$A$2:$B$44,2,FALSE)</f>
        <v>二环-三环</v>
      </c>
      <c r="F215" s="3" t="s">
        <v>30</v>
      </c>
      <c r="G215" s="3" t="s">
        <v>30</v>
      </c>
      <c r="H215" s="3">
        <v>1285</v>
      </c>
      <c r="I215" s="3">
        <v>9</v>
      </c>
      <c r="J215" s="3">
        <v>9844</v>
      </c>
      <c r="K215" s="9">
        <v>12646800</v>
      </c>
      <c r="L215" s="9">
        <f t="shared" si="9"/>
        <v>0.126468</v>
      </c>
      <c r="M215" s="10">
        <f t="shared" si="10"/>
        <v>0.000498557331495809</v>
      </c>
      <c r="N215" s="10" t="s">
        <v>1838</v>
      </c>
      <c r="O215" s="10" t="s">
        <v>1592</v>
      </c>
      <c r="P215" s="11">
        <f>IFERROR(VLOOKUP(N215,Sheet3!$B$2:$F$1072,3,FALSE),“-”)</f>
        <v>0</v>
      </c>
      <c r="Q215" s="13">
        <f t="shared" si="11"/>
        <v>0.974160177777274</v>
      </c>
    </row>
    <row r="216" spans="1:17">
      <c r="A216" s="3" t="s">
        <v>1839</v>
      </c>
      <c r="B216" s="3" t="s">
        <v>1590</v>
      </c>
      <c r="C216" s="3" t="s">
        <v>22</v>
      </c>
      <c r="D216" s="3" t="s">
        <v>87</v>
      </c>
      <c r="E216" s="3" t="str">
        <f>VLOOKUP(D216,Sheet2!$A$2:$B$44,2,FALSE)</f>
        <v>五环-六环</v>
      </c>
      <c r="F216" s="3" t="s">
        <v>30</v>
      </c>
      <c r="G216" s="3" t="s">
        <v>30</v>
      </c>
      <c r="H216" s="3">
        <v>655</v>
      </c>
      <c r="I216" s="3">
        <v>8</v>
      </c>
      <c r="J216" s="3">
        <v>19227</v>
      </c>
      <c r="K216" s="9">
        <v>12603169</v>
      </c>
      <c r="L216" s="9">
        <f t="shared" si="9"/>
        <v>0.12603169</v>
      </c>
      <c r="M216" s="10">
        <f t="shared" si="10"/>
        <v>0.000496837326836093</v>
      </c>
      <c r="N216" s="10" t="s">
        <v>1840</v>
      </c>
      <c r="O216" s="10" t="s">
        <v>1592</v>
      </c>
      <c r="P216" s="11">
        <f>IFERROR(VLOOKUP(N216,Sheet3!$B$2:$F$1072,3,FALSE),“-”)</f>
        <v>0</v>
      </c>
      <c r="Q216" s="13">
        <f t="shared" si="11"/>
        <v>0.97465701510411</v>
      </c>
    </row>
    <row r="217" spans="1:17">
      <c r="A217" s="3" t="s">
        <v>1841</v>
      </c>
      <c r="B217" s="3" t="s">
        <v>1590</v>
      </c>
      <c r="C217" s="3" t="s">
        <v>18</v>
      </c>
      <c r="D217" s="3" t="s">
        <v>19</v>
      </c>
      <c r="E217" s="3" t="str">
        <f>VLOOKUP(D217,Sheet2!$A$2:$B$44,2,FALSE)</f>
        <v>三环-四环</v>
      </c>
      <c r="F217" s="3" t="s">
        <v>30</v>
      </c>
      <c r="G217" s="3" t="s">
        <v>30</v>
      </c>
      <c r="H217" s="3">
        <v>316</v>
      </c>
      <c r="I217" s="3">
        <v>3</v>
      </c>
      <c r="J217" s="3">
        <v>39625</v>
      </c>
      <c r="K217" s="9">
        <v>12536656</v>
      </c>
      <c r="L217" s="9">
        <f t="shared" si="9"/>
        <v>0.12536656</v>
      </c>
      <c r="M217" s="10">
        <f t="shared" si="10"/>
        <v>0.000494215276689828</v>
      </c>
      <c r="N217" s="10" t="s">
        <v>847</v>
      </c>
      <c r="O217" s="10" t="s">
        <v>1592</v>
      </c>
      <c r="P217" s="11" t="str">
        <f>IFERROR(VLOOKUP(N217,Sheet3!$B$2:$F$1072,3,FALSE),“-”)</f>
        <v>SOHO</v>
      </c>
      <c r="Q217" s="13">
        <f t="shared" si="11"/>
        <v>0.9751512303808</v>
      </c>
    </row>
    <row r="218" spans="1:17">
      <c r="A218" s="3" t="s">
        <v>191</v>
      </c>
      <c r="B218" s="3" t="s">
        <v>1590</v>
      </c>
      <c r="C218" s="3" t="s">
        <v>18</v>
      </c>
      <c r="D218" s="3" t="s">
        <v>29</v>
      </c>
      <c r="E218" s="3" t="str">
        <f>VLOOKUP(D218,Sheet2!$A$2:$B$44,2,FALSE)</f>
        <v>四环-五环</v>
      </c>
      <c r="F218" s="3" t="s">
        <v>30</v>
      </c>
      <c r="G218" s="3" t="s">
        <v>30</v>
      </c>
      <c r="H218" s="3">
        <v>373</v>
      </c>
      <c r="I218" s="3">
        <v>2</v>
      </c>
      <c r="J218" s="3">
        <v>33444</v>
      </c>
      <c r="K218" s="9">
        <v>12457994</v>
      </c>
      <c r="L218" s="9">
        <f t="shared" si="9"/>
        <v>0.12457994</v>
      </c>
      <c r="M218" s="10">
        <f t="shared" si="10"/>
        <v>0.000491114293294019</v>
      </c>
      <c r="N218" s="10" t="s">
        <v>1842</v>
      </c>
      <c r="O218" s="10" t="s">
        <v>1592</v>
      </c>
      <c r="P218" s="11">
        <f>IFERROR(VLOOKUP(N218,Sheet3!$B$2:$F$1072,3,FALSE),“-”)</f>
        <v>0</v>
      </c>
      <c r="Q218" s="13">
        <f t="shared" si="11"/>
        <v>0.975642344674094</v>
      </c>
    </row>
    <row r="219" spans="1:17">
      <c r="A219" s="3" t="s">
        <v>1843</v>
      </c>
      <c r="B219" s="3" t="s">
        <v>1590</v>
      </c>
      <c r="C219" s="3" t="s">
        <v>41</v>
      </c>
      <c r="D219" s="3" t="s">
        <v>42</v>
      </c>
      <c r="E219" s="3" t="str">
        <f>VLOOKUP(D219,Sheet2!$A$2:$B$44,2,FALSE)</f>
        <v>五环-六环</v>
      </c>
      <c r="F219" s="3" t="s">
        <v>30</v>
      </c>
      <c r="G219" s="3" t="s">
        <v>30</v>
      </c>
      <c r="H219" s="3">
        <v>284</v>
      </c>
      <c r="I219" s="3">
        <v>2</v>
      </c>
      <c r="J219" s="3">
        <v>42729</v>
      </c>
      <c r="K219" s="9">
        <v>12134920</v>
      </c>
      <c r="L219" s="9">
        <f t="shared" si="9"/>
        <v>0.1213492</v>
      </c>
      <c r="M219" s="10">
        <f t="shared" si="10"/>
        <v>0.000478378193148869</v>
      </c>
      <c r="N219" s="10" t="s">
        <v>1844</v>
      </c>
      <c r="O219" s="10" t="s">
        <v>1592</v>
      </c>
      <c r="P219" s="11">
        <f>IFERROR(VLOOKUP(N219,Sheet3!$B$2:$F$1072,3,FALSE),“-”)</f>
        <v>0</v>
      </c>
      <c r="Q219" s="13">
        <f t="shared" si="11"/>
        <v>0.976120722867243</v>
      </c>
    </row>
    <row r="220" spans="1:17">
      <c r="A220" s="3" t="s">
        <v>597</v>
      </c>
      <c r="B220" s="3" t="s">
        <v>1590</v>
      </c>
      <c r="C220" s="3" t="s">
        <v>48</v>
      </c>
      <c r="D220" s="3" t="s">
        <v>117</v>
      </c>
      <c r="E220" s="3" t="str">
        <f>VLOOKUP(D220,Sheet2!$A$2:$B$44,2,FALSE)</f>
        <v>三环-四环</v>
      </c>
      <c r="F220" s="3" t="s">
        <v>30</v>
      </c>
      <c r="G220" s="3" t="s">
        <v>30</v>
      </c>
      <c r="H220" s="3">
        <v>464</v>
      </c>
      <c r="I220" s="3">
        <v>2</v>
      </c>
      <c r="J220" s="3">
        <v>25872</v>
      </c>
      <c r="K220" s="9">
        <v>12000000</v>
      </c>
      <c r="L220" s="9">
        <f t="shared" si="9"/>
        <v>0.12</v>
      </c>
      <c r="M220" s="10">
        <f t="shared" si="10"/>
        <v>0.000473059428309905</v>
      </c>
      <c r="N220" s="10" t="s">
        <v>1845</v>
      </c>
      <c r="O220" s="10" t="s">
        <v>1592</v>
      </c>
      <c r="P220" s="11">
        <f>IFERROR(VLOOKUP(N220,Sheet3!$B$2:$F$1072,3,FALSE),“-”)</f>
        <v>0</v>
      </c>
      <c r="Q220" s="13">
        <f t="shared" si="11"/>
        <v>0.976593782295553</v>
      </c>
    </row>
    <row r="221" spans="1:17">
      <c r="A221" s="3" t="s">
        <v>1846</v>
      </c>
      <c r="B221" s="3" t="s">
        <v>1590</v>
      </c>
      <c r="C221" s="3" t="s">
        <v>18</v>
      </c>
      <c r="D221" s="3" t="s">
        <v>19</v>
      </c>
      <c r="E221" s="3" t="str">
        <f>VLOOKUP(D221,Sheet2!$A$2:$B$44,2,FALSE)</f>
        <v>三环-四环</v>
      </c>
      <c r="F221" s="3" t="s">
        <v>30</v>
      </c>
      <c r="G221" s="3" t="s">
        <v>30</v>
      </c>
      <c r="H221" s="3">
        <v>795</v>
      </c>
      <c r="I221" s="3">
        <v>1</v>
      </c>
      <c r="J221" s="3">
        <v>15000</v>
      </c>
      <c r="K221" s="9">
        <v>11926800</v>
      </c>
      <c r="L221" s="9">
        <f t="shared" si="9"/>
        <v>0.119268</v>
      </c>
      <c r="M221" s="10">
        <f t="shared" si="10"/>
        <v>0.000470173765797214</v>
      </c>
      <c r="N221" s="10" t="s">
        <v>1847</v>
      </c>
      <c r="O221" s="10" t="s">
        <v>1592</v>
      </c>
      <c r="P221" s="11">
        <f>IFERROR(VLOOKUP(N221,Sheet3!$B$2:$F$1072,3,FALSE),“-”)</f>
        <v>0</v>
      </c>
      <c r="Q221" s="13">
        <f t="shared" si="11"/>
        <v>0.97706395606135</v>
      </c>
    </row>
    <row r="222" spans="1:17">
      <c r="A222" s="3" t="s">
        <v>786</v>
      </c>
      <c r="B222" s="3" t="s">
        <v>1590</v>
      </c>
      <c r="C222" s="3" t="s">
        <v>64</v>
      </c>
      <c r="D222" s="3" t="s">
        <v>65</v>
      </c>
      <c r="E222" s="3" t="str">
        <f>VLOOKUP(D222,Sheet2!$A$2:$B$44,2,FALSE)</f>
        <v>五环-六环</v>
      </c>
      <c r="F222" s="3" t="s">
        <v>30</v>
      </c>
      <c r="G222" s="3" t="s">
        <v>30</v>
      </c>
      <c r="H222" s="3">
        <v>2073</v>
      </c>
      <c r="I222" s="3">
        <v>26</v>
      </c>
      <c r="J222" s="3">
        <v>5639</v>
      </c>
      <c r="K222" s="9">
        <v>11688601</v>
      </c>
      <c r="L222" s="9">
        <f t="shared" si="9"/>
        <v>0.11688601</v>
      </c>
      <c r="M222" s="10">
        <f t="shared" si="10"/>
        <v>0.000460783575566882</v>
      </c>
      <c r="N222" s="10" t="s">
        <v>1848</v>
      </c>
      <c r="O222" s="10" t="s">
        <v>1592</v>
      </c>
      <c r="P222" s="11">
        <f>IFERROR(VLOOKUP(N222,Sheet3!$B$2:$F$1072,3,FALSE),“-”)</f>
        <v>0</v>
      </c>
      <c r="Q222" s="13">
        <f t="shared" si="11"/>
        <v>0.977524739636917</v>
      </c>
    </row>
    <row r="223" spans="1:17">
      <c r="A223" s="3" t="s">
        <v>1849</v>
      </c>
      <c r="B223" s="3" t="s">
        <v>1590</v>
      </c>
      <c r="C223" s="3" t="s">
        <v>37</v>
      </c>
      <c r="D223" s="3" t="s">
        <v>38</v>
      </c>
      <c r="E223" s="3" t="str">
        <f>VLOOKUP(D223,Sheet2!$A$2:$B$44,2,FALSE)</f>
        <v>二环内</v>
      </c>
      <c r="F223" s="3" t="s">
        <v>30</v>
      </c>
      <c r="G223" s="3" t="s">
        <v>30</v>
      </c>
      <c r="H223" s="3">
        <v>1225</v>
      </c>
      <c r="I223" s="3">
        <v>5</v>
      </c>
      <c r="J223" s="3">
        <v>9450</v>
      </c>
      <c r="K223" s="9">
        <v>11578896</v>
      </c>
      <c r="L223" s="9">
        <f t="shared" si="9"/>
        <v>0.11578896</v>
      </c>
      <c r="M223" s="10">
        <f t="shared" si="10"/>
        <v>0.000456458826851654</v>
      </c>
      <c r="N223" s="10" t="s">
        <v>1850</v>
      </c>
      <c r="O223" s="10" t="s">
        <v>1422</v>
      </c>
      <c r="P223" s="11">
        <f>IFERROR(VLOOKUP(N223,Sheet3!$B$2:$F$1072,3,FALSE),“-”)</f>
        <v>0</v>
      </c>
      <c r="Q223" s="13">
        <f t="shared" si="11"/>
        <v>0.977981198463769</v>
      </c>
    </row>
    <row r="224" spans="1:17">
      <c r="A224" s="3" t="s">
        <v>375</v>
      </c>
      <c r="B224" s="3" t="s">
        <v>1590</v>
      </c>
      <c r="C224" s="3" t="s">
        <v>60</v>
      </c>
      <c r="D224" s="3" t="s">
        <v>61</v>
      </c>
      <c r="E224" s="3" t="str">
        <f>VLOOKUP(D224,Sheet2!$A$2:$B$44,2,FALSE)</f>
        <v>五环-六环</v>
      </c>
      <c r="F224" s="3">
        <v>3476</v>
      </c>
      <c r="G224" s="3">
        <v>30</v>
      </c>
      <c r="H224" s="3">
        <v>423</v>
      </c>
      <c r="I224" s="3">
        <v>6</v>
      </c>
      <c r="J224" s="3">
        <v>27209</v>
      </c>
      <c r="K224" s="9">
        <v>11516607</v>
      </c>
      <c r="L224" s="9">
        <f t="shared" si="9"/>
        <v>0.11516607</v>
      </c>
      <c r="M224" s="10">
        <f t="shared" si="10"/>
        <v>0.000454003293624154</v>
      </c>
      <c r="N224" s="10" t="s">
        <v>1851</v>
      </c>
      <c r="O224" s="10" t="s">
        <v>1592</v>
      </c>
      <c r="P224" s="11">
        <f>IFERROR(VLOOKUP(N224,Sheet3!$B$2:$F$1072,3,FALSE),“-”)</f>
        <v>0</v>
      </c>
      <c r="Q224" s="13">
        <f t="shared" si="11"/>
        <v>0.978435201757393</v>
      </c>
    </row>
    <row r="225" spans="1:17">
      <c r="A225" s="3" t="s">
        <v>871</v>
      </c>
      <c r="B225" s="3" t="s">
        <v>1590</v>
      </c>
      <c r="C225" s="3" t="s">
        <v>18</v>
      </c>
      <c r="D225" s="3" t="s">
        <v>73</v>
      </c>
      <c r="E225" s="3" t="str">
        <f>VLOOKUP(D225,Sheet2!$A$2:$B$44,2,FALSE)</f>
        <v>四环-五环</v>
      </c>
      <c r="F225" s="3" t="s">
        <v>30</v>
      </c>
      <c r="G225" s="3" t="s">
        <v>30</v>
      </c>
      <c r="H225" s="3">
        <v>681</v>
      </c>
      <c r="I225" s="3">
        <v>1</v>
      </c>
      <c r="J225" s="3">
        <v>16164</v>
      </c>
      <c r="K225" s="9">
        <v>11000000</v>
      </c>
      <c r="L225" s="9">
        <f t="shared" si="9"/>
        <v>0.11</v>
      </c>
      <c r="M225" s="10">
        <f t="shared" si="10"/>
        <v>0.000433637809284079</v>
      </c>
      <c r="N225" s="10" t="s">
        <v>1852</v>
      </c>
      <c r="O225" s="10" t="s">
        <v>1592</v>
      </c>
      <c r="P225" s="11" t="str">
        <f>IFERROR(VLOOKUP(N225,Sheet3!$B$2:$F$1072,3,FALSE),“-”)</f>
        <v>2-R</v>
      </c>
      <c r="Q225" s="13">
        <f t="shared" si="11"/>
        <v>0.978868839566677</v>
      </c>
    </row>
    <row r="226" spans="1:17">
      <c r="A226" s="3" t="s">
        <v>1853</v>
      </c>
      <c r="B226" s="3" t="s">
        <v>1590</v>
      </c>
      <c r="C226" s="3" t="s">
        <v>439</v>
      </c>
      <c r="D226" s="3" t="s">
        <v>440</v>
      </c>
      <c r="E226" s="3" t="str">
        <f>VLOOKUP(D226,Sheet2!$A$2:$B$44,2,FALSE)</f>
        <v>四环-六环</v>
      </c>
      <c r="F226" s="3" t="s">
        <v>30</v>
      </c>
      <c r="G226" s="3" t="s">
        <v>30</v>
      </c>
      <c r="H226" s="3">
        <v>385</v>
      </c>
      <c r="I226" s="3">
        <v>2</v>
      </c>
      <c r="J226" s="3">
        <v>28529</v>
      </c>
      <c r="K226" s="9">
        <v>10990200</v>
      </c>
      <c r="L226" s="9">
        <f t="shared" si="9"/>
        <v>0.109902</v>
      </c>
      <c r="M226" s="10">
        <f t="shared" si="10"/>
        <v>0.000433251477417626</v>
      </c>
      <c r="N226" s="10" t="s">
        <v>1854</v>
      </c>
      <c r="O226" s="10" t="s">
        <v>1855</v>
      </c>
      <c r="P226" s="11">
        <f>IFERROR(VLOOKUP(N226,Sheet3!$B$2:$F$1072,3,FALSE),“-”)</f>
        <v>0</v>
      </c>
      <c r="Q226" s="13">
        <f t="shared" si="11"/>
        <v>0.979302091044094</v>
      </c>
    </row>
    <row r="227" spans="1:17">
      <c r="A227" s="3" t="s">
        <v>1246</v>
      </c>
      <c r="B227" s="3" t="s">
        <v>1590</v>
      </c>
      <c r="C227" s="3" t="s">
        <v>22</v>
      </c>
      <c r="D227" s="3" t="s">
        <v>87</v>
      </c>
      <c r="E227" s="3" t="str">
        <f>VLOOKUP(D227,Sheet2!$A$2:$B$44,2,FALSE)</f>
        <v>五环-六环</v>
      </c>
      <c r="F227" s="3" t="s">
        <v>30</v>
      </c>
      <c r="G227" s="3" t="s">
        <v>30</v>
      </c>
      <c r="H227" s="3">
        <v>420</v>
      </c>
      <c r="I227" s="3">
        <v>4</v>
      </c>
      <c r="J227" s="3">
        <v>26003</v>
      </c>
      <c r="K227" s="9">
        <v>10930200</v>
      </c>
      <c r="L227" s="9">
        <f t="shared" si="9"/>
        <v>0.109302</v>
      </c>
      <c r="M227" s="10">
        <f t="shared" si="10"/>
        <v>0.000430886180276077</v>
      </c>
      <c r="N227" s="10" t="s">
        <v>1856</v>
      </c>
      <c r="O227" s="10" t="s">
        <v>1592</v>
      </c>
      <c r="P227" s="11">
        <f>IFERROR(VLOOKUP(N227,Sheet3!$B$2:$F$1072,3,FALSE),“-”)</f>
        <v>0</v>
      </c>
      <c r="Q227" s="13">
        <f t="shared" si="11"/>
        <v>0.979732977224371</v>
      </c>
    </row>
    <row r="228" spans="1:17">
      <c r="A228" s="3" t="s">
        <v>1857</v>
      </c>
      <c r="B228" s="3" t="s">
        <v>1590</v>
      </c>
      <c r="C228" s="3" t="s">
        <v>78</v>
      </c>
      <c r="D228" s="3" t="s">
        <v>79</v>
      </c>
      <c r="E228" s="3" t="str">
        <f>VLOOKUP(D228,Sheet2!$A$2:$B$44,2,FALSE)</f>
        <v>五环-六环</v>
      </c>
      <c r="F228" s="3" t="s">
        <v>30</v>
      </c>
      <c r="G228" s="3" t="s">
        <v>30</v>
      </c>
      <c r="H228" s="3">
        <v>1571</v>
      </c>
      <c r="I228" s="3">
        <v>36</v>
      </c>
      <c r="J228" s="3">
        <v>6928</v>
      </c>
      <c r="K228" s="9">
        <v>10882277</v>
      </c>
      <c r="L228" s="9">
        <f t="shared" si="9"/>
        <v>0.10882277</v>
      </c>
      <c r="M228" s="10">
        <f t="shared" si="10"/>
        <v>0.000428996978027502</v>
      </c>
      <c r="N228" s="10" t="s">
        <v>1858</v>
      </c>
      <c r="O228" s="10" t="s">
        <v>1592</v>
      </c>
      <c r="P228" s="11">
        <f>IFERROR(VLOOKUP(N228,Sheet3!$B$2:$F$1072,3,FALSE),“-”)</f>
        <v>0</v>
      </c>
      <c r="Q228" s="13">
        <f t="shared" si="11"/>
        <v>0.980161974202398</v>
      </c>
    </row>
    <row r="229" spans="1:17">
      <c r="A229" s="3" t="s">
        <v>1100</v>
      </c>
      <c r="B229" s="3" t="s">
        <v>1590</v>
      </c>
      <c r="C229" s="3" t="s">
        <v>48</v>
      </c>
      <c r="D229" s="3" t="s">
        <v>214</v>
      </c>
      <c r="E229" s="3" t="str">
        <f>VLOOKUP(D229,Sheet2!$A$2:$B$44,2,FALSE)</f>
        <v>三环-四环</v>
      </c>
      <c r="F229" s="3" t="s">
        <v>30</v>
      </c>
      <c r="G229" s="3" t="s">
        <v>30</v>
      </c>
      <c r="H229" s="3">
        <v>342</v>
      </c>
      <c r="I229" s="3">
        <v>2</v>
      </c>
      <c r="J229" s="3">
        <v>30115</v>
      </c>
      <c r="K229" s="9">
        <v>10302160</v>
      </c>
      <c r="L229" s="9">
        <f t="shared" si="9"/>
        <v>0.1030216</v>
      </c>
      <c r="M229" s="10">
        <f t="shared" si="10"/>
        <v>0.000406127826663097</v>
      </c>
      <c r="N229" s="10" t="s">
        <v>1859</v>
      </c>
      <c r="O229" s="10" t="s">
        <v>1592</v>
      </c>
      <c r="P229" s="11">
        <f>IFERROR(VLOOKUP(N229,Sheet3!$B$2:$F$1072,3,FALSE),“-”)</f>
        <v>0</v>
      </c>
      <c r="Q229" s="13">
        <f t="shared" si="11"/>
        <v>0.980568102029061</v>
      </c>
    </row>
    <row r="230" spans="1:17">
      <c r="A230" s="3" t="s">
        <v>107</v>
      </c>
      <c r="B230" s="3" t="s">
        <v>1590</v>
      </c>
      <c r="C230" s="3" t="s">
        <v>41</v>
      </c>
      <c r="D230" s="3" t="s">
        <v>42</v>
      </c>
      <c r="E230" s="3" t="str">
        <f>VLOOKUP(D230,Sheet2!$A$2:$B$44,2,FALSE)</f>
        <v>五环-六环</v>
      </c>
      <c r="F230" s="3">
        <v>988</v>
      </c>
      <c r="G230" s="3">
        <v>12</v>
      </c>
      <c r="H230" s="3">
        <v>379</v>
      </c>
      <c r="I230" s="3">
        <v>5</v>
      </c>
      <c r="J230" s="3">
        <v>27145</v>
      </c>
      <c r="K230" s="9">
        <v>10295191</v>
      </c>
      <c r="L230" s="9">
        <f t="shared" si="9"/>
        <v>0.10295191</v>
      </c>
      <c r="M230" s="10">
        <f t="shared" si="10"/>
        <v>0.000405853097400106</v>
      </c>
      <c r="N230" s="10" t="s">
        <v>31</v>
      </c>
      <c r="O230" s="10" t="s">
        <v>1592</v>
      </c>
      <c r="P230" s="11" t="str">
        <f>IFERROR(VLOOKUP(N230,Sheet3!$B$2:$F$1072,3,FALSE),“-”)</f>
        <v>保利</v>
      </c>
      <c r="Q230" s="13">
        <f t="shared" si="11"/>
        <v>0.980973955126461</v>
      </c>
    </row>
    <row r="231" spans="1:17">
      <c r="A231" s="3" t="s">
        <v>1483</v>
      </c>
      <c r="B231" s="3" t="s">
        <v>1590</v>
      </c>
      <c r="C231" s="3" t="s">
        <v>526</v>
      </c>
      <c r="D231" s="3" t="s">
        <v>527</v>
      </c>
      <c r="E231" s="3" t="str">
        <f>VLOOKUP(D231,Sheet2!$A$2:$B$44,2,FALSE)</f>
        <v>六环外</v>
      </c>
      <c r="F231" s="3" t="s">
        <v>30</v>
      </c>
      <c r="G231" s="3" t="s">
        <v>30</v>
      </c>
      <c r="H231" s="3">
        <v>1251</v>
      </c>
      <c r="I231" s="3">
        <v>1</v>
      </c>
      <c r="J231" s="3">
        <v>7992</v>
      </c>
      <c r="K231" s="9">
        <v>10000000</v>
      </c>
      <c r="L231" s="9">
        <f t="shared" si="9"/>
        <v>0.1</v>
      </c>
      <c r="M231" s="10">
        <f t="shared" si="10"/>
        <v>0.000394216190258254</v>
      </c>
      <c r="N231" s="10" t="s">
        <v>1860</v>
      </c>
      <c r="O231" s="10" t="s">
        <v>1861</v>
      </c>
      <c r="P231" s="11">
        <f>IFERROR(VLOOKUP(N231,Sheet3!$B$2:$F$1072,3,FALSE),“-”)</f>
        <v>0</v>
      </c>
      <c r="Q231" s="13">
        <f t="shared" si="11"/>
        <v>0.981368171316719</v>
      </c>
    </row>
    <row r="232" spans="1:17">
      <c r="A232" s="3" t="s">
        <v>1321</v>
      </c>
      <c r="B232" s="3" t="s">
        <v>1590</v>
      </c>
      <c r="C232" s="3" t="s">
        <v>18</v>
      </c>
      <c r="D232" s="3" t="s">
        <v>73</v>
      </c>
      <c r="E232" s="3" t="str">
        <f>VLOOKUP(D232,Sheet2!$A$2:$B$44,2,FALSE)</f>
        <v>四环-五环</v>
      </c>
      <c r="F232" s="3" t="s">
        <v>30</v>
      </c>
      <c r="G232" s="3" t="s">
        <v>30</v>
      </c>
      <c r="H232" s="3">
        <v>978</v>
      </c>
      <c r="I232" s="3">
        <v>4</v>
      </c>
      <c r="J232" s="3">
        <v>10200</v>
      </c>
      <c r="K232" s="9">
        <v>9978150</v>
      </c>
      <c r="L232" s="9">
        <f t="shared" si="9"/>
        <v>0.0997815</v>
      </c>
      <c r="M232" s="10">
        <f t="shared" si="10"/>
        <v>0.00039335482788254</v>
      </c>
      <c r="N232" s="10" t="s">
        <v>1862</v>
      </c>
      <c r="O232" s="10" t="s">
        <v>1863</v>
      </c>
      <c r="P232" s="11" t="str">
        <f>IFERROR(VLOOKUP(N232,Sheet3!$B$2:$F$1072,3,FALSE),“-”)</f>
        <v>首开</v>
      </c>
      <c r="Q232" s="13">
        <f t="shared" si="11"/>
        <v>0.981761526144602</v>
      </c>
    </row>
    <row r="233" spans="1:17">
      <c r="A233" s="3" t="s">
        <v>1864</v>
      </c>
      <c r="B233" s="3" t="s">
        <v>1590</v>
      </c>
      <c r="C233" s="3" t="s">
        <v>18</v>
      </c>
      <c r="D233" s="3" t="s">
        <v>259</v>
      </c>
      <c r="E233" s="3" t="str">
        <f>VLOOKUP(D233,Sheet2!$A$2:$B$44,2,FALSE)</f>
        <v>二环-三环</v>
      </c>
      <c r="F233" s="3" t="s">
        <v>30</v>
      </c>
      <c r="G233" s="3" t="s">
        <v>30</v>
      </c>
      <c r="H233" s="3">
        <v>352</v>
      </c>
      <c r="I233" s="3">
        <v>1</v>
      </c>
      <c r="J233" s="3">
        <v>26659</v>
      </c>
      <c r="K233" s="9">
        <v>9384070</v>
      </c>
      <c r="L233" s="9">
        <f t="shared" si="9"/>
        <v>0.0938407</v>
      </c>
      <c r="M233" s="10">
        <f t="shared" si="10"/>
        <v>0.000369935232451677</v>
      </c>
      <c r="N233" s="10" t="s">
        <v>1865</v>
      </c>
      <c r="O233" s="10" t="s">
        <v>1592</v>
      </c>
      <c r="P233" s="11">
        <f>IFERROR(VLOOKUP(N233,Sheet3!$B$2:$F$1072,3,FALSE),“-”)</f>
        <v>0</v>
      </c>
      <c r="Q233" s="13">
        <f t="shared" si="11"/>
        <v>0.982131461377054</v>
      </c>
    </row>
    <row r="234" spans="1:17">
      <c r="A234" s="3" t="s">
        <v>1332</v>
      </c>
      <c r="B234" s="3" t="s">
        <v>1590</v>
      </c>
      <c r="C234" s="3" t="s">
        <v>18</v>
      </c>
      <c r="D234" s="3" t="s">
        <v>73</v>
      </c>
      <c r="E234" s="3" t="str">
        <f>VLOOKUP(D234,Sheet2!$A$2:$B$44,2,FALSE)</f>
        <v>四环-五环</v>
      </c>
      <c r="F234" s="3" t="s">
        <v>30</v>
      </c>
      <c r="G234" s="3" t="s">
        <v>30</v>
      </c>
      <c r="H234" s="3">
        <v>735</v>
      </c>
      <c r="I234" s="3">
        <v>4</v>
      </c>
      <c r="J234" s="3">
        <v>12509</v>
      </c>
      <c r="K234" s="9">
        <v>9195000</v>
      </c>
      <c r="L234" s="9">
        <f t="shared" si="9"/>
        <v>0.09195</v>
      </c>
      <c r="M234" s="10">
        <f t="shared" si="10"/>
        <v>0.000362481786942465</v>
      </c>
      <c r="N234" s="10" t="s">
        <v>1598</v>
      </c>
      <c r="O234" s="10" t="s">
        <v>1592</v>
      </c>
      <c r="P234" s="11">
        <f>IFERROR(VLOOKUP(N234,Sheet3!$B$2:$F$1072,3,FALSE),“-”)</f>
        <v>0</v>
      </c>
      <c r="Q234" s="13">
        <f t="shared" si="11"/>
        <v>0.982493943163996</v>
      </c>
    </row>
    <row r="235" spans="1:17">
      <c r="A235" s="3" t="s">
        <v>242</v>
      </c>
      <c r="B235" s="3" t="s">
        <v>1590</v>
      </c>
      <c r="C235" s="3" t="s">
        <v>243</v>
      </c>
      <c r="D235" s="3" t="s">
        <v>244</v>
      </c>
      <c r="E235" s="3" t="str">
        <f>VLOOKUP(D235,Sheet2!$A$2:$B$44,2,FALSE)</f>
        <v>六环外</v>
      </c>
      <c r="F235" s="3" t="s">
        <v>30</v>
      </c>
      <c r="G235" s="3" t="s">
        <v>30</v>
      </c>
      <c r="H235" s="3">
        <v>1317</v>
      </c>
      <c r="I235" s="3">
        <v>12</v>
      </c>
      <c r="J235" s="3">
        <v>6854</v>
      </c>
      <c r="K235" s="9">
        <v>9029082</v>
      </c>
      <c r="L235" s="9">
        <f t="shared" si="9"/>
        <v>0.09029082</v>
      </c>
      <c r="M235" s="10">
        <f t="shared" si="10"/>
        <v>0.000355941030756938</v>
      </c>
      <c r="N235" s="10" t="s">
        <v>1718</v>
      </c>
      <c r="O235" s="10" t="s">
        <v>1592</v>
      </c>
      <c r="P235" s="11">
        <f>IFERROR(VLOOKUP(N235,Sheet3!$B$2:$F$1072,3,FALSE),“-”)</f>
        <v>0</v>
      </c>
      <c r="Q235" s="13">
        <f t="shared" si="11"/>
        <v>0.982849884194753</v>
      </c>
    </row>
    <row r="236" spans="1:17">
      <c r="A236" s="3" t="s">
        <v>1866</v>
      </c>
      <c r="B236" s="3" t="s">
        <v>1590</v>
      </c>
      <c r="C236" s="3" t="s">
        <v>18</v>
      </c>
      <c r="D236" s="3" t="s">
        <v>73</v>
      </c>
      <c r="E236" s="3" t="str">
        <f>VLOOKUP(D236,Sheet2!$A$2:$B$44,2,FALSE)</f>
        <v>四环-五环</v>
      </c>
      <c r="F236" s="3" t="s">
        <v>30</v>
      </c>
      <c r="G236" s="3" t="s">
        <v>30</v>
      </c>
      <c r="H236" s="3">
        <v>384</v>
      </c>
      <c r="I236" s="3">
        <v>13</v>
      </c>
      <c r="J236" s="3">
        <v>23294</v>
      </c>
      <c r="K236" s="9">
        <v>8955200</v>
      </c>
      <c r="L236" s="9">
        <f t="shared" si="9"/>
        <v>0.089552</v>
      </c>
      <c r="M236" s="10">
        <f t="shared" si="10"/>
        <v>0.000353028482700072</v>
      </c>
      <c r="N236" s="10" t="s">
        <v>1867</v>
      </c>
      <c r="O236" s="10" t="s">
        <v>1592</v>
      </c>
      <c r="P236" s="11">
        <f>IFERROR(VLOOKUP(N236,Sheet3!$B$2:$F$1072,3,FALSE),“-”)</f>
        <v>0</v>
      </c>
      <c r="Q236" s="13">
        <f t="shared" si="11"/>
        <v>0.983202912677453</v>
      </c>
    </row>
    <row r="237" spans="1:17">
      <c r="A237" s="3" t="s">
        <v>1224</v>
      </c>
      <c r="B237" s="3" t="s">
        <v>1590</v>
      </c>
      <c r="C237" s="3" t="s">
        <v>48</v>
      </c>
      <c r="D237" s="3" t="s">
        <v>214</v>
      </c>
      <c r="E237" s="3" t="str">
        <f>VLOOKUP(D237,Sheet2!$A$2:$B$44,2,FALSE)</f>
        <v>三环-四环</v>
      </c>
      <c r="F237" s="3" t="s">
        <v>30</v>
      </c>
      <c r="G237" s="3" t="s">
        <v>30</v>
      </c>
      <c r="H237" s="3">
        <v>501</v>
      </c>
      <c r="I237" s="3">
        <v>4</v>
      </c>
      <c r="J237" s="3">
        <v>17087</v>
      </c>
      <c r="K237" s="9">
        <v>8563036</v>
      </c>
      <c r="L237" s="9">
        <f t="shared" si="9"/>
        <v>0.08563036</v>
      </c>
      <c r="M237" s="10">
        <f t="shared" si="10"/>
        <v>0.000337568742896428</v>
      </c>
      <c r="N237" s="10" t="s">
        <v>1868</v>
      </c>
      <c r="O237" s="10" t="s">
        <v>1601</v>
      </c>
      <c r="P237" s="11" t="str">
        <f>IFERROR(VLOOKUP(N237,Sheet3!$B$2:$F$1072,3,FALSE),“-”)</f>
        <v>首开</v>
      </c>
      <c r="Q237" s="13">
        <f t="shared" si="11"/>
        <v>0.98354048142035</v>
      </c>
    </row>
    <row r="238" spans="1:17">
      <c r="A238" s="3" t="s">
        <v>458</v>
      </c>
      <c r="B238" s="3" t="s">
        <v>1590</v>
      </c>
      <c r="C238" s="3" t="s">
        <v>22</v>
      </c>
      <c r="D238" s="3" t="s">
        <v>23</v>
      </c>
      <c r="E238" s="3" t="str">
        <f>VLOOKUP(D238,Sheet2!$A$2:$B$44,2,FALSE)</f>
        <v>五环-六环</v>
      </c>
      <c r="F238" s="3" t="s">
        <v>30</v>
      </c>
      <c r="G238" s="3" t="s">
        <v>30</v>
      </c>
      <c r="H238" s="3">
        <v>577</v>
      </c>
      <c r="I238" s="3">
        <v>2</v>
      </c>
      <c r="J238" s="3">
        <v>14519</v>
      </c>
      <c r="K238" s="9">
        <v>8381150</v>
      </c>
      <c r="L238" s="9">
        <f t="shared" si="9"/>
        <v>0.0838115</v>
      </c>
      <c r="M238" s="10">
        <f t="shared" si="10"/>
        <v>0.000330398502298297</v>
      </c>
      <c r="N238" s="10" t="s">
        <v>1869</v>
      </c>
      <c r="O238" s="10" t="s">
        <v>1601</v>
      </c>
      <c r="P238" s="11">
        <f>IFERROR(VLOOKUP(N238,Sheet3!$B$2:$F$1072,3,FALSE),“-”)</f>
        <v>0</v>
      </c>
      <c r="Q238" s="13">
        <f t="shared" si="11"/>
        <v>0.983870879922648</v>
      </c>
    </row>
    <row r="239" spans="1:17">
      <c r="A239" s="3" t="s">
        <v>1120</v>
      </c>
      <c r="B239" s="3" t="s">
        <v>1590</v>
      </c>
      <c r="C239" s="3" t="s">
        <v>22</v>
      </c>
      <c r="D239" s="3" t="s">
        <v>110</v>
      </c>
      <c r="E239" s="3" t="str">
        <f>VLOOKUP(D239,Sheet2!$A$2:$B$44,2,FALSE)</f>
        <v>四环-五环</v>
      </c>
      <c r="F239" s="3" t="s">
        <v>30</v>
      </c>
      <c r="G239" s="3" t="s">
        <v>30</v>
      </c>
      <c r="H239" s="3">
        <v>154</v>
      </c>
      <c r="I239" s="3">
        <v>1</v>
      </c>
      <c r="J239" s="3">
        <v>53003</v>
      </c>
      <c r="K239" s="9">
        <v>8138630</v>
      </c>
      <c r="L239" s="9">
        <f t="shared" si="9"/>
        <v>0.0813863</v>
      </c>
      <c r="M239" s="10">
        <f t="shared" si="10"/>
        <v>0.000320837971252153</v>
      </c>
      <c r="N239" s="10" t="s">
        <v>1870</v>
      </c>
      <c r="O239" s="10" t="s">
        <v>1592</v>
      </c>
      <c r="P239" s="11" t="str">
        <f>IFERROR(VLOOKUP(N239,Sheet3!$B$2:$F$1072,3,FALSE),“-”)</f>
        <v>首创</v>
      </c>
      <c r="Q239" s="13">
        <f t="shared" si="11"/>
        <v>0.9841917178939</v>
      </c>
    </row>
    <row r="240" spans="1:17">
      <c r="A240" s="3" t="s">
        <v>273</v>
      </c>
      <c r="B240" s="3" t="s">
        <v>1590</v>
      </c>
      <c r="C240" s="3" t="s">
        <v>18</v>
      </c>
      <c r="D240" s="3" t="s">
        <v>45</v>
      </c>
      <c r="E240" s="3" t="str">
        <f>VLOOKUP(D240,Sheet2!$A$2:$B$44,2,FALSE)</f>
        <v>五环-六环</v>
      </c>
      <c r="F240" s="3" t="s">
        <v>30</v>
      </c>
      <c r="G240" s="3" t="s">
        <v>30</v>
      </c>
      <c r="H240" s="3">
        <v>267</v>
      </c>
      <c r="I240" s="3">
        <v>1</v>
      </c>
      <c r="J240" s="3">
        <v>30325</v>
      </c>
      <c r="K240" s="9">
        <v>8091317</v>
      </c>
      <c r="L240" s="9">
        <f t="shared" si="9"/>
        <v>0.08091317</v>
      </c>
      <c r="M240" s="10">
        <f t="shared" si="10"/>
        <v>0.000318972816191185</v>
      </c>
      <c r="N240" s="10" t="s">
        <v>1871</v>
      </c>
      <c r="O240" s="10" t="s">
        <v>1592</v>
      </c>
      <c r="P240" s="11" t="str">
        <f>IFERROR(VLOOKUP(N240,Sheet3!$B$2:$F$1072,3,FALSE),“-”)</f>
        <v>远洋</v>
      </c>
      <c r="Q240" s="13">
        <f t="shared" si="11"/>
        <v>0.984510690710091</v>
      </c>
    </row>
    <row r="241" spans="1:17">
      <c r="A241" s="3" t="s">
        <v>1532</v>
      </c>
      <c r="B241" s="3" t="s">
        <v>1590</v>
      </c>
      <c r="C241" s="3" t="s">
        <v>48</v>
      </c>
      <c r="D241" s="3" t="s">
        <v>360</v>
      </c>
      <c r="E241" s="3" t="str">
        <f>VLOOKUP(D241,Sheet2!$A$2:$B$44,2,FALSE)</f>
        <v>三环-四环</v>
      </c>
      <c r="F241" s="3" t="s">
        <v>30</v>
      </c>
      <c r="G241" s="3" t="s">
        <v>30</v>
      </c>
      <c r="H241" s="3">
        <v>435</v>
      </c>
      <c r="I241" s="3">
        <v>24</v>
      </c>
      <c r="J241" s="3">
        <v>18453</v>
      </c>
      <c r="K241" s="9">
        <v>8035360</v>
      </c>
      <c r="L241" s="9">
        <f t="shared" si="9"/>
        <v>0.0803536</v>
      </c>
      <c r="M241" s="10">
        <f t="shared" si="10"/>
        <v>0.000316766900655356</v>
      </c>
      <c r="N241" s="10" t="s">
        <v>1872</v>
      </c>
      <c r="O241" s="10" t="s">
        <v>1592</v>
      </c>
      <c r="P241" s="11">
        <f>IFERROR(VLOOKUP(N241,Sheet3!$B$2:$F$1072,3,FALSE),“-”)</f>
        <v>0</v>
      </c>
      <c r="Q241" s="13">
        <f t="shared" si="11"/>
        <v>0.984827457610747</v>
      </c>
    </row>
    <row r="242" spans="1:17">
      <c r="A242" s="3" t="s">
        <v>741</v>
      </c>
      <c r="B242" s="3" t="s">
        <v>1590</v>
      </c>
      <c r="C242" s="3" t="s">
        <v>22</v>
      </c>
      <c r="D242" s="3" t="s">
        <v>23</v>
      </c>
      <c r="E242" s="3" t="str">
        <f>VLOOKUP(D242,Sheet2!$A$2:$B$44,2,FALSE)</f>
        <v>五环-六环</v>
      </c>
      <c r="F242" s="3" t="s">
        <v>30</v>
      </c>
      <c r="G242" s="3" t="s">
        <v>30</v>
      </c>
      <c r="H242" s="3">
        <v>298</v>
      </c>
      <c r="I242" s="3">
        <v>2</v>
      </c>
      <c r="J242" s="3">
        <v>26877</v>
      </c>
      <c r="K242" s="9">
        <v>8008165</v>
      </c>
      <c r="L242" s="9">
        <f t="shared" si="9"/>
        <v>0.08008165</v>
      </c>
      <c r="M242" s="10">
        <f t="shared" si="10"/>
        <v>0.000315694829725949</v>
      </c>
      <c r="N242" s="10" t="s">
        <v>1873</v>
      </c>
      <c r="O242" s="10" t="s">
        <v>1592</v>
      </c>
      <c r="P242" s="11">
        <f>IFERROR(VLOOKUP(N242,Sheet3!$B$2:$F$1072,3,FALSE),“-”)</f>
        <v>0</v>
      </c>
      <c r="Q242" s="13">
        <f t="shared" si="11"/>
        <v>0.985143152440473</v>
      </c>
    </row>
    <row r="243" spans="1:17">
      <c r="A243" s="3" t="s">
        <v>1874</v>
      </c>
      <c r="B243" s="3" t="s">
        <v>1590</v>
      </c>
      <c r="C243" s="3" t="s">
        <v>18</v>
      </c>
      <c r="D243" s="3" t="s">
        <v>52</v>
      </c>
      <c r="E243" s="3" t="str">
        <f>VLOOKUP(D243,Sheet2!$A$2:$B$44,2,FALSE)</f>
        <v>三环-五环</v>
      </c>
      <c r="F243" s="3" t="s">
        <v>30</v>
      </c>
      <c r="G243" s="3" t="s">
        <v>30</v>
      </c>
      <c r="H243" s="3">
        <v>893</v>
      </c>
      <c r="I243" s="3">
        <v>2</v>
      </c>
      <c r="J243" s="3">
        <v>7903</v>
      </c>
      <c r="K243" s="9">
        <v>7054826</v>
      </c>
      <c r="L243" s="9">
        <f t="shared" si="9"/>
        <v>0.07054826</v>
      </c>
      <c r="M243" s="10">
        <f t="shared" si="10"/>
        <v>0.000278112662865488</v>
      </c>
      <c r="N243" s="10" t="s">
        <v>1875</v>
      </c>
      <c r="O243" s="10" t="s">
        <v>1592</v>
      </c>
      <c r="P243" s="11">
        <f>IFERROR(VLOOKUP(N243,Sheet3!$B$2:$F$1072,3,FALSE),“-”)</f>
        <v>0</v>
      </c>
      <c r="Q243" s="13">
        <f t="shared" si="11"/>
        <v>0.985421265103338</v>
      </c>
    </row>
    <row r="244" spans="1:17">
      <c r="A244" s="3" t="s">
        <v>1119</v>
      </c>
      <c r="B244" s="3" t="s">
        <v>1590</v>
      </c>
      <c r="C244" s="3" t="s">
        <v>18</v>
      </c>
      <c r="D244" s="3" t="s">
        <v>252</v>
      </c>
      <c r="E244" s="3" t="str">
        <f>VLOOKUP(D244,Sheet2!$A$2:$B$44,2,FALSE)</f>
        <v>三环-四环</v>
      </c>
      <c r="F244" s="3" t="s">
        <v>30</v>
      </c>
      <c r="G244" s="3" t="s">
        <v>30</v>
      </c>
      <c r="H244" s="3">
        <v>179</v>
      </c>
      <c r="I244" s="3">
        <v>1</v>
      </c>
      <c r="J244" s="3">
        <v>39104</v>
      </c>
      <c r="K244" s="9">
        <v>7000000</v>
      </c>
      <c r="L244" s="9">
        <f t="shared" si="9"/>
        <v>0.07</v>
      </c>
      <c r="M244" s="10">
        <f t="shared" si="10"/>
        <v>0.000275951333180778</v>
      </c>
      <c r="N244" s="10" t="s">
        <v>1876</v>
      </c>
      <c r="O244" s="10" t="s">
        <v>1601</v>
      </c>
      <c r="P244" s="11">
        <f>IFERROR(VLOOKUP(N244,Sheet3!$B$2:$F$1072,3,FALSE),“-”)</f>
        <v>0</v>
      </c>
      <c r="Q244" s="13">
        <f t="shared" si="11"/>
        <v>0.985697216436519</v>
      </c>
    </row>
    <row r="245" spans="1:17">
      <c r="A245" s="3" t="s">
        <v>1877</v>
      </c>
      <c r="B245" s="3" t="s">
        <v>1590</v>
      </c>
      <c r="C245" s="3" t="s">
        <v>22</v>
      </c>
      <c r="D245" s="3" t="s">
        <v>745</v>
      </c>
      <c r="E245" s="3" t="str">
        <f>VLOOKUP(D245,Sheet2!$A$2:$B$44,2,FALSE)</f>
        <v>二环-三环</v>
      </c>
      <c r="F245" s="3" t="s">
        <v>30</v>
      </c>
      <c r="G245" s="3" t="s">
        <v>30</v>
      </c>
      <c r="H245" s="3">
        <v>700</v>
      </c>
      <c r="I245" s="3">
        <v>3</v>
      </c>
      <c r="J245" s="3">
        <v>9810</v>
      </c>
      <c r="K245" s="9">
        <v>6863370</v>
      </c>
      <c r="L245" s="9">
        <f t="shared" si="9"/>
        <v>0.0686337</v>
      </c>
      <c r="M245" s="10">
        <f t="shared" si="10"/>
        <v>0.000270565157373279</v>
      </c>
      <c r="N245" s="10" t="s">
        <v>1878</v>
      </c>
      <c r="O245" s="10" t="s">
        <v>1592</v>
      </c>
      <c r="P245" s="11">
        <f>IFERROR(VLOOKUP(N245,Sheet3!$B$2:$F$1072,3,FALSE),“-”)</f>
        <v>0</v>
      </c>
      <c r="Q245" s="13">
        <f t="shared" si="11"/>
        <v>0.985967781593892</v>
      </c>
    </row>
    <row r="246" spans="1:17">
      <c r="A246" s="3" t="s">
        <v>1879</v>
      </c>
      <c r="B246" s="3" t="s">
        <v>1590</v>
      </c>
      <c r="C246" s="3" t="s">
        <v>22</v>
      </c>
      <c r="D246" s="3" t="s">
        <v>110</v>
      </c>
      <c r="E246" s="3" t="str">
        <f>VLOOKUP(D246,Sheet2!$A$2:$B$44,2,FALSE)</f>
        <v>四环-五环</v>
      </c>
      <c r="F246" s="3" t="s">
        <v>30</v>
      </c>
      <c r="G246" s="3" t="s">
        <v>30</v>
      </c>
      <c r="H246" s="3">
        <v>147</v>
      </c>
      <c r="I246" s="3">
        <v>1</v>
      </c>
      <c r="J246" s="3">
        <v>46602</v>
      </c>
      <c r="K246" s="9">
        <v>6845825</v>
      </c>
      <c r="L246" s="9">
        <f t="shared" si="9"/>
        <v>0.06845825</v>
      </c>
      <c r="M246" s="10">
        <f t="shared" si="10"/>
        <v>0.000269873505067471</v>
      </c>
      <c r="N246" s="10" t="s">
        <v>1880</v>
      </c>
      <c r="O246" s="10" t="s">
        <v>1422</v>
      </c>
      <c r="P246" s="11">
        <f>IFERROR(VLOOKUP(N246,Sheet3!$B$2:$F$1072,3,FALSE),“-”)</f>
        <v>0</v>
      </c>
      <c r="Q246" s="13">
        <f t="shared" si="11"/>
        <v>0.98623765509896</v>
      </c>
    </row>
    <row r="247" spans="1:17">
      <c r="A247" s="3" t="s">
        <v>1881</v>
      </c>
      <c r="B247" s="3" t="s">
        <v>1590</v>
      </c>
      <c r="C247" s="3" t="s">
        <v>22</v>
      </c>
      <c r="D247" s="3" t="s">
        <v>417</v>
      </c>
      <c r="E247" s="3" t="str">
        <f>VLOOKUP(D247,Sheet2!$A$2:$B$44,2,FALSE)</f>
        <v>四环-五环</v>
      </c>
      <c r="F247" s="3" t="s">
        <v>30</v>
      </c>
      <c r="G247" s="3" t="s">
        <v>30</v>
      </c>
      <c r="H247" s="3">
        <v>645</v>
      </c>
      <c r="I247" s="3">
        <v>1</v>
      </c>
      <c r="J247" s="3">
        <v>10609</v>
      </c>
      <c r="K247" s="9">
        <v>6837700</v>
      </c>
      <c r="L247" s="9">
        <f t="shared" si="9"/>
        <v>0.068377</v>
      </c>
      <c r="M247" s="10">
        <f t="shared" si="10"/>
        <v>0.000269553204412886</v>
      </c>
      <c r="N247" s="10" t="s">
        <v>1786</v>
      </c>
      <c r="O247" s="10" t="s">
        <v>1592</v>
      </c>
      <c r="P247" s="11" t="str">
        <f>IFERROR(VLOOKUP(N247,Sheet3!$B$2:$F$1072,3,FALSE),“-”)</f>
        <v>华润</v>
      </c>
      <c r="Q247" s="13">
        <f t="shared" si="11"/>
        <v>0.986507208303372</v>
      </c>
    </row>
    <row r="248" spans="1:17">
      <c r="A248" s="3" t="s">
        <v>1882</v>
      </c>
      <c r="B248" s="3" t="s">
        <v>1590</v>
      </c>
      <c r="C248" s="3" t="s">
        <v>282</v>
      </c>
      <c r="D248" s="3" t="s">
        <v>283</v>
      </c>
      <c r="E248" s="3" t="str">
        <f>VLOOKUP(D248,Sheet2!$A$2:$B$44,2,FALSE)</f>
        <v>二环内</v>
      </c>
      <c r="F248" s="3" t="s">
        <v>30</v>
      </c>
      <c r="G248" s="3" t="s">
        <v>30</v>
      </c>
      <c r="H248" s="3">
        <v>181</v>
      </c>
      <c r="I248" s="3">
        <v>1</v>
      </c>
      <c r="J248" s="3">
        <v>37500</v>
      </c>
      <c r="K248" s="9">
        <v>6776250</v>
      </c>
      <c r="L248" s="9">
        <f t="shared" si="9"/>
        <v>0.0677625</v>
      </c>
      <c r="M248" s="10">
        <f t="shared" si="10"/>
        <v>0.000267130745923749</v>
      </c>
      <c r="N248" s="10" t="s">
        <v>1883</v>
      </c>
      <c r="O248" s="10" t="s">
        <v>1592</v>
      </c>
      <c r="P248" s="11">
        <f>IFERROR(VLOOKUP(N248,Sheet3!$B$2:$F$1072,3,FALSE),“-”)</f>
        <v>0</v>
      </c>
      <c r="Q248" s="13">
        <f t="shared" si="11"/>
        <v>0.986774339049296</v>
      </c>
    </row>
    <row r="249" spans="1:17">
      <c r="A249" s="3" t="s">
        <v>428</v>
      </c>
      <c r="B249" s="3" t="s">
        <v>1590</v>
      </c>
      <c r="C249" s="3" t="s">
        <v>64</v>
      </c>
      <c r="D249" s="3" t="s">
        <v>65</v>
      </c>
      <c r="E249" s="3" t="str">
        <f>VLOOKUP(D249,Sheet2!$A$2:$B$44,2,FALSE)</f>
        <v>五环-六环</v>
      </c>
      <c r="F249" s="3" t="s">
        <v>30</v>
      </c>
      <c r="G249" s="3" t="s">
        <v>30</v>
      </c>
      <c r="H249" s="3">
        <v>236</v>
      </c>
      <c r="I249" s="3">
        <v>2</v>
      </c>
      <c r="J249" s="3">
        <v>28177</v>
      </c>
      <c r="K249" s="9">
        <v>6656790</v>
      </c>
      <c r="L249" s="9">
        <f t="shared" si="9"/>
        <v>0.0665679</v>
      </c>
      <c r="M249" s="10">
        <f t="shared" si="10"/>
        <v>0.000262421439314924</v>
      </c>
      <c r="N249" s="10" t="s">
        <v>1884</v>
      </c>
      <c r="O249" s="10" t="s">
        <v>1592</v>
      </c>
      <c r="P249" s="11">
        <f>IFERROR(VLOOKUP(N249,Sheet3!$B$2:$F$1072,3,FALSE),“-”)</f>
        <v>0</v>
      </c>
      <c r="Q249" s="13">
        <f t="shared" si="11"/>
        <v>0.987036760488611</v>
      </c>
    </row>
    <row r="250" spans="1:17">
      <c r="A250" s="3" t="s">
        <v>1885</v>
      </c>
      <c r="B250" s="3" t="s">
        <v>1590</v>
      </c>
      <c r="C250" s="3" t="s">
        <v>18</v>
      </c>
      <c r="D250" s="3" t="s">
        <v>26</v>
      </c>
      <c r="E250" s="3" t="str">
        <f>VLOOKUP(D250,Sheet2!$A$2:$B$44,2,FALSE)</f>
        <v>五环-六环</v>
      </c>
      <c r="F250" s="3" t="s">
        <v>30</v>
      </c>
      <c r="G250" s="3" t="s">
        <v>30</v>
      </c>
      <c r="H250" s="3">
        <v>301</v>
      </c>
      <c r="I250" s="3">
        <v>1</v>
      </c>
      <c r="J250" s="3">
        <v>22000</v>
      </c>
      <c r="K250" s="9">
        <v>6627280</v>
      </c>
      <c r="L250" s="9">
        <f t="shared" si="9"/>
        <v>0.0662728</v>
      </c>
      <c r="M250" s="10">
        <f t="shared" si="10"/>
        <v>0.000261258107337472</v>
      </c>
      <c r="N250" s="10" t="s">
        <v>1886</v>
      </c>
      <c r="O250" s="10" t="s">
        <v>1592</v>
      </c>
      <c r="P250" s="11">
        <f>IFERROR(VLOOKUP(N250,Sheet3!$B$2:$F$1072,3,FALSE),“-”)</f>
        <v>0</v>
      </c>
      <c r="Q250" s="13">
        <f t="shared" si="11"/>
        <v>0.987298018595949</v>
      </c>
    </row>
    <row r="251" spans="1:17">
      <c r="A251" s="3" t="s">
        <v>1887</v>
      </c>
      <c r="B251" s="3" t="s">
        <v>1590</v>
      </c>
      <c r="C251" s="3" t="s">
        <v>18</v>
      </c>
      <c r="D251" s="3" t="s">
        <v>19</v>
      </c>
      <c r="E251" s="3" t="str">
        <f>VLOOKUP(D251,Sheet2!$A$2:$B$44,2,FALSE)</f>
        <v>三环-四环</v>
      </c>
      <c r="F251" s="3" t="s">
        <v>30</v>
      </c>
      <c r="G251" s="3" t="s">
        <v>30</v>
      </c>
      <c r="H251" s="3">
        <v>212</v>
      </c>
      <c r="I251" s="3">
        <v>1</v>
      </c>
      <c r="J251" s="3">
        <v>30598</v>
      </c>
      <c r="K251" s="9">
        <v>6500000</v>
      </c>
      <c r="L251" s="9">
        <f t="shared" si="9"/>
        <v>0.065</v>
      </c>
      <c r="M251" s="10">
        <f t="shared" si="10"/>
        <v>0.000256240523667865</v>
      </c>
      <c r="N251" s="10" t="s">
        <v>1888</v>
      </c>
      <c r="O251" s="10" t="s">
        <v>1592</v>
      </c>
      <c r="P251" s="11" t="str">
        <f>IFERROR(VLOOKUP(N251,Sheet3!$B$2:$F$1072,3,FALSE),“-”)</f>
        <v>2-R</v>
      </c>
      <c r="Q251" s="13">
        <f t="shared" si="11"/>
        <v>0.987554259119616</v>
      </c>
    </row>
    <row r="252" spans="1:17">
      <c r="A252" s="3" t="s">
        <v>1431</v>
      </c>
      <c r="B252" s="3" t="s">
        <v>1590</v>
      </c>
      <c r="C252" s="3" t="s">
        <v>64</v>
      </c>
      <c r="D252" s="3" t="s">
        <v>65</v>
      </c>
      <c r="E252" s="3" t="str">
        <f>VLOOKUP(D252,Sheet2!$A$2:$B$44,2,FALSE)</f>
        <v>五环-六环</v>
      </c>
      <c r="F252" s="3">
        <v>2809</v>
      </c>
      <c r="G252" s="3">
        <v>32</v>
      </c>
      <c r="H252" s="3">
        <v>88</v>
      </c>
      <c r="I252" s="3">
        <v>1</v>
      </c>
      <c r="J252" s="3">
        <v>72000</v>
      </c>
      <c r="K252" s="9">
        <v>6340319</v>
      </c>
      <c r="L252" s="9">
        <f t="shared" si="9"/>
        <v>0.06340319</v>
      </c>
      <c r="M252" s="10">
        <f t="shared" si="10"/>
        <v>0.000249945640120202</v>
      </c>
      <c r="N252" s="10" t="s">
        <v>1889</v>
      </c>
      <c r="O252" s="10" t="s">
        <v>1890</v>
      </c>
      <c r="P252" s="11">
        <f>IFERROR(VLOOKUP(N252,Sheet3!$B$2:$F$1072,3,FALSE),“-”)</f>
        <v>0</v>
      </c>
      <c r="Q252" s="13">
        <f t="shared" si="11"/>
        <v>0.987804204759737</v>
      </c>
    </row>
    <row r="253" spans="1:17">
      <c r="A253" s="3" t="s">
        <v>829</v>
      </c>
      <c r="B253" s="3" t="s">
        <v>1590</v>
      </c>
      <c r="C253" s="3" t="s">
        <v>526</v>
      </c>
      <c r="D253" s="3" t="s">
        <v>527</v>
      </c>
      <c r="E253" s="3" t="str">
        <f>VLOOKUP(D253,Sheet2!$A$2:$B$44,2,FALSE)</f>
        <v>六环外</v>
      </c>
      <c r="F253" s="3" t="s">
        <v>30</v>
      </c>
      <c r="G253" s="3" t="s">
        <v>30</v>
      </c>
      <c r="H253" s="3">
        <v>834</v>
      </c>
      <c r="I253" s="3">
        <v>5</v>
      </c>
      <c r="J253" s="3">
        <v>7335</v>
      </c>
      <c r="K253" s="9">
        <v>6115094</v>
      </c>
      <c r="L253" s="9">
        <f t="shared" si="9"/>
        <v>0.06115094</v>
      </c>
      <c r="M253" s="10">
        <f t="shared" si="10"/>
        <v>0.000241066905975111</v>
      </c>
      <c r="N253" s="10" t="s">
        <v>1891</v>
      </c>
      <c r="O253" s="10" t="s">
        <v>1592</v>
      </c>
      <c r="P253" s="11">
        <f>IFERROR(VLOOKUP(N253,Sheet3!$B$2:$F$1072,3,FALSE),“-”)</f>
        <v>0</v>
      </c>
      <c r="Q253" s="13">
        <f t="shared" si="11"/>
        <v>0.988045271665712</v>
      </c>
    </row>
    <row r="254" spans="1:17">
      <c r="A254" s="3" t="s">
        <v>1104</v>
      </c>
      <c r="B254" s="3" t="s">
        <v>1590</v>
      </c>
      <c r="C254" s="3" t="s">
        <v>48</v>
      </c>
      <c r="D254" s="3" t="s">
        <v>214</v>
      </c>
      <c r="E254" s="3" t="str">
        <f>VLOOKUP(D254,Sheet2!$A$2:$B$44,2,FALSE)</f>
        <v>三环-四环</v>
      </c>
      <c r="F254" s="3" t="s">
        <v>30</v>
      </c>
      <c r="G254" s="3" t="s">
        <v>30</v>
      </c>
      <c r="H254" s="3">
        <v>336</v>
      </c>
      <c r="I254" s="3">
        <v>2</v>
      </c>
      <c r="J254" s="3">
        <v>18000</v>
      </c>
      <c r="K254" s="9">
        <v>6047280</v>
      </c>
      <c r="L254" s="9">
        <f t="shared" si="9"/>
        <v>0.0604728</v>
      </c>
      <c r="M254" s="10">
        <f t="shared" si="10"/>
        <v>0.000238393568302493</v>
      </c>
      <c r="N254" s="10" t="s">
        <v>1892</v>
      </c>
      <c r="O254" s="10" t="s">
        <v>1592</v>
      </c>
      <c r="P254" s="11">
        <f>IFERROR(VLOOKUP(N254,Sheet3!$B$2:$F$1072,3,FALSE),“-”)</f>
        <v>0</v>
      </c>
      <c r="Q254" s="13">
        <f t="shared" si="11"/>
        <v>0.988283665234014</v>
      </c>
    </row>
    <row r="255" spans="1:17">
      <c r="A255" s="3" t="s">
        <v>1893</v>
      </c>
      <c r="B255" s="3" t="s">
        <v>1590</v>
      </c>
      <c r="C255" s="3" t="s">
        <v>18</v>
      </c>
      <c r="D255" s="3" t="s">
        <v>73</v>
      </c>
      <c r="E255" s="3" t="str">
        <f>VLOOKUP(D255,Sheet2!$A$2:$B$44,2,FALSE)</f>
        <v>四环-五环</v>
      </c>
      <c r="F255" s="3" t="s">
        <v>30</v>
      </c>
      <c r="G255" s="3" t="s">
        <v>30</v>
      </c>
      <c r="H255" s="3">
        <v>222</v>
      </c>
      <c r="I255" s="3">
        <v>1</v>
      </c>
      <c r="J255" s="3">
        <v>26800</v>
      </c>
      <c r="K255" s="9">
        <v>5945312</v>
      </c>
      <c r="L255" s="9">
        <f t="shared" si="9"/>
        <v>0.05945312</v>
      </c>
      <c r="M255" s="10">
        <f t="shared" si="10"/>
        <v>0.000234373824653668</v>
      </c>
      <c r="N255" s="10" t="s">
        <v>1894</v>
      </c>
      <c r="O255" s="10" t="s">
        <v>1592</v>
      </c>
      <c r="P255" s="11">
        <f>IFERROR(VLOOKUP(N255,Sheet3!$B$2:$F$1072,3,FALSE),“-”)</f>
        <v>0</v>
      </c>
      <c r="Q255" s="13">
        <f t="shared" si="11"/>
        <v>0.988518039058668</v>
      </c>
    </row>
    <row r="256" spans="1:17">
      <c r="A256" s="3" t="s">
        <v>1550</v>
      </c>
      <c r="B256" s="3" t="s">
        <v>1590</v>
      </c>
      <c r="C256" s="3" t="s">
        <v>64</v>
      </c>
      <c r="D256" s="3" t="s">
        <v>65</v>
      </c>
      <c r="E256" s="3" t="str">
        <f>VLOOKUP(D256,Sheet2!$A$2:$B$44,2,FALSE)</f>
        <v>五环-六环</v>
      </c>
      <c r="F256" s="3" t="s">
        <v>30</v>
      </c>
      <c r="G256" s="3" t="s">
        <v>30</v>
      </c>
      <c r="H256" s="3">
        <v>185</v>
      </c>
      <c r="I256" s="3">
        <v>1</v>
      </c>
      <c r="J256" s="3">
        <v>32000</v>
      </c>
      <c r="K256" s="9">
        <v>5935040</v>
      </c>
      <c r="L256" s="9">
        <f t="shared" si="9"/>
        <v>0.0593504</v>
      </c>
      <c r="M256" s="10">
        <f t="shared" si="10"/>
        <v>0.000233968885783035</v>
      </c>
      <c r="N256" s="10" t="s">
        <v>1895</v>
      </c>
      <c r="O256" s="10" t="s">
        <v>1592</v>
      </c>
      <c r="P256" s="11" t="str">
        <f>IFERROR(VLOOKUP(N256,Sheet3!$B$2:$F$1072,3,FALSE),“-”)</f>
        <v>住总</v>
      </c>
      <c r="Q256" s="13">
        <f t="shared" si="11"/>
        <v>0.988752007944451</v>
      </c>
    </row>
    <row r="257" spans="1:17">
      <c r="A257" s="3" t="s">
        <v>1896</v>
      </c>
      <c r="B257" s="3" t="s">
        <v>1590</v>
      </c>
      <c r="C257" s="3" t="s">
        <v>41</v>
      </c>
      <c r="D257" s="3" t="s">
        <v>42</v>
      </c>
      <c r="E257" s="3" t="str">
        <f>VLOOKUP(D257,Sheet2!$A$2:$B$44,2,FALSE)</f>
        <v>五环-六环</v>
      </c>
      <c r="F257" s="3" t="s">
        <v>30</v>
      </c>
      <c r="G257" s="3" t="s">
        <v>30</v>
      </c>
      <c r="H257" s="3">
        <v>2218</v>
      </c>
      <c r="I257" s="3">
        <v>4</v>
      </c>
      <c r="J257" s="3">
        <v>2650</v>
      </c>
      <c r="K257" s="9">
        <v>5878124</v>
      </c>
      <c r="L257" s="9">
        <f t="shared" si="9"/>
        <v>0.05878124</v>
      </c>
      <c r="M257" s="10">
        <f t="shared" si="10"/>
        <v>0.000231725164914561</v>
      </c>
      <c r="N257" s="10" t="s">
        <v>1897</v>
      </c>
      <c r="O257" s="10" t="s">
        <v>1592</v>
      </c>
      <c r="P257" s="11">
        <f>IFERROR(VLOOKUP(N257,Sheet3!$B$2:$F$1072,3,FALSE),“-”)</f>
        <v>0</v>
      </c>
      <c r="Q257" s="13">
        <f t="shared" si="11"/>
        <v>0.988983733109365</v>
      </c>
    </row>
    <row r="258" spans="1:17">
      <c r="A258" s="3" t="s">
        <v>1898</v>
      </c>
      <c r="B258" s="3" t="s">
        <v>1590</v>
      </c>
      <c r="C258" s="3" t="s">
        <v>526</v>
      </c>
      <c r="D258" s="3" t="s">
        <v>527</v>
      </c>
      <c r="E258" s="3" t="str">
        <f>VLOOKUP(D258,Sheet2!$A$2:$B$44,2,FALSE)</f>
        <v>六环外</v>
      </c>
      <c r="F258" s="3" t="s">
        <v>30</v>
      </c>
      <c r="G258" s="3" t="s">
        <v>30</v>
      </c>
      <c r="H258" s="3">
        <v>508</v>
      </c>
      <c r="I258" s="3">
        <v>2</v>
      </c>
      <c r="J258" s="3">
        <v>11413</v>
      </c>
      <c r="K258" s="9">
        <v>5800810</v>
      </c>
      <c r="L258" s="9">
        <f t="shared" si="9"/>
        <v>0.0580081</v>
      </c>
      <c r="M258" s="10">
        <f t="shared" si="10"/>
        <v>0.000228677321861198</v>
      </c>
      <c r="N258" s="10" t="s">
        <v>1899</v>
      </c>
      <c r="O258" s="10" t="s">
        <v>1592</v>
      </c>
      <c r="P258" s="11">
        <f>IFERROR(VLOOKUP(N258,Sheet3!$B$2:$F$1072,3,FALSE),“-”)</f>
        <v>0</v>
      </c>
      <c r="Q258" s="13">
        <f t="shared" si="11"/>
        <v>0.989212410431227</v>
      </c>
    </row>
    <row r="259" spans="1:17">
      <c r="A259" s="3" t="s">
        <v>897</v>
      </c>
      <c r="B259" s="3" t="s">
        <v>1590</v>
      </c>
      <c r="C259" s="3" t="s">
        <v>291</v>
      </c>
      <c r="D259" s="3" t="s">
        <v>292</v>
      </c>
      <c r="E259" s="3" t="str">
        <f>VLOOKUP(D259,Sheet2!$A$2:$B$44,2,FALSE)</f>
        <v>六环外</v>
      </c>
      <c r="F259" s="3" t="s">
        <v>30</v>
      </c>
      <c r="G259" s="3" t="s">
        <v>30</v>
      </c>
      <c r="H259" s="3">
        <v>335</v>
      </c>
      <c r="I259" s="3">
        <v>3</v>
      </c>
      <c r="J259" s="3">
        <v>17039</v>
      </c>
      <c r="K259" s="9">
        <v>5700500</v>
      </c>
      <c r="L259" s="9">
        <f t="shared" si="9"/>
        <v>0.057005</v>
      </c>
      <c r="M259" s="10">
        <f t="shared" si="10"/>
        <v>0.000224722939256718</v>
      </c>
      <c r="N259" s="10" t="s">
        <v>1900</v>
      </c>
      <c r="O259" s="10" t="s">
        <v>1592</v>
      </c>
      <c r="P259" s="11">
        <f>IFERROR(VLOOKUP(N259,Sheet3!$B$2:$F$1072,3,FALSE),“-”)</f>
        <v>0</v>
      </c>
      <c r="Q259" s="13">
        <f t="shared" si="11"/>
        <v>0.989437133370483</v>
      </c>
    </row>
    <row r="260" spans="1:17">
      <c r="A260" s="3" t="s">
        <v>1901</v>
      </c>
      <c r="B260" s="3" t="s">
        <v>1590</v>
      </c>
      <c r="C260" s="3" t="s">
        <v>41</v>
      </c>
      <c r="D260" s="3" t="s">
        <v>42</v>
      </c>
      <c r="E260" s="3" t="str">
        <f>VLOOKUP(D260,Sheet2!$A$2:$B$44,2,FALSE)</f>
        <v>五环-六环</v>
      </c>
      <c r="F260" s="3" t="s">
        <v>30</v>
      </c>
      <c r="G260" s="3" t="s">
        <v>30</v>
      </c>
      <c r="H260" s="3">
        <v>408</v>
      </c>
      <c r="I260" s="3">
        <v>1</v>
      </c>
      <c r="J260" s="3">
        <v>13118</v>
      </c>
      <c r="K260" s="9">
        <v>5350700</v>
      </c>
      <c r="L260" s="9">
        <f t="shared" ref="L260:L323" si="12">IFERROR(K260/100000000,"-")</f>
        <v>0.053507</v>
      </c>
      <c r="M260" s="10">
        <f t="shared" ref="M260:M323" si="13">IFERROR(L260/$L$1,"-")</f>
        <v>0.000210933256921484</v>
      </c>
      <c r="N260" s="10" t="s">
        <v>1902</v>
      </c>
      <c r="O260" s="10" t="s">
        <v>1592</v>
      </c>
      <c r="P260" s="11">
        <f>IFERROR(VLOOKUP(N260,Sheet3!$B$2:$F$1072,3,FALSE),“-”)</f>
        <v>0</v>
      </c>
      <c r="Q260" s="13">
        <f t="shared" si="11"/>
        <v>0.989648066627405</v>
      </c>
    </row>
    <row r="261" spans="1:17">
      <c r="A261" s="3" t="s">
        <v>780</v>
      </c>
      <c r="B261" s="3" t="s">
        <v>1590</v>
      </c>
      <c r="C261" s="3" t="s">
        <v>172</v>
      </c>
      <c r="D261" s="3" t="s">
        <v>173</v>
      </c>
      <c r="E261" s="3" t="str">
        <f>VLOOKUP(D261,Sheet2!$A$2:$B$44,2,FALSE)</f>
        <v>六环外</v>
      </c>
      <c r="F261" s="3" t="s">
        <v>30</v>
      </c>
      <c r="G261" s="3" t="s">
        <v>30</v>
      </c>
      <c r="H261" s="3">
        <v>618</v>
      </c>
      <c r="I261" s="3">
        <v>11</v>
      </c>
      <c r="J261" s="3">
        <v>8565</v>
      </c>
      <c r="K261" s="9">
        <v>5290220</v>
      </c>
      <c r="L261" s="9">
        <f t="shared" si="12"/>
        <v>0.0529022</v>
      </c>
      <c r="M261" s="10">
        <f t="shared" si="13"/>
        <v>0.000208549037402802</v>
      </c>
      <c r="N261" s="10" t="s">
        <v>1903</v>
      </c>
      <c r="O261" s="10" t="s">
        <v>1592</v>
      </c>
      <c r="P261" s="11">
        <f>IFERROR(VLOOKUP(N261,Sheet3!$B$2:$F$1072,3,FALSE),“-”)</f>
        <v>0</v>
      </c>
      <c r="Q261" s="13">
        <f t="shared" si="11"/>
        <v>0.989856615664808</v>
      </c>
    </row>
    <row r="262" spans="1:17">
      <c r="A262" s="3" t="s">
        <v>1904</v>
      </c>
      <c r="B262" s="3" t="s">
        <v>1590</v>
      </c>
      <c r="C262" s="3" t="s">
        <v>18</v>
      </c>
      <c r="D262" s="3" t="s">
        <v>541</v>
      </c>
      <c r="E262" s="3" t="str">
        <f>VLOOKUP(D262,Sheet2!$A$2:$B$44,2,FALSE)</f>
        <v>三环-四环</v>
      </c>
      <c r="F262" s="3" t="s">
        <v>30</v>
      </c>
      <c r="G262" s="3" t="s">
        <v>30</v>
      </c>
      <c r="H262" s="3">
        <v>238</v>
      </c>
      <c r="I262" s="3">
        <v>1</v>
      </c>
      <c r="J262" s="3">
        <v>22000</v>
      </c>
      <c r="K262" s="9">
        <v>5243480</v>
      </c>
      <c r="L262" s="9">
        <f t="shared" si="12"/>
        <v>0.0524348</v>
      </c>
      <c r="M262" s="10">
        <f t="shared" si="13"/>
        <v>0.000206706470929535</v>
      </c>
      <c r="N262" s="10" t="s">
        <v>1905</v>
      </c>
      <c r="O262" s="10" t="s">
        <v>1592</v>
      </c>
      <c r="P262" s="11">
        <f>IFERROR(VLOOKUP(N262,Sheet3!$B$2:$F$1072,3,FALSE),“-”)</f>
        <v>0</v>
      </c>
      <c r="Q262" s="13">
        <f t="shared" ref="Q262:Q325" si="14">M262+Q261</f>
        <v>0.990063322135737</v>
      </c>
    </row>
    <row r="263" spans="1:17">
      <c r="A263" s="3" t="s">
        <v>1360</v>
      </c>
      <c r="B263" s="3" t="s">
        <v>1590</v>
      </c>
      <c r="C263" s="3" t="s">
        <v>22</v>
      </c>
      <c r="D263" s="3" t="s">
        <v>745</v>
      </c>
      <c r="E263" s="3" t="str">
        <f>VLOOKUP(D263,Sheet2!$A$2:$B$44,2,FALSE)</f>
        <v>二环-三环</v>
      </c>
      <c r="F263" s="3" t="s">
        <v>30</v>
      </c>
      <c r="G263" s="3" t="s">
        <v>30</v>
      </c>
      <c r="H263" s="3">
        <v>148</v>
      </c>
      <c r="I263" s="3">
        <v>14</v>
      </c>
      <c r="J263" s="3">
        <v>35345</v>
      </c>
      <c r="K263" s="9">
        <v>5227559</v>
      </c>
      <c r="L263" s="9">
        <f t="shared" si="12"/>
        <v>0.05227559</v>
      </c>
      <c r="M263" s="10">
        <f t="shared" si="13"/>
        <v>0.000206078839333025</v>
      </c>
      <c r="N263" s="10" t="s">
        <v>1906</v>
      </c>
      <c r="O263" s="10" t="s">
        <v>1592</v>
      </c>
      <c r="P263" s="11">
        <f>IFERROR(VLOOKUP(N263,Sheet3!$B$2:$F$1072,3,FALSE),“-”)</f>
        <v>0</v>
      </c>
      <c r="Q263" s="13">
        <f t="shared" si="14"/>
        <v>0.99026940097507</v>
      </c>
    </row>
    <row r="264" spans="1:17">
      <c r="A264" s="3" t="s">
        <v>1907</v>
      </c>
      <c r="B264" s="3" t="s">
        <v>1590</v>
      </c>
      <c r="C264" s="3" t="s">
        <v>282</v>
      </c>
      <c r="D264" s="3" t="s">
        <v>283</v>
      </c>
      <c r="E264" s="3" t="str">
        <f>VLOOKUP(D264,Sheet2!$A$2:$B$44,2,FALSE)</f>
        <v>二环内</v>
      </c>
      <c r="F264" s="3" t="s">
        <v>30</v>
      </c>
      <c r="G264" s="3" t="s">
        <v>30</v>
      </c>
      <c r="H264" s="3">
        <v>229</v>
      </c>
      <c r="I264" s="3">
        <v>9</v>
      </c>
      <c r="J264" s="3">
        <v>22457</v>
      </c>
      <c r="K264" s="9">
        <v>5153219</v>
      </c>
      <c r="L264" s="9">
        <f t="shared" si="12"/>
        <v>0.05153219</v>
      </c>
      <c r="M264" s="10">
        <f t="shared" si="13"/>
        <v>0.000203148236174645</v>
      </c>
      <c r="N264" s="10" t="s">
        <v>1908</v>
      </c>
      <c r="O264" s="10" t="s">
        <v>1592</v>
      </c>
      <c r="P264" s="11" t="str">
        <f>IFERROR(VLOOKUP(N264,Sheet3!$B$2:$F$1072,3,FALSE),“-”)</f>
        <v>2-R</v>
      </c>
      <c r="Q264" s="13">
        <f t="shared" si="14"/>
        <v>0.990472549211245</v>
      </c>
    </row>
    <row r="265" spans="1:17">
      <c r="A265" s="3" t="s">
        <v>814</v>
      </c>
      <c r="B265" s="3" t="s">
        <v>1590</v>
      </c>
      <c r="C265" s="3" t="s">
        <v>18</v>
      </c>
      <c r="D265" s="3" t="s">
        <v>426</v>
      </c>
      <c r="E265" s="3" t="str">
        <f>VLOOKUP(D265,Sheet2!$A$2:$B$44,2,FALSE)</f>
        <v>五环-六环</v>
      </c>
      <c r="F265" s="3" t="s">
        <v>30</v>
      </c>
      <c r="G265" s="3" t="s">
        <v>30</v>
      </c>
      <c r="H265" s="3">
        <v>331</v>
      </c>
      <c r="I265" s="3">
        <v>5</v>
      </c>
      <c r="J265" s="3">
        <v>15506</v>
      </c>
      <c r="K265" s="9">
        <v>5131182</v>
      </c>
      <c r="L265" s="9">
        <f t="shared" si="12"/>
        <v>0.05131182</v>
      </c>
      <c r="M265" s="10">
        <f t="shared" si="13"/>
        <v>0.000202279501956173</v>
      </c>
      <c r="N265" s="10" t="s">
        <v>1909</v>
      </c>
      <c r="O265" s="10" t="s">
        <v>1592</v>
      </c>
      <c r="P265" s="11" t="str">
        <f>IFERROR(VLOOKUP(N265,Sheet3!$B$2:$F$1072,3,FALSE),“-”)</f>
        <v>2-R</v>
      </c>
      <c r="Q265" s="13">
        <f t="shared" si="14"/>
        <v>0.990674828713201</v>
      </c>
    </row>
    <row r="266" spans="1:17">
      <c r="A266" s="3" t="s">
        <v>1910</v>
      </c>
      <c r="B266" s="3" t="s">
        <v>1590</v>
      </c>
      <c r="C266" s="3" t="s">
        <v>18</v>
      </c>
      <c r="D266" s="3" t="s">
        <v>210</v>
      </c>
      <c r="E266" s="3" t="str">
        <f>VLOOKUP(D266,Sheet2!$A$2:$B$44,2,FALSE)</f>
        <v>四环-五环</v>
      </c>
      <c r="F266" s="3" t="s">
        <v>30</v>
      </c>
      <c r="G266" s="3" t="s">
        <v>30</v>
      </c>
      <c r="H266" s="3">
        <v>472</v>
      </c>
      <c r="I266" s="3">
        <v>11</v>
      </c>
      <c r="J266" s="3">
        <v>10760</v>
      </c>
      <c r="K266" s="9">
        <v>5075363</v>
      </c>
      <c r="L266" s="9">
        <f t="shared" si="12"/>
        <v>0.05075363</v>
      </c>
      <c r="M266" s="10">
        <f t="shared" si="13"/>
        <v>0.00020007902660377</v>
      </c>
      <c r="N266" s="10" t="s">
        <v>1911</v>
      </c>
      <c r="O266" s="10" t="s">
        <v>1592</v>
      </c>
      <c r="P266" s="11">
        <f>IFERROR(VLOOKUP(N266,Sheet3!$B$2:$F$1072,3,FALSE),“-”)</f>
        <v>0</v>
      </c>
      <c r="Q266" s="13">
        <f t="shared" si="14"/>
        <v>0.990874907739805</v>
      </c>
    </row>
    <row r="267" spans="1:17">
      <c r="A267" s="3" t="s">
        <v>1338</v>
      </c>
      <c r="B267" s="3" t="s">
        <v>1590</v>
      </c>
      <c r="C267" s="3" t="s">
        <v>64</v>
      </c>
      <c r="D267" s="3" t="s">
        <v>65</v>
      </c>
      <c r="E267" s="3" t="str">
        <f>VLOOKUP(D267,Sheet2!$A$2:$B$44,2,FALSE)</f>
        <v>五环-六环</v>
      </c>
      <c r="F267" s="3" t="s">
        <v>30</v>
      </c>
      <c r="G267" s="3" t="s">
        <v>30</v>
      </c>
      <c r="H267" s="3">
        <v>380</v>
      </c>
      <c r="I267" s="3">
        <v>1</v>
      </c>
      <c r="J267" s="3">
        <v>13000</v>
      </c>
      <c r="K267" s="9">
        <v>4944550</v>
      </c>
      <c r="L267" s="9">
        <f t="shared" si="12"/>
        <v>0.0494455</v>
      </c>
      <c r="M267" s="10">
        <f t="shared" si="13"/>
        <v>0.000194922166354145</v>
      </c>
      <c r="N267" s="10" t="s">
        <v>1912</v>
      </c>
      <c r="O267" s="10" t="s">
        <v>1592</v>
      </c>
      <c r="P267" s="11">
        <f>IFERROR(VLOOKUP(N267,Sheet3!$B$2:$F$1072,3,FALSE),“-”)</f>
        <v>0</v>
      </c>
      <c r="Q267" s="13">
        <f t="shared" si="14"/>
        <v>0.991069829906159</v>
      </c>
    </row>
    <row r="268" spans="1:17">
      <c r="A268" s="3" t="s">
        <v>1913</v>
      </c>
      <c r="B268" s="3" t="s">
        <v>1590</v>
      </c>
      <c r="C268" s="3" t="s">
        <v>90</v>
      </c>
      <c r="D268" s="3" t="s">
        <v>103</v>
      </c>
      <c r="E268" s="3" t="str">
        <f>VLOOKUP(D268,Sheet2!$A$2:$B$44,2,FALSE)</f>
        <v>五环-六环</v>
      </c>
      <c r="F268" s="3" t="s">
        <v>30</v>
      </c>
      <c r="G268" s="3" t="s">
        <v>30</v>
      </c>
      <c r="H268" s="3">
        <v>329</v>
      </c>
      <c r="I268" s="3">
        <v>2</v>
      </c>
      <c r="J268" s="3">
        <v>15000</v>
      </c>
      <c r="K268" s="9">
        <v>4937850</v>
      </c>
      <c r="L268" s="9">
        <f t="shared" si="12"/>
        <v>0.0493785</v>
      </c>
      <c r="M268" s="10">
        <f t="shared" si="13"/>
        <v>0.000194658041506672</v>
      </c>
      <c r="N268" s="10" t="s">
        <v>1914</v>
      </c>
      <c r="O268" s="10" t="s">
        <v>1592</v>
      </c>
      <c r="P268" s="11">
        <f>IFERROR(VLOOKUP(N268,Sheet3!$B$2:$F$1072,3,FALSE),“-”)</f>
        <v>0</v>
      </c>
      <c r="Q268" s="13">
        <f t="shared" si="14"/>
        <v>0.991264487947666</v>
      </c>
    </row>
    <row r="269" spans="1:17">
      <c r="A269" s="3" t="s">
        <v>1915</v>
      </c>
      <c r="B269" s="3" t="s">
        <v>1590</v>
      </c>
      <c r="C269" s="3" t="s">
        <v>22</v>
      </c>
      <c r="D269" s="3" t="s">
        <v>417</v>
      </c>
      <c r="E269" s="3" t="str">
        <f>VLOOKUP(D269,Sheet2!$A$2:$B$44,2,FALSE)</f>
        <v>四环-五环</v>
      </c>
      <c r="F269" s="3" t="s">
        <v>30</v>
      </c>
      <c r="G269" s="3" t="s">
        <v>30</v>
      </c>
      <c r="H269" s="3">
        <v>269</v>
      </c>
      <c r="I269" s="3">
        <v>2</v>
      </c>
      <c r="J269" s="3">
        <v>18000</v>
      </c>
      <c r="K269" s="9">
        <v>4846320</v>
      </c>
      <c r="L269" s="9">
        <f t="shared" si="12"/>
        <v>0.0484632</v>
      </c>
      <c r="M269" s="10">
        <f t="shared" si="13"/>
        <v>0.000191049780717238</v>
      </c>
      <c r="N269" s="10" t="s">
        <v>1916</v>
      </c>
      <c r="O269" s="10" t="s">
        <v>1601</v>
      </c>
      <c r="P269" s="11">
        <f>IFERROR(VLOOKUP(N269,Sheet3!$B$2:$F$1072,3,FALSE),“-”)</f>
        <v>0</v>
      </c>
      <c r="Q269" s="13">
        <f t="shared" si="14"/>
        <v>0.991455537728383</v>
      </c>
    </row>
    <row r="270" spans="1:17">
      <c r="A270" s="3" t="s">
        <v>127</v>
      </c>
      <c r="B270" s="3" t="s">
        <v>1590</v>
      </c>
      <c r="C270" s="3" t="s">
        <v>64</v>
      </c>
      <c r="D270" s="3" t="s">
        <v>65</v>
      </c>
      <c r="E270" s="3" t="str">
        <f>VLOOKUP(D270,Sheet2!$A$2:$B$44,2,FALSE)</f>
        <v>五环-六环</v>
      </c>
      <c r="F270" s="3" t="s">
        <v>30</v>
      </c>
      <c r="G270" s="3" t="s">
        <v>30</v>
      </c>
      <c r="H270" s="3">
        <v>122</v>
      </c>
      <c r="I270" s="3">
        <v>1</v>
      </c>
      <c r="J270" s="3">
        <v>39419</v>
      </c>
      <c r="K270" s="9">
        <v>4800000</v>
      </c>
      <c r="L270" s="9">
        <f t="shared" si="12"/>
        <v>0.048</v>
      </c>
      <c r="M270" s="10">
        <f t="shared" si="13"/>
        <v>0.000189223771323962</v>
      </c>
      <c r="N270" s="10" t="s">
        <v>1917</v>
      </c>
      <c r="O270" s="10" t="s">
        <v>1592</v>
      </c>
      <c r="P270" s="11">
        <f>IFERROR(VLOOKUP(N270,Sheet3!$B$2:$F$1072,3,FALSE),“-”)</f>
        <v>0</v>
      </c>
      <c r="Q270" s="13">
        <f t="shared" si="14"/>
        <v>0.991644761499707</v>
      </c>
    </row>
    <row r="271" spans="1:17">
      <c r="A271" s="3" t="s">
        <v>1918</v>
      </c>
      <c r="B271" s="3" t="s">
        <v>1590</v>
      </c>
      <c r="C271" s="3" t="s">
        <v>78</v>
      </c>
      <c r="D271" s="3" t="s">
        <v>79</v>
      </c>
      <c r="E271" s="3" t="str">
        <f>VLOOKUP(D271,Sheet2!$A$2:$B$44,2,FALSE)</f>
        <v>五环-六环</v>
      </c>
      <c r="F271" s="3" t="s">
        <v>30</v>
      </c>
      <c r="G271" s="3" t="s">
        <v>30</v>
      </c>
      <c r="H271" s="3">
        <v>543</v>
      </c>
      <c r="I271" s="3">
        <v>2</v>
      </c>
      <c r="J271" s="3">
        <v>8800</v>
      </c>
      <c r="K271" s="9">
        <v>4775232</v>
      </c>
      <c r="L271" s="9">
        <f t="shared" si="12"/>
        <v>0.04775232</v>
      </c>
      <c r="M271" s="10">
        <f t="shared" si="13"/>
        <v>0.00018824737666393</v>
      </c>
      <c r="N271" s="10" t="s">
        <v>1919</v>
      </c>
      <c r="O271" s="10" t="s">
        <v>1601</v>
      </c>
      <c r="P271" s="11">
        <f>IFERROR(VLOOKUP(N271,Sheet3!$B$2:$F$1072,3,FALSE),“-”)</f>
        <v>0</v>
      </c>
      <c r="Q271" s="13">
        <f t="shared" si="14"/>
        <v>0.991833008876371</v>
      </c>
    </row>
    <row r="272" spans="1:17">
      <c r="A272" s="3" t="s">
        <v>1374</v>
      </c>
      <c r="B272" s="3" t="s">
        <v>1590</v>
      </c>
      <c r="C272" s="3" t="s">
        <v>60</v>
      </c>
      <c r="D272" s="3" t="s">
        <v>61</v>
      </c>
      <c r="E272" s="3" t="str">
        <f>VLOOKUP(D272,Sheet2!$A$2:$B$44,2,FALSE)</f>
        <v>五环-六环</v>
      </c>
      <c r="F272" s="3" t="s">
        <v>30</v>
      </c>
      <c r="G272" s="3" t="s">
        <v>30</v>
      </c>
      <c r="H272" s="3">
        <v>429</v>
      </c>
      <c r="I272" s="3">
        <v>5</v>
      </c>
      <c r="J272" s="3">
        <v>11036</v>
      </c>
      <c r="K272" s="9">
        <v>4734557</v>
      </c>
      <c r="L272" s="9">
        <f t="shared" si="12"/>
        <v>0.04734557</v>
      </c>
      <c r="M272" s="10">
        <f t="shared" si="13"/>
        <v>0.000186643902310055</v>
      </c>
      <c r="N272" s="10" t="s">
        <v>1920</v>
      </c>
      <c r="O272" s="10" t="s">
        <v>1592</v>
      </c>
      <c r="P272" s="11">
        <f>IFERROR(VLOOKUP(N272,Sheet3!$B$2:$F$1072,3,FALSE),“-”)</f>
        <v>0</v>
      </c>
      <c r="Q272" s="13">
        <f t="shared" si="14"/>
        <v>0.992019652778681</v>
      </c>
    </row>
    <row r="273" spans="1:17">
      <c r="A273" s="3" t="s">
        <v>1155</v>
      </c>
      <c r="B273" s="3" t="s">
        <v>1590</v>
      </c>
      <c r="C273" s="3" t="s">
        <v>144</v>
      </c>
      <c r="D273" s="3" t="s">
        <v>145</v>
      </c>
      <c r="E273" s="3" t="str">
        <f>VLOOKUP(D273,Sheet2!$A$2:$B$44,2,FALSE)</f>
        <v>二环内</v>
      </c>
      <c r="F273" s="3" t="s">
        <v>30</v>
      </c>
      <c r="G273" s="3" t="s">
        <v>30</v>
      </c>
      <c r="H273" s="3">
        <v>123</v>
      </c>
      <c r="I273" s="3">
        <v>1</v>
      </c>
      <c r="J273" s="3">
        <v>38000</v>
      </c>
      <c r="K273" s="9">
        <v>4677800</v>
      </c>
      <c r="L273" s="9">
        <f t="shared" si="12"/>
        <v>0.046778</v>
      </c>
      <c r="M273" s="10">
        <f t="shared" si="13"/>
        <v>0.000184406449479006</v>
      </c>
      <c r="N273" s="10" t="s">
        <v>1921</v>
      </c>
      <c r="O273" s="10" t="s">
        <v>1592</v>
      </c>
      <c r="P273" s="11">
        <f>IFERROR(VLOOKUP(N273,Sheet3!$B$2:$F$1072,3,FALSE),“-”)</f>
        <v>0</v>
      </c>
      <c r="Q273" s="13">
        <f t="shared" si="14"/>
        <v>0.99220405922816</v>
      </c>
    </row>
    <row r="274" spans="1:17">
      <c r="A274" s="3" t="s">
        <v>1023</v>
      </c>
      <c r="B274" s="3" t="s">
        <v>1590</v>
      </c>
      <c r="C274" s="3" t="s">
        <v>78</v>
      </c>
      <c r="D274" s="3" t="s">
        <v>79</v>
      </c>
      <c r="E274" s="3" t="str">
        <f>VLOOKUP(D274,Sheet2!$A$2:$B$44,2,FALSE)</f>
        <v>五环-六环</v>
      </c>
      <c r="F274" s="3" t="s">
        <v>30</v>
      </c>
      <c r="G274" s="3" t="s">
        <v>30</v>
      </c>
      <c r="H274" s="3">
        <v>434</v>
      </c>
      <c r="I274" s="3">
        <v>3</v>
      </c>
      <c r="J274" s="3">
        <v>10754</v>
      </c>
      <c r="K274" s="9">
        <v>4666370</v>
      </c>
      <c r="L274" s="9">
        <f t="shared" si="12"/>
        <v>0.0466637</v>
      </c>
      <c r="M274" s="10">
        <f t="shared" si="13"/>
        <v>0.000183955860373541</v>
      </c>
      <c r="N274" s="10" t="s">
        <v>1922</v>
      </c>
      <c r="O274" s="10" t="s">
        <v>1422</v>
      </c>
      <c r="P274" s="11">
        <f>IFERROR(VLOOKUP(N274,Sheet3!$B$2:$F$1072,3,FALSE),“-”)</f>
        <v>0</v>
      </c>
      <c r="Q274" s="13">
        <f t="shared" si="14"/>
        <v>0.992388015088533</v>
      </c>
    </row>
    <row r="275" spans="1:17">
      <c r="A275" s="3" t="s">
        <v>1923</v>
      </c>
      <c r="B275" s="3" t="s">
        <v>1590</v>
      </c>
      <c r="C275" s="3" t="s">
        <v>18</v>
      </c>
      <c r="D275" s="3" t="s">
        <v>19</v>
      </c>
      <c r="E275" s="3" t="str">
        <f>VLOOKUP(D275,Sheet2!$A$2:$B$44,2,FALSE)</f>
        <v>三环-四环</v>
      </c>
      <c r="F275" s="3" t="s">
        <v>30</v>
      </c>
      <c r="G275" s="3" t="s">
        <v>30</v>
      </c>
      <c r="H275" s="3">
        <v>107</v>
      </c>
      <c r="I275" s="3">
        <v>1</v>
      </c>
      <c r="J275" s="3">
        <v>42365</v>
      </c>
      <c r="K275" s="9">
        <v>4536456</v>
      </c>
      <c r="L275" s="9">
        <f t="shared" si="12"/>
        <v>0.04536456</v>
      </c>
      <c r="M275" s="10">
        <f t="shared" si="13"/>
        <v>0.00017883444015942</v>
      </c>
      <c r="N275" s="10" t="s">
        <v>1924</v>
      </c>
      <c r="O275" s="10" t="s">
        <v>1592</v>
      </c>
      <c r="P275" s="11">
        <f>IFERROR(VLOOKUP(N275,Sheet3!$B$2:$F$1072,3,FALSE),“-”)</f>
        <v>0</v>
      </c>
      <c r="Q275" s="13">
        <f t="shared" si="14"/>
        <v>0.992566849528693</v>
      </c>
    </row>
    <row r="276" spans="1:17">
      <c r="A276" s="3" t="s">
        <v>1145</v>
      </c>
      <c r="B276" s="3" t="s">
        <v>1590</v>
      </c>
      <c r="C276" s="3" t="s">
        <v>18</v>
      </c>
      <c r="D276" s="3" t="s">
        <v>73</v>
      </c>
      <c r="E276" s="3" t="str">
        <f>VLOOKUP(D276,Sheet2!$A$2:$B$44,2,FALSE)</f>
        <v>四环-五环</v>
      </c>
      <c r="F276" s="3" t="s">
        <v>30</v>
      </c>
      <c r="G276" s="3" t="s">
        <v>30</v>
      </c>
      <c r="H276" s="3">
        <v>1526</v>
      </c>
      <c r="I276" s="3">
        <v>22</v>
      </c>
      <c r="J276" s="3">
        <v>2950</v>
      </c>
      <c r="K276" s="9">
        <v>4500004</v>
      </c>
      <c r="L276" s="9">
        <f t="shared" si="12"/>
        <v>0.04500004</v>
      </c>
      <c r="M276" s="10">
        <f t="shared" si="13"/>
        <v>0.00017739744330269</v>
      </c>
      <c r="N276" s="10" t="s">
        <v>1925</v>
      </c>
      <c r="O276" s="10" t="s">
        <v>1592</v>
      </c>
      <c r="P276" s="11">
        <f>IFERROR(VLOOKUP(N276,Sheet3!$B$2:$F$1072,3,FALSE),“-”)</f>
        <v>0</v>
      </c>
      <c r="Q276" s="13">
        <f t="shared" si="14"/>
        <v>0.992744246971995</v>
      </c>
    </row>
    <row r="277" spans="1:17">
      <c r="A277" s="3" t="s">
        <v>1005</v>
      </c>
      <c r="B277" s="3" t="s">
        <v>1590</v>
      </c>
      <c r="C277" s="3" t="s">
        <v>90</v>
      </c>
      <c r="D277" s="3" t="s">
        <v>311</v>
      </c>
      <c r="E277" s="3" t="str">
        <f>VLOOKUP(D277,Sheet2!$A$2:$B$44,2,FALSE)</f>
        <v>五环-六环</v>
      </c>
      <c r="F277" s="3" t="s">
        <v>30</v>
      </c>
      <c r="G277" s="3" t="s">
        <v>30</v>
      </c>
      <c r="H277" s="3">
        <v>290</v>
      </c>
      <c r="I277" s="3">
        <v>1</v>
      </c>
      <c r="J277" s="3">
        <v>15500</v>
      </c>
      <c r="K277" s="9">
        <v>4491435</v>
      </c>
      <c r="L277" s="9">
        <f t="shared" si="12"/>
        <v>0.04491435</v>
      </c>
      <c r="M277" s="10">
        <f t="shared" si="13"/>
        <v>0.000177059639449258</v>
      </c>
      <c r="N277" s="10" t="s">
        <v>1926</v>
      </c>
      <c r="O277" s="10" t="s">
        <v>1592</v>
      </c>
      <c r="P277" s="11">
        <f>IFERROR(VLOOKUP(N277,Sheet3!$B$2:$F$1072,3,FALSE),“-”)</f>
        <v>0</v>
      </c>
      <c r="Q277" s="13">
        <f t="shared" si="14"/>
        <v>0.992921306611445</v>
      </c>
    </row>
    <row r="278" spans="1:17">
      <c r="A278" s="3" t="s">
        <v>1927</v>
      </c>
      <c r="B278" s="3" t="s">
        <v>1590</v>
      </c>
      <c r="C278" s="3" t="s">
        <v>172</v>
      </c>
      <c r="D278" s="3" t="s">
        <v>173</v>
      </c>
      <c r="E278" s="3" t="str">
        <f>VLOOKUP(D278,Sheet2!$A$2:$B$44,2,FALSE)</f>
        <v>六环外</v>
      </c>
      <c r="F278" s="3" t="s">
        <v>30</v>
      </c>
      <c r="G278" s="3" t="s">
        <v>30</v>
      </c>
      <c r="H278" s="3">
        <v>1108</v>
      </c>
      <c r="I278" s="3">
        <v>3</v>
      </c>
      <c r="J278" s="3">
        <v>3999</v>
      </c>
      <c r="K278" s="9">
        <v>4431382</v>
      </c>
      <c r="L278" s="9">
        <f t="shared" si="12"/>
        <v>0.04431382</v>
      </c>
      <c r="M278" s="10">
        <f t="shared" si="13"/>
        <v>0.0001746922529619</v>
      </c>
      <c r="N278" s="10" t="s">
        <v>1928</v>
      </c>
      <c r="O278" s="10" t="s">
        <v>1592</v>
      </c>
      <c r="P278" s="11">
        <f>IFERROR(VLOOKUP(N278,Sheet3!$B$2:$F$1072,3,FALSE),“-”)</f>
        <v>0</v>
      </c>
      <c r="Q278" s="13">
        <f t="shared" si="14"/>
        <v>0.993095998864406</v>
      </c>
    </row>
    <row r="279" spans="1:17">
      <c r="A279" s="3" t="s">
        <v>1172</v>
      </c>
      <c r="B279" s="3" t="s">
        <v>1590</v>
      </c>
      <c r="C279" s="3" t="s">
        <v>22</v>
      </c>
      <c r="D279" s="3" t="s">
        <v>110</v>
      </c>
      <c r="E279" s="3" t="str">
        <f>VLOOKUP(D279,Sheet2!$A$2:$B$44,2,FALSE)</f>
        <v>四环-五环</v>
      </c>
      <c r="F279" s="3" t="s">
        <v>30</v>
      </c>
      <c r="G279" s="3" t="s">
        <v>30</v>
      </c>
      <c r="H279" s="3">
        <v>105</v>
      </c>
      <c r="I279" s="3">
        <v>1</v>
      </c>
      <c r="J279" s="3">
        <v>41721</v>
      </c>
      <c r="K279" s="9">
        <v>4391101</v>
      </c>
      <c r="L279" s="9">
        <f t="shared" si="12"/>
        <v>0.04391101</v>
      </c>
      <c r="M279" s="10">
        <f t="shared" si="13"/>
        <v>0.000173104310725921</v>
      </c>
      <c r="N279" s="10" t="s">
        <v>1788</v>
      </c>
      <c r="O279" s="10" t="s">
        <v>1592</v>
      </c>
      <c r="P279" s="11">
        <f>IFERROR(VLOOKUP(N279,Sheet3!$B$2:$F$1072,3,FALSE),“-”)</f>
        <v>0</v>
      </c>
      <c r="Q279" s="13">
        <f t="shared" si="14"/>
        <v>0.993269103175132</v>
      </c>
    </row>
    <row r="280" spans="1:17">
      <c r="A280" s="3" t="s">
        <v>294</v>
      </c>
      <c r="B280" s="3" t="s">
        <v>1590</v>
      </c>
      <c r="C280" s="3" t="s">
        <v>60</v>
      </c>
      <c r="D280" s="3" t="s">
        <v>61</v>
      </c>
      <c r="E280" s="3" t="str">
        <f>VLOOKUP(D280,Sheet2!$A$2:$B$44,2,FALSE)</f>
        <v>五环-六环</v>
      </c>
      <c r="F280" s="3" t="s">
        <v>30</v>
      </c>
      <c r="G280" s="3" t="s">
        <v>30</v>
      </c>
      <c r="H280" s="3">
        <v>331</v>
      </c>
      <c r="I280" s="3">
        <v>5</v>
      </c>
      <c r="J280" s="3">
        <v>13112</v>
      </c>
      <c r="K280" s="9">
        <v>4343212</v>
      </c>
      <c r="L280" s="9">
        <f t="shared" si="12"/>
        <v>0.04343212</v>
      </c>
      <c r="M280" s="10">
        <f t="shared" si="13"/>
        <v>0.000171216448812393</v>
      </c>
      <c r="N280" s="10" t="s">
        <v>1929</v>
      </c>
      <c r="O280" s="10" t="s">
        <v>1592</v>
      </c>
      <c r="P280" s="11">
        <f>IFERROR(VLOOKUP(N280,Sheet3!$B$2:$F$1072,3,FALSE),“-”)</f>
        <v>0</v>
      </c>
      <c r="Q280" s="13">
        <f t="shared" si="14"/>
        <v>0.993440319623945</v>
      </c>
    </row>
    <row r="281" spans="1:17">
      <c r="A281" s="3" t="s">
        <v>840</v>
      </c>
      <c r="B281" s="3" t="s">
        <v>1590</v>
      </c>
      <c r="C281" s="3" t="s">
        <v>78</v>
      </c>
      <c r="D281" s="3" t="s">
        <v>79</v>
      </c>
      <c r="E281" s="3" t="str">
        <f>VLOOKUP(D281,Sheet2!$A$2:$B$44,2,FALSE)</f>
        <v>五环-六环</v>
      </c>
      <c r="F281" s="3" t="s">
        <v>30</v>
      </c>
      <c r="G281" s="3" t="s">
        <v>30</v>
      </c>
      <c r="H281" s="3">
        <v>382</v>
      </c>
      <c r="I281" s="3">
        <v>4</v>
      </c>
      <c r="J281" s="3">
        <v>11000</v>
      </c>
      <c r="K281" s="9">
        <v>4199470</v>
      </c>
      <c r="L281" s="9">
        <f t="shared" si="12"/>
        <v>0.0419947</v>
      </c>
      <c r="M281" s="10">
        <f t="shared" si="13"/>
        <v>0.000165549906450383</v>
      </c>
      <c r="N281" s="10" t="s">
        <v>1930</v>
      </c>
      <c r="O281" s="10" t="s">
        <v>1592</v>
      </c>
      <c r="P281" s="11">
        <f>IFERROR(VLOOKUP(N281,Sheet3!$B$2:$F$1072,3,FALSE),“-”)</f>
        <v>0</v>
      </c>
      <c r="Q281" s="13">
        <f t="shared" si="14"/>
        <v>0.993605869530395</v>
      </c>
    </row>
    <row r="282" spans="1:17">
      <c r="A282" s="3" t="s">
        <v>1268</v>
      </c>
      <c r="B282" s="3" t="s">
        <v>1590</v>
      </c>
      <c r="C282" s="3" t="s">
        <v>18</v>
      </c>
      <c r="D282" s="3" t="s">
        <v>29</v>
      </c>
      <c r="E282" s="3" t="str">
        <f>VLOOKUP(D282,Sheet2!$A$2:$B$44,2,FALSE)</f>
        <v>四环-五环</v>
      </c>
      <c r="F282" s="3" t="s">
        <v>30</v>
      </c>
      <c r="G282" s="3" t="s">
        <v>30</v>
      </c>
      <c r="H282" s="3">
        <v>137</v>
      </c>
      <c r="I282" s="3">
        <v>1</v>
      </c>
      <c r="J282" s="3">
        <v>28653</v>
      </c>
      <c r="K282" s="9">
        <v>3930000</v>
      </c>
      <c r="L282" s="9">
        <f t="shared" si="12"/>
        <v>0.0393</v>
      </c>
      <c r="M282" s="10">
        <f t="shared" si="13"/>
        <v>0.000154926962771494</v>
      </c>
      <c r="N282" s="10" t="s">
        <v>1931</v>
      </c>
      <c r="O282" s="10" t="s">
        <v>1601</v>
      </c>
      <c r="P282" s="11" t="str">
        <f>IFERROR(VLOOKUP(N282,Sheet3!$B$2:$F$1072,3,FALSE),“-”)</f>
        <v>新华联</v>
      </c>
      <c r="Q282" s="13">
        <f t="shared" si="14"/>
        <v>0.993760796493167</v>
      </c>
    </row>
    <row r="283" spans="1:17">
      <c r="A283" s="3" t="s">
        <v>482</v>
      </c>
      <c r="B283" s="3" t="s">
        <v>1590</v>
      </c>
      <c r="C283" s="3" t="s">
        <v>18</v>
      </c>
      <c r="D283" s="3" t="s">
        <v>73</v>
      </c>
      <c r="E283" s="3" t="str">
        <f>VLOOKUP(D283,Sheet2!$A$2:$B$44,2,FALSE)</f>
        <v>四环-五环</v>
      </c>
      <c r="F283" s="3" t="s">
        <v>30</v>
      </c>
      <c r="G283" s="3" t="s">
        <v>30</v>
      </c>
      <c r="H283" s="3">
        <v>104</v>
      </c>
      <c r="I283" s="3">
        <v>1</v>
      </c>
      <c r="J283" s="3">
        <v>34966</v>
      </c>
      <c r="K283" s="9">
        <v>3645247</v>
      </c>
      <c r="L283" s="9">
        <f t="shared" si="12"/>
        <v>0.03645247</v>
      </c>
      <c r="M283" s="10">
        <f t="shared" si="13"/>
        <v>0.000143701538489033</v>
      </c>
      <c r="N283" s="10" t="s">
        <v>1932</v>
      </c>
      <c r="O283" s="10" t="s">
        <v>1592</v>
      </c>
      <c r="P283" s="11">
        <f>IFERROR(VLOOKUP(N283,Sheet3!$B$2:$F$1072,3,FALSE),“-”)</f>
        <v>0</v>
      </c>
      <c r="Q283" s="13">
        <f t="shared" si="14"/>
        <v>0.993904498031656</v>
      </c>
    </row>
    <row r="284" spans="1:17">
      <c r="A284" s="3" t="s">
        <v>643</v>
      </c>
      <c r="B284" s="3" t="s">
        <v>1590</v>
      </c>
      <c r="C284" s="3" t="s">
        <v>60</v>
      </c>
      <c r="D284" s="3" t="s">
        <v>61</v>
      </c>
      <c r="E284" s="3" t="str">
        <f>VLOOKUP(D284,Sheet2!$A$2:$B$44,2,FALSE)</f>
        <v>五环-六环</v>
      </c>
      <c r="F284" s="3" t="s">
        <v>30</v>
      </c>
      <c r="G284" s="3" t="s">
        <v>30</v>
      </c>
      <c r="H284" s="3">
        <v>894</v>
      </c>
      <c r="I284" s="3">
        <v>1</v>
      </c>
      <c r="J284" s="3">
        <v>4000</v>
      </c>
      <c r="K284" s="9">
        <v>3575840</v>
      </c>
      <c r="L284" s="9">
        <f t="shared" si="12"/>
        <v>0.0357584</v>
      </c>
      <c r="M284" s="10">
        <f t="shared" si="13"/>
        <v>0.000140965402177307</v>
      </c>
      <c r="N284" s="10" t="s">
        <v>1933</v>
      </c>
      <c r="O284" s="10" t="s">
        <v>1592</v>
      </c>
      <c r="P284" s="11">
        <f>IFERROR(VLOOKUP(N284,Sheet3!$B$2:$F$1072,3,FALSE),“-”)</f>
        <v>0</v>
      </c>
      <c r="Q284" s="13">
        <f t="shared" si="14"/>
        <v>0.994045463433833</v>
      </c>
    </row>
    <row r="285" spans="1:17">
      <c r="A285" s="3" t="s">
        <v>1169</v>
      </c>
      <c r="B285" s="3" t="s">
        <v>1590</v>
      </c>
      <c r="C285" s="3" t="s">
        <v>18</v>
      </c>
      <c r="D285" s="3" t="s">
        <v>45</v>
      </c>
      <c r="E285" s="3" t="str">
        <f>VLOOKUP(D285,Sheet2!$A$2:$B$44,2,FALSE)</f>
        <v>五环-六环</v>
      </c>
      <c r="F285" s="3" t="s">
        <v>30</v>
      </c>
      <c r="G285" s="3" t="s">
        <v>30</v>
      </c>
      <c r="H285" s="3">
        <v>228</v>
      </c>
      <c r="I285" s="3">
        <v>6</v>
      </c>
      <c r="J285" s="3">
        <v>15642</v>
      </c>
      <c r="K285" s="9">
        <v>3558825</v>
      </c>
      <c r="L285" s="9">
        <f t="shared" si="12"/>
        <v>0.03558825</v>
      </c>
      <c r="M285" s="10">
        <f t="shared" si="13"/>
        <v>0.000140294643329583</v>
      </c>
      <c r="N285" s="10" t="s">
        <v>1934</v>
      </c>
      <c r="O285" s="10" t="s">
        <v>1592</v>
      </c>
      <c r="P285" s="11">
        <f>IFERROR(VLOOKUP(N285,Sheet3!$B$2:$F$1072,3,FALSE),“-”)</f>
        <v>0</v>
      </c>
      <c r="Q285" s="13">
        <f t="shared" si="14"/>
        <v>0.994185758077163</v>
      </c>
    </row>
    <row r="286" spans="1:17">
      <c r="A286" s="3" t="s">
        <v>1935</v>
      </c>
      <c r="B286" s="3" t="s">
        <v>1590</v>
      </c>
      <c r="C286" s="3" t="s">
        <v>48</v>
      </c>
      <c r="D286" s="3" t="s">
        <v>214</v>
      </c>
      <c r="E286" s="3" t="str">
        <f>VLOOKUP(D286,Sheet2!$A$2:$B$44,2,FALSE)</f>
        <v>三环-四环</v>
      </c>
      <c r="F286" s="3" t="s">
        <v>30</v>
      </c>
      <c r="G286" s="3" t="s">
        <v>30</v>
      </c>
      <c r="H286" s="3">
        <v>141</v>
      </c>
      <c r="I286" s="3">
        <v>5</v>
      </c>
      <c r="J286" s="3">
        <v>24689</v>
      </c>
      <c r="K286" s="9">
        <v>3487771</v>
      </c>
      <c r="L286" s="9">
        <f t="shared" si="12"/>
        <v>0.03487771</v>
      </c>
      <c r="M286" s="10">
        <f t="shared" si="13"/>
        <v>0.000137493579611322</v>
      </c>
      <c r="N286" s="10" t="s">
        <v>1936</v>
      </c>
      <c r="O286" s="10" t="s">
        <v>1592</v>
      </c>
      <c r="P286" s="11">
        <f>IFERROR(VLOOKUP(N286,Sheet3!$B$2:$F$1072,3,FALSE),“-”)</f>
        <v>0</v>
      </c>
      <c r="Q286" s="13">
        <f t="shared" si="14"/>
        <v>0.994323251656774</v>
      </c>
    </row>
    <row r="287" spans="1:17">
      <c r="A287" s="3" t="s">
        <v>1352</v>
      </c>
      <c r="B287" s="3" t="s">
        <v>1590</v>
      </c>
      <c r="C287" s="3" t="s">
        <v>144</v>
      </c>
      <c r="D287" s="3" t="s">
        <v>145</v>
      </c>
      <c r="E287" s="3" t="str">
        <f>VLOOKUP(D287,Sheet2!$A$2:$B$44,2,FALSE)</f>
        <v>二环内</v>
      </c>
      <c r="F287" s="3" t="s">
        <v>30</v>
      </c>
      <c r="G287" s="3" t="s">
        <v>30</v>
      </c>
      <c r="H287" s="3">
        <v>82</v>
      </c>
      <c r="I287" s="3">
        <v>1</v>
      </c>
      <c r="J287" s="3">
        <v>40500</v>
      </c>
      <c r="K287" s="9">
        <v>3323430</v>
      </c>
      <c r="L287" s="9">
        <f t="shared" si="12"/>
        <v>0.0332343</v>
      </c>
      <c r="M287" s="10">
        <f t="shared" si="13"/>
        <v>0.000131014991318999</v>
      </c>
      <c r="N287" s="10" t="s">
        <v>982</v>
      </c>
      <c r="O287" s="10" t="s">
        <v>1592</v>
      </c>
      <c r="P287" s="11" t="str">
        <f>IFERROR(VLOOKUP(N287,Sheet3!$B$2:$F$1072,3,FALSE),“-”)</f>
        <v>住总</v>
      </c>
      <c r="Q287" s="13">
        <f t="shared" si="14"/>
        <v>0.994454266648093</v>
      </c>
    </row>
    <row r="288" spans="1:17">
      <c r="A288" s="3" t="s">
        <v>1044</v>
      </c>
      <c r="B288" s="3" t="s">
        <v>1590</v>
      </c>
      <c r="C288" s="3" t="s">
        <v>41</v>
      </c>
      <c r="D288" s="3" t="s">
        <v>42</v>
      </c>
      <c r="E288" s="3" t="str">
        <f>VLOOKUP(D288,Sheet2!$A$2:$B$44,2,FALSE)</f>
        <v>五环-六环</v>
      </c>
      <c r="F288" s="3" t="s">
        <v>30</v>
      </c>
      <c r="G288" s="3" t="s">
        <v>30</v>
      </c>
      <c r="H288" s="3">
        <v>441</v>
      </c>
      <c r="I288" s="3">
        <v>6</v>
      </c>
      <c r="J288" s="3">
        <v>7450</v>
      </c>
      <c r="K288" s="9">
        <v>3285534</v>
      </c>
      <c r="L288" s="9">
        <f t="shared" si="12"/>
        <v>0.03285534</v>
      </c>
      <c r="M288" s="10">
        <f t="shared" si="13"/>
        <v>0.000129521069644396</v>
      </c>
      <c r="N288" s="10" t="s">
        <v>1937</v>
      </c>
      <c r="O288" s="10" t="s">
        <v>1592</v>
      </c>
      <c r="P288" s="11">
        <f>IFERROR(VLOOKUP(N288,Sheet3!$B$2:$F$1072,3,FALSE),“-”)</f>
        <v>0</v>
      </c>
      <c r="Q288" s="13">
        <f t="shared" si="14"/>
        <v>0.994583787717737</v>
      </c>
    </row>
    <row r="289" spans="1:17">
      <c r="A289" s="3" t="s">
        <v>1938</v>
      </c>
      <c r="B289" s="3" t="s">
        <v>1590</v>
      </c>
      <c r="C289" s="3" t="s">
        <v>291</v>
      </c>
      <c r="D289" s="3" t="s">
        <v>292</v>
      </c>
      <c r="E289" s="3" t="str">
        <f>VLOOKUP(D289,Sheet2!$A$2:$B$44,2,FALSE)</f>
        <v>六环外</v>
      </c>
      <c r="F289" s="3" t="s">
        <v>30</v>
      </c>
      <c r="G289" s="3" t="s">
        <v>30</v>
      </c>
      <c r="H289" s="3">
        <v>359</v>
      </c>
      <c r="I289" s="3">
        <v>1</v>
      </c>
      <c r="J289" s="3">
        <v>9000</v>
      </c>
      <c r="K289" s="9">
        <v>3232800</v>
      </c>
      <c r="L289" s="9">
        <f t="shared" si="12"/>
        <v>0.032328</v>
      </c>
      <c r="M289" s="10">
        <f t="shared" si="13"/>
        <v>0.000127442209986688</v>
      </c>
      <c r="N289" s="10" t="s">
        <v>1939</v>
      </c>
      <c r="O289" s="10" t="s">
        <v>1592</v>
      </c>
      <c r="P289" s="11">
        <f>IFERROR(VLOOKUP(N289,Sheet3!$B$2:$F$1072,3,FALSE),“-”)</f>
        <v>0</v>
      </c>
      <c r="Q289" s="13">
        <f t="shared" si="14"/>
        <v>0.994711229927724</v>
      </c>
    </row>
    <row r="290" spans="1:17">
      <c r="A290" s="3" t="s">
        <v>952</v>
      </c>
      <c r="B290" s="3" t="s">
        <v>1590</v>
      </c>
      <c r="C290" s="3" t="s">
        <v>41</v>
      </c>
      <c r="D290" s="3" t="s">
        <v>42</v>
      </c>
      <c r="E290" s="3" t="str">
        <f>VLOOKUP(D290,Sheet2!$A$2:$B$44,2,FALSE)</f>
        <v>五环-六环</v>
      </c>
      <c r="F290" s="3" t="s">
        <v>30</v>
      </c>
      <c r="G290" s="3" t="s">
        <v>30</v>
      </c>
      <c r="H290" s="3">
        <v>161</v>
      </c>
      <c r="I290" s="3">
        <v>2</v>
      </c>
      <c r="J290" s="3">
        <v>20000</v>
      </c>
      <c r="K290" s="9">
        <v>3219200</v>
      </c>
      <c r="L290" s="9">
        <f t="shared" si="12"/>
        <v>0.032192</v>
      </c>
      <c r="M290" s="10">
        <f t="shared" si="13"/>
        <v>0.000126906075967937</v>
      </c>
      <c r="N290" s="10" t="s">
        <v>1940</v>
      </c>
      <c r="O290" s="10" t="s">
        <v>1592</v>
      </c>
      <c r="P290" s="11">
        <f>IFERROR(VLOOKUP(N290,Sheet3!$B$2:$F$1072,3,FALSE),“-”)</f>
        <v>0</v>
      </c>
      <c r="Q290" s="13">
        <f t="shared" si="14"/>
        <v>0.994838136003692</v>
      </c>
    </row>
    <row r="291" spans="1:17">
      <c r="A291" s="3" t="s">
        <v>1941</v>
      </c>
      <c r="B291" s="3" t="s">
        <v>1590</v>
      </c>
      <c r="C291" s="3" t="s">
        <v>291</v>
      </c>
      <c r="D291" s="3" t="s">
        <v>292</v>
      </c>
      <c r="E291" s="3" t="str">
        <f>VLOOKUP(D291,Sheet2!$A$2:$B$44,2,FALSE)</f>
        <v>六环外</v>
      </c>
      <c r="F291" s="3" t="s">
        <v>30</v>
      </c>
      <c r="G291" s="3" t="s">
        <v>30</v>
      </c>
      <c r="H291" s="3">
        <v>477</v>
      </c>
      <c r="I291" s="3">
        <v>4</v>
      </c>
      <c r="J291" s="3">
        <v>6700</v>
      </c>
      <c r="K291" s="9">
        <v>3198245</v>
      </c>
      <c r="L291" s="9">
        <f t="shared" si="12"/>
        <v>0.03198245</v>
      </c>
      <c r="M291" s="10">
        <f t="shared" si="13"/>
        <v>0.000126079995941251</v>
      </c>
      <c r="N291" s="10" t="s">
        <v>1942</v>
      </c>
      <c r="O291" s="10" t="s">
        <v>1592</v>
      </c>
      <c r="P291" s="11">
        <f>IFERROR(VLOOKUP(N291,Sheet3!$B$2:$F$1072,3,FALSE),“-”)</f>
        <v>0</v>
      </c>
      <c r="Q291" s="13">
        <f t="shared" si="14"/>
        <v>0.994964215999633</v>
      </c>
    </row>
    <row r="292" spans="1:17">
      <c r="A292" s="3" t="s">
        <v>556</v>
      </c>
      <c r="B292" s="3" t="s">
        <v>1590</v>
      </c>
      <c r="C292" s="3" t="s">
        <v>243</v>
      </c>
      <c r="D292" s="3" t="s">
        <v>244</v>
      </c>
      <c r="E292" s="3" t="str">
        <f>VLOOKUP(D292,Sheet2!$A$2:$B$44,2,FALSE)</f>
        <v>六环外</v>
      </c>
      <c r="F292" s="3" t="s">
        <v>30</v>
      </c>
      <c r="G292" s="3" t="s">
        <v>30</v>
      </c>
      <c r="H292" s="3">
        <v>947</v>
      </c>
      <c r="I292" s="3">
        <v>13</v>
      </c>
      <c r="J292" s="3">
        <v>3346</v>
      </c>
      <c r="K292" s="9">
        <v>3169316</v>
      </c>
      <c r="L292" s="9">
        <f t="shared" si="12"/>
        <v>0.03169316</v>
      </c>
      <c r="M292" s="10">
        <f t="shared" si="13"/>
        <v>0.000124939567924453</v>
      </c>
      <c r="N292" s="10" t="s">
        <v>1943</v>
      </c>
      <c r="O292" s="10" t="s">
        <v>1592</v>
      </c>
      <c r="P292" s="11">
        <f>IFERROR(VLOOKUP(N292,Sheet3!$B$2:$F$1072,3,FALSE),“-”)</f>
        <v>0</v>
      </c>
      <c r="Q292" s="13">
        <f t="shared" si="14"/>
        <v>0.995089155567558</v>
      </c>
    </row>
    <row r="293" spans="1:17">
      <c r="A293" s="3" t="s">
        <v>1354</v>
      </c>
      <c r="B293" s="3" t="s">
        <v>1590</v>
      </c>
      <c r="C293" s="3" t="s">
        <v>291</v>
      </c>
      <c r="D293" s="3" t="s">
        <v>292</v>
      </c>
      <c r="E293" s="3" t="str">
        <f>VLOOKUP(D293,Sheet2!$A$2:$B$44,2,FALSE)</f>
        <v>六环外</v>
      </c>
      <c r="F293" s="3" t="s">
        <v>30</v>
      </c>
      <c r="G293" s="3" t="s">
        <v>30</v>
      </c>
      <c r="H293" s="3">
        <v>295</v>
      </c>
      <c r="I293" s="3">
        <v>2</v>
      </c>
      <c r="J293" s="3">
        <v>10536</v>
      </c>
      <c r="K293" s="9">
        <v>3112247</v>
      </c>
      <c r="L293" s="9">
        <f t="shared" si="12"/>
        <v>0.03112247</v>
      </c>
      <c r="M293" s="10">
        <f t="shared" si="13"/>
        <v>0.000122689815548268</v>
      </c>
      <c r="N293" s="10" t="s">
        <v>1944</v>
      </c>
      <c r="O293" s="10" t="s">
        <v>1592</v>
      </c>
      <c r="P293" s="11" t="str">
        <f>IFERROR(VLOOKUP(N293,Sheet3!$B$2:$F$1072,3,FALSE),“-”)</f>
        <v>2-R</v>
      </c>
      <c r="Q293" s="13">
        <f t="shared" si="14"/>
        <v>0.995211845383106</v>
      </c>
    </row>
    <row r="294" spans="1:17">
      <c r="A294" s="3" t="s">
        <v>1945</v>
      </c>
      <c r="B294" s="3" t="s">
        <v>1590</v>
      </c>
      <c r="C294" s="3" t="s">
        <v>291</v>
      </c>
      <c r="D294" s="3" t="s">
        <v>292</v>
      </c>
      <c r="E294" s="3" t="str">
        <f>VLOOKUP(D294,Sheet2!$A$2:$B$44,2,FALSE)</f>
        <v>六环外</v>
      </c>
      <c r="F294" s="3" t="s">
        <v>30</v>
      </c>
      <c r="G294" s="3" t="s">
        <v>30</v>
      </c>
      <c r="H294" s="3">
        <v>721</v>
      </c>
      <c r="I294" s="3">
        <v>15</v>
      </c>
      <c r="J294" s="3">
        <v>4280</v>
      </c>
      <c r="K294" s="9">
        <v>3087078</v>
      </c>
      <c r="L294" s="9">
        <f t="shared" si="12"/>
        <v>0.03087078</v>
      </c>
      <c r="M294" s="10">
        <f t="shared" si="13"/>
        <v>0.000121697612819007</v>
      </c>
      <c r="N294" s="10" t="s">
        <v>1946</v>
      </c>
      <c r="O294" s="10" t="s">
        <v>1592</v>
      </c>
      <c r="P294" s="11">
        <f>IFERROR(VLOOKUP(N294,Sheet3!$B$2:$F$1072,3,FALSE),“-”)</f>
        <v>0</v>
      </c>
      <c r="Q294" s="13">
        <f t="shared" si="14"/>
        <v>0.995333542995925</v>
      </c>
    </row>
    <row r="295" spans="1:17">
      <c r="A295" s="3" t="s">
        <v>623</v>
      </c>
      <c r="B295" s="3" t="s">
        <v>1590</v>
      </c>
      <c r="C295" s="3" t="s">
        <v>90</v>
      </c>
      <c r="D295" s="3" t="s">
        <v>103</v>
      </c>
      <c r="E295" s="3" t="str">
        <f>VLOOKUP(D295,Sheet2!$A$2:$B$44,2,FALSE)</f>
        <v>五环-六环</v>
      </c>
      <c r="F295" s="3" t="s">
        <v>30</v>
      </c>
      <c r="G295" s="3" t="s">
        <v>30</v>
      </c>
      <c r="H295" s="3">
        <v>440</v>
      </c>
      <c r="I295" s="3">
        <v>1</v>
      </c>
      <c r="J295" s="3">
        <v>7000</v>
      </c>
      <c r="K295" s="9">
        <v>3078042</v>
      </c>
      <c r="L295" s="9">
        <f t="shared" si="12"/>
        <v>0.03078042</v>
      </c>
      <c r="M295" s="10">
        <f t="shared" si="13"/>
        <v>0.00012134139906949</v>
      </c>
      <c r="N295" s="10" t="s">
        <v>1532</v>
      </c>
      <c r="O295" s="10" t="s">
        <v>1592</v>
      </c>
      <c r="P295" s="11">
        <f>IFERROR(VLOOKUP(N295,Sheet3!$B$2:$F$1072,3,FALSE),“-”)</f>
        <v>0</v>
      </c>
      <c r="Q295" s="13">
        <f t="shared" si="14"/>
        <v>0.995454884394995</v>
      </c>
    </row>
    <row r="296" spans="1:17">
      <c r="A296" s="3" t="s">
        <v>471</v>
      </c>
      <c r="B296" s="3" t="s">
        <v>1590</v>
      </c>
      <c r="C296" s="3" t="s">
        <v>78</v>
      </c>
      <c r="D296" s="3" t="s">
        <v>79</v>
      </c>
      <c r="E296" s="3" t="str">
        <f>VLOOKUP(D296,Sheet2!$A$2:$B$44,2,FALSE)</f>
        <v>五环-六环</v>
      </c>
      <c r="F296" s="3" t="s">
        <v>30</v>
      </c>
      <c r="G296" s="3" t="s">
        <v>30</v>
      </c>
      <c r="H296" s="3">
        <v>152</v>
      </c>
      <c r="I296" s="3">
        <v>3</v>
      </c>
      <c r="J296" s="3">
        <v>20069</v>
      </c>
      <c r="K296" s="9">
        <v>3058954</v>
      </c>
      <c r="L296" s="9">
        <f t="shared" si="12"/>
        <v>0.03058954</v>
      </c>
      <c r="M296" s="10">
        <f t="shared" si="13"/>
        <v>0.000120588919205525</v>
      </c>
      <c r="N296" s="10" t="s">
        <v>1947</v>
      </c>
      <c r="O296" s="10" t="s">
        <v>1592</v>
      </c>
      <c r="P296" s="11" t="str">
        <f>IFERROR(VLOOKUP(N296,Sheet3!$B$2:$F$1072,3,FALSE),“-”)</f>
        <v>2-R</v>
      </c>
      <c r="Q296" s="13">
        <f t="shared" si="14"/>
        <v>0.9955754733142</v>
      </c>
    </row>
    <row r="297" spans="1:17">
      <c r="A297" s="3" t="s">
        <v>1948</v>
      </c>
      <c r="B297" s="3" t="s">
        <v>1590</v>
      </c>
      <c r="C297" s="3" t="s">
        <v>18</v>
      </c>
      <c r="D297" s="3" t="s">
        <v>19</v>
      </c>
      <c r="E297" s="3" t="str">
        <f>VLOOKUP(D297,Sheet2!$A$2:$B$44,2,FALSE)</f>
        <v>三环-四环</v>
      </c>
      <c r="F297" s="3" t="s">
        <v>30</v>
      </c>
      <c r="G297" s="3" t="s">
        <v>30</v>
      </c>
      <c r="H297" s="3">
        <v>87</v>
      </c>
      <c r="I297" s="3">
        <v>1</v>
      </c>
      <c r="J297" s="3">
        <v>35078</v>
      </c>
      <c r="K297" s="9">
        <v>3037734</v>
      </c>
      <c r="L297" s="9">
        <f t="shared" si="12"/>
        <v>0.03037734</v>
      </c>
      <c r="M297" s="10">
        <f t="shared" si="13"/>
        <v>0.000119752392449797</v>
      </c>
      <c r="N297" s="10" t="s">
        <v>1949</v>
      </c>
      <c r="O297" s="10" t="s">
        <v>1422</v>
      </c>
      <c r="P297" s="11">
        <f>IFERROR(VLOOKUP(N297,Sheet3!$B$2:$F$1072,3,FALSE),“-”)</f>
        <v>0</v>
      </c>
      <c r="Q297" s="13">
        <f t="shared" si="14"/>
        <v>0.99569522570665</v>
      </c>
    </row>
    <row r="298" spans="1:17">
      <c r="A298" s="3" t="s">
        <v>1000</v>
      </c>
      <c r="B298" s="3" t="s">
        <v>1590</v>
      </c>
      <c r="C298" s="3" t="s">
        <v>243</v>
      </c>
      <c r="D298" s="3" t="s">
        <v>244</v>
      </c>
      <c r="E298" s="3" t="str">
        <f>VLOOKUP(D298,Sheet2!$A$2:$B$44,2,FALSE)</f>
        <v>六环外</v>
      </c>
      <c r="F298" s="3" t="s">
        <v>30</v>
      </c>
      <c r="G298" s="3" t="s">
        <v>30</v>
      </c>
      <c r="H298" s="3">
        <v>374</v>
      </c>
      <c r="I298" s="3">
        <v>3</v>
      </c>
      <c r="J298" s="3">
        <v>8088</v>
      </c>
      <c r="K298" s="9">
        <v>3028011</v>
      </c>
      <c r="L298" s="9">
        <f t="shared" si="12"/>
        <v>0.03028011</v>
      </c>
      <c r="M298" s="10">
        <f t="shared" si="13"/>
        <v>0.000119369096048009</v>
      </c>
      <c r="N298" s="10" t="s">
        <v>1950</v>
      </c>
      <c r="O298" s="10" t="s">
        <v>1592</v>
      </c>
      <c r="P298" s="11">
        <f>IFERROR(VLOOKUP(N298,Sheet3!$B$2:$F$1072,3,FALSE),“-”)</f>
        <v>0</v>
      </c>
      <c r="Q298" s="13">
        <f t="shared" si="14"/>
        <v>0.995814594802698</v>
      </c>
    </row>
    <row r="299" spans="1:17">
      <c r="A299" s="3" t="s">
        <v>1951</v>
      </c>
      <c r="B299" s="3" t="s">
        <v>1590</v>
      </c>
      <c r="C299" s="3" t="s">
        <v>64</v>
      </c>
      <c r="D299" s="3" t="s">
        <v>65</v>
      </c>
      <c r="E299" s="3" t="str">
        <f>VLOOKUP(D299,Sheet2!$A$2:$B$44,2,FALSE)</f>
        <v>五环-六环</v>
      </c>
      <c r="F299" s="3" t="s">
        <v>30</v>
      </c>
      <c r="G299" s="3" t="s">
        <v>30</v>
      </c>
      <c r="H299" s="3">
        <v>255</v>
      </c>
      <c r="I299" s="3">
        <v>2</v>
      </c>
      <c r="J299" s="3">
        <v>11781</v>
      </c>
      <c r="K299" s="9">
        <v>3007000</v>
      </c>
      <c r="L299" s="9">
        <f t="shared" si="12"/>
        <v>0.03007</v>
      </c>
      <c r="M299" s="10">
        <f t="shared" si="13"/>
        <v>0.000118540808410657</v>
      </c>
      <c r="N299" s="10" t="s">
        <v>1952</v>
      </c>
      <c r="O299" s="10" t="s">
        <v>1592</v>
      </c>
      <c r="P299" s="11" t="str">
        <f>IFERROR(VLOOKUP(N299,Sheet3!$B$2:$F$1072,3,FALSE),“-”)</f>
        <v>首开</v>
      </c>
      <c r="Q299" s="13">
        <f t="shared" si="14"/>
        <v>0.995933135611109</v>
      </c>
    </row>
    <row r="300" spans="1:17">
      <c r="A300" s="3" t="s">
        <v>1953</v>
      </c>
      <c r="B300" s="3" t="s">
        <v>1590</v>
      </c>
      <c r="C300" s="3" t="s">
        <v>60</v>
      </c>
      <c r="D300" s="3" t="s">
        <v>61</v>
      </c>
      <c r="E300" s="3" t="str">
        <f>VLOOKUP(D300,Sheet2!$A$2:$B$44,2,FALSE)</f>
        <v>五环-六环</v>
      </c>
      <c r="F300" s="3" t="s">
        <v>30</v>
      </c>
      <c r="G300" s="3" t="s">
        <v>30</v>
      </c>
      <c r="H300" s="3">
        <v>1577</v>
      </c>
      <c r="I300" s="3">
        <v>1</v>
      </c>
      <c r="J300" s="3">
        <v>1902</v>
      </c>
      <c r="K300" s="9">
        <v>3000000</v>
      </c>
      <c r="L300" s="9">
        <f t="shared" si="12"/>
        <v>0.03</v>
      </c>
      <c r="M300" s="10">
        <f t="shared" si="13"/>
        <v>0.000118264857077476</v>
      </c>
      <c r="N300" s="10" t="s">
        <v>1954</v>
      </c>
      <c r="O300" s="10" t="s">
        <v>1592</v>
      </c>
      <c r="P300" s="11">
        <f>IFERROR(VLOOKUP(N300,Sheet3!$B$2:$F$1072,3,FALSE),“-”)</f>
        <v>0</v>
      </c>
      <c r="Q300" s="13">
        <f t="shared" si="14"/>
        <v>0.996051400468186</v>
      </c>
    </row>
    <row r="301" spans="1:17">
      <c r="A301" s="3" t="s">
        <v>1955</v>
      </c>
      <c r="B301" s="3" t="s">
        <v>1590</v>
      </c>
      <c r="C301" s="3" t="s">
        <v>18</v>
      </c>
      <c r="D301" s="3" t="s">
        <v>252</v>
      </c>
      <c r="E301" s="3" t="str">
        <f>VLOOKUP(D301,Sheet2!$A$2:$B$44,2,FALSE)</f>
        <v>三环-四环</v>
      </c>
      <c r="F301" s="3" t="s">
        <v>30</v>
      </c>
      <c r="G301" s="3" t="s">
        <v>30</v>
      </c>
      <c r="H301" s="3">
        <v>324</v>
      </c>
      <c r="I301" s="3">
        <v>1</v>
      </c>
      <c r="J301" s="3">
        <v>9258</v>
      </c>
      <c r="K301" s="9">
        <v>3000000</v>
      </c>
      <c r="L301" s="9">
        <f t="shared" si="12"/>
        <v>0.03</v>
      </c>
      <c r="M301" s="10">
        <f t="shared" si="13"/>
        <v>0.000118264857077476</v>
      </c>
      <c r="N301" s="10" t="s">
        <v>490</v>
      </c>
      <c r="O301" s="10" t="s">
        <v>1592</v>
      </c>
      <c r="P301" s="11">
        <f>IFERROR(VLOOKUP(N301,Sheet3!$B$2:$F$1072,3,FALSE),“-”)</f>
        <v>0</v>
      </c>
      <c r="Q301" s="13">
        <f t="shared" si="14"/>
        <v>0.996169665325263</v>
      </c>
    </row>
    <row r="302" spans="1:17">
      <c r="A302" s="3" t="s">
        <v>1956</v>
      </c>
      <c r="B302" s="3" t="s">
        <v>1590</v>
      </c>
      <c r="C302" s="3" t="s">
        <v>439</v>
      </c>
      <c r="D302" s="3" t="s">
        <v>440</v>
      </c>
      <c r="E302" s="3" t="str">
        <f>VLOOKUP(D302,Sheet2!$A$2:$B$44,2,FALSE)</f>
        <v>四环-六环</v>
      </c>
      <c r="F302" s="3" t="s">
        <v>30</v>
      </c>
      <c r="G302" s="3" t="s">
        <v>30</v>
      </c>
      <c r="H302" s="3">
        <v>90</v>
      </c>
      <c r="I302" s="3">
        <v>1</v>
      </c>
      <c r="J302" s="3">
        <v>33341</v>
      </c>
      <c r="K302" s="9">
        <v>3000000</v>
      </c>
      <c r="L302" s="9">
        <f t="shared" si="12"/>
        <v>0.03</v>
      </c>
      <c r="M302" s="10">
        <f t="shared" si="13"/>
        <v>0.000118264857077476</v>
      </c>
      <c r="N302" s="10" t="s">
        <v>1957</v>
      </c>
      <c r="O302" s="10" t="s">
        <v>1592</v>
      </c>
      <c r="P302" s="11">
        <f>IFERROR(VLOOKUP(N302,Sheet3!$B$2:$F$1072,3,FALSE),“-”)</f>
        <v>0</v>
      </c>
      <c r="Q302" s="13">
        <f t="shared" si="14"/>
        <v>0.996287930182341</v>
      </c>
    </row>
    <row r="303" spans="1:17">
      <c r="A303" s="3" t="s">
        <v>1527</v>
      </c>
      <c r="B303" s="3" t="s">
        <v>1590</v>
      </c>
      <c r="C303" s="3" t="s">
        <v>18</v>
      </c>
      <c r="D303" s="3" t="s">
        <v>19</v>
      </c>
      <c r="E303" s="3" t="str">
        <f>VLOOKUP(D303,Sheet2!$A$2:$B$44,2,FALSE)</f>
        <v>三环-四环</v>
      </c>
      <c r="F303" s="3" t="s">
        <v>30</v>
      </c>
      <c r="G303" s="3" t="s">
        <v>30</v>
      </c>
      <c r="H303" s="3">
        <v>31</v>
      </c>
      <c r="I303" s="3">
        <v>1</v>
      </c>
      <c r="J303" s="3">
        <v>95318</v>
      </c>
      <c r="K303" s="9">
        <v>2986321</v>
      </c>
      <c r="L303" s="9">
        <f t="shared" si="12"/>
        <v>0.02986321</v>
      </c>
      <c r="M303" s="10">
        <f t="shared" si="13"/>
        <v>0.000117725608750822</v>
      </c>
      <c r="N303" s="10" t="s">
        <v>847</v>
      </c>
      <c r="O303" s="10" t="s">
        <v>1422</v>
      </c>
      <c r="P303" s="11" t="str">
        <f>IFERROR(VLOOKUP(N303,Sheet3!$B$2:$F$1072,3,FALSE),“-”)</f>
        <v>SOHO</v>
      </c>
      <c r="Q303" s="13">
        <f t="shared" si="14"/>
        <v>0.996405655791092</v>
      </c>
    </row>
    <row r="304" spans="1:17">
      <c r="A304" s="3" t="s">
        <v>604</v>
      </c>
      <c r="B304" s="3" t="s">
        <v>1590</v>
      </c>
      <c r="C304" s="3" t="s">
        <v>22</v>
      </c>
      <c r="D304" s="3" t="s">
        <v>23</v>
      </c>
      <c r="E304" s="3" t="str">
        <f>VLOOKUP(D304,Sheet2!$A$2:$B$44,2,FALSE)</f>
        <v>五环-六环</v>
      </c>
      <c r="F304" s="3" t="s">
        <v>30</v>
      </c>
      <c r="G304" s="3" t="s">
        <v>30</v>
      </c>
      <c r="H304" s="3">
        <v>198</v>
      </c>
      <c r="I304" s="3">
        <v>2</v>
      </c>
      <c r="J304" s="3">
        <v>14851</v>
      </c>
      <c r="K304" s="9">
        <v>2938486</v>
      </c>
      <c r="L304" s="9">
        <f t="shared" si="12"/>
        <v>0.02938486</v>
      </c>
      <c r="M304" s="10">
        <f t="shared" si="13"/>
        <v>0.000115839875604722</v>
      </c>
      <c r="N304" s="10" t="s">
        <v>1958</v>
      </c>
      <c r="O304" s="10" t="s">
        <v>1592</v>
      </c>
      <c r="P304" s="11">
        <f>IFERROR(VLOOKUP(N304,Sheet3!$B$2:$F$1072,3,FALSE),“-”)</f>
        <v>0</v>
      </c>
      <c r="Q304" s="13">
        <f t="shared" si="14"/>
        <v>0.996521495666696</v>
      </c>
    </row>
    <row r="305" spans="1:17">
      <c r="A305" s="3" t="s">
        <v>1959</v>
      </c>
      <c r="B305" s="3" t="s">
        <v>1590</v>
      </c>
      <c r="C305" s="3" t="s">
        <v>526</v>
      </c>
      <c r="D305" s="3" t="s">
        <v>527</v>
      </c>
      <c r="E305" s="3" t="str">
        <f>VLOOKUP(D305,Sheet2!$A$2:$B$44,2,FALSE)</f>
        <v>六环外</v>
      </c>
      <c r="F305" s="3" t="s">
        <v>30</v>
      </c>
      <c r="G305" s="3" t="s">
        <v>30</v>
      </c>
      <c r="H305" s="3">
        <v>158</v>
      </c>
      <c r="I305" s="3">
        <v>2</v>
      </c>
      <c r="J305" s="3">
        <v>18003</v>
      </c>
      <c r="K305" s="9">
        <v>2849000</v>
      </c>
      <c r="L305" s="9">
        <f t="shared" si="12"/>
        <v>0.02849</v>
      </c>
      <c r="M305" s="10">
        <f t="shared" si="13"/>
        <v>0.000112312192604577</v>
      </c>
      <c r="N305" s="10" t="s">
        <v>490</v>
      </c>
      <c r="O305" s="10" t="s">
        <v>1592</v>
      </c>
      <c r="P305" s="11">
        <f>IFERROR(VLOOKUP(N305,Sheet3!$B$2:$F$1072,3,FALSE),“-”)</f>
        <v>0</v>
      </c>
      <c r="Q305" s="13">
        <f t="shared" si="14"/>
        <v>0.996633807859301</v>
      </c>
    </row>
    <row r="306" spans="1:17">
      <c r="A306" s="3" t="s">
        <v>1960</v>
      </c>
      <c r="B306" s="3" t="s">
        <v>1590</v>
      </c>
      <c r="C306" s="3" t="s">
        <v>243</v>
      </c>
      <c r="D306" s="3" t="s">
        <v>244</v>
      </c>
      <c r="E306" s="3" t="str">
        <f>VLOOKUP(D306,Sheet2!$A$2:$B$44,2,FALSE)</f>
        <v>六环外</v>
      </c>
      <c r="F306" s="3" t="s">
        <v>30</v>
      </c>
      <c r="G306" s="3" t="s">
        <v>30</v>
      </c>
      <c r="H306" s="3">
        <v>534</v>
      </c>
      <c r="I306" s="3">
        <v>4</v>
      </c>
      <c r="J306" s="3">
        <v>4926</v>
      </c>
      <c r="K306" s="9">
        <v>2628932</v>
      </c>
      <c r="L306" s="9">
        <f t="shared" si="12"/>
        <v>0.02628932</v>
      </c>
      <c r="M306" s="10">
        <f t="shared" si="13"/>
        <v>0.000103636755748801</v>
      </c>
      <c r="N306" s="10" t="s">
        <v>490</v>
      </c>
      <c r="O306" s="10" t="s">
        <v>1592</v>
      </c>
      <c r="P306" s="11">
        <f>IFERROR(VLOOKUP(N306,Sheet3!$B$2:$F$1072,3,FALSE),“-”)</f>
        <v>0</v>
      </c>
      <c r="Q306" s="13">
        <f t="shared" si="14"/>
        <v>0.99673744461505</v>
      </c>
    </row>
    <row r="307" spans="1:17">
      <c r="A307" s="3" t="s">
        <v>1961</v>
      </c>
      <c r="B307" s="3" t="s">
        <v>1590</v>
      </c>
      <c r="C307" s="3" t="s">
        <v>18</v>
      </c>
      <c r="D307" s="3" t="s">
        <v>73</v>
      </c>
      <c r="E307" s="3" t="str">
        <f>VLOOKUP(D307,Sheet2!$A$2:$B$44,2,FALSE)</f>
        <v>四环-五环</v>
      </c>
      <c r="F307" s="3" t="s">
        <v>30</v>
      </c>
      <c r="G307" s="3" t="s">
        <v>30</v>
      </c>
      <c r="H307" s="3">
        <v>223</v>
      </c>
      <c r="I307" s="3">
        <v>1</v>
      </c>
      <c r="J307" s="3">
        <v>11685</v>
      </c>
      <c r="K307" s="9">
        <v>2602103</v>
      </c>
      <c r="L307" s="9">
        <f t="shared" si="12"/>
        <v>0.02602103</v>
      </c>
      <c r="M307" s="10">
        <f t="shared" si="13"/>
        <v>0.000102579113131957</v>
      </c>
      <c r="N307" s="10" t="s">
        <v>1617</v>
      </c>
      <c r="O307" s="10" t="s">
        <v>1592</v>
      </c>
      <c r="P307" s="11">
        <f>IFERROR(VLOOKUP(N307,Sheet3!$B$2:$F$1072,3,FALSE),“-”)</f>
        <v>0</v>
      </c>
      <c r="Q307" s="13">
        <f t="shared" si="14"/>
        <v>0.996840023728182</v>
      </c>
    </row>
    <row r="308" spans="1:17">
      <c r="A308" s="3" t="s">
        <v>1962</v>
      </c>
      <c r="B308" s="3" t="s">
        <v>1590</v>
      </c>
      <c r="C308" s="3" t="s">
        <v>526</v>
      </c>
      <c r="D308" s="3" t="s">
        <v>527</v>
      </c>
      <c r="E308" s="3" t="str">
        <f>VLOOKUP(D308,Sheet2!$A$2:$B$44,2,FALSE)</f>
        <v>六环外</v>
      </c>
      <c r="F308" s="3" t="s">
        <v>30</v>
      </c>
      <c r="G308" s="3" t="s">
        <v>30</v>
      </c>
      <c r="H308" s="3">
        <v>212</v>
      </c>
      <c r="I308" s="3">
        <v>1</v>
      </c>
      <c r="J308" s="3">
        <v>12060</v>
      </c>
      <c r="K308" s="9">
        <v>2555000</v>
      </c>
      <c r="L308" s="9">
        <f t="shared" si="12"/>
        <v>0.02555</v>
      </c>
      <c r="M308" s="10">
        <f t="shared" si="13"/>
        <v>0.000100722236610984</v>
      </c>
      <c r="N308" s="10" t="s">
        <v>1963</v>
      </c>
      <c r="O308" s="10" t="s">
        <v>1592</v>
      </c>
      <c r="P308" s="11">
        <f>IFERROR(VLOOKUP(N308,Sheet3!$B$2:$F$1072,3,FALSE),“-”)</f>
        <v>0</v>
      </c>
      <c r="Q308" s="13">
        <f t="shared" si="14"/>
        <v>0.996940745964793</v>
      </c>
    </row>
    <row r="309" spans="1:17">
      <c r="A309" s="3" t="s">
        <v>822</v>
      </c>
      <c r="B309" s="3" t="s">
        <v>1590</v>
      </c>
      <c r="C309" s="3" t="s">
        <v>439</v>
      </c>
      <c r="D309" s="3" t="s">
        <v>440</v>
      </c>
      <c r="E309" s="3" t="str">
        <f>VLOOKUP(D309,Sheet2!$A$2:$B$44,2,FALSE)</f>
        <v>四环-六环</v>
      </c>
      <c r="F309" s="3">
        <v>21098</v>
      </c>
      <c r="G309" s="3">
        <v>3</v>
      </c>
      <c r="H309" s="3">
        <v>156</v>
      </c>
      <c r="I309" s="3">
        <v>1</v>
      </c>
      <c r="J309" s="3">
        <v>15960</v>
      </c>
      <c r="K309" s="9">
        <v>2486408</v>
      </c>
      <c r="L309" s="9">
        <f t="shared" si="12"/>
        <v>0.02486408</v>
      </c>
      <c r="M309" s="10">
        <f t="shared" si="13"/>
        <v>9.80182289187645e-5</v>
      </c>
      <c r="N309" s="10" t="s">
        <v>1964</v>
      </c>
      <c r="O309" s="10" t="s">
        <v>1592</v>
      </c>
      <c r="P309" s="11">
        <f>IFERROR(VLOOKUP(N309,Sheet3!$B$2:$F$1072,3,FALSE),“-”)</f>
        <v>0</v>
      </c>
      <c r="Q309" s="13">
        <f t="shared" si="14"/>
        <v>0.997038764193711</v>
      </c>
    </row>
    <row r="310" spans="1:17">
      <c r="A310" s="3" t="s">
        <v>1965</v>
      </c>
      <c r="B310" s="3" t="s">
        <v>1590</v>
      </c>
      <c r="C310" s="3" t="s">
        <v>18</v>
      </c>
      <c r="D310" s="3" t="s">
        <v>19</v>
      </c>
      <c r="E310" s="3" t="str">
        <f>VLOOKUP(D310,Sheet2!$A$2:$B$44,2,FALSE)</f>
        <v>三环-四环</v>
      </c>
      <c r="F310" s="3" t="s">
        <v>30</v>
      </c>
      <c r="G310" s="3" t="s">
        <v>30</v>
      </c>
      <c r="H310" s="3">
        <v>493</v>
      </c>
      <c r="I310" s="3">
        <v>1</v>
      </c>
      <c r="J310" s="3">
        <v>5000</v>
      </c>
      <c r="K310" s="9">
        <v>2463600</v>
      </c>
      <c r="L310" s="9">
        <f t="shared" si="12"/>
        <v>0.024636</v>
      </c>
      <c r="M310" s="10">
        <f t="shared" si="13"/>
        <v>9.71191006320235e-5</v>
      </c>
      <c r="N310" s="10" t="s">
        <v>1966</v>
      </c>
      <c r="O310" s="10" t="s">
        <v>1592</v>
      </c>
      <c r="P310" s="11">
        <f>IFERROR(VLOOKUP(N310,Sheet3!$B$2:$F$1072,3,FALSE),“-”)</f>
        <v>0</v>
      </c>
      <c r="Q310" s="13">
        <f t="shared" si="14"/>
        <v>0.997135883294343</v>
      </c>
    </row>
    <row r="311" spans="1:17">
      <c r="A311" s="3" t="s">
        <v>694</v>
      </c>
      <c r="B311" s="3" t="s">
        <v>1590</v>
      </c>
      <c r="C311" s="3" t="s">
        <v>90</v>
      </c>
      <c r="D311" s="3" t="s">
        <v>265</v>
      </c>
      <c r="E311" s="3" t="str">
        <f>VLOOKUP(D311,Sheet2!$A$2:$B$44,2,FALSE)</f>
        <v>六环外</v>
      </c>
      <c r="F311" s="3" t="s">
        <v>30</v>
      </c>
      <c r="G311" s="3" t="s">
        <v>30</v>
      </c>
      <c r="H311" s="3">
        <v>99</v>
      </c>
      <c r="I311" s="3">
        <v>1</v>
      </c>
      <c r="J311" s="3">
        <v>24300</v>
      </c>
      <c r="K311" s="9">
        <v>2395008</v>
      </c>
      <c r="L311" s="9">
        <f t="shared" si="12"/>
        <v>0.02395008</v>
      </c>
      <c r="M311" s="10">
        <f t="shared" si="13"/>
        <v>9.4415092939804e-5</v>
      </c>
      <c r="N311" s="10" t="s">
        <v>1967</v>
      </c>
      <c r="O311" s="10" t="s">
        <v>1592</v>
      </c>
      <c r="P311" s="11">
        <f>IFERROR(VLOOKUP(N311,Sheet3!$B$2:$F$1072,3,FALSE),“-”)</f>
        <v>0</v>
      </c>
      <c r="Q311" s="13">
        <f t="shared" si="14"/>
        <v>0.997230298387283</v>
      </c>
    </row>
    <row r="312" spans="1:17">
      <c r="A312" s="3" t="s">
        <v>649</v>
      </c>
      <c r="B312" s="3" t="s">
        <v>1590</v>
      </c>
      <c r="C312" s="3" t="s">
        <v>78</v>
      </c>
      <c r="D312" s="3" t="s">
        <v>79</v>
      </c>
      <c r="E312" s="3" t="str">
        <f>VLOOKUP(D312,Sheet2!$A$2:$B$44,2,FALSE)</f>
        <v>五环-六环</v>
      </c>
      <c r="F312" s="3" t="s">
        <v>30</v>
      </c>
      <c r="G312" s="3" t="s">
        <v>30</v>
      </c>
      <c r="H312" s="3">
        <v>368</v>
      </c>
      <c r="I312" s="3">
        <v>11</v>
      </c>
      <c r="J312" s="3">
        <v>6501</v>
      </c>
      <c r="K312" s="9">
        <v>2392138</v>
      </c>
      <c r="L312" s="9">
        <f t="shared" si="12"/>
        <v>0.02392138</v>
      </c>
      <c r="M312" s="10">
        <f t="shared" si="13"/>
        <v>9.43019528931999e-5</v>
      </c>
      <c r="N312" s="10" t="s">
        <v>1968</v>
      </c>
      <c r="O312" s="10" t="s">
        <v>1592</v>
      </c>
      <c r="P312" s="11">
        <f>IFERROR(VLOOKUP(N312,Sheet3!$B$2:$F$1072,3,FALSE),“-”)</f>
        <v>0</v>
      </c>
      <c r="Q312" s="13">
        <f t="shared" si="14"/>
        <v>0.997324600340176</v>
      </c>
    </row>
    <row r="313" spans="1:17">
      <c r="A313" s="3" t="s">
        <v>1969</v>
      </c>
      <c r="B313" s="3" t="s">
        <v>1590</v>
      </c>
      <c r="C313" s="3" t="s">
        <v>90</v>
      </c>
      <c r="D313" s="3" t="s">
        <v>103</v>
      </c>
      <c r="E313" s="3" t="str">
        <f>VLOOKUP(D313,Sheet2!$A$2:$B$44,2,FALSE)</f>
        <v>五环-六环</v>
      </c>
      <c r="F313" s="3" t="s">
        <v>30</v>
      </c>
      <c r="G313" s="3" t="s">
        <v>30</v>
      </c>
      <c r="H313" s="3">
        <v>192</v>
      </c>
      <c r="I313" s="3">
        <v>2</v>
      </c>
      <c r="J313" s="3">
        <v>12053</v>
      </c>
      <c r="K313" s="9">
        <v>2310000</v>
      </c>
      <c r="L313" s="9">
        <f t="shared" si="12"/>
        <v>0.0231</v>
      </c>
      <c r="M313" s="10">
        <f t="shared" si="13"/>
        <v>9.10639399496567e-5</v>
      </c>
      <c r="N313" s="10" t="s">
        <v>1970</v>
      </c>
      <c r="O313" s="10" t="s">
        <v>1592</v>
      </c>
      <c r="P313" s="11">
        <f>IFERROR(VLOOKUP(N313,Sheet3!$B$2:$F$1072,3,FALSE),“-”)</f>
        <v>0</v>
      </c>
      <c r="Q313" s="13">
        <f t="shared" si="14"/>
        <v>0.997415664280126</v>
      </c>
    </row>
    <row r="314" spans="1:17">
      <c r="A314" s="3" t="s">
        <v>1971</v>
      </c>
      <c r="B314" s="3" t="s">
        <v>1590</v>
      </c>
      <c r="C314" s="3" t="s">
        <v>18</v>
      </c>
      <c r="D314" s="3" t="s">
        <v>29</v>
      </c>
      <c r="E314" s="3" t="str">
        <f>VLOOKUP(D314,Sheet2!$A$2:$B$44,2,FALSE)</f>
        <v>四环-五环</v>
      </c>
      <c r="F314" s="3" t="s">
        <v>30</v>
      </c>
      <c r="G314" s="3" t="s">
        <v>30</v>
      </c>
      <c r="H314" s="3">
        <v>139</v>
      </c>
      <c r="I314" s="3">
        <v>1</v>
      </c>
      <c r="J314" s="3">
        <v>16500</v>
      </c>
      <c r="K314" s="9">
        <v>2292345</v>
      </c>
      <c r="L314" s="9">
        <f t="shared" si="12"/>
        <v>0.02292345</v>
      </c>
      <c r="M314" s="10">
        <f t="shared" si="13"/>
        <v>9.03679512657557e-5</v>
      </c>
      <c r="N314" s="10" t="s">
        <v>1972</v>
      </c>
      <c r="O314" s="10" t="s">
        <v>1592</v>
      </c>
      <c r="P314" s="11">
        <f>IFERROR(VLOOKUP(N314,Sheet3!$B$2:$F$1072,3,FALSE),“-”)</f>
        <v>0</v>
      </c>
      <c r="Q314" s="13">
        <f t="shared" si="14"/>
        <v>0.997506032231392</v>
      </c>
    </row>
    <row r="315" spans="1:17">
      <c r="A315" s="3" t="s">
        <v>1386</v>
      </c>
      <c r="B315" s="3" t="s">
        <v>1590</v>
      </c>
      <c r="C315" s="3" t="s">
        <v>18</v>
      </c>
      <c r="D315" s="3" t="s">
        <v>45</v>
      </c>
      <c r="E315" s="3" t="str">
        <f>VLOOKUP(D315,Sheet2!$A$2:$B$44,2,FALSE)</f>
        <v>五环-六环</v>
      </c>
      <c r="F315" s="3" t="s">
        <v>30</v>
      </c>
      <c r="G315" s="3" t="s">
        <v>30</v>
      </c>
      <c r="H315" s="3">
        <v>194</v>
      </c>
      <c r="I315" s="3">
        <v>2</v>
      </c>
      <c r="J315" s="3">
        <v>11655</v>
      </c>
      <c r="K315" s="9">
        <v>2266400</v>
      </c>
      <c r="L315" s="9">
        <f t="shared" si="12"/>
        <v>0.022664</v>
      </c>
      <c r="M315" s="10">
        <f t="shared" si="13"/>
        <v>8.93451573601307e-5</v>
      </c>
      <c r="N315" s="10" t="s">
        <v>1973</v>
      </c>
      <c r="O315" s="10" t="s">
        <v>1592</v>
      </c>
      <c r="P315" s="11">
        <f>IFERROR(VLOOKUP(N315,Sheet3!$B$2:$F$1072,3,FALSE),“-”)</f>
        <v>0</v>
      </c>
      <c r="Q315" s="13">
        <f t="shared" si="14"/>
        <v>0.997595377388752</v>
      </c>
    </row>
    <row r="316" spans="1:17">
      <c r="A316" s="3" t="s">
        <v>1974</v>
      </c>
      <c r="B316" s="3" t="s">
        <v>1590</v>
      </c>
      <c r="C316" s="3" t="s">
        <v>439</v>
      </c>
      <c r="D316" s="3" t="s">
        <v>440</v>
      </c>
      <c r="E316" s="3" t="str">
        <f>VLOOKUP(D316,Sheet2!$A$2:$B$44,2,FALSE)</f>
        <v>四环-六环</v>
      </c>
      <c r="F316" s="3" t="s">
        <v>30</v>
      </c>
      <c r="G316" s="3" t="s">
        <v>30</v>
      </c>
      <c r="H316" s="3">
        <v>90</v>
      </c>
      <c r="I316" s="3">
        <v>1</v>
      </c>
      <c r="J316" s="3">
        <v>25000</v>
      </c>
      <c r="K316" s="9">
        <v>2240500</v>
      </c>
      <c r="L316" s="9">
        <f t="shared" si="12"/>
        <v>0.022405</v>
      </c>
      <c r="M316" s="10">
        <f t="shared" si="13"/>
        <v>8.83241374273618e-5</v>
      </c>
      <c r="N316" s="10" t="s">
        <v>1975</v>
      </c>
      <c r="O316" s="10" t="s">
        <v>1592</v>
      </c>
      <c r="P316" s="11">
        <f>IFERROR(VLOOKUP(N316,Sheet3!$B$2:$F$1072,3,FALSE),“-”)</f>
        <v>0</v>
      </c>
      <c r="Q316" s="13">
        <f t="shared" si="14"/>
        <v>0.997683701526179</v>
      </c>
    </row>
    <row r="317" spans="1:17">
      <c r="A317" s="3" t="s">
        <v>1976</v>
      </c>
      <c r="B317" s="3" t="s">
        <v>1590</v>
      </c>
      <c r="C317" s="3" t="s">
        <v>144</v>
      </c>
      <c r="D317" s="3" t="s">
        <v>145</v>
      </c>
      <c r="E317" s="3" t="str">
        <f>VLOOKUP(D317,Sheet2!$A$2:$B$44,2,FALSE)</f>
        <v>二环内</v>
      </c>
      <c r="F317" s="3" t="s">
        <v>30</v>
      </c>
      <c r="G317" s="3" t="s">
        <v>30</v>
      </c>
      <c r="H317" s="3">
        <v>36</v>
      </c>
      <c r="I317" s="3">
        <v>1</v>
      </c>
      <c r="J317" s="3">
        <v>60126</v>
      </c>
      <c r="K317" s="9">
        <v>2154306</v>
      </c>
      <c r="L317" s="9">
        <f t="shared" si="12"/>
        <v>0.02154306</v>
      </c>
      <c r="M317" s="10">
        <f t="shared" si="13"/>
        <v>8.49262303970498e-5</v>
      </c>
      <c r="N317" s="10" t="s">
        <v>847</v>
      </c>
      <c r="O317" s="10" t="s">
        <v>1422</v>
      </c>
      <c r="P317" s="11" t="str">
        <f>IFERROR(VLOOKUP(N317,Sheet3!$B$2:$F$1072,3,FALSE),“-”)</f>
        <v>SOHO</v>
      </c>
      <c r="Q317" s="13">
        <f t="shared" si="14"/>
        <v>0.997768627756576</v>
      </c>
    </row>
    <row r="318" spans="1:17">
      <c r="A318" s="3" t="s">
        <v>1977</v>
      </c>
      <c r="B318" s="3" t="s">
        <v>1590</v>
      </c>
      <c r="C318" s="3" t="s">
        <v>48</v>
      </c>
      <c r="D318" s="3" t="s">
        <v>360</v>
      </c>
      <c r="E318" s="3" t="str">
        <f>VLOOKUP(D318,Sheet2!$A$2:$B$44,2,FALSE)</f>
        <v>三环-四环</v>
      </c>
      <c r="F318" s="3" t="s">
        <v>30</v>
      </c>
      <c r="G318" s="3" t="s">
        <v>30</v>
      </c>
      <c r="H318" s="3">
        <v>251</v>
      </c>
      <c r="I318" s="3">
        <v>5</v>
      </c>
      <c r="J318" s="3">
        <v>8500</v>
      </c>
      <c r="K318" s="9">
        <v>2130270</v>
      </c>
      <c r="L318" s="9">
        <f t="shared" si="12"/>
        <v>0.0213027</v>
      </c>
      <c r="M318" s="10">
        <f t="shared" si="13"/>
        <v>8.39786923621451e-5</v>
      </c>
      <c r="N318" s="10" t="s">
        <v>1978</v>
      </c>
      <c r="O318" s="10" t="s">
        <v>1592</v>
      </c>
      <c r="P318" s="11">
        <f>IFERROR(VLOOKUP(N318,Sheet3!$B$2:$F$1072,3,FALSE),“-”)</f>
        <v>0</v>
      </c>
      <c r="Q318" s="13">
        <f t="shared" si="14"/>
        <v>0.997852606448938</v>
      </c>
    </row>
    <row r="319" spans="1:17">
      <c r="A319" s="3" t="s">
        <v>1979</v>
      </c>
      <c r="B319" s="3" t="s">
        <v>1590</v>
      </c>
      <c r="C319" s="3" t="s">
        <v>18</v>
      </c>
      <c r="D319" s="3" t="s">
        <v>45</v>
      </c>
      <c r="E319" s="3" t="str">
        <f>VLOOKUP(D319,Sheet2!$A$2:$B$44,2,FALSE)</f>
        <v>五环-六环</v>
      </c>
      <c r="F319" s="3" t="s">
        <v>30</v>
      </c>
      <c r="G319" s="3" t="s">
        <v>30</v>
      </c>
      <c r="H319" s="3">
        <v>86</v>
      </c>
      <c r="I319" s="3">
        <v>1</v>
      </c>
      <c r="J319" s="3">
        <v>24557</v>
      </c>
      <c r="K319" s="9">
        <v>2116813</v>
      </c>
      <c r="L319" s="9">
        <f t="shared" si="12"/>
        <v>0.02116813</v>
      </c>
      <c r="M319" s="10">
        <f t="shared" si="13"/>
        <v>8.34481956349145e-5</v>
      </c>
      <c r="N319" s="10" t="s">
        <v>31</v>
      </c>
      <c r="O319" s="10" t="s">
        <v>1592</v>
      </c>
      <c r="P319" s="11" t="str">
        <f>IFERROR(VLOOKUP(N319,Sheet3!$B$2:$F$1072,3,FALSE),“-”)</f>
        <v>保利</v>
      </c>
      <c r="Q319" s="13">
        <f t="shared" si="14"/>
        <v>0.997936054644573</v>
      </c>
    </row>
    <row r="320" spans="1:17">
      <c r="A320" s="3" t="s">
        <v>942</v>
      </c>
      <c r="B320" s="3" t="s">
        <v>1590</v>
      </c>
      <c r="C320" s="3" t="s">
        <v>48</v>
      </c>
      <c r="D320" s="3" t="s">
        <v>214</v>
      </c>
      <c r="E320" s="3" t="str">
        <f>VLOOKUP(D320,Sheet2!$A$2:$B$44,2,FALSE)</f>
        <v>三环-四环</v>
      </c>
      <c r="F320" s="3" t="s">
        <v>30</v>
      </c>
      <c r="G320" s="3" t="s">
        <v>30</v>
      </c>
      <c r="H320" s="3">
        <v>96</v>
      </c>
      <c r="I320" s="3">
        <v>1</v>
      </c>
      <c r="J320" s="3">
        <v>20728</v>
      </c>
      <c r="K320" s="9">
        <v>2000000</v>
      </c>
      <c r="L320" s="9">
        <f t="shared" si="12"/>
        <v>0.02</v>
      </c>
      <c r="M320" s="10">
        <f t="shared" si="13"/>
        <v>7.88432380516508e-5</v>
      </c>
      <c r="N320" s="10" t="s">
        <v>1980</v>
      </c>
      <c r="O320" s="10" t="s">
        <v>1592</v>
      </c>
      <c r="P320" s="11">
        <f>IFERROR(VLOOKUP(N320,Sheet3!$B$2:$F$1072,3,FALSE),“-”)</f>
        <v>0</v>
      </c>
      <c r="Q320" s="13">
        <f t="shared" si="14"/>
        <v>0.998014897882625</v>
      </c>
    </row>
    <row r="321" spans="1:17">
      <c r="A321" s="3" t="s">
        <v>1981</v>
      </c>
      <c r="B321" s="3" t="s">
        <v>1590</v>
      </c>
      <c r="C321" s="3" t="s">
        <v>64</v>
      </c>
      <c r="D321" s="3" t="s">
        <v>137</v>
      </c>
      <c r="E321" s="3" t="str">
        <f>VLOOKUP(D321,Sheet2!$A$2:$B$44,2,FALSE)</f>
        <v>四环-五环</v>
      </c>
      <c r="F321" s="3" t="s">
        <v>30</v>
      </c>
      <c r="G321" s="3" t="s">
        <v>30</v>
      </c>
      <c r="H321" s="3">
        <v>228</v>
      </c>
      <c r="I321" s="3">
        <v>4</v>
      </c>
      <c r="J321" s="3">
        <v>8670</v>
      </c>
      <c r="K321" s="9">
        <v>1974724</v>
      </c>
      <c r="L321" s="9">
        <f t="shared" si="12"/>
        <v>0.01974724</v>
      </c>
      <c r="M321" s="10">
        <f t="shared" si="13"/>
        <v>7.7846817209154e-5</v>
      </c>
      <c r="N321" s="10" t="s">
        <v>1982</v>
      </c>
      <c r="O321" s="10" t="s">
        <v>1592</v>
      </c>
      <c r="P321" s="11">
        <f>IFERROR(VLOOKUP(N321,Sheet3!$B$2:$F$1072,3,FALSE),“-”)</f>
        <v>0</v>
      </c>
      <c r="Q321" s="13">
        <f t="shared" si="14"/>
        <v>0.998092744699834</v>
      </c>
    </row>
    <row r="322" spans="1:17">
      <c r="A322" s="3" t="s">
        <v>1983</v>
      </c>
      <c r="B322" s="3" t="s">
        <v>1590</v>
      </c>
      <c r="C322" s="3" t="s">
        <v>18</v>
      </c>
      <c r="D322" s="3" t="s">
        <v>52</v>
      </c>
      <c r="E322" s="3" t="str">
        <f>VLOOKUP(D322,Sheet2!$A$2:$B$44,2,FALSE)</f>
        <v>三环-五环</v>
      </c>
      <c r="F322" s="3" t="s">
        <v>30</v>
      </c>
      <c r="G322" s="3" t="s">
        <v>30</v>
      </c>
      <c r="H322" s="3">
        <v>658</v>
      </c>
      <c r="I322" s="3">
        <v>5</v>
      </c>
      <c r="J322" s="3">
        <v>2973</v>
      </c>
      <c r="K322" s="9">
        <v>1956394</v>
      </c>
      <c r="L322" s="9">
        <f t="shared" si="12"/>
        <v>0.01956394</v>
      </c>
      <c r="M322" s="10">
        <f t="shared" si="13"/>
        <v>7.71242189324106e-5</v>
      </c>
      <c r="N322" s="10" t="s">
        <v>1984</v>
      </c>
      <c r="O322" s="10" t="s">
        <v>1592</v>
      </c>
      <c r="P322" s="11">
        <f>IFERROR(VLOOKUP(N322,Sheet3!$B$2:$F$1072,3,FALSE),“-”)</f>
        <v>0</v>
      </c>
      <c r="Q322" s="13">
        <f t="shared" si="14"/>
        <v>0.998169868918766</v>
      </c>
    </row>
    <row r="323" spans="1:17">
      <c r="A323" s="3" t="s">
        <v>1985</v>
      </c>
      <c r="B323" s="3" t="s">
        <v>1590</v>
      </c>
      <c r="C323" s="3" t="s">
        <v>18</v>
      </c>
      <c r="D323" s="3" t="s">
        <v>73</v>
      </c>
      <c r="E323" s="3" t="str">
        <f>VLOOKUP(D323,Sheet2!$A$2:$B$44,2,FALSE)</f>
        <v>四环-五环</v>
      </c>
      <c r="F323" s="3" t="s">
        <v>30</v>
      </c>
      <c r="G323" s="3" t="s">
        <v>30</v>
      </c>
      <c r="H323" s="3">
        <v>94</v>
      </c>
      <c r="I323" s="3">
        <v>1</v>
      </c>
      <c r="J323" s="3">
        <v>20200</v>
      </c>
      <c r="K323" s="9">
        <v>1907486</v>
      </c>
      <c r="L323" s="9">
        <f t="shared" si="12"/>
        <v>0.01907486</v>
      </c>
      <c r="M323" s="10">
        <f t="shared" si="13"/>
        <v>7.51961863890956e-5</v>
      </c>
      <c r="N323" s="10" t="s">
        <v>490</v>
      </c>
      <c r="O323" s="10" t="s">
        <v>1592</v>
      </c>
      <c r="P323" s="11">
        <f>IFERROR(VLOOKUP(N323,Sheet3!$B$2:$F$1072,3,FALSE),“-”)</f>
        <v>0</v>
      </c>
      <c r="Q323" s="13">
        <f t="shared" si="14"/>
        <v>0.998245065105155</v>
      </c>
    </row>
    <row r="324" spans="1:17">
      <c r="A324" s="3" t="s">
        <v>671</v>
      </c>
      <c r="B324" s="3" t="s">
        <v>1590</v>
      </c>
      <c r="C324" s="3" t="s">
        <v>64</v>
      </c>
      <c r="D324" s="3" t="s">
        <v>112</v>
      </c>
      <c r="E324" s="3" t="str">
        <f>VLOOKUP(D324,Sheet2!$A$2:$B$44,2,FALSE)</f>
        <v>五环-六环</v>
      </c>
      <c r="F324" s="3" t="s">
        <v>30</v>
      </c>
      <c r="G324" s="3" t="s">
        <v>30</v>
      </c>
      <c r="H324" s="3">
        <v>115</v>
      </c>
      <c r="I324" s="3">
        <v>2</v>
      </c>
      <c r="J324" s="3">
        <v>15977</v>
      </c>
      <c r="K324" s="9">
        <v>1843927</v>
      </c>
      <c r="L324" s="9">
        <f t="shared" ref="L324:L387" si="15">IFERROR(K324/100000000,"-")</f>
        <v>0.01843927</v>
      </c>
      <c r="M324" s="10">
        <f t="shared" ref="M324:M387" si="16">IFERROR(L324/$L$1,"-")</f>
        <v>7.26905877054331e-5</v>
      </c>
      <c r="N324" s="10" t="s">
        <v>1986</v>
      </c>
      <c r="O324" s="10" t="s">
        <v>1592</v>
      </c>
      <c r="P324" s="11">
        <f>IFERROR(VLOOKUP(N324,Sheet3!$B$2:$F$1072,3,FALSE),“-”)</f>
        <v>0</v>
      </c>
      <c r="Q324" s="13">
        <f t="shared" si="14"/>
        <v>0.998317755692861</v>
      </c>
    </row>
    <row r="325" spans="1:17">
      <c r="A325" s="3" t="s">
        <v>1121</v>
      </c>
      <c r="B325" s="3" t="s">
        <v>1590</v>
      </c>
      <c r="C325" s="3" t="s">
        <v>18</v>
      </c>
      <c r="D325" s="3" t="s">
        <v>73</v>
      </c>
      <c r="E325" s="3" t="str">
        <f>VLOOKUP(D325,Sheet2!$A$2:$B$44,2,FALSE)</f>
        <v>四环-五环</v>
      </c>
      <c r="F325" s="3" t="s">
        <v>30</v>
      </c>
      <c r="G325" s="3" t="s">
        <v>30</v>
      </c>
      <c r="H325" s="3">
        <v>71</v>
      </c>
      <c r="I325" s="3">
        <v>1</v>
      </c>
      <c r="J325" s="3">
        <v>25760</v>
      </c>
      <c r="K325" s="9">
        <v>1829218</v>
      </c>
      <c r="L325" s="9">
        <f t="shared" si="15"/>
        <v>0.01829218</v>
      </c>
      <c r="M325" s="10">
        <f t="shared" si="16"/>
        <v>7.21107351111823e-5</v>
      </c>
      <c r="N325" s="10" t="s">
        <v>1987</v>
      </c>
      <c r="O325" s="10" t="s">
        <v>1592</v>
      </c>
      <c r="P325" s="11" t="str">
        <f>IFERROR(VLOOKUP(N325,Sheet3!$B$2:$F$1072,3,FALSE),“-”)</f>
        <v>金地</v>
      </c>
      <c r="Q325" s="13">
        <f t="shared" si="14"/>
        <v>0.998389866427972</v>
      </c>
    </row>
    <row r="326" spans="1:17">
      <c r="A326" s="3" t="s">
        <v>1142</v>
      </c>
      <c r="B326" s="3" t="s">
        <v>1590</v>
      </c>
      <c r="C326" s="3" t="s">
        <v>18</v>
      </c>
      <c r="D326" s="3" t="s">
        <v>29</v>
      </c>
      <c r="E326" s="3" t="str">
        <f>VLOOKUP(D326,Sheet2!$A$2:$B$44,2,FALSE)</f>
        <v>四环-五环</v>
      </c>
      <c r="F326" s="3" t="s">
        <v>30</v>
      </c>
      <c r="G326" s="3" t="s">
        <v>30</v>
      </c>
      <c r="H326" s="3">
        <v>349</v>
      </c>
      <c r="I326" s="3">
        <v>1</v>
      </c>
      <c r="J326" s="3">
        <v>5000</v>
      </c>
      <c r="K326" s="9">
        <v>1743200</v>
      </c>
      <c r="L326" s="9">
        <f t="shared" si="15"/>
        <v>0.017432</v>
      </c>
      <c r="M326" s="10">
        <f t="shared" si="16"/>
        <v>6.87197662858188e-5</v>
      </c>
      <c r="N326" s="10" t="s">
        <v>1988</v>
      </c>
      <c r="O326" s="10" t="s">
        <v>1592</v>
      </c>
      <c r="P326" s="11" t="str">
        <f>IFERROR(VLOOKUP(N326,Sheet3!$B$2:$F$1072,3,FALSE),“-”)</f>
        <v>金隅</v>
      </c>
      <c r="Q326" s="13">
        <f t="shared" ref="Q326:Q389" si="17">M326+Q325</f>
        <v>0.998458586194258</v>
      </c>
    </row>
    <row r="327" spans="1:17">
      <c r="A327" s="3" t="s">
        <v>1075</v>
      </c>
      <c r="B327" s="3" t="s">
        <v>1590</v>
      </c>
      <c r="C327" s="3" t="s">
        <v>22</v>
      </c>
      <c r="D327" s="3" t="s">
        <v>87</v>
      </c>
      <c r="E327" s="3" t="str">
        <f>VLOOKUP(D327,Sheet2!$A$2:$B$44,2,FALSE)</f>
        <v>五环-六环</v>
      </c>
      <c r="F327" s="3" t="s">
        <v>30</v>
      </c>
      <c r="G327" s="3" t="s">
        <v>30</v>
      </c>
      <c r="H327" s="3">
        <v>172</v>
      </c>
      <c r="I327" s="3">
        <v>1</v>
      </c>
      <c r="J327" s="3">
        <v>10003</v>
      </c>
      <c r="K327" s="9">
        <v>1724700</v>
      </c>
      <c r="L327" s="9">
        <f t="shared" si="15"/>
        <v>0.017247</v>
      </c>
      <c r="M327" s="10">
        <f t="shared" si="16"/>
        <v>6.79904663338411e-5</v>
      </c>
      <c r="N327" s="10" t="s">
        <v>1989</v>
      </c>
      <c r="O327" s="10" t="s">
        <v>1592</v>
      </c>
      <c r="P327" s="11">
        <f>IFERROR(VLOOKUP(N327,Sheet3!$B$2:$F$1072,3,FALSE),“-”)</f>
        <v>0</v>
      </c>
      <c r="Q327" s="13">
        <f t="shared" si="17"/>
        <v>0.998526576660592</v>
      </c>
    </row>
    <row r="328" spans="1:17">
      <c r="A328" s="3" t="s">
        <v>98</v>
      </c>
      <c r="B328" s="3" t="s">
        <v>1590</v>
      </c>
      <c r="C328" s="3" t="s">
        <v>37</v>
      </c>
      <c r="D328" s="3" t="s">
        <v>38</v>
      </c>
      <c r="E328" s="3" t="str">
        <f>VLOOKUP(D328,Sheet2!$A$2:$B$44,2,FALSE)</f>
        <v>二环内</v>
      </c>
      <c r="F328" s="3">
        <v>2397</v>
      </c>
      <c r="G328" s="3">
        <v>15</v>
      </c>
      <c r="H328" s="3">
        <v>59</v>
      </c>
      <c r="I328" s="3">
        <v>4</v>
      </c>
      <c r="J328" s="3">
        <v>28339</v>
      </c>
      <c r="K328" s="9">
        <v>1658407</v>
      </c>
      <c r="L328" s="9">
        <f t="shared" si="15"/>
        <v>0.01658407</v>
      </c>
      <c r="M328" s="10">
        <f t="shared" si="16"/>
        <v>6.5377088943762e-5</v>
      </c>
      <c r="N328" s="10" t="s">
        <v>99</v>
      </c>
      <c r="O328" s="10" t="s">
        <v>1592</v>
      </c>
      <c r="P328" s="11" t="str">
        <f>IFERROR(VLOOKUP(N328,Sheet3!$B$2:$F$1072,3,FALSE),“-”)</f>
        <v>华润</v>
      </c>
      <c r="Q328" s="13">
        <f t="shared" si="17"/>
        <v>0.998591953749535</v>
      </c>
    </row>
    <row r="329" spans="1:17">
      <c r="A329" s="3" t="s">
        <v>408</v>
      </c>
      <c r="B329" s="3" t="s">
        <v>1590</v>
      </c>
      <c r="C329" s="3" t="s">
        <v>22</v>
      </c>
      <c r="D329" s="3" t="s">
        <v>409</v>
      </c>
      <c r="E329" s="3" t="str">
        <f>VLOOKUP(D329,Sheet2!$A$2:$B$44,2,FALSE)</f>
        <v>三环-四环</v>
      </c>
      <c r="F329" s="3" t="s">
        <v>30</v>
      </c>
      <c r="G329" s="3" t="s">
        <v>30</v>
      </c>
      <c r="H329" s="3">
        <v>54</v>
      </c>
      <c r="I329" s="3">
        <v>1</v>
      </c>
      <c r="J329" s="3">
        <v>30367</v>
      </c>
      <c r="K329" s="9">
        <v>1653490</v>
      </c>
      <c r="L329" s="9">
        <f t="shared" si="15"/>
        <v>0.0165349</v>
      </c>
      <c r="M329" s="10">
        <f t="shared" si="16"/>
        <v>6.5183252843012e-5</v>
      </c>
      <c r="N329" s="10" t="s">
        <v>1990</v>
      </c>
      <c r="O329" s="10" t="s">
        <v>1592</v>
      </c>
      <c r="P329" s="11">
        <f>IFERROR(VLOOKUP(N329,Sheet3!$B$2:$F$1072,3,FALSE),“-”)</f>
        <v>0</v>
      </c>
      <c r="Q329" s="13">
        <f t="shared" si="17"/>
        <v>0.998657137002378</v>
      </c>
    </row>
    <row r="330" spans="1:17">
      <c r="A330" s="3" t="s">
        <v>1327</v>
      </c>
      <c r="B330" s="3" t="s">
        <v>1590</v>
      </c>
      <c r="C330" s="3" t="s">
        <v>526</v>
      </c>
      <c r="D330" s="3" t="s">
        <v>527</v>
      </c>
      <c r="E330" s="3" t="str">
        <f>VLOOKUP(D330,Sheet2!$A$2:$B$44,2,FALSE)</f>
        <v>六环外</v>
      </c>
      <c r="F330" s="3" t="s">
        <v>30</v>
      </c>
      <c r="G330" s="3" t="s">
        <v>30</v>
      </c>
      <c r="H330" s="3">
        <v>294</v>
      </c>
      <c r="I330" s="3">
        <v>1</v>
      </c>
      <c r="J330" s="3">
        <v>5476</v>
      </c>
      <c r="K330" s="9">
        <v>1607730</v>
      </c>
      <c r="L330" s="9">
        <f t="shared" si="15"/>
        <v>0.0160773</v>
      </c>
      <c r="M330" s="10">
        <f t="shared" si="16"/>
        <v>6.33793195563903e-5</v>
      </c>
      <c r="N330" s="10" t="s">
        <v>1991</v>
      </c>
      <c r="O330" s="10" t="s">
        <v>1592</v>
      </c>
      <c r="P330" s="11">
        <f>IFERROR(VLOOKUP(N330,Sheet3!$B$2:$F$1072,3,FALSE),“-”)</f>
        <v>0</v>
      </c>
      <c r="Q330" s="13">
        <f t="shared" si="17"/>
        <v>0.998720516321935</v>
      </c>
    </row>
    <row r="331" spans="1:17">
      <c r="A331" s="3" t="s">
        <v>501</v>
      </c>
      <c r="B331" s="3" t="s">
        <v>1590</v>
      </c>
      <c r="C331" s="3" t="s">
        <v>22</v>
      </c>
      <c r="D331" s="3" t="s">
        <v>110</v>
      </c>
      <c r="E331" s="3" t="str">
        <f>VLOOKUP(D331,Sheet2!$A$2:$B$44,2,FALSE)</f>
        <v>四环-五环</v>
      </c>
      <c r="F331" s="3" t="s">
        <v>30</v>
      </c>
      <c r="G331" s="3" t="s">
        <v>30</v>
      </c>
      <c r="H331" s="3">
        <v>371</v>
      </c>
      <c r="I331" s="3">
        <v>5</v>
      </c>
      <c r="J331" s="3">
        <v>4254</v>
      </c>
      <c r="K331" s="9">
        <v>1576279</v>
      </c>
      <c r="L331" s="9">
        <f t="shared" si="15"/>
        <v>0.01576279</v>
      </c>
      <c r="M331" s="10">
        <f t="shared" si="16"/>
        <v>6.2139470216409e-5</v>
      </c>
      <c r="N331" s="10" t="s">
        <v>1992</v>
      </c>
      <c r="O331" s="10" t="s">
        <v>1592</v>
      </c>
      <c r="P331" s="11" t="str">
        <f>IFERROR(VLOOKUP(N331,Sheet3!$B$2:$F$1072,3,FALSE),“-”)</f>
        <v>金隅</v>
      </c>
      <c r="Q331" s="13">
        <f t="shared" si="17"/>
        <v>0.998782655792151</v>
      </c>
    </row>
    <row r="332" spans="1:17">
      <c r="A332" s="3" t="s">
        <v>147</v>
      </c>
      <c r="B332" s="3" t="s">
        <v>1590</v>
      </c>
      <c r="C332" s="3" t="s">
        <v>60</v>
      </c>
      <c r="D332" s="3" t="s">
        <v>61</v>
      </c>
      <c r="E332" s="3" t="str">
        <f>VLOOKUP(D332,Sheet2!$A$2:$B$44,2,FALSE)</f>
        <v>五环-六环</v>
      </c>
      <c r="F332" s="3" t="s">
        <v>30</v>
      </c>
      <c r="G332" s="3" t="s">
        <v>30</v>
      </c>
      <c r="H332" s="3">
        <v>154</v>
      </c>
      <c r="I332" s="3">
        <v>3</v>
      </c>
      <c r="J332" s="3">
        <v>10121</v>
      </c>
      <c r="K332" s="9">
        <v>1558386</v>
      </c>
      <c r="L332" s="9">
        <f t="shared" si="15"/>
        <v>0.01558386</v>
      </c>
      <c r="M332" s="10">
        <f t="shared" si="16"/>
        <v>6.14340991871799e-5</v>
      </c>
      <c r="N332" s="10" t="s">
        <v>1993</v>
      </c>
      <c r="O332" s="10" t="s">
        <v>1592</v>
      </c>
      <c r="P332" s="11">
        <f>IFERROR(VLOOKUP(N332,Sheet3!$B$2:$F$1072,3,FALSE),“-”)</f>
        <v>0</v>
      </c>
      <c r="Q332" s="13">
        <f t="shared" si="17"/>
        <v>0.998844089891338</v>
      </c>
    </row>
    <row r="333" spans="1:17">
      <c r="A333" s="3" t="s">
        <v>1994</v>
      </c>
      <c r="B333" s="3" t="s">
        <v>1590</v>
      </c>
      <c r="C333" s="3" t="s">
        <v>48</v>
      </c>
      <c r="D333" s="3" t="s">
        <v>360</v>
      </c>
      <c r="E333" s="3" t="str">
        <f>VLOOKUP(D333,Sheet2!$A$2:$B$44,2,FALSE)</f>
        <v>三环-四环</v>
      </c>
      <c r="F333" s="3" t="s">
        <v>30</v>
      </c>
      <c r="G333" s="3" t="s">
        <v>30</v>
      </c>
      <c r="H333" s="3">
        <v>91</v>
      </c>
      <c r="I333" s="3">
        <v>1</v>
      </c>
      <c r="J333" s="3">
        <v>16894</v>
      </c>
      <c r="K333" s="9">
        <v>1540900</v>
      </c>
      <c r="L333" s="9">
        <f t="shared" si="15"/>
        <v>0.015409</v>
      </c>
      <c r="M333" s="10">
        <f t="shared" si="16"/>
        <v>6.07447727568944e-5</v>
      </c>
      <c r="N333" s="10" t="s">
        <v>1995</v>
      </c>
      <c r="O333" s="10" t="s">
        <v>1592</v>
      </c>
      <c r="P333" s="11">
        <f>IFERROR(VLOOKUP(N333,Sheet3!$B$2:$F$1072,3,FALSE),“-”)</f>
        <v>0</v>
      </c>
      <c r="Q333" s="13">
        <f t="shared" si="17"/>
        <v>0.998904834664095</v>
      </c>
    </row>
    <row r="334" spans="1:17">
      <c r="A334" s="3" t="s">
        <v>448</v>
      </c>
      <c r="B334" s="3" t="s">
        <v>1590</v>
      </c>
      <c r="C334" s="3" t="s">
        <v>41</v>
      </c>
      <c r="D334" s="3" t="s">
        <v>42</v>
      </c>
      <c r="E334" s="3" t="str">
        <f>VLOOKUP(D334,Sheet2!$A$2:$B$44,2,FALSE)</f>
        <v>五环-六环</v>
      </c>
      <c r="F334" s="3" t="s">
        <v>30</v>
      </c>
      <c r="G334" s="3" t="s">
        <v>30</v>
      </c>
      <c r="H334" s="3">
        <v>47</v>
      </c>
      <c r="I334" s="3">
        <v>1</v>
      </c>
      <c r="J334" s="3">
        <v>32000</v>
      </c>
      <c r="K334" s="9">
        <v>1510080</v>
      </c>
      <c r="L334" s="9">
        <f t="shared" si="15"/>
        <v>0.0151008</v>
      </c>
      <c r="M334" s="10">
        <f t="shared" si="16"/>
        <v>5.95297984585184e-5</v>
      </c>
      <c r="N334" s="10" t="s">
        <v>1996</v>
      </c>
      <c r="O334" s="10" t="s">
        <v>1592</v>
      </c>
      <c r="P334" s="11">
        <f>IFERROR(VLOOKUP(N334,Sheet3!$B$2:$F$1072,3,FALSE),“-”)</f>
        <v>0</v>
      </c>
      <c r="Q334" s="13">
        <f t="shared" si="17"/>
        <v>0.998964364462554</v>
      </c>
    </row>
    <row r="335" spans="1:17">
      <c r="A335" s="3" t="s">
        <v>1997</v>
      </c>
      <c r="B335" s="3" t="s">
        <v>1590</v>
      </c>
      <c r="C335" s="3" t="s">
        <v>48</v>
      </c>
      <c r="D335" s="3" t="s">
        <v>360</v>
      </c>
      <c r="E335" s="3" t="str">
        <f>VLOOKUP(D335,Sheet2!$A$2:$B$44,2,FALSE)</f>
        <v>三环-四环</v>
      </c>
      <c r="F335" s="3" t="s">
        <v>30</v>
      </c>
      <c r="G335" s="3" t="s">
        <v>30</v>
      </c>
      <c r="H335" s="3">
        <v>396</v>
      </c>
      <c r="I335" s="3">
        <v>3</v>
      </c>
      <c r="J335" s="3">
        <v>3536</v>
      </c>
      <c r="K335" s="9">
        <v>1400000</v>
      </c>
      <c r="L335" s="9">
        <f t="shared" si="15"/>
        <v>0.014</v>
      </c>
      <c r="M335" s="10">
        <f t="shared" si="16"/>
        <v>5.51902666361556e-5</v>
      </c>
      <c r="N335" s="10" t="s">
        <v>31</v>
      </c>
      <c r="O335" s="10" t="s">
        <v>1592</v>
      </c>
      <c r="P335" s="11" t="str">
        <f>IFERROR(VLOOKUP(N335,Sheet3!$B$2:$F$1072,3,FALSE),“-”)</f>
        <v>保利</v>
      </c>
      <c r="Q335" s="13">
        <f t="shared" si="17"/>
        <v>0.99901955472919</v>
      </c>
    </row>
    <row r="336" spans="1:17">
      <c r="A336" s="3" t="s">
        <v>1998</v>
      </c>
      <c r="B336" s="3" t="s">
        <v>1590</v>
      </c>
      <c r="C336" s="3" t="s">
        <v>64</v>
      </c>
      <c r="D336" s="3" t="s">
        <v>65</v>
      </c>
      <c r="E336" s="3" t="str">
        <f>VLOOKUP(D336,Sheet2!$A$2:$B$44,2,FALSE)</f>
        <v>五环-六环</v>
      </c>
      <c r="F336" s="3" t="s">
        <v>30</v>
      </c>
      <c r="G336" s="3" t="s">
        <v>30</v>
      </c>
      <c r="H336" s="3">
        <v>455</v>
      </c>
      <c r="I336" s="3">
        <v>1</v>
      </c>
      <c r="J336" s="3">
        <v>3000</v>
      </c>
      <c r="K336" s="9">
        <v>1364490</v>
      </c>
      <c r="L336" s="9">
        <f t="shared" si="15"/>
        <v>0.0136449</v>
      </c>
      <c r="M336" s="10">
        <f t="shared" si="16"/>
        <v>5.37904049445485e-5</v>
      </c>
      <c r="N336" s="10" t="s">
        <v>1999</v>
      </c>
      <c r="O336" s="10" t="s">
        <v>1592</v>
      </c>
      <c r="P336" s="11">
        <f>IFERROR(VLOOKUP(N336,Sheet3!$B$2:$F$1072,3,FALSE),“-”)</f>
        <v>0</v>
      </c>
      <c r="Q336" s="13">
        <f t="shared" si="17"/>
        <v>0.999073345134134</v>
      </c>
    </row>
    <row r="337" spans="1:17">
      <c r="A337" s="3" t="s">
        <v>2000</v>
      </c>
      <c r="B337" s="3" t="s">
        <v>1590</v>
      </c>
      <c r="C337" s="3" t="s">
        <v>48</v>
      </c>
      <c r="D337" s="3" t="s">
        <v>49</v>
      </c>
      <c r="E337" s="3" t="str">
        <f>VLOOKUP(D337,Sheet2!$A$2:$B$44,2,FALSE)</f>
        <v>四环-五环</v>
      </c>
      <c r="F337" s="3" t="s">
        <v>30</v>
      </c>
      <c r="G337" s="3" t="s">
        <v>30</v>
      </c>
      <c r="H337" s="3">
        <v>165</v>
      </c>
      <c r="I337" s="3">
        <v>2</v>
      </c>
      <c r="J337" s="3">
        <v>8149</v>
      </c>
      <c r="K337" s="9">
        <v>1345544</v>
      </c>
      <c r="L337" s="9">
        <f t="shared" si="15"/>
        <v>0.01345544</v>
      </c>
      <c r="M337" s="10">
        <f t="shared" si="16"/>
        <v>5.30435229504852e-5</v>
      </c>
      <c r="N337" s="10" t="s">
        <v>2001</v>
      </c>
      <c r="O337" s="10" t="s">
        <v>1592</v>
      </c>
      <c r="P337" s="11">
        <f>IFERROR(VLOOKUP(N337,Sheet3!$B$2:$F$1072,3,FALSE),“-”)</f>
        <v>0</v>
      </c>
      <c r="Q337" s="13">
        <f t="shared" si="17"/>
        <v>0.999126388657085</v>
      </c>
    </row>
    <row r="338" spans="1:17">
      <c r="A338" s="3" t="s">
        <v>742</v>
      </c>
      <c r="B338" s="3" t="s">
        <v>1590</v>
      </c>
      <c r="C338" s="3" t="s">
        <v>37</v>
      </c>
      <c r="D338" s="3" t="s">
        <v>38</v>
      </c>
      <c r="E338" s="3" t="str">
        <f>VLOOKUP(D338,Sheet2!$A$2:$B$44,2,FALSE)</f>
        <v>二环内</v>
      </c>
      <c r="F338" s="3" t="s">
        <v>30</v>
      </c>
      <c r="G338" s="3" t="s">
        <v>30</v>
      </c>
      <c r="H338" s="3">
        <v>390</v>
      </c>
      <c r="I338" s="3">
        <v>2</v>
      </c>
      <c r="J338" s="3">
        <v>3409</v>
      </c>
      <c r="K338" s="9">
        <v>1328035</v>
      </c>
      <c r="L338" s="9">
        <f t="shared" si="15"/>
        <v>0.01328035</v>
      </c>
      <c r="M338" s="10">
        <f t="shared" si="16"/>
        <v>5.2353289822962e-5</v>
      </c>
      <c r="N338" s="10" t="s">
        <v>2002</v>
      </c>
      <c r="O338" s="10" t="s">
        <v>1592</v>
      </c>
      <c r="P338" s="11">
        <f>IFERROR(VLOOKUP(N338,Sheet3!$B$2:$F$1072,3,FALSE),“-”)</f>
        <v>0</v>
      </c>
      <c r="Q338" s="13">
        <f t="shared" si="17"/>
        <v>0.999178741946908</v>
      </c>
    </row>
    <row r="339" spans="1:17">
      <c r="A339" s="3" t="s">
        <v>1348</v>
      </c>
      <c r="B339" s="3" t="s">
        <v>1590</v>
      </c>
      <c r="C339" s="3" t="s">
        <v>60</v>
      </c>
      <c r="D339" s="3" t="s">
        <v>61</v>
      </c>
      <c r="E339" s="3" t="str">
        <f>VLOOKUP(D339,Sheet2!$A$2:$B$44,2,FALSE)</f>
        <v>五环-六环</v>
      </c>
      <c r="F339" s="3" t="s">
        <v>30</v>
      </c>
      <c r="G339" s="3" t="s">
        <v>30</v>
      </c>
      <c r="H339" s="3">
        <v>132</v>
      </c>
      <c r="I339" s="3">
        <v>1</v>
      </c>
      <c r="J339" s="3">
        <v>9677</v>
      </c>
      <c r="K339" s="9">
        <v>1273080</v>
      </c>
      <c r="L339" s="9">
        <f t="shared" si="15"/>
        <v>0.0127308</v>
      </c>
      <c r="M339" s="10">
        <f t="shared" si="16"/>
        <v>5.01868747493978e-5</v>
      </c>
      <c r="N339" s="10" t="s">
        <v>68</v>
      </c>
      <c r="O339" s="10" t="s">
        <v>1592</v>
      </c>
      <c r="P339" s="11" t="str">
        <f>IFERROR(VLOOKUP(N339,Sheet3!$B$2:$F$1072,3,FALSE),“-”)</f>
        <v>龙湖</v>
      </c>
      <c r="Q339" s="13">
        <f t="shared" si="17"/>
        <v>0.999228928821657</v>
      </c>
    </row>
    <row r="340" spans="1:17">
      <c r="A340" s="3" t="s">
        <v>1340</v>
      </c>
      <c r="B340" s="3" t="s">
        <v>1590</v>
      </c>
      <c r="C340" s="3" t="s">
        <v>18</v>
      </c>
      <c r="D340" s="3" t="s">
        <v>73</v>
      </c>
      <c r="E340" s="3" t="str">
        <f>VLOOKUP(D340,Sheet2!$A$2:$B$44,2,FALSE)</f>
        <v>四环-五环</v>
      </c>
      <c r="F340" s="3" t="s">
        <v>30</v>
      </c>
      <c r="G340" s="3" t="s">
        <v>30</v>
      </c>
      <c r="H340" s="3">
        <v>184</v>
      </c>
      <c r="I340" s="3">
        <v>1</v>
      </c>
      <c r="J340" s="3">
        <v>6623</v>
      </c>
      <c r="K340" s="9">
        <v>1221630</v>
      </c>
      <c r="L340" s="9">
        <f t="shared" si="15"/>
        <v>0.0122163</v>
      </c>
      <c r="M340" s="10">
        <f t="shared" si="16"/>
        <v>4.81586324505191e-5</v>
      </c>
      <c r="N340" s="10" t="s">
        <v>201</v>
      </c>
      <c r="O340" s="10" t="s">
        <v>1592</v>
      </c>
      <c r="P340" s="11" t="str">
        <f>IFERROR(VLOOKUP(N340,Sheet3!$B$2:$F$1072,3,FALSE),“-”)</f>
        <v>金隅</v>
      </c>
      <c r="Q340" s="13">
        <f t="shared" si="17"/>
        <v>0.999277087454108</v>
      </c>
    </row>
    <row r="341" spans="1:17">
      <c r="A341" s="3" t="s">
        <v>1367</v>
      </c>
      <c r="B341" s="3" t="s">
        <v>1590</v>
      </c>
      <c r="C341" s="3" t="s">
        <v>48</v>
      </c>
      <c r="D341" s="3" t="s">
        <v>49</v>
      </c>
      <c r="E341" s="3" t="str">
        <f>VLOOKUP(D341,Sheet2!$A$2:$B$44,2,FALSE)</f>
        <v>四环-五环</v>
      </c>
      <c r="F341" s="3" t="s">
        <v>30</v>
      </c>
      <c r="G341" s="3" t="s">
        <v>30</v>
      </c>
      <c r="H341" s="3">
        <v>281</v>
      </c>
      <c r="I341" s="3">
        <v>2</v>
      </c>
      <c r="J341" s="3">
        <v>4080</v>
      </c>
      <c r="K341" s="9">
        <v>1147011</v>
      </c>
      <c r="L341" s="9">
        <f t="shared" si="15"/>
        <v>0.01147011</v>
      </c>
      <c r="M341" s="10">
        <f t="shared" si="16"/>
        <v>4.5217030660431e-5</v>
      </c>
      <c r="N341" s="10" t="s">
        <v>2003</v>
      </c>
      <c r="O341" s="10" t="s">
        <v>1592</v>
      </c>
      <c r="P341" s="11">
        <f>IFERROR(VLOOKUP(N341,Sheet3!$B$2:$F$1072,3,FALSE),“-”)</f>
        <v>0</v>
      </c>
      <c r="Q341" s="13">
        <f t="shared" si="17"/>
        <v>0.999322304484768</v>
      </c>
    </row>
    <row r="342" spans="1:17">
      <c r="A342" s="3" t="s">
        <v>2004</v>
      </c>
      <c r="B342" s="3" t="s">
        <v>1590</v>
      </c>
      <c r="C342" s="3" t="s">
        <v>243</v>
      </c>
      <c r="D342" s="3" t="s">
        <v>244</v>
      </c>
      <c r="E342" s="3" t="str">
        <f>VLOOKUP(D342,Sheet2!$A$2:$B$44,2,FALSE)</f>
        <v>六环外</v>
      </c>
      <c r="F342" s="3" t="s">
        <v>30</v>
      </c>
      <c r="G342" s="3" t="s">
        <v>30</v>
      </c>
      <c r="H342" s="3">
        <v>285</v>
      </c>
      <c r="I342" s="3">
        <v>3</v>
      </c>
      <c r="J342" s="3">
        <v>3856</v>
      </c>
      <c r="K342" s="9">
        <v>1097588</v>
      </c>
      <c r="L342" s="9">
        <f t="shared" si="15"/>
        <v>0.01097588</v>
      </c>
      <c r="M342" s="10">
        <f t="shared" si="16"/>
        <v>4.32686959833176e-5</v>
      </c>
      <c r="N342" s="10" t="s">
        <v>2005</v>
      </c>
      <c r="O342" s="10" t="s">
        <v>1592</v>
      </c>
      <c r="P342" s="11">
        <f>IFERROR(VLOOKUP(N342,Sheet3!$B$2:$F$1072,3,FALSE),“-”)</f>
        <v>0</v>
      </c>
      <c r="Q342" s="13">
        <f t="shared" si="17"/>
        <v>0.999365573180751</v>
      </c>
    </row>
    <row r="343" spans="1:17">
      <c r="A343" s="3" t="s">
        <v>616</v>
      </c>
      <c r="B343" s="3" t="s">
        <v>1590</v>
      </c>
      <c r="C343" s="3" t="s">
        <v>60</v>
      </c>
      <c r="D343" s="3" t="s">
        <v>61</v>
      </c>
      <c r="E343" s="3" t="str">
        <f>VLOOKUP(D343,Sheet2!$A$2:$B$44,2,FALSE)</f>
        <v>五环-六环</v>
      </c>
      <c r="F343" s="3" t="s">
        <v>30</v>
      </c>
      <c r="G343" s="3" t="s">
        <v>30</v>
      </c>
      <c r="H343" s="3">
        <v>188</v>
      </c>
      <c r="I343" s="3">
        <v>1</v>
      </c>
      <c r="J343" s="3">
        <v>5640</v>
      </c>
      <c r="K343" s="9">
        <v>1058660</v>
      </c>
      <c r="L343" s="9">
        <f t="shared" si="15"/>
        <v>0.0105866</v>
      </c>
      <c r="M343" s="10">
        <f t="shared" si="16"/>
        <v>4.17340911978803e-5</v>
      </c>
      <c r="N343" s="10" t="s">
        <v>490</v>
      </c>
      <c r="O343" s="10" t="s">
        <v>1592</v>
      </c>
      <c r="P343" s="11">
        <f>IFERROR(VLOOKUP(N343,Sheet3!$B$2:$F$1072,3,FALSE),“-”)</f>
        <v>0</v>
      </c>
      <c r="Q343" s="13">
        <f t="shared" si="17"/>
        <v>0.999407307271949</v>
      </c>
    </row>
    <row r="344" spans="1:17">
      <c r="A344" s="3" t="s">
        <v>2006</v>
      </c>
      <c r="B344" s="3" t="s">
        <v>1590</v>
      </c>
      <c r="C344" s="3" t="s">
        <v>22</v>
      </c>
      <c r="D344" s="3" t="s">
        <v>745</v>
      </c>
      <c r="E344" s="3" t="str">
        <f>VLOOKUP(D344,Sheet2!$A$2:$B$44,2,FALSE)</f>
        <v>二环-三环</v>
      </c>
      <c r="F344" s="3" t="s">
        <v>30</v>
      </c>
      <c r="G344" s="3" t="s">
        <v>30</v>
      </c>
      <c r="H344" s="3">
        <v>49</v>
      </c>
      <c r="I344" s="3">
        <v>1</v>
      </c>
      <c r="J344" s="3">
        <v>21685</v>
      </c>
      <c r="K344" s="9">
        <v>1054768</v>
      </c>
      <c r="L344" s="9">
        <f t="shared" si="15"/>
        <v>0.01054768</v>
      </c>
      <c r="M344" s="10">
        <f t="shared" si="16"/>
        <v>4.15806622566318e-5</v>
      </c>
      <c r="N344" s="10" t="s">
        <v>2007</v>
      </c>
      <c r="O344" s="10" t="s">
        <v>1592</v>
      </c>
      <c r="P344" s="11">
        <f>IFERROR(VLOOKUP(N344,Sheet3!$B$2:$F$1072,3,FALSE),“-”)</f>
        <v>0</v>
      </c>
      <c r="Q344" s="13">
        <f t="shared" si="17"/>
        <v>0.999448887934206</v>
      </c>
    </row>
    <row r="345" spans="1:17">
      <c r="A345" s="3" t="s">
        <v>1373</v>
      </c>
      <c r="B345" s="3" t="s">
        <v>1590</v>
      </c>
      <c r="C345" s="3" t="s">
        <v>18</v>
      </c>
      <c r="D345" s="3" t="s">
        <v>45</v>
      </c>
      <c r="E345" s="3" t="str">
        <f>VLOOKUP(D345,Sheet2!$A$2:$B$44,2,FALSE)</f>
        <v>五环-六环</v>
      </c>
      <c r="F345" s="3" t="s">
        <v>30</v>
      </c>
      <c r="G345" s="3" t="s">
        <v>30</v>
      </c>
      <c r="H345" s="3">
        <v>35</v>
      </c>
      <c r="I345" s="3">
        <v>1</v>
      </c>
      <c r="J345" s="3">
        <v>30000</v>
      </c>
      <c r="K345" s="9">
        <v>1049700</v>
      </c>
      <c r="L345" s="9">
        <f t="shared" si="15"/>
        <v>0.010497</v>
      </c>
      <c r="M345" s="10">
        <f t="shared" si="16"/>
        <v>4.13808734914089e-5</v>
      </c>
      <c r="N345" s="10" t="s">
        <v>2008</v>
      </c>
      <c r="O345" s="10" t="s">
        <v>1592</v>
      </c>
      <c r="P345" s="11">
        <f>IFERROR(VLOOKUP(N345,Sheet3!$B$2:$F$1072,3,FALSE),“-”)</f>
        <v>0</v>
      </c>
      <c r="Q345" s="13">
        <f t="shared" si="17"/>
        <v>0.999490268807697</v>
      </c>
    </row>
    <row r="346" spans="1:17">
      <c r="A346" s="3" t="s">
        <v>2009</v>
      </c>
      <c r="B346" s="3" t="s">
        <v>1590</v>
      </c>
      <c r="C346" s="3" t="s">
        <v>90</v>
      </c>
      <c r="D346" s="3" t="s">
        <v>265</v>
      </c>
      <c r="E346" s="3" t="str">
        <f>VLOOKUP(D346,Sheet2!$A$2:$B$44,2,FALSE)</f>
        <v>六环外</v>
      </c>
      <c r="F346" s="3" t="s">
        <v>30</v>
      </c>
      <c r="G346" s="3" t="s">
        <v>30</v>
      </c>
      <c r="H346" s="3">
        <v>67</v>
      </c>
      <c r="I346" s="3">
        <v>1</v>
      </c>
      <c r="J346" s="3">
        <v>15055</v>
      </c>
      <c r="K346" s="9">
        <v>1003279</v>
      </c>
      <c r="L346" s="9">
        <f t="shared" si="15"/>
        <v>0.01003279</v>
      </c>
      <c r="M346" s="10">
        <f t="shared" si="16"/>
        <v>3.95508825146111e-5</v>
      </c>
      <c r="N346" s="10" t="s">
        <v>429</v>
      </c>
      <c r="O346" s="10" t="s">
        <v>1592</v>
      </c>
      <c r="P346" s="11">
        <f>IFERROR(VLOOKUP(N346,Sheet3!$B$2:$F$1072,3,FALSE),“-”)</f>
        <v>0</v>
      </c>
      <c r="Q346" s="13">
        <f t="shared" si="17"/>
        <v>0.999529819690212</v>
      </c>
    </row>
    <row r="347" spans="1:17">
      <c r="A347" s="3" t="s">
        <v>1300</v>
      </c>
      <c r="B347" s="3" t="s">
        <v>1590</v>
      </c>
      <c r="C347" s="3" t="s">
        <v>243</v>
      </c>
      <c r="D347" s="3" t="s">
        <v>244</v>
      </c>
      <c r="E347" s="3" t="str">
        <f>VLOOKUP(D347,Sheet2!$A$2:$B$44,2,FALSE)</f>
        <v>六环外</v>
      </c>
      <c r="F347" s="3" t="s">
        <v>30</v>
      </c>
      <c r="G347" s="3" t="s">
        <v>30</v>
      </c>
      <c r="H347" s="3">
        <v>137</v>
      </c>
      <c r="I347" s="3">
        <v>2</v>
      </c>
      <c r="J347" s="3">
        <v>6900</v>
      </c>
      <c r="K347" s="9">
        <v>946473</v>
      </c>
      <c r="L347" s="9">
        <f t="shared" si="15"/>
        <v>0.00946473</v>
      </c>
      <c r="M347" s="10">
        <f t="shared" si="16"/>
        <v>3.731149802423e-5</v>
      </c>
      <c r="N347" s="10" t="s">
        <v>1943</v>
      </c>
      <c r="O347" s="10" t="s">
        <v>1592</v>
      </c>
      <c r="P347" s="11">
        <f>IFERROR(VLOOKUP(N347,Sheet3!$B$2:$F$1072,3,FALSE),“-”)</f>
        <v>0</v>
      </c>
      <c r="Q347" s="13">
        <f t="shared" si="17"/>
        <v>0.999567131188236</v>
      </c>
    </row>
    <row r="348" spans="1:17">
      <c r="A348" s="3" t="s">
        <v>1298</v>
      </c>
      <c r="B348" s="3" t="s">
        <v>1590</v>
      </c>
      <c r="C348" s="3" t="s">
        <v>22</v>
      </c>
      <c r="D348" s="3" t="s">
        <v>23</v>
      </c>
      <c r="E348" s="3" t="str">
        <f>VLOOKUP(D348,Sheet2!$A$2:$B$44,2,FALSE)</f>
        <v>五环-六环</v>
      </c>
      <c r="F348" s="3" t="s">
        <v>30</v>
      </c>
      <c r="G348" s="3" t="s">
        <v>30</v>
      </c>
      <c r="H348" s="3">
        <v>209</v>
      </c>
      <c r="I348" s="3">
        <v>2</v>
      </c>
      <c r="J348" s="3">
        <v>4500</v>
      </c>
      <c r="K348" s="9">
        <v>938925</v>
      </c>
      <c r="L348" s="9">
        <f t="shared" si="15"/>
        <v>0.00938925</v>
      </c>
      <c r="M348" s="10">
        <f t="shared" si="16"/>
        <v>3.70139436438231e-5</v>
      </c>
      <c r="N348" s="10" t="s">
        <v>2010</v>
      </c>
      <c r="O348" s="10" t="s">
        <v>1592</v>
      </c>
      <c r="P348" s="11">
        <f>IFERROR(VLOOKUP(N348,Sheet3!$B$2:$F$1072,3,FALSE),“-”)</f>
        <v>0</v>
      </c>
      <c r="Q348" s="13">
        <f t="shared" si="17"/>
        <v>0.99960414513188</v>
      </c>
    </row>
    <row r="349" spans="1:17">
      <c r="A349" s="3" t="s">
        <v>221</v>
      </c>
      <c r="B349" s="3" t="s">
        <v>1590</v>
      </c>
      <c r="C349" s="3" t="s">
        <v>78</v>
      </c>
      <c r="D349" s="3" t="s">
        <v>79</v>
      </c>
      <c r="E349" s="3" t="str">
        <f>VLOOKUP(D349,Sheet2!$A$2:$B$44,2,FALSE)</f>
        <v>五环-六环</v>
      </c>
      <c r="F349" s="3" t="s">
        <v>30</v>
      </c>
      <c r="G349" s="3" t="s">
        <v>30</v>
      </c>
      <c r="H349" s="3">
        <v>82</v>
      </c>
      <c r="I349" s="3">
        <v>1</v>
      </c>
      <c r="J349" s="3">
        <v>11385</v>
      </c>
      <c r="K349" s="9">
        <v>933001</v>
      </c>
      <c r="L349" s="9">
        <f t="shared" si="15"/>
        <v>0.00933001</v>
      </c>
      <c r="M349" s="10">
        <f t="shared" si="16"/>
        <v>3.67804099727141e-5</v>
      </c>
      <c r="N349" s="10" t="s">
        <v>2011</v>
      </c>
      <c r="O349" s="10" t="s">
        <v>1592</v>
      </c>
      <c r="P349" s="11">
        <f>IFERROR(VLOOKUP(N349,Sheet3!$B$2:$F$1072,3,FALSE),“-”)</f>
        <v>0</v>
      </c>
      <c r="Q349" s="13">
        <f t="shared" si="17"/>
        <v>0.999640925541853</v>
      </c>
    </row>
    <row r="350" spans="1:17">
      <c r="A350" s="3" t="s">
        <v>2012</v>
      </c>
      <c r="B350" s="3" t="s">
        <v>1590</v>
      </c>
      <c r="C350" s="3" t="s">
        <v>18</v>
      </c>
      <c r="D350" s="3" t="s">
        <v>73</v>
      </c>
      <c r="E350" s="3" t="str">
        <f>VLOOKUP(D350,Sheet2!$A$2:$B$44,2,FALSE)</f>
        <v>四环-五环</v>
      </c>
      <c r="F350" s="3" t="s">
        <v>30</v>
      </c>
      <c r="G350" s="3" t="s">
        <v>30</v>
      </c>
      <c r="H350" s="3">
        <v>91</v>
      </c>
      <c r="I350" s="3">
        <v>1</v>
      </c>
      <c r="J350" s="3">
        <v>10200</v>
      </c>
      <c r="K350" s="9">
        <v>925140</v>
      </c>
      <c r="L350" s="9">
        <f t="shared" si="15"/>
        <v>0.0092514</v>
      </c>
      <c r="M350" s="10">
        <f t="shared" si="16"/>
        <v>3.64705166255521e-5</v>
      </c>
      <c r="N350" s="10" t="s">
        <v>46</v>
      </c>
      <c r="O350" s="10" t="s">
        <v>1592</v>
      </c>
      <c r="P350" s="11">
        <f>IFERROR(VLOOKUP(N350,Sheet3!$B$2:$F$1072,3,FALSE),“-”)</f>
        <v>0</v>
      </c>
      <c r="Q350" s="13">
        <f t="shared" si="17"/>
        <v>0.999677396058478</v>
      </c>
    </row>
    <row r="351" spans="1:17">
      <c r="A351" s="3" t="s">
        <v>2013</v>
      </c>
      <c r="B351" s="3" t="s">
        <v>1590</v>
      </c>
      <c r="C351" s="3" t="s">
        <v>18</v>
      </c>
      <c r="D351" s="3" t="s">
        <v>19</v>
      </c>
      <c r="E351" s="3" t="str">
        <f>VLOOKUP(D351,Sheet2!$A$2:$B$44,2,FALSE)</f>
        <v>三环-四环</v>
      </c>
      <c r="F351" s="3" t="s">
        <v>30</v>
      </c>
      <c r="G351" s="3" t="s">
        <v>30</v>
      </c>
      <c r="H351" s="3">
        <v>56</v>
      </c>
      <c r="I351" s="3">
        <v>1</v>
      </c>
      <c r="J351" s="3">
        <v>15932</v>
      </c>
      <c r="K351" s="9">
        <v>900000</v>
      </c>
      <c r="L351" s="9">
        <f t="shared" si="15"/>
        <v>0.009</v>
      </c>
      <c r="M351" s="10">
        <f t="shared" si="16"/>
        <v>3.54794571232429e-5</v>
      </c>
      <c r="N351" s="10" t="s">
        <v>2014</v>
      </c>
      <c r="O351" s="10" t="s">
        <v>1592</v>
      </c>
      <c r="P351" s="11">
        <f>IFERROR(VLOOKUP(N351,Sheet3!$B$2:$F$1072,3,FALSE),“-”)</f>
        <v>0</v>
      </c>
      <c r="Q351" s="13">
        <f t="shared" si="17"/>
        <v>0.999712875515602</v>
      </c>
    </row>
    <row r="352" spans="1:17">
      <c r="A352" s="3" t="s">
        <v>264</v>
      </c>
      <c r="B352" s="3" t="s">
        <v>1590</v>
      </c>
      <c r="C352" s="3" t="s">
        <v>90</v>
      </c>
      <c r="D352" s="3" t="s">
        <v>265</v>
      </c>
      <c r="E352" s="3" t="str">
        <f>VLOOKUP(D352,Sheet2!$A$2:$B$44,2,FALSE)</f>
        <v>六环外</v>
      </c>
      <c r="F352" s="3" t="s">
        <v>30</v>
      </c>
      <c r="G352" s="3" t="s">
        <v>30</v>
      </c>
      <c r="H352" s="3">
        <v>23</v>
      </c>
      <c r="I352" s="3">
        <v>1</v>
      </c>
      <c r="J352" s="3">
        <v>36796</v>
      </c>
      <c r="K352" s="9">
        <v>849991</v>
      </c>
      <c r="L352" s="9">
        <f t="shared" si="15"/>
        <v>0.00849991</v>
      </c>
      <c r="M352" s="10">
        <f t="shared" si="16"/>
        <v>3.35080213773804e-5</v>
      </c>
      <c r="N352" s="10" t="s">
        <v>2015</v>
      </c>
      <c r="O352" s="10" t="s">
        <v>1592</v>
      </c>
      <c r="P352" s="11">
        <f>IFERROR(VLOOKUP(N352,Sheet3!$B$2:$F$1072,3,FALSE),“-”)</f>
        <v>0</v>
      </c>
      <c r="Q352" s="13">
        <f t="shared" si="17"/>
        <v>0.999746383536979</v>
      </c>
    </row>
    <row r="353" spans="1:17">
      <c r="A353" s="3" t="s">
        <v>1296</v>
      </c>
      <c r="B353" s="3" t="s">
        <v>1590</v>
      </c>
      <c r="C353" s="3" t="s">
        <v>291</v>
      </c>
      <c r="D353" s="3" t="s">
        <v>292</v>
      </c>
      <c r="E353" s="3" t="str">
        <f>VLOOKUP(D353,Sheet2!$A$2:$B$44,2,FALSE)</f>
        <v>六环外</v>
      </c>
      <c r="F353" s="3" t="s">
        <v>30</v>
      </c>
      <c r="G353" s="3" t="s">
        <v>30</v>
      </c>
      <c r="H353" s="3">
        <v>92</v>
      </c>
      <c r="I353" s="3">
        <v>1</v>
      </c>
      <c r="J353" s="3">
        <v>9200</v>
      </c>
      <c r="K353" s="9">
        <v>846768</v>
      </c>
      <c r="L353" s="9">
        <f t="shared" si="15"/>
        <v>0.00846768</v>
      </c>
      <c r="M353" s="10">
        <f t="shared" si="16"/>
        <v>3.33809654992601e-5</v>
      </c>
      <c r="N353" s="10" t="s">
        <v>2016</v>
      </c>
      <c r="O353" s="10" t="s">
        <v>1592</v>
      </c>
      <c r="P353" s="11">
        <f>IFERROR(VLOOKUP(N353,Sheet3!$B$2:$F$1072,3,FALSE),“-”)</f>
        <v>0</v>
      </c>
      <c r="Q353" s="13">
        <f t="shared" si="17"/>
        <v>0.999779764502478</v>
      </c>
    </row>
    <row r="354" spans="1:17">
      <c r="A354" s="3" t="s">
        <v>1174</v>
      </c>
      <c r="B354" s="3" t="s">
        <v>1590</v>
      </c>
      <c r="C354" s="3" t="s">
        <v>291</v>
      </c>
      <c r="D354" s="3" t="s">
        <v>292</v>
      </c>
      <c r="E354" s="3" t="str">
        <f>VLOOKUP(D354,Sheet2!$A$2:$B$44,2,FALSE)</f>
        <v>六环外</v>
      </c>
      <c r="F354" s="3" t="s">
        <v>30</v>
      </c>
      <c r="G354" s="3" t="s">
        <v>30</v>
      </c>
      <c r="H354" s="3">
        <v>112</v>
      </c>
      <c r="I354" s="3">
        <v>2</v>
      </c>
      <c r="J354" s="3">
        <v>6541</v>
      </c>
      <c r="K354" s="9">
        <v>735118</v>
      </c>
      <c r="L354" s="9">
        <f t="shared" si="15"/>
        <v>0.00735118</v>
      </c>
      <c r="M354" s="10">
        <f t="shared" si="16"/>
        <v>2.89795417350267e-5</v>
      </c>
      <c r="N354" s="10" t="s">
        <v>2017</v>
      </c>
      <c r="O354" s="10" t="s">
        <v>1592</v>
      </c>
      <c r="P354" s="11">
        <f>IFERROR(VLOOKUP(N354,Sheet3!$B$2:$F$1072,3,FALSE),“-”)</f>
        <v>0</v>
      </c>
      <c r="Q354" s="13">
        <f t="shared" si="17"/>
        <v>0.999808744044213</v>
      </c>
    </row>
    <row r="355" spans="1:17">
      <c r="A355" s="3" t="s">
        <v>2018</v>
      </c>
      <c r="B355" s="3" t="s">
        <v>1590</v>
      </c>
      <c r="C355" s="3" t="s">
        <v>18</v>
      </c>
      <c r="D355" s="3" t="s">
        <v>26</v>
      </c>
      <c r="E355" s="3" t="str">
        <f>VLOOKUP(D355,Sheet2!$A$2:$B$44,2,FALSE)</f>
        <v>五环-六环</v>
      </c>
      <c r="F355" s="3" t="s">
        <v>30</v>
      </c>
      <c r="G355" s="3" t="s">
        <v>30</v>
      </c>
      <c r="H355" s="3">
        <v>79</v>
      </c>
      <c r="I355" s="3">
        <v>1</v>
      </c>
      <c r="J355" s="3">
        <v>8825</v>
      </c>
      <c r="K355" s="9">
        <v>700000</v>
      </c>
      <c r="L355" s="9">
        <f t="shared" si="15"/>
        <v>0.007</v>
      </c>
      <c r="M355" s="10">
        <f t="shared" si="16"/>
        <v>2.75951333180778e-5</v>
      </c>
      <c r="N355" s="10" t="s">
        <v>490</v>
      </c>
      <c r="O355" s="10" t="s">
        <v>1592</v>
      </c>
      <c r="P355" s="11">
        <f>IFERROR(VLOOKUP(N355,Sheet3!$B$2:$F$1072,3,FALSE),“-”)</f>
        <v>0</v>
      </c>
      <c r="Q355" s="13">
        <f t="shared" si="17"/>
        <v>0.999836339177531</v>
      </c>
    </row>
    <row r="356" spans="1:17">
      <c r="A356" s="3" t="s">
        <v>1291</v>
      </c>
      <c r="B356" s="3" t="s">
        <v>1590</v>
      </c>
      <c r="C356" s="3" t="s">
        <v>78</v>
      </c>
      <c r="D356" s="3" t="s">
        <v>79</v>
      </c>
      <c r="E356" s="3" t="str">
        <f>VLOOKUP(D356,Sheet2!$A$2:$B$44,2,FALSE)</f>
        <v>五环-六环</v>
      </c>
      <c r="F356" s="3" t="s">
        <v>30</v>
      </c>
      <c r="G356" s="3" t="s">
        <v>30</v>
      </c>
      <c r="H356" s="3">
        <v>87</v>
      </c>
      <c r="I356" s="3">
        <v>1</v>
      </c>
      <c r="J356" s="3">
        <v>8000</v>
      </c>
      <c r="K356" s="9">
        <v>695440</v>
      </c>
      <c r="L356" s="9">
        <f t="shared" si="15"/>
        <v>0.0069544</v>
      </c>
      <c r="M356" s="10">
        <f t="shared" si="16"/>
        <v>2.741537073532e-5</v>
      </c>
      <c r="N356" s="10" t="s">
        <v>2019</v>
      </c>
      <c r="O356" s="10" t="s">
        <v>1592</v>
      </c>
      <c r="P356" s="11">
        <f>IFERROR(VLOOKUP(N356,Sheet3!$B$2:$F$1072,3,FALSE),“-”)</f>
        <v>0</v>
      </c>
      <c r="Q356" s="13">
        <f t="shared" si="17"/>
        <v>0.999863754548267</v>
      </c>
    </row>
    <row r="357" spans="1:17">
      <c r="A357" s="3" t="s">
        <v>2020</v>
      </c>
      <c r="B357" s="3" t="s">
        <v>1590</v>
      </c>
      <c r="C357" s="3" t="s">
        <v>64</v>
      </c>
      <c r="D357" s="3" t="s">
        <v>112</v>
      </c>
      <c r="E357" s="3" t="str">
        <f>VLOOKUP(D357,Sheet2!$A$2:$B$44,2,FALSE)</f>
        <v>五环-六环</v>
      </c>
      <c r="F357" s="3" t="s">
        <v>30</v>
      </c>
      <c r="G357" s="3" t="s">
        <v>30</v>
      </c>
      <c r="H357" s="3">
        <v>66</v>
      </c>
      <c r="I357" s="3">
        <v>1</v>
      </c>
      <c r="J357" s="3">
        <v>9775</v>
      </c>
      <c r="K357" s="9">
        <v>646053</v>
      </c>
      <c r="L357" s="9">
        <f t="shared" si="15"/>
        <v>0.00646053</v>
      </c>
      <c r="M357" s="10">
        <f t="shared" si="16"/>
        <v>2.54684552364916e-5</v>
      </c>
      <c r="N357" s="10" t="s">
        <v>2021</v>
      </c>
      <c r="O357" s="10" t="s">
        <v>1601</v>
      </c>
      <c r="P357" s="11">
        <f>IFERROR(VLOOKUP(N357,Sheet3!$B$2:$F$1072,3,FALSE),“-”)</f>
        <v>0</v>
      </c>
      <c r="Q357" s="13">
        <f t="shared" si="17"/>
        <v>0.999889223003503</v>
      </c>
    </row>
    <row r="358" spans="1:17">
      <c r="A358" s="3" t="s">
        <v>653</v>
      </c>
      <c r="B358" s="3" t="s">
        <v>1590</v>
      </c>
      <c r="C358" s="3" t="s">
        <v>144</v>
      </c>
      <c r="D358" s="3" t="s">
        <v>145</v>
      </c>
      <c r="E358" s="3" t="str">
        <f>VLOOKUP(D358,Sheet2!$A$2:$B$44,2,FALSE)</f>
        <v>二环内</v>
      </c>
      <c r="F358" s="3" t="s">
        <v>30</v>
      </c>
      <c r="G358" s="3" t="s">
        <v>30</v>
      </c>
      <c r="H358" s="3">
        <v>15</v>
      </c>
      <c r="I358" s="3">
        <v>1</v>
      </c>
      <c r="J358" s="3">
        <v>33526</v>
      </c>
      <c r="K358" s="9">
        <v>509600</v>
      </c>
      <c r="L358" s="9">
        <f t="shared" si="15"/>
        <v>0.005096</v>
      </c>
      <c r="M358" s="10">
        <f t="shared" si="16"/>
        <v>2.00892570555606e-5</v>
      </c>
      <c r="N358" s="10" t="s">
        <v>2022</v>
      </c>
      <c r="O358" s="10" t="s">
        <v>1592</v>
      </c>
      <c r="P358" s="11" t="str">
        <f>IFERROR(VLOOKUP(N358,Sheet3!$B$2:$F$1072,3,FALSE),“-”)</f>
        <v>2-R</v>
      </c>
      <c r="Q358" s="13">
        <f t="shared" si="17"/>
        <v>0.999909312260559</v>
      </c>
    </row>
    <row r="359" spans="1:17">
      <c r="A359" s="3" t="s">
        <v>1334</v>
      </c>
      <c r="B359" s="3" t="s">
        <v>1590</v>
      </c>
      <c r="C359" s="3" t="s">
        <v>41</v>
      </c>
      <c r="D359" s="3" t="s">
        <v>42</v>
      </c>
      <c r="E359" s="3" t="str">
        <f>VLOOKUP(D359,Sheet2!$A$2:$B$44,2,FALSE)</f>
        <v>五环-六环</v>
      </c>
      <c r="F359" s="3" t="s">
        <v>30</v>
      </c>
      <c r="G359" s="3" t="s">
        <v>30</v>
      </c>
      <c r="H359" s="3">
        <v>37</v>
      </c>
      <c r="I359" s="3">
        <v>1</v>
      </c>
      <c r="J359" s="3">
        <v>12288</v>
      </c>
      <c r="K359" s="9">
        <v>450000</v>
      </c>
      <c r="L359" s="9">
        <f t="shared" si="15"/>
        <v>0.0045</v>
      </c>
      <c r="M359" s="10">
        <f t="shared" si="16"/>
        <v>1.77397285616214e-5</v>
      </c>
      <c r="N359" s="10" t="s">
        <v>2023</v>
      </c>
      <c r="O359" s="10" t="s">
        <v>1601</v>
      </c>
      <c r="P359" s="11">
        <f>IFERROR(VLOOKUP(N359,Sheet3!$B$2:$F$1072,3,FALSE),“-”)</f>
        <v>0</v>
      </c>
      <c r="Q359" s="13">
        <f t="shared" si="17"/>
        <v>0.99992705198912</v>
      </c>
    </row>
    <row r="360" spans="1:17">
      <c r="A360" s="3" t="s">
        <v>899</v>
      </c>
      <c r="B360" s="3" t="s">
        <v>1590</v>
      </c>
      <c r="C360" s="3" t="s">
        <v>18</v>
      </c>
      <c r="D360" s="3" t="s">
        <v>19</v>
      </c>
      <c r="E360" s="3" t="str">
        <f>VLOOKUP(D360,Sheet2!$A$2:$B$44,2,FALSE)</f>
        <v>三环-四环</v>
      </c>
      <c r="F360" s="3" t="s">
        <v>30</v>
      </c>
      <c r="G360" s="3" t="s">
        <v>30</v>
      </c>
      <c r="H360" s="3">
        <v>59</v>
      </c>
      <c r="I360" s="3">
        <v>1</v>
      </c>
      <c r="J360" s="3">
        <v>7000</v>
      </c>
      <c r="K360" s="9">
        <v>416290</v>
      </c>
      <c r="L360" s="9">
        <f t="shared" si="15"/>
        <v>0.0041629</v>
      </c>
      <c r="M360" s="10">
        <f t="shared" si="16"/>
        <v>1.64108257842609e-5</v>
      </c>
      <c r="N360" s="10" t="s">
        <v>2024</v>
      </c>
      <c r="O360" s="10" t="s">
        <v>1422</v>
      </c>
      <c r="P360" s="11">
        <f>IFERROR(VLOOKUP(N360,Sheet3!$B$2:$F$1072,3,FALSE),“-”)</f>
        <v>0</v>
      </c>
      <c r="Q360" s="13">
        <f t="shared" si="17"/>
        <v>0.999943462814905</v>
      </c>
    </row>
    <row r="361" spans="1:17">
      <c r="A361" s="3" t="s">
        <v>2025</v>
      </c>
      <c r="B361" s="3" t="s">
        <v>1590</v>
      </c>
      <c r="C361" s="3" t="s">
        <v>172</v>
      </c>
      <c r="D361" s="3" t="s">
        <v>173</v>
      </c>
      <c r="E361" s="3" t="str">
        <f>VLOOKUP(D361,Sheet2!$A$2:$B$44,2,FALSE)</f>
        <v>六环外</v>
      </c>
      <c r="F361" s="3" t="s">
        <v>30</v>
      </c>
      <c r="G361" s="3" t="s">
        <v>30</v>
      </c>
      <c r="H361" s="3">
        <v>87</v>
      </c>
      <c r="I361" s="3">
        <v>1</v>
      </c>
      <c r="J361" s="3">
        <v>3470</v>
      </c>
      <c r="K361" s="9">
        <v>303136</v>
      </c>
      <c r="L361" s="9">
        <f t="shared" si="15"/>
        <v>0.00303136</v>
      </c>
      <c r="M361" s="10">
        <f t="shared" si="16"/>
        <v>1.19501119050126e-5</v>
      </c>
      <c r="N361" s="10" t="s">
        <v>2026</v>
      </c>
      <c r="O361" s="10" t="s">
        <v>1592</v>
      </c>
      <c r="P361" s="11">
        <f>IFERROR(VLOOKUP(N361,Sheet3!$B$2:$F$1072,3,FALSE),“-”)</f>
        <v>0</v>
      </c>
      <c r="Q361" s="13">
        <f t="shared" si="17"/>
        <v>0.99995541292681</v>
      </c>
    </row>
    <row r="362" spans="1:17">
      <c r="A362" s="3" t="s">
        <v>2027</v>
      </c>
      <c r="B362" s="3" t="s">
        <v>1590</v>
      </c>
      <c r="C362" s="3" t="s">
        <v>18</v>
      </c>
      <c r="D362" s="3" t="s">
        <v>73</v>
      </c>
      <c r="E362" s="3" t="str">
        <f>VLOOKUP(D362,Sheet2!$A$2:$B$44,2,FALSE)</f>
        <v>四环-五环</v>
      </c>
      <c r="F362" s="3" t="s">
        <v>30</v>
      </c>
      <c r="G362" s="3" t="s">
        <v>30</v>
      </c>
      <c r="H362" s="3">
        <v>32</v>
      </c>
      <c r="I362" s="3">
        <v>1</v>
      </c>
      <c r="J362" s="3">
        <v>8990</v>
      </c>
      <c r="K362" s="9">
        <v>291920</v>
      </c>
      <c r="L362" s="9">
        <f t="shared" si="15"/>
        <v>0.0029192</v>
      </c>
      <c r="M362" s="10">
        <f t="shared" si="16"/>
        <v>1.15079590260189e-5</v>
      </c>
      <c r="N362" s="10" t="s">
        <v>2028</v>
      </c>
      <c r="O362" s="10" t="s">
        <v>1855</v>
      </c>
      <c r="P362" s="11">
        <f>IFERROR(VLOOKUP(N362,Sheet3!$B$2:$F$1072,3,FALSE),“-”)</f>
        <v>0</v>
      </c>
      <c r="Q362" s="13">
        <f t="shared" si="17"/>
        <v>0.999966920885836</v>
      </c>
    </row>
    <row r="363" spans="1:17">
      <c r="A363" s="3" t="s">
        <v>1576</v>
      </c>
      <c r="B363" s="3" t="s">
        <v>1590</v>
      </c>
      <c r="C363" s="3" t="s">
        <v>243</v>
      </c>
      <c r="D363" s="3" t="s">
        <v>244</v>
      </c>
      <c r="E363" s="3" t="str">
        <f>VLOOKUP(D363,Sheet2!$A$2:$B$44,2,FALSE)</f>
        <v>六环外</v>
      </c>
      <c r="F363" s="3" t="s">
        <v>30</v>
      </c>
      <c r="G363" s="3" t="s">
        <v>30</v>
      </c>
      <c r="H363" s="3">
        <v>155</v>
      </c>
      <c r="I363" s="3">
        <v>2</v>
      </c>
      <c r="J363" s="3">
        <v>1533</v>
      </c>
      <c r="K363" s="9">
        <v>237295</v>
      </c>
      <c r="L363" s="9">
        <f t="shared" si="15"/>
        <v>0.00237295</v>
      </c>
      <c r="M363" s="10">
        <f t="shared" si="16"/>
        <v>9.35455308673324e-6</v>
      </c>
      <c r="N363" s="10" t="s">
        <v>2029</v>
      </c>
      <c r="O363" s="10" t="s">
        <v>1592</v>
      </c>
      <c r="P363" s="11">
        <f>IFERROR(VLOOKUP(N363,Sheet3!$B$2:$F$1072,3,FALSE),“-”)</f>
        <v>0</v>
      </c>
      <c r="Q363" s="13">
        <f t="shared" si="17"/>
        <v>0.999976275438922</v>
      </c>
    </row>
    <row r="364" spans="1:17">
      <c r="A364" s="3" t="s">
        <v>2030</v>
      </c>
      <c r="B364" s="3" t="s">
        <v>1590</v>
      </c>
      <c r="C364" s="3" t="s">
        <v>18</v>
      </c>
      <c r="D364" s="3" t="s">
        <v>73</v>
      </c>
      <c r="E364" s="3" t="str">
        <f>VLOOKUP(D364,Sheet2!$A$2:$B$44,2,FALSE)</f>
        <v>四环-五环</v>
      </c>
      <c r="F364" s="3" t="s">
        <v>30</v>
      </c>
      <c r="G364" s="3" t="s">
        <v>30</v>
      </c>
      <c r="H364" s="3">
        <v>24</v>
      </c>
      <c r="I364" s="3">
        <v>1</v>
      </c>
      <c r="J364" s="3">
        <v>8800</v>
      </c>
      <c r="K364" s="9">
        <v>211816</v>
      </c>
      <c r="L364" s="9">
        <f t="shared" si="15"/>
        <v>0.00211816</v>
      </c>
      <c r="M364" s="10">
        <f t="shared" si="16"/>
        <v>8.35012965557423e-6</v>
      </c>
      <c r="N364" s="10" t="s">
        <v>2031</v>
      </c>
      <c r="O364" s="10" t="s">
        <v>1592</v>
      </c>
      <c r="P364" s="11">
        <f>IFERROR(VLOOKUP(N364,Sheet3!$B$2:$F$1072,3,FALSE),“-”)</f>
        <v>0</v>
      </c>
      <c r="Q364" s="13">
        <f t="shared" si="17"/>
        <v>0.999984625568578</v>
      </c>
    </row>
    <row r="365" spans="1:17">
      <c r="A365" s="3" t="s">
        <v>2032</v>
      </c>
      <c r="B365" s="3" t="s">
        <v>1590</v>
      </c>
      <c r="C365" s="3" t="s">
        <v>144</v>
      </c>
      <c r="D365" s="3" t="s">
        <v>145</v>
      </c>
      <c r="E365" s="3" t="str">
        <f>VLOOKUP(D365,Sheet2!$A$2:$B$44,2,FALSE)</f>
        <v>二环内</v>
      </c>
      <c r="F365" s="3" t="s">
        <v>30</v>
      </c>
      <c r="G365" s="3" t="s">
        <v>30</v>
      </c>
      <c r="H365" s="3">
        <v>76</v>
      </c>
      <c r="I365" s="3">
        <v>1</v>
      </c>
      <c r="J365" s="3">
        <v>2626</v>
      </c>
      <c r="K365" s="9">
        <v>200000</v>
      </c>
      <c r="L365" s="9">
        <f t="shared" si="15"/>
        <v>0.002</v>
      </c>
      <c r="M365" s="10">
        <f t="shared" si="16"/>
        <v>7.88432380516508e-6</v>
      </c>
      <c r="N365" s="10" t="s">
        <v>2033</v>
      </c>
      <c r="O365" s="10" t="s">
        <v>1592</v>
      </c>
      <c r="P365" s="11">
        <f>IFERROR(VLOOKUP(N365,Sheet3!$B$2:$F$1072,3,FALSE),“-”)</f>
        <v>0</v>
      </c>
      <c r="Q365" s="13">
        <f t="shared" si="17"/>
        <v>0.999992509892383</v>
      </c>
    </row>
    <row r="366" spans="1:17">
      <c r="A366" s="3" t="s">
        <v>960</v>
      </c>
      <c r="B366" s="3" t="s">
        <v>1590</v>
      </c>
      <c r="C366" s="3" t="s">
        <v>144</v>
      </c>
      <c r="D366" s="3" t="s">
        <v>145</v>
      </c>
      <c r="E366" s="3" t="str">
        <f>VLOOKUP(D366,Sheet2!$A$2:$B$44,2,FALSE)</f>
        <v>二环内</v>
      </c>
      <c r="F366" s="3" t="s">
        <v>30</v>
      </c>
      <c r="G366" s="3" t="s">
        <v>30</v>
      </c>
      <c r="H366" s="3">
        <v>3</v>
      </c>
      <c r="I366" s="3">
        <v>1</v>
      </c>
      <c r="J366" s="3">
        <v>47138</v>
      </c>
      <c r="K366" s="9">
        <v>140000</v>
      </c>
      <c r="L366" s="9">
        <f t="shared" si="15"/>
        <v>0.0014</v>
      </c>
      <c r="M366" s="10">
        <f t="shared" si="16"/>
        <v>5.51902666361556e-6</v>
      </c>
      <c r="N366" s="10" t="s">
        <v>2022</v>
      </c>
      <c r="O366" s="10" t="s">
        <v>1592</v>
      </c>
      <c r="P366" s="11" t="str">
        <f>IFERROR(VLOOKUP(N366,Sheet3!$B$2:$F$1072,3,FALSE),“-”)</f>
        <v>2-R</v>
      </c>
      <c r="Q366" s="13">
        <f t="shared" si="17"/>
        <v>0.999998028919047</v>
      </c>
    </row>
    <row r="367" spans="1:17">
      <c r="A367" s="3" t="s">
        <v>1514</v>
      </c>
      <c r="B367" s="3" t="s">
        <v>1590</v>
      </c>
      <c r="C367" s="3" t="s">
        <v>282</v>
      </c>
      <c r="D367" s="3" t="s">
        <v>283</v>
      </c>
      <c r="E367" s="3" t="str">
        <f>VLOOKUP(D367,Sheet2!$A$2:$B$44,2,FALSE)</f>
        <v>二环内</v>
      </c>
      <c r="F367" s="3" t="s">
        <v>30</v>
      </c>
      <c r="G367" s="3" t="s">
        <v>30</v>
      </c>
      <c r="H367" s="3">
        <v>776</v>
      </c>
      <c r="I367" s="3">
        <v>1</v>
      </c>
      <c r="J367" s="3">
        <v>64</v>
      </c>
      <c r="K367" s="9">
        <v>50000</v>
      </c>
      <c r="L367" s="9">
        <f t="shared" si="15"/>
        <v>0.0005</v>
      </c>
      <c r="M367" s="10">
        <f t="shared" si="16"/>
        <v>1.97108095129127e-6</v>
      </c>
      <c r="N367" s="10" t="s">
        <v>2034</v>
      </c>
      <c r="O367" s="10" t="s">
        <v>1601</v>
      </c>
      <c r="P367" s="11" t="str">
        <f>IFERROR(VLOOKUP(N367,Sheet3!$B$2:$F$1072,3,FALSE),“-”)</f>
        <v>首创</v>
      </c>
      <c r="Q367" s="13">
        <f t="shared" si="17"/>
        <v>0.999999999999998</v>
      </c>
    </row>
    <row r="368" spans="1:17">
      <c r="A368" s="3" t="s">
        <v>69</v>
      </c>
      <c r="B368" s="3" t="s">
        <v>1590</v>
      </c>
      <c r="C368" s="3" t="s">
        <v>18</v>
      </c>
      <c r="D368" s="3" t="s">
        <v>26</v>
      </c>
      <c r="E368" s="3" t="str">
        <f>VLOOKUP(D368,Sheet2!$A$2:$B$44,2,FALSE)</f>
        <v>五环-六环</v>
      </c>
      <c r="F368" s="3">
        <v>4467</v>
      </c>
      <c r="G368" s="3">
        <v>18</v>
      </c>
      <c r="H368" s="3" t="s">
        <v>30</v>
      </c>
      <c r="I368" s="3" t="s">
        <v>30</v>
      </c>
      <c r="J368" s="3" t="s">
        <v>30</v>
      </c>
      <c r="K368" s="9" t="s">
        <v>30</v>
      </c>
      <c r="L368" s="9" t="str">
        <f t="shared" si="15"/>
        <v>-</v>
      </c>
      <c r="M368" s="10" t="str">
        <f t="shared" si="16"/>
        <v>-</v>
      </c>
      <c r="N368" s="10" t="s">
        <v>2035</v>
      </c>
      <c r="O368" s="10" t="s">
        <v>1592</v>
      </c>
      <c r="P368" s="11">
        <f>IFERROR(VLOOKUP(N368,Sheet3!$B$2:$F$1072,3,FALSE),“-”)</f>
        <v>0</v>
      </c>
      <c r="Q368" s="13" t="e">
        <f t="shared" si="17"/>
        <v>#VALUE!</v>
      </c>
    </row>
    <row r="369" spans="1:17">
      <c r="A369" s="3" t="s">
        <v>1418</v>
      </c>
      <c r="B369" s="3" t="s">
        <v>1590</v>
      </c>
      <c r="C369" s="3" t="s">
        <v>64</v>
      </c>
      <c r="D369" s="3" t="s">
        <v>112</v>
      </c>
      <c r="E369" s="3" t="str">
        <f>VLOOKUP(D369,Sheet2!$A$2:$B$44,2,FALSE)</f>
        <v>五环-六环</v>
      </c>
      <c r="F369" s="3">
        <v>12719</v>
      </c>
      <c r="G369" s="3">
        <v>49</v>
      </c>
      <c r="H369" s="3" t="s">
        <v>30</v>
      </c>
      <c r="I369" s="3" t="s">
        <v>30</v>
      </c>
      <c r="J369" s="3" t="s">
        <v>30</v>
      </c>
      <c r="K369" s="9" t="s">
        <v>30</v>
      </c>
      <c r="L369" s="9" t="str">
        <f t="shared" si="15"/>
        <v>-</v>
      </c>
      <c r="M369" s="10" t="str">
        <f t="shared" si="16"/>
        <v>-</v>
      </c>
      <c r="N369" s="10" t="s">
        <v>2036</v>
      </c>
      <c r="O369" s="10" t="s">
        <v>1592</v>
      </c>
      <c r="P369" s="11">
        <f>IFERROR(VLOOKUP(N369,Sheet3!$B$2:$F$1072,3,FALSE),“-”)</f>
        <v>0</v>
      </c>
      <c r="Q369" s="13" t="e">
        <f t="shared" si="17"/>
        <v>#VALUE!</v>
      </c>
    </row>
    <row r="370" spans="1:17">
      <c r="A370" s="3" t="s">
        <v>186</v>
      </c>
      <c r="B370" s="3" t="s">
        <v>1590</v>
      </c>
      <c r="C370" s="3" t="s">
        <v>48</v>
      </c>
      <c r="D370" s="3" t="s">
        <v>49</v>
      </c>
      <c r="E370" s="3" t="str">
        <f>VLOOKUP(D370,Sheet2!$A$2:$B$44,2,FALSE)</f>
        <v>四环-五环</v>
      </c>
      <c r="F370" s="3">
        <v>104</v>
      </c>
      <c r="G370" s="3">
        <v>4</v>
      </c>
      <c r="H370" s="3" t="s">
        <v>30</v>
      </c>
      <c r="I370" s="3" t="s">
        <v>30</v>
      </c>
      <c r="J370" s="3" t="s">
        <v>30</v>
      </c>
      <c r="K370" s="9" t="s">
        <v>30</v>
      </c>
      <c r="L370" s="9" t="str">
        <f t="shared" si="15"/>
        <v>-</v>
      </c>
      <c r="M370" s="10" t="str">
        <f t="shared" si="16"/>
        <v>-</v>
      </c>
      <c r="N370" s="10" t="s">
        <v>2037</v>
      </c>
      <c r="O370" s="10" t="s">
        <v>1592</v>
      </c>
      <c r="P370" s="11">
        <f>IFERROR(VLOOKUP(N370,Sheet3!$B$2:$F$1072,3,FALSE),“-”)</f>
        <v>0</v>
      </c>
      <c r="Q370" s="13" t="e">
        <f t="shared" si="17"/>
        <v>#VALUE!</v>
      </c>
    </row>
    <row r="371" spans="1:17">
      <c r="A371" s="3" t="s">
        <v>327</v>
      </c>
      <c r="B371" s="3" t="s">
        <v>1590</v>
      </c>
      <c r="C371" s="3" t="s">
        <v>90</v>
      </c>
      <c r="D371" s="3" t="s">
        <v>103</v>
      </c>
      <c r="E371" s="3" t="str">
        <f>VLOOKUP(D371,Sheet2!$A$2:$B$44,2,FALSE)</f>
        <v>五环-六环</v>
      </c>
      <c r="F371" s="3">
        <v>2934</v>
      </c>
      <c r="G371" s="3">
        <v>55</v>
      </c>
      <c r="H371" s="3" t="s">
        <v>30</v>
      </c>
      <c r="I371" s="3" t="s">
        <v>30</v>
      </c>
      <c r="J371" s="3" t="s">
        <v>30</v>
      </c>
      <c r="K371" s="9" t="s">
        <v>30</v>
      </c>
      <c r="L371" s="9" t="str">
        <f t="shared" si="15"/>
        <v>-</v>
      </c>
      <c r="M371" s="10" t="str">
        <f t="shared" si="16"/>
        <v>-</v>
      </c>
      <c r="N371" s="10" t="s">
        <v>1644</v>
      </c>
      <c r="O371" s="10" t="s">
        <v>1592</v>
      </c>
      <c r="P371" s="11" t="str">
        <f>IFERROR(VLOOKUP(N371,Sheet3!$B$2:$F$1072,3,FALSE),“-”)</f>
        <v>金隅</v>
      </c>
      <c r="Q371" s="13" t="e">
        <f t="shared" si="17"/>
        <v>#VALUE!</v>
      </c>
    </row>
    <row r="372" spans="1:17">
      <c r="A372" s="3" t="s">
        <v>1443</v>
      </c>
      <c r="B372" s="3" t="s">
        <v>1590</v>
      </c>
      <c r="C372" s="3" t="s">
        <v>90</v>
      </c>
      <c r="D372" s="3" t="s">
        <v>103</v>
      </c>
      <c r="E372" s="3" t="str">
        <f>VLOOKUP(D372,Sheet2!$A$2:$B$44,2,FALSE)</f>
        <v>五环-六环</v>
      </c>
      <c r="F372" s="3">
        <v>18797</v>
      </c>
      <c r="G372" s="3">
        <v>72</v>
      </c>
      <c r="H372" s="3" t="s">
        <v>30</v>
      </c>
      <c r="I372" s="3" t="s">
        <v>30</v>
      </c>
      <c r="J372" s="3" t="s">
        <v>30</v>
      </c>
      <c r="K372" s="9" t="s">
        <v>30</v>
      </c>
      <c r="L372" s="9" t="str">
        <f t="shared" si="15"/>
        <v>-</v>
      </c>
      <c r="M372" s="10" t="str">
        <f t="shared" si="16"/>
        <v>-</v>
      </c>
      <c r="N372" s="10" t="s">
        <v>2038</v>
      </c>
      <c r="O372" s="10" t="s">
        <v>1592</v>
      </c>
      <c r="P372" s="11" t="str">
        <f>IFERROR(VLOOKUP(N372,Sheet3!$B$2:$F$1072,3,FALSE),“-”)</f>
        <v>金隅</v>
      </c>
      <c r="Q372" s="13" t="e">
        <f t="shared" si="17"/>
        <v>#VALUE!</v>
      </c>
    </row>
    <row r="373" spans="1:17">
      <c r="A373" s="3" t="s">
        <v>325</v>
      </c>
      <c r="B373" s="3" t="s">
        <v>1590</v>
      </c>
      <c r="C373" s="3" t="s">
        <v>60</v>
      </c>
      <c r="D373" s="3" t="s">
        <v>61</v>
      </c>
      <c r="E373" s="3" t="str">
        <f>VLOOKUP(D373,Sheet2!$A$2:$B$44,2,FALSE)</f>
        <v>五环-六环</v>
      </c>
      <c r="F373" s="3">
        <v>8652</v>
      </c>
      <c r="G373" s="3">
        <v>52</v>
      </c>
      <c r="H373" s="3" t="s">
        <v>30</v>
      </c>
      <c r="I373" s="3" t="s">
        <v>30</v>
      </c>
      <c r="J373" s="3" t="s">
        <v>30</v>
      </c>
      <c r="K373" s="9" t="s">
        <v>30</v>
      </c>
      <c r="L373" s="9" t="str">
        <f t="shared" si="15"/>
        <v>-</v>
      </c>
      <c r="M373" s="10" t="str">
        <f t="shared" si="16"/>
        <v>-</v>
      </c>
      <c r="N373" s="10" t="s">
        <v>2039</v>
      </c>
      <c r="O373" s="10" t="s">
        <v>1592</v>
      </c>
      <c r="P373" s="11">
        <f>IFERROR(VLOOKUP(N373,Sheet3!$B$2:$F$1072,3,FALSE),“-”)</f>
        <v>0</v>
      </c>
      <c r="Q373" s="13" t="e">
        <f t="shared" si="17"/>
        <v>#VALUE!</v>
      </c>
    </row>
    <row r="374" spans="1:17">
      <c r="A374" s="3" t="s">
        <v>506</v>
      </c>
      <c r="B374" s="3" t="s">
        <v>1590</v>
      </c>
      <c r="C374" s="3" t="s">
        <v>64</v>
      </c>
      <c r="D374" s="3" t="s">
        <v>65</v>
      </c>
      <c r="E374" s="3" t="str">
        <f>VLOOKUP(D374,Sheet2!$A$2:$B$44,2,FALSE)</f>
        <v>五环-六环</v>
      </c>
      <c r="F374" s="3">
        <v>6192</v>
      </c>
      <c r="G374" s="3">
        <v>45</v>
      </c>
      <c r="H374" s="3" t="s">
        <v>30</v>
      </c>
      <c r="I374" s="3" t="s">
        <v>30</v>
      </c>
      <c r="J374" s="3" t="s">
        <v>30</v>
      </c>
      <c r="K374" s="9" t="s">
        <v>30</v>
      </c>
      <c r="L374" s="9" t="str">
        <f t="shared" si="15"/>
        <v>-</v>
      </c>
      <c r="M374" s="10" t="str">
        <f t="shared" si="16"/>
        <v>-</v>
      </c>
      <c r="N374" s="10" t="s">
        <v>2040</v>
      </c>
      <c r="O374" s="10" t="s">
        <v>1592</v>
      </c>
      <c r="P374" s="11">
        <f>IFERROR(VLOOKUP(N374,Sheet3!$B$2:$F$1072,3,FALSE),“-”)</f>
        <v>0</v>
      </c>
      <c r="Q374" s="13" t="e">
        <f t="shared" si="17"/>
        <v>#VALUE!</v>
      </c>
    </row>
    <row r="375" spans="1:17">
      <c r="A375" s="3" t="s">
        <v>269</v>
      </c>
      <c r="B375" s="3" t="s">
        <v>1590</v>
      </c>
      <c r="C375" s="3" t="s">
        <v>60</v>
      </c>
      <c r="D375" s="3" t="s">
        <v>61</v>
      </c>
      <c r="E375" s="3" t="str">
        <f>VLOOKUP(D375,Sheet2!$A$2:$B$44,2,FALSE)</f>
        <v>五环-六环</v>
      </c>
      <c r="F375" s="3">
        <v>1465</v>
      </c>
      <c r="G375" s="3">
        <v>4</v>
      </c>
      <c r="H375" s="3" t="s">
        <v>30</v>
      </c>
      <c r="I375" s="3" t="s">
        <v>30</v>
      </c>
      <c r="J375" s="3" t="s">
        <v>30</v>
      </c>
      <c r="K375" s="9" t="s">
        <v>30</v>
      </c>
      <c r="L375" s="9" t="str">
        <f t="shared" si="15"/>
        <v>-</v>
      </c>
      <c r="M375" s="10" t="str">
        <f t="shared" si="16"/>
        <v>-</v>
      </c>
      <c r="N375" s="10" t="s">
        <v>429</v>
      </c>
      <c r="O375" s="10" t="s">
        <v>1592</v>
      </c>
      <c r="P375" s="11">
        <f>IFERROR(VLOOKUP(N375,Sheet3!$B$2:$F$1072,3,FALSE),“-”)</f>
        <v>0</v>
      </c>
      <c r="Q375" s="13" t="e">
        <f t="shared" si="17"/>
        <v>#VALUE!</v>
      </c>
    </row>
    <row r="376" spans="1:17">
      <c r="A376" s="3" t="s">
        <v>562</v>
      </c>
      <c r="B376" s="3" t="s">
        <v>1590</v>
      </c>
      <c r="C376" s="3" t="s">
        <v>64</v>
      </c>
      <c r="D376" s="3" t="s">
        <v>65</v>
      </c>
      <c r="E376" s="3" t="str">
        <f>VLOOKUP(D376,Sheet2!$A$2:$B$44,2,FALSE)</f>
        <v>五环-六环</v>
      </c>
      <c r="F376" s="3">
        <v>15862</v>
      </c>
      <c r="G376" s="3">
        <v>48</v>
      </c>
      <c r="H376" s="3" t="s">
        <v>30</v>
      </c>
      <c r="I376" s="3" t="s">
        <v>30</v>
      </c>
      <c r="J376" s="3" t="s">
        <v>30</v>
      </c>
      <c r="K376" s="9" t="s">
        <v>30</v>
      </c>
      <c r="L376" s="9" t="str">
        <f t="shared" si="15"/>
        <v>-</v>
      </c>
      <c r="M376" s="10" t="str">
        <f t="shared" si="16"/>
        <v>-</v>
      </c>
      <c r="N376" s="10" t="s">
        <v>563</v>
      </c>
      <c r="O376" s="10" t="s">
        <v>1592</v>
      </c>
      <c r="P376" s="11" t="str">
        <f>IFERROR(VLOOKUP(N376,Sheet3!$B$2:$F$1072,3,FALSE),“-”)</f>
        <v>1-v</v>
      </c>
      <c r="Q376" s="13" t="e">
        <f t="shared" si="17"/>
        <v>#VALUE!</v>
      </c>
    </row>
    <row r="377" spans="1:17">
      <c r="A377" s="3" t="s">
        <v>76</v>
      </c>
      <c r="B377" s="3" t="s">
        <v>1590</v>
      </c>
      <c r="C377" s="3" t="s">
        <v>41</v>
      </c>
      <c r="D377" s="3" t="s">
        <v>42</v>
      </c>
      <c r="E377" s="3" t="str">
        <f>VLOOKUP(D377,Sheet2!$A$2:$B$44,2,FALSE)</f>
        <v>五环-六环</v>
      </c>
      <c r="F377" s="3">
        <v>1177</v>
      </c>
      <c r="G377" s="3">
        <v>6</v>
      </c>
      <c r="H377" s="3" t="s">
        <v>30</v>
      </c>
      <c r="I377" s="3" t="s">
        <v>30</v>
      </c>
      <c r="J377" s="3" t="s">
        <v>30</v>
      </c>
      <c r="K377" s="9" t="s">
        <v>30</v>
      </c>
      <c r="L377" s="9" t="str">
        <f t="shared" si="15"/>
        <v>-</v>
      </c>
      <c r="M377" s="10" t="str">
        <f t="shared" si="16"/>
        <v>-</v>
      </c>
      <c r="N377" s="10" t="s">
        <v>46</v>
      </c>
      <c r="O377" s="10" t="s">
        <v>1592</v>
      </c>
      <c r="P377" s="11">
        <f>IFERROR(VLOOKUP(N377,Sheet3!$B$2:$F$1072,3,FALSE),“-”)</f>
        <v>0</v>
      </c>
      <c r="Q377" s="13" t="e">
        <f t="shared" si="17"/>
        <v>#VALUE!</v>
      </c>
    </row>
    <row r="378" spans="1:17">
      <c r="A378" s="3" t="s">
        <v>220</v>
      </c>
      <c r="B378" s="3" t="s">
        <v>1590</v>
      </c>
      <c r="C378" s="3" t="s">
        <v>64</v>
      </c>
      <c r="D378" s="3" t="s">
        <v>65</v>
      </c>
      <c r="E378" s="3" t="str">
        <f>VLOOKUP(D378,Sheet2!$A$2:$B$44,2,FALSE)</f>
        <v>五环-六环</v>
      </c>
      <c r="F378" s="3">
        <v>4938</v>
      </c>
      <c r="G378" s="3">
        <v>21</v>
      </c>
      <c r="H378" s="3" t="s">
        <v>30</v>
      </c>
      <c r="I378" s="3" t="s">
        <v>30</v>
      </c>
      <c r="J378" s="3" t="s">
        <v>30</v>
      </c>
      <c r="K378" s="9" t="s">
        <v>30</v>
      </c>
      <c r="L378" s="9" t="str">
        <f t="shared" si="15"/>
        <v>-</v>
      </c>
      <c r="M378" s="10" t="str">
        <f t="shared" si="16"/>
        <v>-</v>
      </c>
      <c r="N378" s="10" t="s">
        <v>2041</v>
      </c>
      <c r="O378" s="10" t="s">
        <v>1592</v>
      </c>
      <c r="P378" s="11">
        <f>IFERROR(VLOOKUP(N378,Sheet3!$B$2:$F$1072,3,FALSE),“-”)</f>
        <v>0</v>
      </c>
      <c r="Q378" s="13" t="e">
        <f t="shared" si="17"/>
        <v>#VALUE!</v>
      </c>
    </row>
    <row r="379" spans="1:17">
      <c r="A379" s="3" t="s">
        <v>84</v>
      </c>
      <c r="B379" s="3" t="s">
        <v>1590</v>
      </c>
      <c r="C379" s="3" t="s">
        <v>18</v>
      </c>
      <c r="D379" s="3" t="s">
        <v>29</v>
      </c>
      <c r="E379" s="3" t="str">
        <f>VLOOKUP(D379,Sheet2!$A$2:$B$44,2,FALSE)</f>
        <v>四环-五环</v>
      </c>
      <c r="F379" s="3">
        <v>1007</v>
      </c>
      <c r="G379" s="3">
        <v>2</v>
      </c>
      <c r="H379" s="3" t="s">
        <v>30</v>
      </c>
      <c r="I379" s="3" t="s">
        <v>30</v>
      </c>
      <c r="J379" s="3" t="s">
        <v>30</v>
      </c>
      <c r="K379" s="9" t="s">
        <v>30</v>
      </c>
      <c r="L379" s="9" t="str">
        <f t="shared" si="15"/>
        <v>-</v>
      </c>
      <c r="M379" s="10" t="str">
        <f t="shared" si="16"/>
        <v>-</v>
      </c>
      <c r="N379" s="10" t="s">
        <v>75</v>
      </c>
      <c r="O379" s="10" t="s">
        <v>1592</v>
      </c>
      <c r="P379" s="11" t="str">
        <f>IFERROR(VLOOKUP(N379,Sheet3!$B$2:$F$1072,3,FALSE),“-”)</f>
        <v>远洋</v>
      </c>
      <c r="Q379" s="13" t="e">
        <f t="shared" si="17"/>
        <v>#VALUE!</v>
      </c>
    </row>
    <row r="380" spans="1:17">
      <c r="A380" s="3" t="s">
        <v>301</v>
      </c>
      <c r="B380" s="3" t="s">
        <v>1590</v>
      </c>
      <c r="C380" s="3" t="s">
        <v>64</v>
      </c>
      <c r="D380" s="3" t="s">
        <v>137</v>
      </c>
      <c r="E380" s="3" t="str">
        <f>VLOOKUP(D380,Sheet2!$A$2:$B$44,2,FALSE)</f>
        <v>四环-五环</v>
      </c>
      <c r="F380" s="3">
        <v>14768</v>
      </c>
      <c r="G380" s="3">
        <v>97</v>
      </c>
      <c r="H380" s="3" t="s">
        <v>30</v>
      </c>
      <c r="I380" s="3" t="s">
        <v>30</v>
      </c>
      <c r="J380" s="3" t="s">
        <v>30</v>
      </c>
      <c r="K380" s="9" t="s">
        <v>30</v>
      </c>
      <c r="L380" s="9" t="str">
        <f t="shared" si="15"/>
        <v>-</v>
      </c>
      <c r="M380" s="10" t="str">
        <f t="shared" si="16"/>
        <v>-</v>
      </c>
      <c r="N380" s="10" t="s">
        <v>429</v>
      </c>
      <c r="O380" s="10" t="s">
        <v>1592</v>
      </c>
      <c r="P380" s="11">
        <f>IFERROR(VLOOKUP(N380,Sheet3!$B$2:$F$1072,3,FALSE),“-”)</f>
        <v>0</v>
      </c>
      <c r="Q380" s="13" t="e">
        <f t="shared" si="17"/>
        <v>#VALUE!</v>
      </c>
    </row>
    <row r="381" spans="1:17">
      <c r="A381" s="3" t="s">
        <v>1412</v>
      </c>
      <c r="B381" s="3" t="s">
        <v>1590</v>
      </c>
      <c r="C381" s="3" t="s">
        <v>78</v>
      </c>
      <c r="D381" s="3" t="s">
        <v>79</v>
      </c>
      <c r="E381" s="3" t="str">
        <f>VLOOKUP(D381,Sheet2!$A$2:$B$44,2,FALSE)</f>
        <v>五环-六环</v>
      </c>
      <c r="F381" s="3">
        <v>998</v>
      </c>
      <c r="G381" s="3">
        <v>4</v>
      </c>
      <c r="H381" s="3" t="s">
        <v>30</v>
      </c>
      <c r="I381" s="3" t="s">
        <v>30</v>
      </c>
      <c r="J381" s="3" t="s">
        <v>30</v>
      </c>
      <c r="K381" s="9" t="s">
        <v>30</v>
      </c>
      <c r="L381" s="9" t="str">
        <f t="shared" si="15"/>
        <v>-</v>
      </c>
      <c r="M381" s="10" t="str">
        <f t="shared" si="16"/>
        <v>-</v>
      </c>
      <c r="N381" s="10" t="s">
        <v>46</v>
      </c>
      <c r="O381" s="10" t="s">
        <v>1592</v>
      </c>
      <c r="P381" s="11">
        <f>IFERROR(VLOOKUP(N381,Sheet3!$B$2:$F$1072,3,FALSE),“-”)</f>
        <v>0</v>
      </c>
      <c r="Q381" s="13" t="e">
        <f t="shared" si="17"/>
        <v>#VALUE!</v>
      </c>
    </row>
    <row r="382" spans="1:17">
      <c r="A382" s="3" t="s">
        <v>2042</v>
      </c>
      <c r="B382" s="3" t="s">
        <v>1590</v>
      </c>
      <c r="C382" s="3" t="s">
        <v>48</v>
      </c>
      <c r="D382" s="3" t="s">
        <v>49</v>
      </c>
      <c r="E382" s="3" t="str">
        <f>VLOOKUP(D382,Sheet2!$A$2:$B$44,2,FALSE)</f>
        <v>四环-五环</v>
      </c>
      <c r="F382" s="3">
        <v>1916</v>
      </c>
      <c r="G382" s="3">
        <v>14</v>
      </c>
      <c r="H382" s="3" t="s">
        <v>30</v>
      </c>
      <c r="I382" s="3" t="s">
        <v>30</v>
      </c>
      <c r="J382" s="3" t="s">
        <v>30</v>
      </c>
      <c r="K382" s="9" t="s">
        <v>30</v>
      </c>
      <c r="L382" s="9" t="str">
        <f t="shared" si="15"/>
        <v>-</v>
      </c>
      <c r="M382" s="10" t="str">
        <f t="shared" si="16"/>
        <v>-</v>
      </c>
      <c r="N382" s="10" t="s">
        <v>2043</v>
      </c>
      <c r="O382" s="10" t="s">
        <v>1592</v>
      </c>
      <c r="P382" s="11">
        <f>IFERROR(VLOOKUP(N382,Sheet3!$B$2:$F$1072,3,FALSE),“-”)</f>
        <v>0</v>
      </c>
      <c r="Q382" s="13" t="e">
        <f t="shared" si="17"/>
        <v>#VALUE!</v>
      </c>
    </row>
    <row r="383" spans="1:17">
      <c r="A383" s="3" t="s">
        <v>1474</v>
      </c>
      <c r="B383" s="3" t="s">
        <v>1590</v>
      </c>
      <c r="C383" s="3" t="s">
        <v>60</v>
      </c>
      <c r="D383" s="3" t="s">
        <v>61</v>
      </c>
      <c r="E383" s="3" t="str">
        <f>VLOOKUP(D383,Sheet2!$A$2:$B$44,2,FALSE)</f>
        <v>五环-六环</v>
      </c>
      <c r="F383" s="3">
        <v>9410</v>
      </c>
      <c r="G383" s="3">
        <v>52</v>
      </c>
      <c r="H383" s="3" t="s">
        <v>30</v>
      </c>
      <c r="I383" s="3" t="s">
        <v>30</v>
      </c>
      <c r="J383" s="3" t="s">
        <v>30</v>
      </c>
      <c r="K383" s="9" t="s">
        <v>30</v>
      </c>
      <c r="L383" s="9" t="str">
        <f t="shared" si="15"/>
        <v>-</v>
      </c>
      <c r="M383" s="10" t="str">
        <f t="shared" si="16"/>
        <v>-</v>
      </c>
      <c r="N383" s="10" t="s">
        <v>2044</v>
      </c>
      <c r="O383" s="10" t="s">
        <v>1592</v>
      </c>
      <c r="P383" s="11">
        <f>IFERROR(VLOOKUP(N383,Sheet3!$B$2:$F$1072,3,FALSE),“-”)</f>
        <v>0</v>
      </c>
      <c r="Q383" s="13" t="e">
        <f t="shared" si="17"/>
        <v>#VALUE!</v>
      </c>
    </row>
    <row r="384" spans="1:17">
      <c r="A384" s="3" t="s">
        <v>442</v>
      </c>
      <c r="B384" s="3" t="s">
        <v>1590</v>
      </c>
      <c r="C384" s="3" t="s">
        <v>22</v>
      </c>
      <c r="D384" s="3" t="s">
        <v>87</v>
      </c>
      <c r="E384" s="3" t="str">
        <f>VLOOKUP(D384,Sheet2!$A$2:$B$44,2,FALSE)</f>
        <v>五环-六环</v>
      </c>
      <c r="F384" s="3">
        <v>3179</v>
      </c>
      <c r="G384" s="3">
        <v>4</v>
      </c>
      <c r="H384" s="3" t="s">
        <v>30</v>
      </c>
      <c r="I384" s="3" t="s">
        <v>30</v>
      </c>
      <c r="J384" s="3" t="s">
        <v>30</v>
      </c>
      <c r="K384" s="9" t="s">
        <v>30</v>
      </c>
      <c r="L384" s="9" t="str">
        <f t="shared" si="15"/>
        <v>-</v>
      </c>
      <c r="M384" s="10" t="str">
        <f t="shared" si="16"/>
        <v>-</v>
      </c>
      <c r="N384" s="10" t="s">
        <v>443</v>
      </c>
      <c r="O384" s="10" t="s">
        <v>1592</v>
      </c>
      <c r="P384" s="11">
        <f>IFERROR(VLOOKUP(N384,Sheet3!$B$2:$F$1072,3,FALSE),“-”)</f>
        <v>0</v>
      </c>
      <c r="Q384" s="13" t="e">
        <f t="shared" si="17"/>
        <v>#VALUE!</v>
      </c>
    </row>
    <row r="385" spans="1:17">
      <c r="A385" s="3" t="s">
        <v>2045</v>
      </c>
      <c r="B385" s="3" t="s">
        <v>1590</v>
      </c>
      <c r="C385" s="3" t="s">
        <v>48</v>
      </c>
      <c r="D385" s="3" t="s">
        <v>117</v>
      </c>
      <c r="E385" s="3" t="str">
        <f>VLOOKUP(D385,Sheet2!$A$2:$B$44,2,FALSE)</f>
        <v>三环-四环</v>
      </c>
      <c r="F385" s="3">
        <v>5718</v>
      </c>
      <c r="G385" s="3">
        <v>4</v>
      </c>
      <c r="H385" s="3" t="s">
        <v>30</v>
      </c>
      <c r="I385" s="3" t="s">
        <v>30</v>
      </c>
      <c r="J385" s="3" t="s">
        <v>30</v>
      </c>
      <c r="K385" s="9" t="s">
        <v>30</v>
      </c>
      <c r="L385" s="9" t="str">
        <f t="shared" si="15"/>
        <v>-</v>
      </c>
      <c r="M385" s="10" t="str">
        <f t="shared" si="16"/>
        <v>-</v>
      </c>
      <c r="N385" s="10" t="s">
        <v>490</v>
      </c>
      <c r="O385" s="10" t="s">
        <v>1592</v>
      </c>
      <c r="P385" s="11">
        <f>IFERROR(VLOOKUP(N385,Sheet3!$B$2:$F$1072,3,FALSE),“-”)</f>
        <v>0</v>
      </c>
      <c r="Q385" s="13" t="e">
        <f t="shared" si="17"/>
        <v>#VALUE!</v>
      </c>
    </row>
    <row r="386" spans="1:17">
      <c r="A386" s="3" t="s">
        <v>97</v>
      </c>
      <c r="B386" s="3" t="s">
        <v>1590</v>
      </c>
      <c r="C386" s="3" t="s">
        <v>64</v>
      </c>
      <c r="D386" s="3" t="s">
        <v>65</v>
      </c>
      <c r="E386" s="3" t="str">
        <f>VLOOKUP(D386,Sheet2!$A$2:$B$44,2,FALSE)</f>
        <v>五环-六环</v>
      </c>
      <c r="F386" s="3">
        <v>736</v>
      </c>
      <c r="G386" s="3">
        <v>16</v>
      </c>
      <c r="H386" s="3" t="s">
        <v>30</v>
      </c>
      <c r="I386" s="3" t="s">
        <v>30</v>
      </c>
      <c r="J386" s="3" t="s">
        <v>30</v>
      </c>
      <c r="K386" s="9" t="s">
        <v>30</v>
      </c>
      <c r="L386" s="9" t="str">
        <f t="shared" si="15"/>
        <v>-</v>
      </c>
      <c r="M386" s="10" t="str">
        <f t="shared" si="16"/>
        <v>-</v>
      </c>
      <c r="N386" s="10" t="s">
        <v>31</v>
      </c>
      <c r="O386" s="10" t="s">
        <v>1592</v>
      </c>
      <c r="P386" s="11" t="str">
        <f>IFERROR(VLOOKUP(N386,Sheet3!$B$2:$F$1072,3,FALSE),“-”)</f>
        <v>保利</v>
      </c>
      <c r="Q386" s="13" t="e">
        <f t="shared" si="17"/>
        <v>#VALUE!</v>
      </c>
    </row>
    <row r="387" spans="1:17">
      <c r="A387" s="3" t="s">
        <v>425</v>
      </c>
      <c r="B387" s="3" t="s">
        <v>1590</v>
      </c>
      <c r="C387" s="3" t="s">
        <v>18</v>
      </c>
      <c r="D387" s="3" t="s">
        <v>426</v>
      </c>
      <c r="E387" s="3" t="str">
        <f>VLOOKUP(D387,Sheet2!$A$2:$B$44,2,FALSE)</f>
        <v>五环-六环</v>
      </c>
      <c r="F387" s="3">
        <v>40534</v>
      </c>
      <c r="G387" s="3">
        <v>169</v>
      </c>
      <c r="H387" s="3" t="s">
        <v>30</v>
      </c>
      <c r="I387" s="3" t="s">
        <v>30</v>
      </c>
      <c r="J387" s="3" t="s">
        <v>30</v>
      </c>
      <c r="K387" s="9" t="s">
        <v>30</v>
      </c>
      <c r="L387" s="9" t="str">
        <f t="shared" si="15"/>
        <v>-</v>
      </c>
      <c r="M387" s="10" t="str">
        <f t="shared" si="16"/>
        <v>-</v>
      </c>
      <c r="N387" s="10" t="s">
        <v>2046</v>
      </c>
      <c r="O387" s="10" t="s">
        <v>1592</v>
      </c>
      <c r="P387" s="11">
        <f>IFERROR(VLOOKUP(N387,Sheet3!$B$2:$F$1072,3,FALSE),“-”)</f>
        <v>0</v>
      </c>
      <c r="Q387" s="13" t="e">
        <f t="shared" si="17"/>
        <v>#VALUE!</v>
      </c>
    </row>
    <row r="388" spans="1:17">
      <c r="A388" s="3" t="s">
        <v>113</v>
      </c>
      <c r="B388" s="3" t="s">
        <v>1590</v>
      </c>
      <c r="C388" s="3" t="s">
        <v>78</v>
      </c>
      <c r="D388" s="3" t="s">
        <v>79</v>
      </c>
      <c r="E388" s="3" t="str">
        <f>VLOOKUP(D388,Sheet2!$A$2:$B$44,2,FALSE)</f>
        <v>五环-六环</v>
      </c>
      <c r="F388" s="3">
        <v>1594</v>
      </c>
      <c r="G388" s="3">
        <v>10</v>
      </c>
      <c r="H388" s="3" t="s">
        <v>30</v>
      </c>
      <c r="I388" s="3" t="s">
        <v>30</v>
      </c>
      <c r="J388" s="3" t="s">
        <v>30</v>
      </c>
      <c r="K388" s="9" t="s">
        <v>30</v>
      </c>
      <c r="L388" s="9" t="str">
        <f t="shared" ref="L388:L393" si="18">IFERROR(K388/100000000,"-")</f>
        <v>-</v>
      </c>
      <c r="M388" s="10" t="str">
        <f t="shared" ref="M388:M393" si="19">IFERROR(L388/$L$1,"-")</f>
        <v>-</v>
      </c>
      <c r="N388" s="10" t="s">
        <v>2047</v>
      </c>
      <c r="O388" s="10" t="s">
        <v>1592</v>
      </c>
      <c r="P388" s="11">
        <f>IFERROR(VLOOKUP(N388,Sheet3!$B$2:$F$1072,3,FALSE),“-”)</f>
        <v>0</v>
      </c>
      <c r="Q388" s="13" t="e">
        <f t="shared" si="17"/>
        <v>#VALUE!</v>
      </c>
    </row>
    <row r="389" spans="1:17">
      <c r="A389" s="3" t="s">
        <v>396</v>
      </c>
      <c r="B389" s="3" t="s">
        <v>1590</v>
      </c>
      <c r="C389" s="3" t="s">
        <v>172</v>
      </c>
      <c r="D389" s="3" t="s">
        <v>173</v>
      </c>
      <c r="E389" s="3" t="str">
        <f>VLOOKUP(D389,Sheet2!$A$2:$B$44,2,FALSE)</f>
        <v>六环外</v>
      </c>
      <c r="F389" s="3">
        <v>1046</v>
      </c>
      <c r="G389" s="3">
        <v>10</v>
      </c>
      <c r="H389" s="3" t="s">
        <v>30</v>
      </c>
      <c r="I389" s="3" t="s">
        <v>30</v>
      </c>
      <c r="J389" s="3" t="s">
        <v>30</v>
      </c>
      <c r="K389" s="9" t="s">
        <v>30</v>
      </c>
      <c r="L389" s="9" t="str">
        <f t="shared" si="18"/>
        <v>-</v>
      </c>
      <c r="M389" s="10" t="str">
        <f t="shared" si="19"/>
        <v>-</v>
      </c>
      <c r="N389" s="10" t="s">
        <v>2048</v>
      </c>
      <c r="O389" s="10" t="s">
        <v>1592</v>
      </c>
      <c r="P389" s="11">
        <f>IFERROR(VLOOKUP(N389,Sheet3!$B$2:$F$1072,3,FALSE),“-”)</f>
        <v>0</v>
      </c>
      <c r="Q389" s="13" t="e">
        <f t="shared" si="17"/>
        <v>#VALUE!</v>
      </c>
    </row>
    <row r="390" spans="1:17">
      <c r="A390" s="3" t="s">
        <v>1586</v>
      </c>
      <c r="B390" s="3" t="s">
        <v>1590</v>
      </c>
      <c r="C390" s="3" t="s">
        <v>48</v>
      </c>
      <c r="D390" s="3" t="s">
        <v>214</v>
      </c>
      <c r="E390" s="3" t="str">
        <f>VLOOKUP(D390,Sheet2!$A$2:$B$44,2,FALSE)</f>
        <v>三环-四环</v>
      </c>
      <c r="F390" s="3">
        <v>2152</v>
      </c>
      <c r="G390" s="3">
        <v>2</v>
      </c>
      <c r="H390" s="3" t="s">
        <v>30</v>
      </c>
      <c r="I390" s="3" t="s">
        <v>30</v>
      </c>
      <c r="J390" s="3" t="s">
        <v>30</v>
      </c>
      <c r="K390" s="9" t="s">
        <v>30</v>
      </c>
      <c r="L390" s="9" t="str">
        <f t="shared" si="18"/>
        <v>-</v>
      </c>
      <c r="M390" s="10" t="str">
        <f t="shared" si="19"/>
        <v>-</v>
      </c>
      <c r="N390" s="10" t="s">
        <v>2049</v>
      </c>
      <c r="O390" s="10" t="s">
        <v>1592</v>
      </c>
      <c r="P390" s="11">
        <f>IFERROR(VLOOKUP(N390,Sheet3!$B$2:$F$1072,3,FALSE),“-”)</f>
        <v>0</v>
      </c>
      <c r="Q390" s="13" t="e">
        <f t="shared" ref="Q390:Q393" si="20">M390+Q389</f>
        <v>#VALUE!</v>
      </c>
    </row>
    <row r="391" spans="1:17">
      <c r="A391" s="3" t="s">
        <v>277</v>
      </c>
      <c r="B391" s="3" t="s">
        <v>1590</v>
      </c>
      <c r="C391" s="3" t="s">
        <v>41</v>
      </c>
      <c r="D391" s="3" t="s">
        <v>42</v>
      </c>
      <c r="E391" s="3" t="str">
        <f>VLOOKUP(D391,Sheet2!$A$2:$B$44,2,FALSE)</f>
        <v>五环-六环</v>
      </c>
      <c r="F391" s="3">
        <v>3430</v>
      </c>
      <c r="G391" s="3">
        <v>22</v>
      </c>
      <c r="H391" s="3" t="s">
        <v>30</v>
      </c>
      <c r="I391" s="3" t="s">
        <v>30</v>
      </c>
      <c r="J391" s="3" t="s">
        <v>30</v>
      </c>
      <c r="K391" s="9" t="s">
        <v>30</v>
      </c>
      <c r="L391" s="9" t="str">
        <f t="shared" si="18"/>
        <v>-</v>
      </c>
      <c r="M391" s="10" t="str">
        <f t="shared" si="19"/>
        <v>-</v>
      </c>
      <c r="N391" s="10" t="s">
        <v>2050</v>
      </c>
      <c r="O391" s="10" t="s">
        <v>1592</v>
      </c>
      <c r="P391" s="11">
        <f>IFERROR(VLOOKUP(N391,Sheet3!$B$2:$F$1072,3,FALSE),“-”)</f>
        <v>0</v>
      </c>
      <c r="Q391" s="13" t="e">
        <f t="shared" si="20"/>
        <v>#VALUE!</v>
      </c>
    </row>
    <row r="392" spans="1:17">
      <c r="A392" s="3" t="s">
        <v>209</v>
      </c>
      <c r="B392" s="3" t="s">
        <v>1590</v>
      </c>
      <c r="C392" s="3" t="s">
        <v>18</v>
      </c>
      <c r="D392" s="3" t="s">
        <v>210</v>
      </c>
      <c r="E392" s="3" t="str">
        <f>VLOOKUP(D392,Sheet2!$A$2:$B$44,2,FALSE)</f>
        <v>四环-五环</v>
      </c>
      <c r="F392" s="3">
        <v>13410</v>
      </c>
      <c r="G392" s="3">
        <v>248</v>
      </c>
      <c r="H392" s="3" t="s">
        <v>30</v>
      </c>
      <c r="I392" s="3" t="s">
        <v>30</v>
      </c>
      <c r="J392" s="3" t="s">
        <v>30</v>
      </c>
      <c r="K392" s="9" t="s">
        <v>30</v>
      </c>
      <c r="L392" s="9" t="str">
        <f t="shared" si="18"/>
        <v>-</v>
      </c>
      <c r="M392" s="10" t="str">
        <f t="shared" si="19"/>
        <v>-</v>
      </c>
      <c r="N392" s="10" t="s">
        <v>2051</v>
      </c>
      <c r="O392" s="10" t="s">
        <v>1592</v>
      </c>
      <c r="P392" s="11">
        <f>IFERROR(VLOOKUP(N392,Sheet3!$B$2:$F$1072,3,FALSE),“-”)</f>
        <v>0</v>
      </c>
      <c r="Q392" s="13" t="e">
        <f t="shared" si="20"/>
        <v>#VALUE!</v>
      </c>
    </row>
    <row r="393" spans="1:17">
      <c r="A393" s="3" t="s">
        <v>1589</v>
      </c>
      <c r="B393" s="3" t="s">
        <v>1590</v>
      </c>
      <c r="C393" s="3" t="s">
        <v>60</v>
      </c>
      <c r="D393" s="3" t="s">
        <v>61</v>
      </c>
      <c r="E393" s="3" t="str">
        <f>VLOOKUP(D393,Sheet2!$A$2:$B$44,2,FALSE)</f>
        <v>五环-六环</v>
      </c>
      <c r="F393" s="3">
        <v>2137</v>
      </c>
      <c r="G393" s="3">
        <v>10</v>
      </c>
      <c r="H393" s="3" t="s">
        <v>30</v>
      </c>
      <c r="I393" s="3" t="s">
        <v>30</v>
      </c>
      <c r="J393" s="3" t="s">
        <v>30</v>
      </c>
      <c r="K393" s="9" t="s">
        <v>30</v>
      </c>
      <c r="L393" s="9" t="str">
        <f t="shared" si="18"/>
        <v>-</v>
      </c>
      <c r="M393" s="10" t="str">
        <f t="shared" si="19"/>
        <v>-</v>
      </c>
      <c r="N393" s="10" t="s">
        <v>490</v>
      </c>
      <c r="O393" s="10" t="s">
        <v>1592</v>
      </c>
      <c r="P393" s="11">
        <f>IFERROR(VLOOKUP(N393,Sheet3!$B$2:$F$1072,3,FALSE),“-”)</f>
        <v>0</v>
      </c>
      <c r="Q393" s="13" t="e">
        <f t="shared" si="20"/>
        <v>#VALUE!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住宅_荣辉_Vivian</vt:lpstr>
      <vt:lpstr>写字楼_可睿</vt:lpstr>
      <vt:lpstr>商业_August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2006-09-13T11:21:00Z</dcterms:created>
  <dcterms:modified xsi:type="dcterms:W3CDTF">2024-02-22T07:33:15Z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2DAF45032EB949339FBB2A28EFDA3DF6_12</vt:lpwstr>
  </property>
  <property fmtid="{D5CDD505-2E9C-101B-9397-08002B2CF9AE}" pid="3" name="KSOProductBuildVer">
    <vt:lpwstr>2052-12.1.0.16250</vt:lpwstr>
  </property>
</Properties>
</file>