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05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<sst xmlns="http://schemas.openxmlformats.org/spreadsheetml/2006/main" count="42" uniqueCount="31">
  <si>
    <t>货号</t>
  </si>
  <si>
    <t>款号</t>
  </si>
  <si>
    <t>季度</t>
  </si>
  <si>
    <t>建议价</t>
  </si>
  <si>
    <t>主次推</t>
  </si>
  <si>
    <t>成本</t>
  </si>
  <si>
    <t>活动价倍率</t>
  </si>
  <si>
    <t>活动价</t>
  </si>
  <si>
    <t>利润</t>
  </si>
  <si>
    <t>毛利</t>
  </si>
  <si>
    <t>所有库存</t>
  </si>
  <si>
    <t>三级分类</t>
  </si>
  <si>
    <t>面料</t>
  </si>
  <si>
    <t>市场价</t>
  </si>
  <si>
    <t>吊牌折扣</t>
  </si>
  <si>
    <t>活动折扣</t>
  </si>
  <si>
    <t>备注</t>
  </si>
  <si>
    <t>运费</t>
  </si>
  <si>
    <t>M983512062071</t>
  </si>
  <si>
    <t>M98351206</t>
  </si>
  <si>
    <t>冬季</t>
  </si>
  <si>
    <t>主推</t>
  </si>
  <si>
    <t>男士睡衣/家居服</t>
  </si>
  <si>
    <t>夹棉</t>
  </si>
  <si>
    <t>X983512000073</t>
  </si>
  <si>
    <t>X98351200</t>
  </si>
  <si>
    <t>女士睡衣/家居服</t>
  </si>
  <si>
    <t>X983512002137</t>
  </si>
  <si>
    <t>J983512574933</t>
  </si>
  <si>
    <t>J98351257</t>
  </si>
  <si>
    <t>次推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</si>
</sst>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4"/>
      <color theme="1"/>
      <name val="思源黑体 CN Medium"/>
      <charset val="134"/>
    </font>
    <font>
      <sz val="11"/>
      <color theme="1"/>
      <name val="思源黑体 CN Medium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 style="dashed">
        <color theme="4"/>
      </right>
      <top style="thin">
        <color theme="4"/>
      </top>
      <bottom style="dashed">
        <color theme="4"/>
      </bottom>
      <diagonal/>
    </border>
    <border>
      <left style="dashed">
        <color theme="4"/>
      </left>
      <right style="dashed">
        <color theme="4"/>
      </right>
      <top style="thin">
        <color theme="4"/>
      </top>
      <bottom style="dashed">
        <color theme="4"/>
      </bottom>
      <diagonal/>
    </border>
    <border>
      <left style="thin">
        <color theme="4"/>
      </left>
      <right style="dashed">
        <color theme="4"/>
      </right>
      <top style="dashed">
        <color theme="4"/>
      </top>
      <bottom style="dashed">
        <color theme="4"/>
      </bottom>
      <diagonal/>
    </border>
    <border>
      <left style="dashed">
        <color theme="4"/>
      </left>
      <right style="dashed">
        <color theme="4"/>
      </right>
      <top style="dashed">
        <color theme="4"/>
      </top>
      <bottom style="dashed">
        <color theme="4"/>
      </bottom>
      <diagonal/>
    </border>
    <border>
      <left style="dashed">
        <color theme="4"/>
      </left>
      <right style="thin">
        <color theme="4"/>
      </right>
      <top style="thin">
        <color theme="4"/>
      </top>
      <bottom style="dashed">
        <color theme="4"/>
      </bottom>
      <diagonal/>
    </border>
    <border>
      <left style="dashed">
        <color theme="4"/>
      </left>
      <right style="thin">
        <color theme="4"/>
      </right>
      <top style="dashed">
        <color theme="4"/>
      </top>
      <bottom style="dashed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0" applyNumberFormat="0" applyAlignment="0" applyProtection="0">
      <alignment vertical="center"/>
    </xf>
    <xf numFmtId="0" fontId="12" fillId="6" borderId="11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4" fillId="7" borderId="12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76" fontId="1" fillId="3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76" fontId="1" fillId="2" borderId="4" xfId="0" applyNumberFormat="1" applyFont="1" applyFill="1" applyBorder="1" applyAlignment="1">
      <alignment horizontal="center" vertical="center" wrapText="1"/>
    </xf>
    <xf numFmtId="10" fontId="1" fillId="3" borderId="2" xfId="0" applyNumberFormat="1" applyFont="1" applyFill="1" applyBorder="1" applyAlignment="1">
      <alignment horizontal="center" vertical="center" wrapText="1"/>
    </xf>
    <xf numFmtId="10" fontId="1" fillId="2" borderId="4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R5"/>
  <sheetViews>
    <sheetView tabSelected="1" topLeftCell="G1" workbookViewId="0">
      <selection activeCell="E8" sqref="E8"/>
    </sheetView>
  </sheetViews>
  <sheetFormatPr defaultColWidth="16.25" defaultRowHeight="40" customHeight="1" outlineLevelRow="4"/>
  <cols>
    <col min="1" max="1" width="19.8833333333333" style="1" customWidth="1"/>
    <col min="2" max="2" width="13.8833333333333" style="1" customWidth="1"/>
    <col min="3" max="3" width="7.75" style="1" customWidth="1"/>
    <col min="4" max="4" width="8.5" style="1" customWidth="1"/>
    <col min="5" max="5" width="9.5" style="1" customWidth="1"/>
    <col min="6" max="6" width="7.88333333333333" style="1" customWidth="1"/>
    <col min="7" max="7" width="13.75" style="1" customWidth="1"/>
    <col min="8" max="8" width="9.38333333333333" style="1" customWidth="1"/>
    <col min="9" max="9" width="6.38333333333333" style="1" customWidth="1"/>
    <col min="10" max="10" width="10.3833333333333" style="1" customWidth="1"/>
    <col min="11" max="11" width="11" style="1" customWidth="1"/>
    <col min="12" max="12" width="19.1333333333333" style="1" customWidth="1"/>
    <col min="13" max="13" width="7.75" style="1" customWidth="1"/>
    <col min="14" max="14" width="8.75" style="1" customWidth="1"/>
    <col min="15" max="15" width="10.5" style="1" customWidth="1"/>
    <col min="16" max="16" width="11" style="1" customWidth="1"/>
    <col min="17" max="17" width="6.63333333333333" style="1" customWidth="1"/>
    <col min="18" max="18" width="7.38333333333333" style="1" customWidth="1"/>
    <col min="19" max="16384" width="16.25" style="2" customWidth="1"/>
  </cols>
  <sheetData>
    <row r="1" customHeight="1" spans="1:1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9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4" t="s">
        <v>16</v>
      </c>
      <c r="R1" s="11" t="s">
        <v>17</v>
      </c>
    </row>
    <row r="2" customHeight="1" spans="1:18">
      <c r="A2" s="6" t="s">
        <v>18</v>
      </c>
      <c r="B2" s="7" t="s">
        <v>19</v>
      </c>
      <c r="C2" s="7" t="s">
        <v>20</v>
      </c>
      <c r="D2" s="7">
        <v>399</v>
      </c>
      <c r="E2" s="7" t="s">
        <v>21</v>
      </c>
      <c r="F2" s="7">
        <v>146</v>
      </c>
      <c r="G2" s="8">
        <f>IFERROR((H2/F2),"")</f>
        <v>1.77397260273973</v>
      </c>
      <c r="H2" s="7">
        <f>IFERROR(INT((F2+R2)/(1-J2)),"")</f>
        <v>259</v>
      </c>
      <c r="I2" s="7">
        <f>IFERROR(INT((H2-F2-R2)),"")</f>
        <v>98</v>
      </c>
      <c r="J2" s="10">
        <v>0.38</v>
      </c>
      <c r="K2" s="7">
        <v>605</v>
      </c>
      <c r="L2" s="7" t="s">
        <v>22</v>
      </c>
      <c r="M2" s="7" t="s">
        <v>23</v>
      </c>
      <c r="N2" s="7">
        <v>1299</v>
      </c>
      <c r="O2" s="8">
        <f>IFERROR((H2/N2),"")</f>
        <v>0.199384141647421</v>
      </c>
      <c r="P2" s="8">
        <f>IFERROR((H2/N2),"")</f>
        <v>0.199384141647421</v>
      </c>
      <c r="Q2" s="7">
        <v>0</v>
      </c>
      <c r="R2" s="12">
        <v>15</v>
      </c>
    </row>
    <row r="3" customHeight="1" spans="1:18">
      <c r="A3" s="6" t="s">
        <v>24</v>
      </c>
      <c r="B3" s="7" t="s">
        <v>25</v>
      </c>
      <c r="C3" s="7" t="s">
        <v>20</v>
      </c>
      <c r="D3" s="7">
        <v>389</v>
      </c>
      <c r="E3" s="7" t="s">
        <v>21</v>
      </c>
      <c r="F3" s="7">
        <v>144</v>
      </c>
      <c r="G3" s="8">
        <f>IFERROR((H3/F3),"")</f>
        <v>1.77777777777778</v>
      </c>
      <c r="H3" s="7">
        <f>IFERROR(INT((F3+R3)/(1-J3)),"")</f>
        <v>256</v>
      </c>
      <c r="I3" s="7">
        <f>IFERROR(INT((H3-F3-R3)),"")</f>
        <v>97</v>
      </c>
      <c r="J3" s="10">
        <v>0.38</v>
      </c>
      <c r="K3" s="7">
        <v>600</v>
      </c>
      <c r="L3" s="7" t="s">
        <v>26</v>
      </c>
      <c r="M3" s="7" t="s">
        <v>23</v>
      </c>
      <c r="N3" s="7">
        <v>1269</v>
      </c>
      <c r="O3" s="8">
        <f>IFERROR((H3/N3),"")</f>
        <v>0.201733648542159</v>
      </c>
      <c r="P3" s="8">
        <f>IFERROR((H3/N3),"")</f>
        <v>0.201733648542159</v>
      </c>
      <c r="Q3" s="7">
        <v>0</v>
      </c>
      <c r="R3" s="12">
        <v>15</v>
      </c>
    </row>
    <row r="4" customHeight="1" spans="1:18">
      <c r="A4" s="6" t="s">
        <v>27</v>
      </c>
      <c r="B4" s="7" t="s">
        <v>25</v>
      </c>
      <c r="C4" s="7" t="s">
        <v>20</v>
      </c>
      <c r="D4" s="7">
        <v>389</v>
      </c>
      <c r="E4" s="7" t="s">
        <v>21</v>
      </c>
      <c r="F4" s="7">
        <v>144</v>
      </c>
      <c r="G4" s="8">
        <f>IFERROR((H4/F4),"")</f>
        <v>1.77777777777778</v>
      </c>
      <c r="H4" s="7">
        <f>IFERROR(INT((F4+R4)/(1-J4)),"")</f>
        <v>256</v>
      </c>
      <c r="I4" s="7">
        <f>IFERROR(INT((H4-F4-R4)),"")</f>
        <v>97</v>
      </c>
      <c r="J4" s="10">
        <v>0.38</v>
      </c>
      <c r="K4" s="7">
        <v>600</v>
      </c>
      <c r="L4" s="7" t="s">
        <v>26</v>
      </c>
      <c r="M4" s="7" t="s">
        <v>23</v>
      </c>
      <c r="N4" s="7">
        <v>1269</v>
      </c>
      <c r="O4" s="8">
        <f>IFERROR((H4/N4),"")</f>
        <v>0.201733648542159</v>
      </c>
      <c r="P4" s="8">
        <f>IFERROR((H4/N4),"")</f>
        <v>0.201733648542159</v>
      </c>
      <c r="Q4" s="7">
        <v>0</v>
      </c>
      <c r="R4" s="12">
        <v>15</v>
      </c>
    </row>
    <row r="5" customHeight="1" spans="1:18">
      <c r="A5" s="6" t="s">
        <v>28</v>
      </c>
      <c r="B5" s="7" t="s">
        <v>29</v>
      </c>
      <c r="C5" s="7" t="s">
        <v>20</v>
      </c>
      <c r="D5" s="7">
        <v>389</v>
      </c>
      <c r="E5" s="7" t="s">
        <v>30</v>
      </c>
      <c r="F5" s="7">
        <v>142</v>
      </c>
      <c r="G5" s="8">
        <f>IFERROR((H5/F5),"")</f>
        <v>1.78169014084507</v>
      </c>
      <c r="H5" s="7">
        <f>IFERROR(INT((F5+R5)/(1-J5)),"")</f>
        <v>253</v>
      </c>
      <c r="I5" s="7">
        <f>IFERROR(INT((H5-F5-R5)),"")</f>
        <v>96</v>
      </c>
      <c r="J5" s="10">
        <v>0.38</v>
      </c>
      <c r="K5" s="7">
        <v>400</v>
      </c>
      <c r="L5" s="7" t="s">
        <v>26</v>
      </c>
      <c r="M5" s="7" t="s">
        <v>23</v>
      </c>
      <c r="N5" s="7">
        <v>1269</v>
      </c>
      <c r="O5" s="8">
        <f>IFERROR((H5/N5),"")</f>
        <v>0.199369582348306</v>
      </c>
      <c r="P5" s="8">
        <f>IFERROR((H5/N5),"")</f>
        <v>0.199369582348306</v>
      </c>
      <c r="Q5" s="7">
        <v>0</v>
      </c>
      <c r="R5" s="12"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清律</cp:lastModifiedBy>
  <dcterms:created xsi:type="dcterms:W3CDTF">2022-10-31T08:51:00Z</dcterms:created>
  <dcterms:modified xsi:type="dcterms:W3CDTF">2024-02-22T01:50:59Z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606D3D08386D41F5A32DCDAC18D0C936_11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v1.0_mb_i8U3a4f25Mg6HflUaOCYZQ==</vt:lpwstr>
  </property>
</Properties>
</file>