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8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<sst xmlns="http://schemas.openxmlformats.org/spreadsheetml/2006/main" count="10" uniqueCount="10">
  <si>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墩号</t>
  </si>
  <si>
    <t>距跨中距离(mm)    大里程方向为正</t>
  </si>
  <si>
    <t>以50墩为零点大里程方向为正（mm)</t>
  </si>
  <si>
    <t>梁体自重及预加应力荷载变形（mm)</t>
  </si>
  <si>
    <t>支架弹性变形(mm)</t>
  </si>
  <si>
    <t>预留量（mm)</t>
  </si>
  <si>
    <t>暂定粱底高程（m)</t>
  </si>
  <si>
    <t>实际梁底高程(m)</t>
  </si>
  <si>
    <t>支架弹性变形+预留量</t>
  </si>
  <si>
    <t>跨中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</si>
</sst>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_);[Red]\(0.00000\)"/>
    <numFmt numFmtId="178" formatCode="0.00000_);\(0.00000\)"/>
    <numFmt numFmtId="179" formatCode="0.00;[Red]0.00"/>
  </numFmts>
  <fonts count="22">
    <font>
      <sz val="12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/>
    <xf numFmtId="179" fontId="0" fillId="0" borderId="1" xfId="0" applyNumberFormat="1" applyBorder="1"/>
    <xf numFmtId="176" fontId="0" fillId="0" borderId="0" xfId="0" applyNumberFormat="1"/>
    <xf numFmtId="0" fontId="1" fillId="0" borderId="1" xfId="0" applyFont="1" applyBorder="1" applyAlignment="1">
      <alignment wrapText="1"/>
    </xf>
    <xf numFmtId="17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1"/>
  <sheetViews>
    <sheetView tabSelected="1" zoomScaleSheetLayoutView="60" workbookViewId="0">
      <selection activeCell="B4" sqref="B4"/>
    </sheetView>
  </sheetViews>
  <sheetFormatPr defaultColWidth="8.8" defaultRowHeight="14.25"/>
  <cols>
    <col min="2" max="2" width="15.625" customWidth="1"/>
    <col min="3" max="3" width="17.875" customWidth="1"/>
    <col min="4" max="4" width="17.875" hidden="1" customWidth="1"/>
    <col min="5" max="5" width="9.875" customWidth="1"/>
    <col min="6" max="6" width="7" customWidth="1"/>
    <col min="7" max="7" width="12.125" customWidth="1"/>
    <col min="8" max="8" width="12.5" customWidth="1"/>
    <col min="11" max="11" width="6.75" customWidth="1"/>
  </cols>
  <sheetData>
    <row r="1" ht="39.75" customHeight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</row>
    <row r="2" spans="1:9">
      <c r="A2" s="1">
        <v>50</v>
      </c>
      <c r="B2" s="3">
        <v>16325</v>
      </c>
      <c r="C2" s="3">
        <v>0</v>
      </c>
      <c r="D2" s="4"/>
      <c r="E2" s="3">
        <v>0</v>
      </c>
      <c r="F2" s="3">
        <v>5</v>
      </c>
      <c r="G2" s="5">
        <v>350.444</v>
      </c>
      <c r="H2" s="6">
        <f t="shared" ref="H2:H20" si="0">D2*0.001+E2*0.001+F2*0.001+G2</f>
        <v>350.449</v>
      </c>
      <c r="I2" s="3">
        <v>5</v>
      </c>
    </row>
    <row r="3" spans="1:11">
      <c r="A3" s="1"/>
      <c r="B3" s="3">
        <v>16000</v>
      </c>
      <c r="C3" s="3">
        <v>-325</v>
      </c>
      <c r="D3" s="4"/>
      <c r="E3" s="7">
        <f t="shared" ref="E3:E19" si="1">-K3*K3*9.61*0.000000001+3.14*0.0001*K3+1.96</f>
        <v>2.06103494375</v>
      </c>
      <c r="F3" s="3">
        <v>10</v>
      </c>
      <c r="G3" s="5">
        <f>G2+(-C3*0.1*0.0010107)*0.01</f>
        <v>350.4443284775</v>
      </c>
      <c r="H3" s="6">
        <f t="shared" si="0"/>
        <v>350.456389512444</v>
      </c>
      <c r="I3" s="4">
        <f t="shared" ref="I3:I19" si="2">F3+E3+D3</f>
        <v>12.06103494375</v>
      </c>
      <c r="J3" s="10">
        <f t="shared" ref="J3:J19" si="3">-K3*K3*9.61*0.000000001+3.14*0.0001*K3+1.96</f>
        <v>2.06103494375</v>
      </c>
      <c r="K3">
        <f t="shared" ref="K3:K20" si="4">-C3</f>
        <v>325</v>
      </c>
    </row>
    <row r="4" spans="1:11">
      <c r="A4" s="1"/>
      <c r="B4" s="3">
        <v>14000</v>
      </c>
      <c r="C4" s="3">
        <v>-2325</v>
      </c>
      <c r="D4" s="4"/>
      <c r="E4" s="7">
        <f t="shared" si="1"/>
        <v>2.63810194375</v>
      </c>
      <c r="F4" s="3">
        <v>10</v>
      </c>
      <c r="G4" s="5">
        <f>G2+(-C4*0.1*0.0010107)*0.01</f>
        <v>350.4463498775</v>
      </c>
      <c r="H4" s="6">
        <f t="shared" si="0"/>
        <v>350.458987979444</v>
      </c>
      <c r="I4" s="4">
        <f t="shared" si="2"/>
        <v>12.63810194375</v>
      </c>
      <c r="J4" s="10">
        <f t="shared" si="3"/>
        <v>2.63810194375</v>
      </c>
      <c r="K4">
        <f t="shared" si="4"/>
        <v>2325</v>
      </c>
    </row>
    <row r="5" spans="1:11">
      <c r="A5" s="1"/>
      <c r="B5" s="3">
        <v>12000</v>
      </c>
      <c r="C5" s="3">
        <v>-4325</v>
      </c>
      <c r="D5" s="4"/>
      <c r="E5" s="7">
        <f t="shared" si="1"/>
        <v>3.13828894375</v>
      </c>
      <c r="F5" s="3">
        <v>10</v>
      </c>
      <c r="G5" s="5">
        <f>G2+(-C5*0.1*0.0010107)*0.01</f>
        <v>350.4483712775</v>
      </c>
      <c r="H5" s="6">
        <f t="shared" si="0"/>
        <v>350.461509566444</v>
      </c>
      <c r="I5" s="4">
        <f t="shared" si="2"/>
        <v>13.13828894375</v>
      </c>
      <c r="J5" s="10">
        <f t="shared" si="3"/>
        <v>3.13828894375</v>
      </c>
      <c r="K5">
        <f t="shared" si="4"/>
        <v>4325</v>
      </c>
    </row>
    <row r="6" spans="1:11">
      <c r="A6" s="1"/>
      <c r="B6" s="3">
        <v>10000</v>
      </c>
      <c r="C6" s="3">
        <v>-6325</v>
      </c>
      <c r="D6" s="4"/>
      <c r="E6" s="7">
        <f t="shared" si="1"/>
        <v>3.56159594375</v>
      </c>
      <c r="F6" s="3">
        <v>10</v>
      </c>
      <c r="G6" s="5">
        <f>G2+(-C6*0.1*0.0010107)*0.01</f>
        <v>350.4503926775</v>
      </c>
      <c r="H6" s="6">
        <f t="shared" si="0"/>
        <v>350.463954273444</v>
      </c>
      <c r="I6" s="4">
        <f t="shared" si="2"/>
        <v>13.56159594375</v>
      </c>
      <c r="J6" s="10">
        <f t="shared" si="3"/>
        <v>3.56159594375</v>
      </c>
      <c r="K6">
        <f t="shared" si="4"/>
        <v>6325</v>
      </c>
    </row>
    <row r="7" spans="1:11">
      <c r="A7" s="1"/>
      <c r="B7" s="3">
        <v>8000</v>
      </c>
      <c r="C7" s="3">
        <v>-8325</v>
      </c>
      <c r="D7" s="4"/>
      <c r="E7" s="7">
        <f t="shared" si="1"/>
        <v>3.90802294375</v>
      </c>
      <c r="F7" s="3">
        <v>10</v>
      </c>
      <c r="G7" s="5">
        <f>G2+(-C7*0.1*0.0010107)*0.01</f>
        <v>350.4524140775</v>
      </c>
      <c r="H7" s="6">
        <f t="shared" si="0"/>
        <v>350.466322100444</v>
      </c>
      <c r="I7" s="4">
        <f t="shared" si="2"/>
        <v>13.90802294375</v>
      </c>
      <c r="J7" s="10">
        <f t="shared" si="3"/>
        <v>3.90802294375</v>
      </c>
      <c r="K7">
        <f t="shared" si="4"/>
        <v>8325</v>
      </c>
    </row>
    <row r="8" spans="1:11">
      <c r="A8" s="1"/>
      <c r="B8" s="3">
        <v>6000</v>
      </c>
      <c r="C8" s="3">
        <v>-1325</v>
      </c>
      <c r="D8" s="4"/>
      <c r="E8" s="7">
        <f t="shared" si="1"/>
        <v>2.35917844375</v>
      </c>
      <c r="F8" s="3">
        <v>10</v>
      </c>
      <c r="G8" s="5">
        <f>G2+(-C8*0.1*0.0010107)*0.01</f>
        <v>350.4453391775</v>
      </c>
      <c r="H8" s="6">
        <f t="shared" si="0"/>
        <v>350.457698355944</v>
      </c>
      <c r="I8" s="4">
        <f t="shared" si="2"/>
        <v>12.35917844375</v>
      </c>
      <c r="J8" s="10">
        <f t="shared" si="3"/>
        <v>2.35917844375</v>
      </c>
      <c r="K8">
        <f t="shared" si="4"/>
        <v>1325</v>
      </c>
    </row>
    <row r="9" spans="1:11">
      <c r="A9" s="1"/>
      <c r="B9" s="3">
        <v>4000</v>
      </c>
      <c r="C9" s="3">
        <v>-12325</v>
      </c>
      <c r="D9" s="4"/>
      <c r="E9" s="7">
        <f t="shared" si="1"/>
        <v>4.37023694375</v>
      </c>
      <c r="F9" s="3">
        <v>10</v>
      </c>
      <c r="G9" s="5">
        <f>G2+(-C9*0.1*0.0010107)*0.01</f>
        <v>350.4564568775</v>
      </c>
      <c r="H9" s="6">
        <f t="shared" si="0"/>
        <v>350.470827114444</v>
      </c>
      <c r="I9" s="4">
        <f t="shared" si="2"/>
        <v>14.37023694375</v>
      </c>
      <c r="J9" s="10">
        <f t="shared" si="3"/>
        <v>4.37023694375</v>
      </c>
      <c r="K9">
        <f t="shared" si="4"/>
        <v>12325</v>
      </c>
    </row>
    <row r="10" spans="1:11">
      <c r="A10" s="1"/>
      <c r="B10" s="3">
        <v>2000</v>
      </c>
      <c r="C10" s="3">
        <v>-14325</v>
      </c>
      <c r="D10" s="4"/>
      <c r="E10" s="7">
        <f t="shared" si="1"/>
        <v>4.48602394375</v>
      </c>
      <c r="F10" s="3">
        <v>10</v>
      </c>
      <c r="G10" s="5">
        <f>G2+(-C10*0.1*0.0010107)*0.01</f>
        <v>350.4584782775</v>
      </c>
      <c r="H10" s="6">
        <f t="shared" si="0"/>
        <v>350.472964301444</v>
      </c>
      <c r="I10" s="4">
        <f t="shared" si="2"/>
        <v>14.48602394375</v>
      </c>
      <c r="J10" s="10">
        <f t="shared" si="3"/>
        <v>4.48602394375</v>
      </c>
      <c r="K10">
        <f t="shared" si="4"/>
        <v>14325</v>
      </c>
    </row>
    <row r="11" spans="1:11">
      <c r="A11" s="1" t="s">
        <v>9</v>
      </c>
      <c r="B11" s="3">
        <v>0</v>
      </c>
      <c r="C11" s="3">
        <v>-16325</v>
      </c>
      <c r="D11" s="4"/>
      <c r="E11" s="7">
        <f t="shared" si="1"/>
        <v>4.52493094375</v>
      </c>
      <c r="F11" s="3">
        <v>10</v>
      </c>
      <c r="G11" s="5">
        <f>G2+(-C11*0.1*0.0010107)*0.01</f>
        <v>350.4604996775</v>
      </c>
      <c r="H11" s="6">
        <f t="shared" si="0"/>
        <v>350.475024608444</v>
      </c>
      <c r="I11" s="4">
        <f t="shared" si="2"/>
        <v>14.52493094375</v>
      </c>
      <c r="J11" s="10">
        <f t="shared" si="3"/>
        <v>4.52493094375</v>
      </c>
      <c r="K11">
        <f t="shared" si="4"/>
        <v>16325</v>
      </c>
    </row>
    <row r="12" spans="1:11">
      <c r="A12" s="1"/>
      <c r="B12" s="3">
        <v>-2000</v>
      </c>
      <c r="C12" s="3">
        <f t="shared" ref="C12:C19" si="5">C11-2000</f>
        <v>-18325</v>
      </c>
      <c r="D12" s="4"/>
      <c r="E12" s="7">
        <f t="shared" si="1"/>
        <v>4.48695794375</v>
      </c>
      <c r="F12" s="3">
        <v>10</v>
      </c>
      <c r="G12" s="5">
        <f>G2+(-C12*0.1*0.0010107)*0.01</f>
        <v>350.4625210775</v>
      </c>
      <c r="H12" s="6">
        <f t="shared" si="0"/>
        <v>350.477008035444</v>
      </c>
      <c r="I12" s="4">
        <f t="shared" si="2"/>
        <v>14.48695794375</v>
      </c>
      <c r="J12" s="10">
        <f t="shared" si="3"/>
        <v>4.48695794375</v>
      </c>
      <c r="K12">
        <f t="shared" si="4"/>
        <v>18325</v>
      </c>
    </row>
    <row r="13" spans="1:11">
      <c r="A13" s="1"/>
      <c r="B13" s="3">
        <v>-4000</v>
      </c>
      <c r="C13" s="3">
        <f t="shared" si="5"/>
        <v>-20325</v>
      </c>
      <c r="D13" s="4"/>
      <c r="E13" s="7">
        <f t="shared" si="1"/>
        <v>4.37210494375</v>
      </c>
      <c r="F13" s="3">
        <v>10</v>
      </c>
      <c r="G13" s="5">
        <f>G2+(-C13*0.1*0.0010107)*0.01</f>
        <v>350.4645424775</v>
      </c>
      <c r="H13" s="6">
        <f t="shared" si="0"/>
        <v>350.478914582444</v>
      </c>
      <c r="I13" s="4">
        <f t="shared" si="2"/>
        <v>14.37210494375</v>
      </c>
      <c r="J13" s="10">
        <f t="shared" si="3"/>
        <v>4.37210494375</v>
      </c>
      <c r="K13">
        <f t="shared" si="4"/>
        <v>20325</v>
      </c>
    </row>
    <row r="14" spans="1:11">
      <c r="A14" s="1"/>
      <c r="B14" s="3">
        <v>-6000</v>
      </c>
      <c r="C14" s="3">
        <f t="shared" si="5"/>
        <v>-22325</v>
      </c>
      <c r="D14" s="4"/>
      <c r="E14" s="7">
        <f t="shared" si="1"/>
        <v>4.18037194375</v>
      </c>
      <c r="F14" s="3">
        <v>10</v>
      </c>
      <c r="G14" s="5">
        <f>G2+(-C14*0.1*0.0010107)*0.01</f>
        <v>350.4665638775</v>
      </c>
      <c r="H14" s="6">
        <f t="shared" si="0"/>
        <v>350.480744249444</v>
      </c>
      <c r="I14" s="4">
        <f t="shared" si="2"/>
        <v>14.18037194375</v>
      </c>
      <c r="J14" s="10">
        <f t="shared" si="3"/>
        <v>4.18037194375</v>
      </c>
      <c r="K14">
        <f t="shared" si="4"/>
        <v>22325</v>
      </c>
    </row>
    <row r="15" spans="1:11">
      <c r="A15" s="1"/>
      <c r="B15" s="3">
        <v>-8000</v>
      </c>
      <c r="C15" s="3">
        <f t="shared" si="5"/>
        <v>-24325</v>
      </c>
      <c r="D15" s="4"/>
      <c r="E15" s="7">
        <f t="shared" si="1"/>
        <v>3.91175894375</v>
      </c>
      <c r="F15" s="3">
        <v>10</v>
      </c>
      <c r="G15" s="5">
        <f>G2+(-C15*0.1*0.0010107)*0.01</f>
        <v>350.4685852775</v>
      </c>
      <c r="H15" s="6">
        <f t="shared" si="0"/>
        <v>350.482497036444</v>
      </c>
      <c r="I15" s="4">
        <f t="shared" si="2"/>
        <v>13.91175894375</v>
      </c>
      <c r="J15" s="10">
        <f t="shared" si="3"/>
        <v>3.91175894375</v>
      </c>
      <c r="K15">
        <f t="shared" si="4"/>
        <v>24325</v>
      </c>
    </row>
    <row r="16" spans="1:11">
      <c r="A16" s="1"/>
      <c r="B16" s="3">
        <v>-10000</v>
      </c>
      <c r="C16" s="3">
        <f t="shared" si="5"/>
        <v>-26325</v>
      </c>
      <c r="D16" s="4"/>
      <c r="E16" s="7">
        <f t="shared" si="1"/>
        <v>3.56626594375</v>
      </c>
      <c r="F16" s="3">
        <v>10</v>
      </c>
      <c r="G16" s="5">
        <f>G2+(-C16*0.1*0.0010107)*0.01</f>
        <v>350.4706066775</v>
      </c>
      <c r="H16" s="6">
        <f t="shared" si="0"/>
        <v>350.484172943444</v>
      </c>
      <c r="I16" s="4">
        <f t="shared" si="2"/>
        <v>13.56626594375</v>
      </c>
      <c r="J16" s="10">
        <f t="shared" si="3"/>
        <v>3.56626594375</v>
      </c>
      <c r="K16">
        <f t="shared" si="4"/>
        <v>26325</v>
      </c>
    </row>
    <row r="17" spans="1:11">
      <c r="A17" s="1"/>
      <c r="B17" s="3">
        <v>-12000</v>
      </c>
      <c r="C17" s="3">
        <f t="shared" si="5"/>
        <v>-28325</v>
      </c>
      <c r="D17" s="4"/>
      <c r="E17" s="7">
        <f t="shared" si="1"/>
        <v>3.14389294375</v>
      </c>
      <c r="F17" s="3">
        <v>10</v>
      </c>
      <c r="G17" s="5">
        <f>G2+(-C17*0.1*0.0010107)*0.01</f>
        <v>350.4726280775</v>
      </c>
      <c r="H17" s="6">
        <f t="shared" si="0"/>
        <v>350.485771970444</v>
      </c>
      <c r="I17" s="4">
        <f t="shared" si="2"/>
        <v>13.14389294375</v>
      </c>
      <c r="J17" s="10">
        <f t="shared" si="3"/>
        <v>3.14389294375</v>
      </c>
      <c r="K17">
        <f t="shared" si="4"/>
        <v>28325</v>
      </c>
    </row>
    <row r="18" spans="1:11">
      <c r="A18" s="1"/>
      <c r="B18" s="3">
        <v>-14000</v>
      </c>
      <c r="C18" s="3">
        <f t="shared" si="5"/>
        <v>-30325</v>
      </c>
      <c r="D18" s="4"/>
      <c r="E18" s="7">
        <f t="shared" si="1"/>
        <v>2.64463994375</v>
      </c>
      <c r="F18" s="3">
        <v>10</v>
      </c>
      <c r="G18" s="5">
        <f>G2+(-C18*0.1*0.0010107)*0.01</f>
        <v>350.4746494775</v>
      </c>
      <c r="H18" s="6">
        <f t="shared" si="0"/>
        <v>350.487294117444</v>
      </c>
      <c r="I18" s="4">
        <f t="shared" si="2"/>
        <v>12.64463994375</v>
      </c>
      <c r="J18" s="10">
        <f t="shared" si="3"/>
        <v>2.64463994375</v>
      </c>
      <c r="K18">
        <f t="shared" si="4"/>
        <v>30325</v>
      </c>
    </row>
    <row r="19" spans="1:11">
      <c r="A19" s="1"/>
      <c r="B19" s="3">
        <v>-16000</v>
      </c>
      <c r="C19" s="3">
        <f t="shared" si="5"/>
        <v>-32325</v>
      </c>
      <c r="D19" s="4"/>
      <c r="E19" s="7">
        <f t="shared" si="1"/>
        <v>2.06850694375</v>
      </c>
      <c r="F19" s="3">
        <v>10</v>
      </c>
      <c r="G19" s="5">
        <f>G2+(-C19*0.1*0.0010107)*0.01</f>
        <v>350.4766708775</v>
      </c>
      <c r="H19" s="6">
        <f t="shared" si="0"/>
        <v>350.488739384444</v>
      </c>
      <c r="I19" s="4">
        <f t="shared" si="2"/>
        <v>12.06850694375</v>
      </c>
      <c r="J19" s="10">
        <f t="shared" si="3"/>
        <v>2.06850694375</v>
      </c>
      <c r="K19">
        <f t="shared" si="4"/>
        <v>32325</v>
      </c>
    </row>
    <row r="20" spans="1:11">
      <c r="A20" s="1">
        <v>49</v>
      </c>
      <c r="B20" s="3">
        <v>-16325</v>
      </c>
      <c r="C20" s="3">
        <f>C19-325</f>
        <v>-32650</v>
      </c>
      <c r="D20" s="4"/>
      <c r="E20" s="3">
        <v>0</v>
      </c>
      <c r="F20" s="3">
        <v>5</v>
      </c>
      <c r="G20" s="5">
        <f>G2+(-C20*0.1*0.0010107)*0.01</f>
        <v>350.476999355</v>
      </c>
      <c r="H20" s="6">
        <f t="shared" si="0"/>
        <v>350.481999355</v>
      </c>
      <c r="I20" s="3">
        <v>5</v>
      </c>
      <c r="J20" s="10"/>
      <c r="K20">
        <f t="shared" si="4"/>
        <v>32650</v>
      </c>
    </row>
    <row r="21" spans="4:4">
      <c r="D21" s="8"/>
    </row>
    <row r="22" spans="4:4">
      <c r="D22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  <row r="41" spans="4:4">
      <c r="D41" s="8"/>
    </row>
    <row r="42" spans="4:4">
      <c r="D42" s="8"/>
    </row>
    <row r="43" spans="4:4">
      <c r="D43" s="8"/>
    </row>
    <row r="44" spans="4:4">
      <c r="D44" s="8"/>
    </row>
    <row r="45" spans="4:4">
      <c r="D45" s="8"/>
    </row>
    <row r="46" spans="4:4">
      <c r="D46" s="8"/>
    </row>
    <row r="47" spans="4:4">
      <c r="D47" s="8"/>
    </row>
    <row r="48" spans="4:4">
      <c r="D48" s="8"/>
    </row>
    <row r="49" spans="4:4">
      <c r="D49" s="8"/>
    </row>
    <row r="50" spans="4:4">
      <c r="D50" s="8"/>
    </row>
    <row r="51" spans="4:4">
      <c r="D51" s="8"/>
    </row>
    <row r="52" spans="4:4">
      <c r="D52" s="8"/>
    </row>
    <row r="53" spans="4:4">
      <c r="D53" s="8"/>
    </row>
    <row r="54" spans="4:4">
      <c r="D54" s="8"/>
    </row>
    <row r="55" spans="4:4">
      <c r="D55" s="8"/>
    </row>
    <row r="56" spans="4:4">
      <c r="D56" s="8"/>
    </row>
    <row r="57" spans="4:4">
      <c r="D57" s="8"/>
    </row>
    <row r="58" spans="4:4">
      <c r="D58" s="8"/>
    </row>
    <row r="59" spans="4:4">
      <c r="D59" s="8"/>
    </row>
    <row r="60" spans="4:4">
      <c r="D60" s="8"/>
    </row>
    <row r="61" spans="4:4">
      <c r="D61" s="8"/>
    </row>
    <row r="62" spans="4:4">
      <c r="D62" s="8"/>
    </row>
    <row r="63" spans="4:4">
      <c r="D63" s="8"/>
    </row>
    <row r="64" spans="4:4">
      <c r="D64" s="8"/>
    </row>
    <row r="65" spans="4:4">
      <c r="D65" s="8"/>
    </row>
    <row r="66" spans="4:4">
      <c r="D66" s="8"/>
    </row>
    <row r="67" spans="4:4">
      <c r="D67" s="8"/>
    </row>
    <row r="68" spans="4:4">
      <c r="D68" s="8"/>
    </row>
    <row r="69" spans="4:4">
      <c r="D69" s="8"/>
    </row>
    <row r="70" spans="4:4">
      <c r="D70" s="8"/>
    </row>
    <row r="71" spans="4:4">
      <c r="D71" s="8"/>
    </row>
    <row r="72" spans="4:4">
      <c r="D72" s="8"/>
    </row>
    <row r="73" spans="4:4">
      <c r="D73" s="8"/>
    </row>
    <row r="74" spans="4:4">
      <c r="D74" s="8"/>
    </row>
    <row r="75" spans="4:4">
      <c r="D75" s="8"/>
    </row>
    <row r="76" spans="4:4">
      <c r="D76" s="8"/>
    </row>
    <row r="77" spans="4:4">
      <c r="D77" s="8"/>
    </row>
    <row r="78" spans="4:4">
      <c r="D78" s="8"/>
    </row>
    <row r="79" spans="4:4">
      <c r="D79" s="8"/>
    </row>
    <row r="80" spans="4:4">
      <c r="D80" s="8"/>
    </row>
    <row r="81" spans="4:4">
      <c r="D81" s="8"/>
    </row>
    <row r="82" spans="4:4">
      <c r="D82" s="8"/>
    </row>
    <row r="83" spans="4:4">
      <c r="D83" s="8"/>
    </row>
    <row r="84" spans="4:4">
      <c r="D84" s="8"/>
    </row>
    <row r="85" spans="4:4">
      <c r="D85" s="8"/>
    </row>
    <row r="86" spans="4:4">
      <c r="D86" s="8"/>
    </row>
    <row r="87" spans="4:4">
      <c r="D87" s="8"/>
    </row>
    <row r="88" spans="4:4">
      <c r="D88" s="8"/>
    </row>
    <row r="89" spans="4:4">
      <c r="D89" s="8"/>
    </row>
    <row r="90" spans="4:4">
      <c r="D90" s="8"/>
    </row>
    <row r="91" spans="4:4">
      <c r="D91" s="8"/>
    </row>
    <row r="92" spans="4:4">
      <c r="D92" s="8"/>
    </row>
    <row r="93" spans="4:4">
      <c r="D93" s="8"/>
    </row>
    <row r="94" spans="4:4">
      <c r="D94" s="8"/>
    </row>
    <row r="95" spans="4:4">
      <c r="D95" s="8"/>
    </row>
    <row r="96" spans="4:4">
      <c r="D96" s="8"/>
    </row>
    <row r="97" spans="4:4">
      <c r="D97" s="8"/>
    </row>
    <row r="98" spans="4:4">
      <c r="D98" s="8"/>
    </row>
    <row r="99" spans="4:4">
      <c r="D99" s="8"/>
    </row>
    <row r="100" spans="4:4">
      <c r="D100" s="8"/>
    </row>
    <row r="101" spans="4:4">
      <c r="D101" s="8"/>
    </row>
    <row r="102" spans="4:4">
      <c r="D102" s="8"/>
    </row>
    <row r="103" spans="4:4">
      <c r="D103" s="8"/>
    </row>
    <row r="104" spans="4:4">
      <c r="D104" s="8"/>
    </row>
    <row r="105" spans="4:4">
      <c r="D105" s="8"/>
    </row>
    <row r="106" spans="4:4">
      <c r="D106" s="8"/>
    </row>
    <row r="107" spans="4:4">
      <c r="D107" s="8"/>
    </row>
    <row r="108" spans="4:4">
      <c r="D108" s="8"/>
    </row>
    <row r="109" spans="4:4">
      <c r="D109" s="8"/>
    </row>
    <row r="110" spans="4:4">
      <c r="D110" s="8"/>
    </row>
    <row r="111" spans="4:4">
      <c r="D111" s="8"/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清律</cp:lastModifiedBy>
  <dcterms:created xsi:type="dcterms:W3CDTF">2024-02-04T16:46:00Z</dcterms:created>
  <dcterms:modified xsi:type="dcterms:W3CDTF">2024-02-20T03:49:58Z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0D0726420E754862BF4C2542648D12F5_11</vt:lpwstr>
  </property>
  <property fmtid="{D5CDD505-2E9C-101B-9397-08002B2CF9AE}" pid="3" name="KSOProductBuildVer">
    <vt:lpwstr>2052-12.1.0.16250</vt:lpwstr>
  </property>
</Properties>
</file>