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<sst xmlns="http://schemas.openxmlformats.org/spreadsheetml/2006/main" count="58" uniqueCount="58">
  <si>
    <t>Notes</t>
  </si>
  <si>
    <t>project part#s</t>
  </si>
  <si>
    <t>Part Name</t>
  </si>
  <si>
    <t>Quantity</t>
  </si>
  <si>
    <t>cost per unit</t>
  </si>
  <si>
    <t>Total cost</t>
  </si>
  <si>
    <t>Mouser Part Number</t>
  </si>
  <si>
    <t>DIGIKEY Part Number</t>
  </si>
  <si>
    <t>Thonk Part Number</t>
  </si>
  <si>
    <t>OSH Park</t>
  </si>
  <si>
    <t>Adafruit</t>
  </si>
  <si>
    <t>xxneed to update to 1/4Wxx</t>
  </si>
  <si>
    <t>100Ω</t>
  </si>
  <si>
    <t>299-100-RC</t>
  </si>
  <si>
    <t>100kΩ</t>
  </si>
  <si>
    <t>270-100K-RC</t>
  </si>
  <si>
    <t>33kΩ</t>
  </si>
  <si>
    <t>299-33K-RC</t>
  </si>
  <si>
    <t>68kΩ</t>
  </si>
  <si>
    <t>588-OJ6835E-R52</t>
  </si>
  <si>
    <t>for LED</t>
  </si>
  <si>
    <t>220Ω</t>
  </si>
  <si>
    <t>Teensy 3.2</t>
  </si>
  <si>
    <t>474-DEV-13736</t>
  </si>
  <si>
    <t>this is $17 from OSH Park</t>
  </si>
  <si>
    <t>Sparkfun Teensy 3.x header kit</t>
  </si>
  <si>
    <t>474-PRT-13925</t>
  </si>
  <si>
    <t>any</t>
  </si>
  <si>
    <t>LED</t>
  </si>
  <si>
    <t>2n2222 or 3904</t>
  </si>
  <si>
    <t>512-PN2222ATF</t>
  </si>
  <si>
    <t>needed for front-plate USB Breakout</t>
  </si>
  <si>
    <t>5-pin right-angle male header</t>
  </si>
  <si>
    <t>14-pin DIP IC socket</t>
  </si>
  <si>
    <t>571-1-2199298-3</t>
  </si>
  <si>
    <t>13-pin female header</t>
  </si>
  <si>
    <t>S7046-ND</t>
  </si>
  <si>
    <t>7-pin female header</t>
  </si>
  <si>
    <t>S7040-ND</t>
  </si>
  <si>
    <t>5-pin female header</t>
  </si>
  <si>
    <t>S6103-ND</t>
  </si>
  <si>
    <t>20 position male pin header strips</t>
  </si>
  <si>
    <t>S1011EC-20-ND</t>
  </si>
  <si>
    <t>6004 Quad Op Amp</t>
  </si>
  <si>
    <t>579-MCP6004-I/P</t>
  </si>
  <si>
    <t>MCP4922 12-bit dual DAC</t>
  </si>
  <si>
    <t>579-MCP4922-E/P</t>
  </si>
  <si>
    <t>10kΩ Potentiometer</t>
  </si>
  <si>
    <t>652-PTV09A4020SB104</t>
  </si>
  <si>
    <t>MicroUSB B breakout (Adafruit)</t>
  </si>
  <si>
    <t>https://www.adafruit.com/product/1833</t>
  </si>
  <si>
    <t>1/8” Thonkiconn Jacks with nuts</t>
  </si>
  <si>
    <t>DAC PCB</t>
  </si>
  <si>
    <t>Interface PCB</t>
  </si>
  <si>
    <t>xxBad Partxx</t>
  </si>
  <si>
    <t>12mm M3 standoff</t>
  </si>
  <si>
    <t>R30-1611200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</si>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</sst>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color rgb="FF000000"/>
      <name val="'Arial'"/>
    </font>
    <font>
      <u/>
      <color rgb="FF0000FF"/>
    </font>
    <font>
      <sz val="11.0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 shrinkToFit="0" wrapText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digikey.com/scripts/DkSearch/dksus.dll?Detail&amp;itemSeq=244510704&amp;uq=636487757345619957" TargetMode="External"/><Relationship Id="rId10" Type="http://schemas.openxmlformats.org/officeDocument/2006/relationships/hyperlink" Target="https://www.digikey.com/scripts/DkSearch/dksus.dll?Detail&amp;itemSeq=244510706&amp;uq=636487757345609955" TargetMode="External"/><Relationship Id="rId13" Type="http://schemas.openxmlformats.org/officeDocument/2006/relationships/hyperlink" Target="https://www.mouser.com/Search/ProductDetail.aspx?R=MCP6004-I%2fPvirtualkey57940000virtualkey579-MCP6004-I%2fP" TargetMode="External"/><Relationship Id="rId12" Type="http://schemas.openxmlformats.org/officeDocument/2006/relationships/hyperlink" Target="https://www.digikey.com/scripts/DkSearch/dksus.dll?Detail&amp;itemSeq=244510703&amp;uq=636487757345619957" TargetMode="External"/><Relationship Id="rId1" Type="http://schemas.openxmlformats.org/officeDocument/2006/relationships/hyperlink" Target="https://www.mouser.com/Search/ProductDetail.aspx?R=299-100-RCvirtualkey21980000virtualkey299-100-RC" TargetMode="External"/><Relationship Id="rId2" Type="http://schemas.openxmlformats.org/officeDocument/2006/relationships/hyperlink" Target="https://www.mouser.com/Search/ProductDetail.aspx?R=270-100K-RCvirtualkey21980000virtualkey270-100K-RC" TargetMode="External"/><Relationship Id="rId3" Type="http://schemas.openxmlformats.org/officeDocument/2006/relationships/hyperlink" Target="https://www.mouser.com/Search/ProductDetail.aspx?R=299-33K-RCvirtualkey21980000virtualkey299-33K-RC" TargetMode="External"/><Relationship Id="rId4" Type="http://schemas.openxmlformats.org/officeDocument/2006/relationships/hyperlink" Target="https://www.mouser.com/Search/ProductDetail.aspx?R=OJ6835E-R52virtualkey58810000virtualkey588-OJ6835E-R52" TargetMode="External"/><Relationship Id="rId9" Type="http://schemas.openxmlformats.org/officeDocument/2006/relationships/hyperlink" Target="https://www.digikey.com/scripts/DkSearch/dksus.dll?Detail&amp;itemSeq=244510705&amp;uq=636487757345609955" TargetMode="External"/><Relationship Id="rId15" Type="http://schemas.openxmlformats.org/officeDocument/2006/relationships/hyperlink" Target="https://www.mouser.com/Search/ProductDetail.aspx?R=PTV09A-4020S-B104virtualkey65210000virtualkey652-PTV09A4020SB104" TargetMode="External"/><Relationship Id="rId14" Type="http://schemas.openxmlformats.org/officeDocument/2006/relationships/hyperlink" Target="https://www.mouser.com/Search/ProductDetail.aspx?R=MCP4922-E%2fPvirtualkey57940000virtualkey579-MCP4922-E%2fP" TargetMode="External"/><Relationship Id="rId17" Type="http://schemas.openxmlformats.org/officeDocument/2006/relationships/hyperlink" Target="https://www.mouser.com/ProductDetail/Harwin/R30-1611200/?qs=sGAEpiMZZMtrde5aJd3qw4L16p8RLiBxu4XGiQa%252bi5g%3d" TargetMode="External"/><Relationship Id="rId16" Type="http://schemas.openxmlformats.org/officeDocument/2006/relationships/hyperlink" Target="https://www.adafruit.com/product/1833" TargetMode="External"/><Relationship Id="rId5" Type="http://schemas.openxmlformats.org/officeDocument/2006/relationships/hyperlink" Target="https://www.mouser.com/Search/ProductDetail.aspx?R=DEV-13736virtualkey54740000virtualkey474-DEV-13736" TargetMode="External"/><Relationship Id="rId6" Type="http://schemas.openxmlformats.org/officeDocument/2006/relationships/hyperlink" Target="https://www.mouser.com/Search/ProductDetail.aspx?R=PRT-13925virtualkey54740000virtualkey474-PRT-13925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www.mouser.com/Search/ProductDetail.aspx?R=PN2222ATFvirtualkey51210000virtualkey512-PN2222ATF" TargetMode="External"/><Relationship Id="rId8" Type="http://schemas.openxmlformats.org/officeDocument/2006/relationships/hyperlink" Target="https://www.mouser.com/Search/ProductDetail.aspx?R=1-2199298-3virtualkey58890000virtualkey571-1-2199298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29"/>
    <col customWidth="1" min="3" max="3" width="30.86"/>
    <col customWidth="1" min="4" max="4" width="9.0"/>
    <col customWidth="1" min="7" max="9" width="27.0"/>
    <col customWidth="1" min="10" max="10" width="23.14"/>
    <col customWidth="1" min="11" max="11" width="33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3">
      <c r="A3" s="2" t="s">
        <v>11</v>
      </c>
      <c r="B3" s="1"/>
      <c r="C3" s="1" t="s">
        <v>12</v>
      </c>
      <c r="D3" s="1">
        <v>4.0</v>
      </c>
      <c r="E3" s="1">
        <v>0.011</v>
      </c>
      <c r="F3">
        <f t="shared" ref="F3:F11" si="1">PRODUCT(D3:E3)</f>
        <v>0.044</v>
      </c>
      <c r="G3" s="3" t="s">
        <v>13</v>
      </c>
    </row>
    <row r="4">
      <c r="C4" s="1" t="s">
        <v>14</v>
      </c>
      <c r="D4" s="1">
        <v>12.0</v>
      </c>
      <c r="E4" s="1">
        <v>0.014</v>
      </c>
      <c r="F4">
        <f t="shared" si="1"/>
        <v>0.168</v>
      </c>
      <c r="G4" s="3" t="s">
        <v>15</v>
      </c>
    </row>
    <row r="5">
      <c r="C5" s="1" t="s">
        <v>16</v>
      </c>
      <c r="D5" s="1">
        <v>4.0</v>
      </c>
      <c r="E5" s="1">
        <v>0.011</v>
      </c>
      <c r="F5" s="4">
        <f t="shared" si="1"/>
        <v>0.044</v>
      </c>
      <c r="G5" s="3" t="s">
        <v>17</v>
      </c>
    </row>
    <row r="6">
      <c r="C6" s="1" t="s">
        <v>18</v>
      </c>
      <c r="D6" s="1">
        <v>8.0</v>
      </c>
      <c r="E6" s="1">
        <v>0.01</v>
      </c>
      <c r="F6" s="4">
        <f t="shared" si="1"/>
        <v>0.08</v>
      </c>
      <c r="G6" s="3" t="s">
        <v>19</v>
      </c>
    </row>
    <row r="7">
      <c r="A7" s="1" t="s">
        <v>20</v>
      </c>
      <c r="C7" s="1" t="s">
        <v>21</v>
      </c>
      <c r="D7" s="1">
        <v>1.0</v>
      </c>
      <c r="E7" s="1">
        <v>0.0</v>
      </c>
      <c r="F7" s="5">
        <f t="shared" si="1"/>
        <v>0</v>
      </c>
    </row>
    <row r="8">
      <c r="C8" s="1" t="s">
        <v>22</v>
      </c>
      <c r="D8" s="1">
        <v>1.0</v>
      </c>
      <c r="E8" s="1">
        <v>22.5</v>
      </c>
      <c r="F8">
        <f t="shared" si="1"/>
        <v>22.5</v>
      </c>
      <c r="G8" s="3" t="s">
        <v>23</v>
      </c>
      <c r="J8" s="1" t="s">
        <v>24</v>
      </c>
    </row>
    <row r="9">
      <c r="C9" s="1" t="s">
        <v>25</v>
      </c>
      <c r="D9" s="1">
        <v>1.0</v>
      </c>
      <c r="E9" s="1">
        <v>1.5</v>
      </c>
      <c r="F9">
        <f t="shared" si="1"/>
        <v>1.5</v>
      </c>
      <c r="G9" s="3" t="s">
        <v>26</v>
      </c>
    </row>
    <row r="10">
      <c r="A10" s="1" t="s">
        <v>27</v>
      </c>
      <c r="C10" s="1" t="s">
        <v>28</v>
      </c>
      <c r="D10" s="1">
        <v>1.0</v>
      </c>
      <c r="E10" s="1">
        <v>0.0</v>
      </c>
      <c r="F10">
        <f t="shared" si="1"/>
        <v>0</v>
      </c>
    </row>
    <row r="11">
      <c r="C11" s="1" t="s">
        <v>29</v>
      </c>
      <c r="D11" s="1">
        <v>4.0</v>
      </c>
      <c r="E11" s="1">
        <v>0.066</v>
      </c>
      <c r="F11">
        <f t="shared" si="1"/>
        <v>0.264</v>
      </c>
      <c r="G11" s="3" t="s">
        <v>30</v>
      </c>
    </row>
    <row r="12">
      <c r="A12" s="1" t="s">
        <v>31</v>
      </c>
      <c r="C12" s="1" t="s">
        <v>32</v>
      </c>
      <c r="D12" s="1">
        <v>1.0</v>
      </c>
    </row>
    <row r="13">
      <c r="C13" s="1" t="s">
        <v>33</v>
      </c>
      <c r="D13" s="1">
        <v>4.0</v>
      </c>
      <c r="E13" s="1">
        <v>0.12</v>
      </c>
      <c r="F13">
        <f t="shared" ref="F13:F24" si="2">PRODUCT(D13:E13)</f>
        <v>0.48</v>
      </c>
      <c r="G13" s="3" t="s">
        <v>34</v>
      </c>
    </row>
    <row r="14">
      <c r="C14" s="1" t="s">
        <v>35</v>
      </c>
      <c r="D14" s="1">
        <v>2.0</v>
      </c>
      <c r="E14" s="1">
        <v>0.773</v>
      </c>
      <c r="F14">
        <f t="shared" si="2"/>
        <v>1.546</v>
      </c>
      <c r="H14" s="3" t="s">
        <v>36</v>
      </c>
    </row>
    <row r="15">
      <c r="C15" s="1" t="s">
        <v>37</v>
      </c>
      <c r="D15" s="1">
        <v>3.0</v>
      </c>
      <c r="E15" s="1">
        <v>0.572</v>
      </c>
      <c r="F15">
        <f t="shared" si="2"/>
        <v>1.716</v>
      </c>
      <c r="H15" s="3" t="s">
        <v>38</v>
      </c>
    </row>
    <row r="16">
      <c r="C16" s="1" t="s">
        <v>39</v>
      </c>
      <c r="D16" s="1">
        <v>5.0</v>
      </c>
      <c r="E16" s="1">
        <v>0.443</v>
      </c>
      <c r="F16">
        <f t="shared" si="2"/>
        <v>2.215</v>
      </c>
      <c r="H16" s="3" t="s">
        <v>40</v>
      </c>
    </row>
    <row r="17">
      <c r="C17" s="1" t="s">
        <v>41</v>
      </c>
      <c r="D17" s="1">
        <v>3.0</v>
      </c>
      <c r="E17" s="6">
        <v>0.414</v>
      </c>
      <c r="F17" s="7">
        <f t="shared" si="2"/>
        <v>1.242</v>
      </c>
      <c r="H17" s="3" t="s">
        <v>42</v>
      </c>
    </row>
    <row r="18">
      <c r="C18" s="1" t="s">
        <v>43</v>
      </c>
      <c r="D18" s="1">
        <v>2.0</v>
      </c>
      <c r="E18" s="1">
        <v>0.36</v>
      </c>
      <c r="F18">
        <f t="shared" si="2"/>
        <v>0.72</v>
      </c>
      <c r="G18" s="3" t="s">
        <v>44</v>
      </c>
    </row>
    <row r="19">
      <c r="C19" s="1" t="s">
        <v>45</v>
      </c>
      <c r="D19" s="1">
        <v>2.0</v>
      </c>
      <c r="E19" s="1">
        <v>2.19</v>
      </c>
      <c r="F19">
        <f t="shared" si="2"/>
        <v>4.38</v>
      </c>
      <c r="G19" s="3" t="s">
        <v>46</v>
      </c>
    </row>
    <row r="20">
      <c r="C20" s="1" t="s">
        <v>47</v>
      </c>
      <c r="D20" s="1">
        <v>4.0</v>
      </c>
      <c r="E20" s="1">
        <v>0.608</v>
      </c>
      <c r="F20">
        <f t="shared" si="2"/>
        <v>2.432</v>
      </c>
      <c r="G20" s="3" t="s">
        <v>48</v>
      </c>
    </row>
    <row r="21">
      <c r="C21" s="1" t="s">
        <v>49</v>
      </c>
      <c r="D21" s="1">
        <v>1.0</v>
      </c>
      <c r="E21" s="1">
        <v>1.35</v>
      </c>
      <c r="F21">
        <f t="shared" si="2"/>
        <v>1.35</v>
      </c>
      <c r="K21" s="3" t="s">
        <v>50</v>
      </c>
    </row>
    <row r="22">
      <c r="C22" s="1" t="s">
        <v>51</v>
      </c>
      <c r="D22" s="1">
        <v>12.0</v>
      </c>
      <c r="E22" s="1">
        <v>0.27</v>
      </c>
      <c r="F22" s="1">
        <f t="shared" si="2"/>
        <v>3.24</v>
      </c>
      <c r="I22" s="8" t="str">
        <f>HYPERLINK("https://www.thonk.co.uk/shop/3-5mm-jacks/","Thonkiconn Jacks (PJ301M-12)")</f>
        <v>Thonkiconn Jacks (PJ301M-12)</v>
      </c>
    </row>
    <row r="23">
      <c r="C23" s="1" t="s">
        <v>52</v>
      </c>
      <c r="D23" s="1">
        <v>1.0</v>
      </c>
      <c r="E23" s="1">
        <v>6.5</v>
      </c>
      <c r="F23" s="1">
        <f t="shared" si="2"/>
        <v>6.5</v>
      </c>
      <c r="I23" s="1"/>
    </row>
    <row r="24">
      <c r="C24" s="1" t="s">
        <v>53</v>
      </c>
      <c r="D24" s="1">
        <v>1.0</v>
      </c>
      <c r="E24" s="1">
        <v>6.5</v>
      </c>
      <c r="F24" s="1">
        <f t="shared" si="2"/>
        <v>6.5</v>
      </c>
    </row>
    <row r="26">
      <c r="A26" s="2" t="s">
        <v>54</v>
      </c>
      <c r="B26" s="1"/>
      <c r="C26" s="1" t="s">
        <v>55</v>
      </c>
      <c r="D26" s="1">
        <v>2.0</v>
      </c>
      <c r="E26" s="1">
        <v>0.302</v>
      </c>
      <c r="F26">
        <f>PRODUCT(D26:E26)</f>
        <v>0.604</v>
      </c>
      <c r="G26" s="3" t="s">
        <v>56</v>
      </c>
    </row>
    <row r="30">
      <c r="C30" s="1" t="s">
        <v>57</v>
      </c>
      <c r="F30">
        <f>SUM(F3:F26)</f>
        <v>57.525</v>
      </c>
    </row>
  </sheetData>
  <hyperlinks>
    <hyperlink r:id="rId1" ref="G3"/>
    <hyperlink r:id="rId2" ref="G4"/>
    <hyperlink r:id="rId3" ref="G5"/>
    <hyperlink r:id="rId4" ref="G6"/>
    <hyperlink r:id="rId5" ref="G8"/>
    <hyperlink r:id="rId6" ref="G9"/>
    <hyperlink r:id="rId7" ref="G11"/>
    <hyperlink r:id="rId8" ref="G13"/>
    <hyperlink r:id="rId9" ref="H14"/>
    <hyperlink r:id="rId10" ref="H15"/>
    <hyperlink r:id="rId11" ref="H16"/>
    <hyperlink r:id="rId12" ref="H17"/>
    <hyperlink r:id="rId13" ref="G18"/>
    <hyperlink r:id="rId14" ref="G19"/>
    <hyperlink r:id="rId15" ref="G20"/>
    <hyperlink r:id="rId16" ref="K21"/>
    <hyperlink r:id="rId17" ref="G26"/>
  </hyperlinks>
  <drawing r:id="rId18"/>
</worksheet>
</file>