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214"/>
  <workbookPr codeName="ThisWorkbook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Temp\OICE_16_974FA576_32C1D314_2CD8\"/>
    </mc:Choice>
  </mc:AlternateContent>
  <bookViews>
    <workbookView xWindow="0" yWindow="45" windowWidth="19440" windowHeight="8025" xr2:uid="{00000000-000D-0000-FFFF-FFFF00000000}"/>
  </bookViews>
  <sheets>
    <sheet name="20組個股" sheetId="12" r:id="rId1"/>
    <sheet name="15檔個股" sheetId="15" r:id="rId2"/>
    <sheet name="12檔個股" sheetId="13" r:id="rId3"/>
  </sheets>
  <calcPr calcId="171026"/>
</workbook>
</file>

<file path=xl/calcChain.xml><?xml version="1.0" encoding="utf-8"?>
<calcChain xmlns="http://schemas.openxmlformats.org/spreadsheetml/2006/main">
  <c r="AB19" i="15" l="1"/>
  <c r="AC19" i="15"/>
  <c r="AB20" i="15"/>
  <c r="AC20" i="15"/>
  <c r="AB21" i="15"/>
  <c r="AC21" i="15"/>
  <c r="AB22" i="15"/>
  <c r="AC22" i="15"/>
  <c r="AB23" i="15"/>
  <c r="AC23" i="15"/>
  <c r="AB24" i="15"/>
  <c r="AC24" i="15"/>
  <c r="AB25" i="15"/>
  <c r="AC25" i="15"/>
  <c r="AB26" i="15"/>
  <c r="AC26" i="15"/>
  <c r="AB27" i="15"/>
  <c r="AC27" i="15"/>
  <c r="AB28" i="15"/>
  <c r="AC28" i="15"/>
  <c r="AB29" i="15"/>
  <c r="AC29" i="15"/>
  <c r="AC33" i="15"/>
  <c r="J19" i="15"/>
  <c r="K19" i="15"/>
  <c r="J20" i="15"/>
  <c r="K20" i="15"/>
  <c r="J21" i="15"/>
  <c r="K21" i="15"/>
  <c r="J22" i="15"/>
  <c r="K22" i="15"/>
  <c r="K33" i="15"/>
  <c r="AN29" i="15"/>
  <c r="AO29" i="15"/>
  <c r="P29" i="15"/>
  <c r="Q29" i="15"/>
  <c r="D29" i="15"/>
  <c r="E29" i="15"/>
  <c r="AN28" i="15"/>
  <c r="AO28" i="15"/>
  <c r="P28" i="15"/>
  <c r="Q28" i="15"/>
  <c r="D28" i="15"/>
  <c r="E28" i="15"/>
  <c r="AQ27" i="15"/>
  <c r="AR27" i="15"/>
  <c r="AN27" i="15"/>
  <c r="AO27" i="15"/>
  <c r="AE27" i="15"/>
  <c r="AF27" i="15"/>
  <c r="S27" i="15"/>
  <c r="T27" i="15"/>
  <c r="P27" i="15"/>
  <c r="Q27" i="15"/>
  <c r="G27" i="15"/>
  <c r="H27" i="15"/>
  <c r="D27" i="15"/>
  <c r="E27" i="15"/>
  <c r="AQ26" i="15"/>
  <c r="AR26" i="15"/>
  <c r="AN26" i="15"/>
  <c r="AO26" i="15"/>
  <c r="AE26" i="15"/>
  <c r="AF26" i="15"/>
  <c r="S26" i="15"/>
  <c r="T26" i="15"/>
  <c r="P26" i="15"/>
  <c r="Q26" i="15"/>
  <c r="G26" i="15"/>
  <c r="H26" i="15"/>
  <c r="D26" i="15"/>
  <c r="E26" i="15"/>
  <c r="AQ25" i="15"/>
  <c r="AR25" i="15"/>
  <c r="AN25" i="15"/>
  <c r="AO25" i="15"/>
  <c r="AE25" i="15"/>
  <c r="AF25" i="15"/>
  <c r="S25" i="15"/>
  <c r="T25" i="15"/>
  <c r="P25" i="15"/>
  <c r="Q25" i="15"/>
  <c r="G25" i="15"/>
  <c r="H25" i="15"/>
  <c r="D25" i="15"/>
  <c r="E25" i="15"/>
  <c r="AQ24" i="15"/>
  <c r="AR24" i="15"/>
  <c r="AN24" i="15"/>
  <c r="AO24" i="15"/>
  <c r="AE24" i="15"/>
  <c r="AF24" i="15"/>
  <c r="S24" i="15"/>
  <c r="T24" i="15"/>
  <c r="P24" i="15"/>
  <c r="Q24" i="15"/>
  <c r="G24" i="15"/>
  <c r="H24" i="15"/>
  <c r="D24" i="15"/>
  <c r="E24" i="15"/>
  <c r="AQ23" i="15"/>
  <c r="AR23" i="15"/>
  <c r="AQ19" i="15"/>
  <c r="AR19" i="15"/>
  <c r="AQ20" i="15"/>
  <c r="AR20" i="15"/>
  <c r="AQ21" i="15"/>
  <c r="AR21" i="15"/>
  <c r="AQ22" i="15"/>
  <c r="AR22" i="15"/>
  <c r="AR33" i="15"/>
  <c r="AN23" i="15"/>
  <c r="AO23" i="15"/>
  <c r="AE23" i="15"/>
  <c r="AF23" i="15"/>
  <c r="S23" i="15"/>
  <c r="T23" i="15"/>
  <c r="P23" i="15"/>
  <c r="Q23" i="15"/>
  <c r="G23" i="15"/>
  <c r="H23" i="15"/>
  <c r="D23" i="15"/>
  <c r="E23" i="15"/>
  <c r="AT22" i="15"/>
  <c r="AU22" i="15"/>
  <c r="AN22" i="15"/>
  <c r="AO22" i="15"/>
  <c r="AH22" i="15"/>
  <c r="AI22" i="15"/>
  <c r="AE22" i="15"/>
  <c r="AF22" i="15"/>
  <c r="V22" i="15"/>
  <c r="W22" i="15"/>
  <c r="S22" i="15"/>
  <c r="T22" i="15"/>
  <c r="P22" i="15"/>
  <c r="Q22" i="15"/>
  <c r="G22" i="15"/>
  <c r="H22" i="15"/>
  <c r="D22" i="15"/>
  <c r="E22" i="15"/>
  <c r="AT21" i="15"/>
  <c r="AU21" i="15"/>
  <c r="AN21" i="15"/>
  <c r="AO21" i="15"/>
  <c r="AH21" i="15"/>
  <c r="AI21" i="15"/>
  <c r="AE21" i="15"/>
  <c r="AF21" i="15"/>
  <c r="V21" i="15"/>
  <c r="W21" i="15"/>
  <c r="S21" i="15"/>
  <c r="T21" i="15"/>
  <c r="P21" i="15"/>
  <c r="Q21" i="15"/>
  <c r="G21" i="15"/>
  <c r="H21" i="15"/>
  <c r="D21" i="15"/>
  <c r="E21" i="15"/>
  <c r="AT20" i="15"/>
  <c r="AU20" i="15"/>
  <c r="AN20" i="15"/>
  <c r="AO20" i="15"/>
  <c r="AH20" i="15"/>
  <c r="AI20" i="15"/>
  <c r="AE20" i="15"/>
  <c r="AF20" i="15"/>
  <c r="V20" i="15"/>
  <c r="W20" i="15"/>
  <c r="S20" i="15"/>
  <c r="T20" i="15"/>
  <c r="P20" i="15"/>
  <c r="Q20" i="15"/>
  <c r="G20" i="15"/>
  <c r="H20" i="15"/>
  <c r="D20" i="15"/>
  <c r="E20" i="15"/>
  <c r="AT19" i="15"/>
  <c r="AU19" i="15"/>
  <c r="AU33" i="15"/>
  <c r="AN19" i="15"/>
  <c r="AO19" i="15"/>
  <c r="AH19" i="15"/>
  <c r="AI19" i="15"/>
  <c r="AI33" i="15"/>
  <c r="AE19" i="15"/>
  <c r="AF19" i="15"/>
  <c r="V19" i="15"/>
  <c r="W19" i="15"/>
  <c r="W33" i="15"/>
  <c r="S19" i="15"/>
  <c r="T19" i="15"/>
  <c r="P19" i="15"/>
  <c r="Q19" i="15"/>
  <c r="Q33" i="15"/>
  <c r="G19" i="15"/>
  <c r="H19" i="15"/>
  <c r="D19" i="15"/>
  <c r="E19" i="15"/>
  <c r="E33" i="15"/>
  <c r="AB3" i="15"/>
  <c r="AC3" i="15"/>
  <c r="AB4" i="15"/>
  <c r="AC4" i="15"/>
  <c r="AB5" i="15"/>
  <c r="AC5" i="15"/>
  <c r="AB6" i="15"/>
  <c r="AC6" i="15"/>
  <c r="AB7" i="15"/>
  <c r="AC7" i="15"/>
  <c r="AB8" i="15"/>
  <c r="AC8" i="15"/>
  <c r="AB9" i="15"/>
  <c r="AC9" i="15"/>
  <c r="AB10" i="15"/>
  <c r="AC10" i="15"/>
  <c r="AB11" i="15"/>
  <c r="AC11" i="15"/>
  <c r="AB12" i="15"/>
  <c r="AC12" i="15"/>
  <c r="AB13" i="15"/>
  <c r="AC13" i="15"/>
  <c r="AC15" i="15"/>
  <c r="J3" i="15"/>
  <c r="K3" i="15"/>
  <c r="J4" i="15"/>
  <c r="K4" i="15"/>
  <c r="J5" i="15"/>
  <c r="K5" i="15"/>
  <c r="J6" i="15"/>
  <c r="K6" i="15"/>
  <c r="K15" i="15"/>
  <c r="AN13" i="15"/>
  <c r="AO13" i="15"/>
  <c r="P13" i="15"/>
  <c r="Q13" i="15"/>
  <c r="D13" i="15"/>
  <c r="E13" i="15"/>
  <c r="AN12" i="15"/>
  <c r="AO12" i="15"/>
  <c r="P12" i="15"/>
  <c r="Q12" i="15"/>
  <c r="D12" i="15"/>
  <c r="E12" i="15"/>
  <c r="AQ11" i="15"/>
  <c r="AR11" i="15"/>
  <c r="AN11" i="15"/>
  <c r="AO11" i="15"/>
  <c r="AE11" i="15"/>
  <c r="AF11" i="15"/>
  <c r="S11" i="15"/>
  <c r="T11" i="15"/>
  <c r="P11" i="15"/>
  <c r="Q11" i="15"/>
  <c r="G11" i="15"/>
  <c r="H11" i="15"/>
  <c r="D11" i="15"/>
  <c r="E11" i="15"/>
  <c r="AQ10" i="15"/>
  <c r="AR10" i="15"/>
  <c r="AN10" i="15"/>
  <c r="AO10" i="15"/>
  <c r="AE10" i="15"/>
  <c r="AF10" i="15"/>
  <c r="S10" i="15"/>
  <c r="T10" i="15"/>
  <c r="P10" i="15"/>
  <c r="Q10" i="15"/>
  <c r="G10" i="15"/>
  <c r="H10" i="15"/>
  <c r="D10" i="15"/>
  <c r="E10" i="15"/>
  <c r="AQ9" i="15"/>
  <c r="AR9" i="15"/>
  <c r="AN9" i="15"/>
  <c r="AO9" i="15"/>
  <c r="AE9" i="15"/>
  <c r="AF9" i="15"/>
  <c r="S9" i="15"/>
  <c r="T9" i="15"/>
  <c r="P9" i="15"/>
  <c r="Q9" i="15"/>
  <c r="G9" i="15"/>
  <c r="H9" i="15"/>
  <c r="D9" i="15"/>
  <c r="E9" i="15"/>
  <c r="AQ8" i="15"/>
  <c r="AR8" i="15"/>
  <c r="AN8" i="15"/>
  <c r="AO8" i="15"/>
  <c r="AE8" i="15"/>
  <c r="AF8" i="15"/>
  <c r="S8" i="15"/>
  <c r="T8" i="15"/>
  <c r="P8" i="15"/>
  <c r="Q8" i="15"/>
  <c r="G8" i="15"/>
  <c r="H8" i="15"/>
  <c r="D8" i="15"/>
  <c r="E8" i="15"/>
  <c r="AQ7" i="15"/>
  <c r="AR7" i="15"/>
  <c r="AQ3" i="15"/>
  <c r="AR3" i="15"/>
  <c r="AQ4" i="15"/>
  <c r="AR4" i="15"/>
  <c r="AQ5" i="15"/>
  <c r="AR5" i="15"/>
  <c r="AQ6" i="15"/>
  <c r="AR6" i="15"/>
  <c r="AR15" i="15"/>
  <c r="AN7" i="15"/>
  <c r="AO7" i="15"/>
  <c r="AE7" i="15"/>
  <c r="AF7" i="15"/>
  <c r="S7" i="15"/>
  <c r="T7" i="15"/>
  <c r="P7" i="15"/>
  <c r="Q7" i="15"/>
  <c r="G7" i="15"/>
  <c r="H7" i="15"/>
  <c r="D7" i="15"/>
  <c r="E7" i="15"/>
  <c r="AT6" i="15"/>
  <c r="AU6" i="15"/>
  <c r="AN6" i="15"/>
  <c r="AO6" i="15"/>
  <c r="AH6" i="15"/>
  <c r="AI6" i="15"/>
  <c r="AE6" i="15"/>
  <c r="AF6" i="15"/>
  <c r="V6" i="15"/>
  <c r="W6" i="15"/>
  <c r="S6" i="15"/>
  <c r="T6" i="15"/>
  <c r="P6" i="15"/>
  <c r="Q6" i="15"/>
  <c r="G6" i="15"/>
  <c r="H6" i="15"/>
  <c r="D6" i="15"/>
  <c r="E6" i="15"/>
  <c r="AT5" i="15"/>
  <c r="AU5" i="15"/>
  <c r="AN5" i="15"/>
  <c r="AO5" i="15"/>
  <c r="AH5" i="15"/>
  <c r="AI5" i="15"/>
  <c r="AE5" i="15"/>
  <c r="AF5" i="15"/>
  <c r="V5" i="15"/>
  <c r="W5" i="15"/>
  <c r="S5" i="15"/>
  <c r="T5" i="15"/>
  <c r="P5" i="15"/>
  <c r="Q5" i="15"/>
  <c r="G5" i="15"/>
  <c r="H5" i="15"/>
  <c r="D5" i="15"/>
  <c r="E5" i="15"/>
  <c r="AT4" i="15"/>
  <c r="AU4" i="15"/>
  <c r="AN4" i="15"/>
  <c r="AO4" i="15"/>
  <c r="AH4" i="15"/>
  <c r="AI4" i="15"/>
  <c r="AE4" i="15"/>
  <c r="AF4" i="15"/>
  <c r="V4" i="15"/>
  <c r="W4" i="15"/>
  <c r="S4" i="15"/>
  <c r="T4" i="15"/>
  <c r="P4" i="15"/>
  <c r="Q4" i="15"/>
  <c r="G4" i="15"/>
  <c r="H4" i="15"/>
  <c r="D4" i="15"/>
  <c r="E4" i="15"/>
  <c r="AT3" i="15"/>
  <c r="AU3" i="15"/>
  <c r="AN3" i="15"/>
  <c r="AO3" i="15"/>
  <c r="AO15" i="15"/>
  <c r="AH3" i="15"/>
  <c r="AI3" i="15"/>
  <c r="AI15" i="15"/>
  <c r="AE3" i="15"/>
  <c r="AF3" i="15"/>
  <c r="AF15" i="15"/>
  <c r="V3" i="15"/>
  <c r="W3" i="15"/>
  <c r="S3" i="15"/>
  <c r="T3" i="15"/>
  <c r="T15" i="15"/>
  <c r="P3" i="15"/>
  <c r="Q3" i="15"/>
  <c r="G3" i="15"/>
  <c r="H3" i="15"/>
  <c r="H15" i="15"/>
  <c r="D3" i="15"/>
  <c r="E3" i="15"/>
  <c r="E15" i="15"/>
  <c r="AB19" i="13"/>
  <c r="AC19" i="13"/>
  <c r="AB20" i="13"/>
  <c r="AC20" i="13"/>
  <c r="AB21" i="13"/>
  <c r="AC21" i="13"/>
  <c r="AB22" i="13"/>
  <c r="AC22" i="13"/>
  <c r="AB23" i="13"/>
  <c r="AC23" i="13"/>
  <c r="AB24" i="13"/>
  <c r="AC24" i="13"/>
  <c r="AB25" i="13"/>
  <c r="AC25" i="13"/>
  <c r="AB26" i="13"/>
  <c r="AC26" i="13"/>
  <c r="AB27" i="13"/>
  <c r="AC27" i="13"/>
  <c r="AB28" i="13"/>
  <c r="AC28" i="13"/>
  <c r="AB29" i="13"/>
  <c r="AC29" i="13"/>
  <c r="AC33" i="13"/>
  <c r="J19" i="13"/>
  <c r="K19" i="13"/>
  <c r="J20" i="13"/>
  <c r="K20" i="13"/>
  <c r="J21" i="13"/>
  <c r="K21" i="13"/>
  <c r="J22" i="13"/>
  <c r="K22" i="13"/>
  <c r="K33" i="13"/>
  <c r="AN29" i="13"/>
  <c r="AO29" i="13"/>
  <c r="P29" i="13"/>
  <c r="Q29" i="13"/>
  <c r="D29" i="13"/>
  <c r="E29" i="13"/>
  <c r="AN28" i="13"/>
  <c r="AO28" i="13"/>
  <c r="P28" i="13"/>
  <c r="Q28" i="13"/>
  <c r="D28" i="13"/>
  <c r="E28" i="13"/>
  <c r="AQ27" i="13"/>
  <c r="AR27" i="13"/>
  <c r="AN27" i="13"/>
  <c r="AO27" i="13"/>
  <c r="AE27" i="13"/>
  <c r="AF27" i="13"/>
  <c r="S27" i="13"/>
  <c r="T27" i="13"/>
  <c r="P27" i="13"/>
  <c r="Q27" i="13"/>
  <c r="G27" i="13"/>
  <c r="H27" i="13"/>
  <c r="D27" i="13"/>
  <c r="E27" i="13"/>
  <c r="AQ26" i="13"/>
  <c r="AR26" i="13"/>
  <c r="AN26" i="13"/>
  <c r="AO26" i="13"/>
  <c r="AE26" i="13"/>
  <c r="AF26" i="13"/>
  <c r="S26" i="13"/>
  <c r="T26" i="13"/>
  <c r="P26" i="13"/>
  <c r="Q26" i="13"/>
  <c r="G26" i="13"/>
  <c r="H26" i="13"/>
  <c r="D26" i="13"/>
  <c r="E26" i="13"/>
  <c r="AQ25" i="13"/>
  <c r="AR25" i="13"/>
  <c r="AN25" i="13"/>
  <c r="AO25" i="13"/>
  <c r="AE25" i="13"/>
  <c r="AF25" i="13"/>
  <c r="S25" i="13"/>
  <c r="T25" i="13"/>
  <c r="P25" i="13"/>
  <c r="Q25" i="13"/>
  <c r="G25" i="13"/>
  <c r="H25" i="13"/>
  <c r="D25" i="13"/>
  <c r="E25" i="13"/>
  <c r="AQ24" i="13"/>
  <c r="AR24" i="13"/>
  <c r="AN24" i="13"/>
  <c r="AO24" i="13"/>
  <c r="AE24" i="13"/>
  <c r="AF24" i="13"/>
  <c r="S24" i="13"/>
  <c r="T24" i="13"/>
  <c r="P24" i="13"/>
  <c r="Q24" i="13"/>
  <c r="G24" i="13"/>
  <c r="H24" i="13"/>
  <c r="D24" i="13"/>
  <c r="E24" i="13"/>
  <c r="AQ23" i="13"/>
  <c r="AR23" i="13"/>
  <c r="AQ19" i="13"/>
  <c r="AR19" i="13"/>
  <c r="AQ20" i="13"/>
  <c r="AR20" i="13"/>
  <c r="AQ21" i="13"/>
  <c r="AR21" i="13"/>
  <c r="AQ22" i="13"/>
  <c r="AR22" i="13"/>
  <c r="AR33" i="13"/>
  <c r="AN23" i="13"/>
  <c r="AO23" i="13"/>
  <c r="AE23" i="13"/>
  <c r="AF23" i="13"/>
  <c r="S23" i="13"/>
  <c r="T23" i="13"/>
  <c r="P23" i="13"/>
  <c r="Q23" i="13"/>
  <c r="G23" i="13"/>
  <c r="H23" i="13"/>
  <c r="D23" i="13"/>
  <c r="E23" i="13"/>
  <c r="AT22" i="13"/>
  <c r="AU22" i="13"/>
  <c r="AN22" i="13"/>
  <c r="AO22" i="13"/>
  <c r="AH22" i="13"/>
  <c r="AI22" i="13"/>
  <c r="AE22" i="13"/>
  <c r="AF22" i="13"/>
  <c r="V22" i="13"/>
  <c r="W22" i="13"/>
  <c r="S22" i="13"/>
  <c r="T22" i="13"/>
  <c r="P22" i="13"/>
  <c r="Q22" i="13"/>
  <c r="G22" i="13"/>
  <c r="H22" i="13"/>
  <c r="D22" i="13"/>
  <c r="E22" i="13"/>
  <c r="AT21" i="13"/>
  <c r="AU21" i="13"/>
  <c r="AN21" i="13"/>
  <c r="AO21" i="13"/>
  <c r="AH21" i="13"/>
  <c r="AI21" i="13"/>
  <c r="AE21" i="13"/>
  <c r="AF21" i="13"/>
  <c r="V21" i="13"/>
  <c r="W21" i="13"/>
  <c r="S21" i="13"/>
  <c r="T21" i="13"/>
  <c r="P21" i="13"/>
  <c r="Q21" i="13"/>
  <c r="G21" i="13"/>
  <c r="H21" i="13"/>
  <c r="D21" i="13"/>
  <c r="E21" i="13"/>
  <c r="AT20" i="13"/>
  <c r="AU20" i="13"/>
  <c r="AN20" i="13"/>
  <c r="AO20" i="13"/>
  <c r="AH20" i="13"/>
  <c r="AI20" i="13"/>
  <c r="AE20" i="13"/>
  <c r="AF20" i="13"/>
  <c r="V20" i="13"/>
  <c r="W20" i="13"/>
  <c r="S20" i="13"/>
  <c r="T20" i="13"/>
  <c r="P20" i="13"/>
  <c r="Q20" i="13"/>
  <c r="G20" i="13"/>
  <c r="H20" i="13"/>
  <c r="D20" i="13"/>
  <c r="E20" i="13"/>
  <c r="AT19" i="13"/>
  <c r="AU19" i="13"/>
  <c r="AN19" i="13"/>
  <c r="AO19" i="13"/>
  <c r="AH19" i="13"/>
  <c r="AI19" i="13"/>
  <c r="AI33" i="13"/>
  <c r="AE19" i="13"/>
  <c r="AF19" i="13"/>
  <c r="V19" i="13"/>
  <c r="W19" i="13"/>
  <c r="W33" i="13"/>
  <c r="S19" i="13"/>
  <c r="T19" i="13"/>
  <c r="T33" i="13"/>
  <c r="P19" i="13"/>
  <c r="Q19" i="13"/>
  <c r="G19" i="13"/>
  <c r="H19" i="13"/>
  <c r="D19" i="13"/>
  <c r="E19" i="13"/>
  <c r="E33" i="13"/>
  <c r="AB3" i="13"/>
  <c r="AC3" i="13"/>
  <c r="AB4" i="13"/>
  <c r="AC4" i="13"/>
  <c r="AB5" i="13"/>
  <c r="AC5" i="13"/>
  <c r="AB6" i="13"/>
  <c r="AC6" i="13"/>
  <c r="AB7" i="13"/>
  <c r="AC7" i="13"/>
  <c r="AB8" i="13"/>
  <c r="AC8" i="13"/>
  <c r="AB9" i="13"/>
  <c r="AC9" i="13"/>
  <c r="AB10" i="13"/>
  <c r="AC10" i="13"/>
  <c r="AB11" i="13"/>
  <c r="AC11" i="13"/>
  <c r="AB12" i="13"/>
  <c r="AC12" i="13"/>
  <c r="AB13" i="13"/>
  <c r="AC13" i="13"/>
  <c r="AC15" i="13"/>
  <c r="J3" i="13"/>
  <c r="K3" i="13"/>
  <c r="J4" i="13"/>
  <c r="K4" i="13"/>
  <c r="J5" i="13"/>
  <c r="K5" i="13"/>
  <c r="J6" i="13"/>
  <c r="K6" i="13"/>
  <c r="K15" i="13"/>
  <c r="AN13" i="13"/>
  <c r="AO13" i="13"/>
  <c r="P13" i="13"/>
  <c r="Q13" i="13"/>
  <c r="D13" i="13"/>
  <c r="E13" i="13"/>
  <c r="AN12" i="13"/>
  <c r="AO12" i="13"/>
  <c r="P12" i="13"/>
  <c r="Q12" i="13"/>
  <c r="D12" i="13"/>
  <c r="E12" i="13"/>
  <c r="AQ11" i="13"/>
  <c r="AR11" i="13"/>
  <c r="AN11" i="13"/>
  <c r="AO11" i="13"/>
  <c r="AE11" i="13"/>
  <c r="AF11" i="13"/>
  <c r="S11" i="13"/>
  <c r="T11" i="13"/>
  <c r="P11" i="13"/>
  <c r="Q11" i="13"/>
  <c r="G11" i="13"/>
  <c r="H11" i="13"/>
  <c r="D11" i="13"/>
  <c r="E11" i="13"/>
  <c r="AQ10" i="13"/>
  <c r="AR10" i="13"/>
  <c r="AN10" i="13"/>
  <c r="AO10" i="13"/>
  <c r="AE10" i="13"/>
  <c r="AF10" i="13"/>
  <c r="S10" i="13"/>
  <c r="T10" i="13"/>
  <c r="P10" i="13"/>
  <c r="Q10" i="13"/>
  <c r="G10" i="13"/>
  <c r="H10" i="13"/>
  <c r="D10" i="13"/>
  <c r="E10" i="13"/>
  <c r="AQ9" i="13"/>
  <c r="AR9" i="13"/>
  <c r="AN9" i="13"/>
  <c r="AO9" i="13"/>
  <c r="AE9" i="13"/>
  <c r="AF9" i="13"/>
  <c r="S9" i="13"/>
  <c r="T9" i="13"/>
  <c r="P9" i="13"/>
  <c r="Q9" i="13"/>
  <c r="G9" i="13"/>
  <c r="H9" i="13"/>
  <c r="D9" i="13"/>
  <c r="E9" i="13"/>
  <c r="AQ8" i="13"/>
  <c r="AR8" i="13"/>
  <c r="AN8" i="13"/>
  <c r="AO8" i="13"/>
  <c r="AE8" i="13"/>
  <c r="AF8" i="13"/>
  <c r="S8" i="13"/>
  <c r="T8" i="13"/>
  <c r="P8" i="13"/>
  <c r="Q8" i="13"/>
  <c r="G8" i="13"/>
  <c r="H8" i="13"/>
  <c r="D8" i="13"/>
  <c r="E8" i="13"/>
  <c r="AQ7" i="13"/>
  <c r="AR7" i="13"/>
  <c r="AQ3" i="13"/>
  <c r="AR3" i="13"/>
  <c r="AQ4" i="13"/>
  <c r="AR4" i="13"/>
  <c r="AQ5" i="13"/>
  <c r="AR5" i="13"/>
  <c r="AQ6" i="13"/>
  <c r="AR6" i="13"/>
  <c r="AR15" i="13"/>
  <c r="AN7" i="13"/>
  <c r="AO7" i="13"/>
  <c r="AE7" i="13"/>
  <c r="AF7" i="13"/>
  <c r="S7" i="13"/>
  <c r="T7" i="13"/>
  <c r="P7" i="13"/>
  <c r="Q7" i="13"/>
  <c r="G7" i="13"/>
  <c r="H7" i="13"/>
  <c r="D7" i="13"/>
  <c r="E7" i="13"/>
  <c r="AT6" i="13"/>
  <c r="AU6" i="13"/>
  <c r="AN6" i="13"/>
  <c r="AO6" i="13"/>
  <c r="AH6" i="13"/>
  <c r="AI6" i="13"/>
  <c r="AE6" i="13"/>
  <c r="AF6" i="13"/>
  <c r="V6" i="13"/>
  <c r="W6" i="13"/>
  <c r="S6" i="13"/>
  <c r="T6" i="13"/>
  <c r="P6" i="13"/>
  <c r="Q6" i="13"/>
  <c r="G6" i="13"/>
  <c r="H6" i="13"/>
  <c r="D6" i="13"/>
  <c r="E6" i="13"/>
  <c r="AT5" i="13"/>
  <c r="AU5" i="13"/>
  <c r="AN5" i="13"/>
  <c r="AO5" i="13"/>
  <c r="AH5" i="13"/>
  <c r="AI5" i="13"/>
  <c r="AE5" i="13"/>
  <c r="AF5" i="13"/>
  <c r="V5" i="13"/>
  <c r="W5" i="13"/>
  <c r="S5" i="13"/>
  <c r="T5" i="13"/>
  <c r="P5" i="13"/>
  <c r="Q5" i="13"/>
  <c r="G5" i="13"/>
  <c r="H5" i="13"/>
  <c r="D5" i="13"/>
  <c r="E5" i="13"/>
  <c r="AT4" i="13"/>
  <c r="AU4" i="13"/>
  <c r="AN4" i="13"/>
  <c r="AO4" i="13"/>
  <c r="AH4" i="13"/>
  <c r="AI4" i="13"/>
  <c r="AE4" i="13"/>
  <c r="AF4" i="13"/>
  <c r="V4" i="13"/>
  <c r="W4" i="13"/>
  <c r="S4" i="13"/>
  <c r="T4" i="13"/>
  <c r="P4" i="13"/>
  <c r="Q4" i="13"/>
  <c r="G4" i="13"/>
  <c r="H4" i="13"/>
  <c r="D4" i="13"/>
  <c r="E4" i="13"/>
  <c r="AT3" i="13"/>
  <c r="AU3" i="13"/>
  <c r="AU15" i="13"/>
  <c r="AN3" i="13"/>
  <c r="AO3" i="13"/>
  <c r="AO15" i="13"/>
  <c r="AH3" i="13"/>
  <c r="AI3" i="13"/>
  <c r="AI15" i="13"/>
  <c r="AE3" i="13"/>
  <c r="AF3" i="13"/>
  <c r="V3" i="13"/>
  <c r="W3" i="13"/>
  <c r="S3" i="13"/>
  <c r="T3" i="13"/>
  <c r="P3" i="13"/>
  <c r="Q3" i="13"/>
  <c r="G3" i="13"/>
  <c r="H3" i="13"/>
  <c r="H15" i="13"/>
  <c r="D3" i="13"/>
  <c r="E3" i="13"/>
  <c r="E15" i="13"/>
  <c r="AB19" i="12"/>
  <c r="AC19" i="12"/>
  <c r="AB20" i="12"/>
  <c r="AC20" i="12"/>
  <c r="AB21" i="12"/>
  <c r="AC21" i="12"/>
  <c r="AB22" i="12"/>
  <c r="AC22" i="12"/>
  <c r="AB23" i="12"/>
  <c r="AC23" i="12"/>
  <c r="AB24" i="12"/>
  <c r="AC24" i="12"/>
  <c r="AB25" i="12"/>
  <c r="AC25" i="12"/>
  <c r="AB26" i="12"/>
  <c r="AC26" i="12"/>
  <c r="AB27" i="12"/>
  <c r="AC27" i="12"/>
  <c r="AB28" i="12"/>
  <c r="AC28" i="12"/>
  <c r="AB29" i="12"/>
  <c r="AC29" i="12"/>
  <c r="AC33" i="12"/>
  <c r="J19" i="12"/>
  <c r="K19" i="12"/>
  <c r="J20" i="12"/>
  <c r="K20" i="12"/>
  <c r="J21" i="12"/>
  <c r="K21" i="12"/>
  <c r="J22" i="12"/>
  <c r="K22" i="12"/>
  <c r="K33" i="12"/>
  <c r="AN29" i="12"/>
  <c r="AO29" i="12"/>
  <c r="P29" i="12"/>
  <c r="Q29" i="12"/>
  <c r="D29" i="12"/>
  <c r="E29" i="12"/>
  <c r="AN28" i="12"/>
  <c r="AO28" i="12"/>
  <c r="P28" i="12"/>
  <c r="Q28" i="12"/>
  <c r="D28" i="12"/>
  <c r="E28" i="12"/>
  <c r="AQ27" i="12"/>
  <c r="AR27" i="12"/>
  <c r="AN27" i="12"/>
  <c r="AO27" i="12"/>
  <c r="AE27" i="12"/>
  <c r="AF27" i="12"/>
  <c r="S27" i="12"/>
  <c r="T27" i="12"/>
  <c r="P27" i="12"/>
  <c r="Q27" i="12"/>
  <c r="G27" i="12"/>
  <c r="H27" i="12"/>
  <c r="D27" i="12"/>
  <c r="E27" i="12"/>
  <c r="AQ26" i="12"/>
  <c r="AR26" i="12"/>
  <c r="AN26" i="12"/>
  <c r="AO26" i="12"/>
  <c r="AE26" i="12"/>
  <c r="AF26" i="12"/>
  <c r="S26" i="12"/>
  <c r="T26" i="12"/>
  <c r="P26" i="12"/>
  <c r="Q26" i="12"/>
  <c r="G26" i="12"/>
  <c r="H26" i="12"/>
  <c r="D26" i="12"/>
  <c r="E26" i="12"/>
  <c r="AQ25" i="12"/>
  <c r="AR25" i="12"/>
  <c r="AN25" i="12"/>
  <c r="AO25" i="12"/>
  <c r="AE25" i="12"/>
  <c r="AF25" i="12"/>
  <c r="S25" i="12"/>
  <c r="T25" i="12"/>
  <c r="P25" i="12"/>
  <c r="Q25" i="12"/>
  <c r="G25" i="12"/>
  <c r="H25" i="12"/>
  <c r="D25" i="12"/>
  <c r="E25" i="12"/>
  <c r="AQ24" i="12"/>
  <c r="AR24" i="12"/>
  <c r="AN24" i="12"/>
  <c r="AO24" i="12"/>
  <c r="AE24" i="12"/>
  <c r="AF24" i="12"/>
  <c r="S24" i="12"/>
  <c r="T24" i="12"/>
  <c r="P24" i="12"/>
  <c r="Q24" i="12"/>
  <c r="G24" i="12"/>
  <c r="H24" i="12"/>
  <c r="D24" i="12"/>
  <c r="E24" i="12"/>
  <c r="AQ23" i="12"/>
  <c r="AR23" i="12"/>
  <c r="AQ19" i="12"/>
  <c r="AR19" i="12"/>
  <c r="AQ20" i="12"/>
  <c r="AR20" i="12"/>
  <c r="AQ21" i="12"/>
  <c r="AR21" i="12"/>
  <c r="AQ22" i="12"/>
  <c r="AR22" i="12"/>
  <c r="AR33" i="12"/>
  <c r="AN23" i="12"/>
  <c r="AO23" i="12"/>
  <c r="AE23" i="12"/>
  <c r="AF23" i="12"/>
  <c r="S23" i="12"/>
  <c r="T23" i="12"/>
  <c r="P23" i="12"/>
  <c r="Q23" i="12"/>
  <c r="G23" i="12"/>
  <c r="H23" i="12"/>
  <c r="D23" i="12"/>
  <c r="E23" i="12"/>
  <c r="AT22" i="12"/>
  <c r="AU22" i="12"/>
  <c r="AN22" i="12"/>
  <c r="AO22" i="12"/>
  <c r="AH22" i="12"/>
  <c r="AI22" i="12"/>
  <c r="AE22" i="12"/>
  <c r="AF22" i="12"/>
  <c r="V22" i="12"/>
  <c r="W22" i="12"/>
  <c r="S22" i="12"/>
  <c r="T22" i="12"/>
  <c r="P22" i="12"/>
  <c r="Q22" i="12"/>
  <c r="G22" i="12"/>
  <c r="H22" i="12"/>
  <c r="D22" i="12"/>
  <c r="E22" i="12"/>
  <c r="AT21" i="12"/>
  <c r="AU21" i="12"/>
  <c r="AN21" i="12"/>
  <c r="AO21" i="12"/>
  <c r="AH21" i="12"/>
  <c r="AI21" i="12"/>
  <c r="AE21" i="12"/>
  <c r="AF21" i="12"/>
  <c r="V21" i="12"/>
  <c r="W21" i="12"/>
  <c r="S21" i="12"/>
  <c r="T21" i="12"/>
  <c r="P21" i="12"/>
  <c r="Q21" i="12"/>
  <c r="G21" i="12"/>
  <c r="H21" i="12"/>
  <c r="D21" i="12"/>
  <c r="E21" i="12"/>
  <c r="AT20" i="12"/>
  <c r="AU20" i="12"/>
  <c r="AN20" i="12"/>
  <c r="AO20" i="12"/>
  <c r="AH20" i="12"/>
  <c r="AI20" i="12"/>
  <c r="AE20" i="12"/>
  <c r="AF20" i="12"/>
  <c r="V20" i="12"/>
  <c r="W20" i="12"/>
  <c r="S20" i="12"/>
  <c r="T20" i="12"/>
  <c r="P20" i="12"/>
  <c r="Q20" i="12"/>
  <c r="G20" i="12"/>
  <c r="H20" i="12"/>
  <c r="D20" i="12"/>
  <c r="E20" i="12"/>
  <c r="AT19" i="12"/>
  <c r="AU19" i="12"/>
  <c r="AU33" i="12"/>
  <c r="AN19" i="12"/>
  <c r="AO19" i="12"/>
  <c r="AH19" i="12"/>
  <c r="AI19" i="12"/>
  <c r="AI33" i="12"/>
  <c r="AE19" i="12"/>
  <c r="AF19" i="12"/>
  <c r="V19" i="12"/>
  <c r="W19" i="12"/>
  <c r="W33" i="12"/>
  <c r="S19" i="12"/>
  <c r="T19" i="12"/>
  <c r="P19" i="12"/>
  <c r="Q19" i="12"/>
  <c r="Q33" i="12"/>
  <c r="G19" i="12"/>
  <c r="H19" i="12"/>
  <c r="D19" i="12"/>
  <c r="E19" i="12"/>
  <c r="E33" i="12"/>
  <c r="AB3" i="12"/>
  <c r="AC3" i="12"/>
  <c r="AB4" i="12"/>
  <c r="AC4" i="12"/>
  <c r="AB5" i="12"/>
  <c r="AC5" i="12"/>
  <c r="AB6" i="12"/>
  <c r="AC6" i="12"/>
  <c r="AB7" i="12"/>
  <c r="AC7" i="12"/>
  <c r="AB8" i="12"/>
  <c r="AC8" i="12"/>
  <c r="AB9" i="12"/>
  <c r="AC9" i="12"/>
  <c r="AB10" i="12"/>
  <c r="AC10" i="12"/>
  <c r="AB11" i="12"/>
  <c r="AC11" i="12"/>
  <c r="AB12" i="12"/>
  <c r="AC12" i="12"/>
  <c r="AB13" i="12"/>
  <c r="AC13" i="12"/>
  <c r="AC15" i="12"/>
  <c r="J3" i="12"/>
  <c r="K3" i="12"/>
  <c r="J4" i="12"/>
  <c r="K4" i="12"/>
  <c r="J5" i="12"/>
  <c r="K5" i="12"/>
  <c r="J6" i="12"/>
  <c r="K6" i="12"/>
  <c r="K15" i="12"/>
  <c r="AN13" i="12"/>
  <c r="AO13" i="12"/>
  <c r="P13" i="12"/>
  <c r="Q13" i="12"/>
  <c r="D13" i="12"/>
  <c r="E13" i="12"/>
  <c r="AN12" i="12"/>
  <c r="AO12" i="12"/>
  <c r="P12" i="12"/>
  <c r="Q12" i="12"/>
  <c r="D12" i="12"/>
  <c r="E12" i="12"/>
  <c r="AQ11" i="12"/>
  <c r="AR11" i="12"/>
  <c r="AN11" i="12"/>
  <c r="AO11" i="12"/>
  <c r="AE11" i="12"/>
  <c r="AF11" i="12"/>
  <c r="S11" i="12"/>
  <c r="T11" i="12"/>
  <c r="P11" i="12"/>
  <c r="Q11" i="12"/>
  <c r="G11" i="12"/>
  <c r="H11" i="12"/>
  <c r="D11" i="12"/>
  <c r="E11" i="12"/>
  <c r="AQ10" i="12"/>
  <c r="AR10" i="12"/>
  <c r="AN10" i="12"/>
  <c r="AO10" i="12"/>
  <c r="AE10" i="12"/>
  <c r="AF10" i="12"/>
  <c r="S10" i="12"/>
  <c r="T10" i="12"/>
  <c r="P10" i="12"/>
  <c r="Q10" i="12"/>
  <c r="G10" i="12"/>
  <c r="H10" i="12"/>
  <c r="D10" i="12"/>
  <c r="E10" i="12"/>
  <c r="AQ9" i="12"/>
  <c r="AR9" i="12"/>
  <c r="AN9" i="12"/>
  <c r="AO9" i="12"/>
  <c r="AE9" i="12"/>
  <c r="AF9" i="12"/>
  <c r="S9" i="12"/>
  <c r="T9" i="12"/>
  <c r="P9" i="12"/>
  <c r="Q9" i="12"/>
  <c r="G9" i="12"/>
  <c r="H9" i="12"/>
  <c r="D9" i="12"/>
  <c r="E9" i="12"/>
  <c r="AQ8" i="12"/>
  <c r="AR8" i="12"/>
  <c r="AN8" i="12"/>
  <c r="AO8" i="12"/>
  <c r="AE8" i="12"/>
  <c r="AF8" i="12"/>
  <c r="S8" i="12"/>
  <c r="T8" i="12"/>
  <c r="P8" i="12"/>
  <c r="Q8" i="12"/>
  <c r="G8" i="12"/>
  <c r="H8" i="12"/>
  <c r="D8" i="12"/>
  <c r="E8" i="12"/>
  <c r="AQ7" i="12"/>
  <c r="AR7" i="12"/>
  <c r="AQ3" i="12"/>
  <c r="AR3" i="12"/>
  <c r="AQ4" i="12"/>
  <c r="AR4" i="12"/>
  <c r="AQ5" i="12"/>
  <c r="AR5" i="12"/>
  <c r="AQ6" i="12"/>
  <c r="AR6" i="12"/>
  <c r="AR15" i="12"/>
  <c r="AN7" i="12"/>
  <c r="AO7" i="12"/>
  <c r="AE7" i="12"/>
  <c r="AF7" i="12"/>
  <c r="S7" i="12"/>
  <c r="T7" i="12"/>
  <c r="P7" i="12"/>
  <c r="Q7" i="12"/>
  <c r="G7" i="12"/>
  <c r="H7" i="12"/>
  <c r="D7" i="12"/>
  <c r="E7" i="12"/>
  <c r="AT6" i="12"/>
  <c r="AU6" i="12"/>
  <c r="AN6" i="12"/>
  <c r="AO6" i="12"/>
  <c r="AH6" i="12"/>
  <c r="AI6" i="12"/>
  <c r="AE6" i="12"/>
  <c r="AF6" i="12"/>
  <c r="V6" i="12"/>
  <c r="W6" i="12"/>
  <c r="S6" i="12"/>
  <c r="T6" i="12"/>
  <c r="P6" i="12"/>
  <c r="Q6" i="12"/>
  <c r="G6" i="12"/>
  <c r="H6" i="12"/>
  <c r="D6" i="12"/>
  <c r="E6" i="12"/>
  <c r="AT5" i="12"/>
  <c r="AU5" i="12"/>
  <c r="AN5" i="12"/>
  <c r="AO5" i="12"/>
  <c r="AH5" i="12"/>
  <c r="AI5" i="12"/>
  <c r="AE5" i="12"/>
  <c r="AF5" i="12"/>
  <c r="V5" i="12"/>
  <c r="W5" i="12"/>
  <c r="S5" i="12"/>
  <c r="T5" i="12"/>
  <c r="P5" i="12"/>
  <c r="Q5" i="12"/>
  <c r="G5" i="12"/>
  <c r="H5" i="12"/>
  <c r="D5" i="12"/>
  <c r="E5" i="12"/>
  <c r="AT4" i="12"/>
  <c r="AU4" i="12"/>
  <c r="AN4" i="12"/>
  <c r="AO4" i="12"/>
  <c r="AH4" i="12"/>
  <c r="AI4" i="12"/>
  <c r="AE4" i="12"/>
  <c r="AF4" i="12"/>
  <c r="V4" i="12"/>
  <c r="W4" i="12"/>
  <c r="S4" i="12"/>
  <c r="T4" i="12"/>
  <c r="P4" i="12"/>
  <c r="Q4" i="12"/>
  <c r="G4" i="12"/>
  <c r="H4" i="12"/>
  <c r="D4" i="12"/>
  <c r="E4" i="12"/>
  <c r="AT3" i="12"/>
  <c r="AU3" i="12"/>
  <c r="AN3" i="12"/>
  <c r="AO3" i="12"/>
  <c r="AH3" i="12"/>
  <c r="AI3" i="12"/>
  <c r="AI15" i="12"/>
  <c r="AE3" i="12"/>
  <c r="AF3" i="12"/>
  <c r="AF15" i="12"/>
  <c r="V3" i="12"/>
  <c r="W3" i="12"/>
  <c r="S3" i="12"/>
  <c r="T3" i="12"/>
  <c r="T15" i="12"/>
  <c r="P3" i="12"/>
  <c r="Q3" i="12"/>
  <c r="G3" i="12"/>
  <c r="H3" i="12"/>
  <c r="H15" i="12"/>
  <c r="D3" i="12"/>
  <c r="E3" i="12"/>
  <c r="E15" i="12"/>
  <c r="Q15" i="15"/>
  <c r="AU15" i="15"/>
  <c r="T33" i="15"/>
  <c r="AF33" i="15"/>
  <c r="W15" i="15"/>
  <c r="H33" i="15"/>
  <c r="AO33" i="15"/>
  <c r="Q15" i="13"/>
  <c r="AF33" i="13"/>
  <c r="T15" i="13"/>
  <c r="AF15" i="13"/>
  <c r="Q33" i="13"/>
  <c r="AU33" i="13"/>
  <c r="W15" i="13"/>
  <c r="H33" i="13"/>
  <c r="AO33" i="13"/>
  <c r="AO15" i="12"/>
  <c r="Q15" i="12"/>
  <c r="AU15" i="12"/>
  <c r="T33" i="12"/>
  <c r="AF33" i="12"/>
  <c r="W15" i="12"/>
  <c r="H33" i="12"/>
  <c r="AO33" i="12"/>
</calcChain>
</file>

<file path=xl/sharedStrings.xml><?xml version="1.0" encoding="utf-8"?>
<sst xmlns="http://schemas.openxmlformats.org/spreadsheetml/2006/main" count="987" uniqueCount="51">
  <si>
    <t>標準版</t>
    <phoneticPr fontId="4" type="noConversion"/>
  </si>
  <si>
    <t>data1</t>
    <phoneticPr fontId="4" type="noConversion"/>
  </si>
  <si>
    <t>進階版</t>
    <phoneticPr fontId="4" type="noConversion"/>
  </si>
  <si>
    <t>data2</t>
    <phoneticPr fontId="4" type="noConversion"/>
  </si>
  <si>
    <t>data3</t>
    <phoneticPr fontId="4" type="noConversion"/>
  </si>
  <si>
    <t>data4</t>
    <phoneticPr fontId="4" type="noConversion"/>
  </si>
  <si>
    <t>民國</t>
  </si>
  <si>
    <t>自選股價差報酬率</t>
    <phoneticPr fontId="1" type="noConversion"/>
  </si>
  <si>
    <t>投資期限  三  年</t>
    <phoneticPr fontId="1" type="noConversion"/>
  </si>
  <si>
    <t>累計報酬率</t>
    <phoneticPr fontId="1" type="noConversion"/>
  </si>
  <si>
    <t>年化報酬率</t>
    <phoneticPr fontId="1" type="noConversion"/>
  </si>
  <si>
    <t>投資期限   五  年</t>
    <phoneticPr fontId="1" type="noConversion"/>
  </si>
  <si>
    <t>投資期限   十 年</t>
    <phoneticPr fontId="1" type="noConversion"/>
  </si>
  <si>
    <t>投資期限    三  年</t>
    <phoneticPr fontId="1" type="noConversion"/>
  </si>
  <si>
    <t>2014-2016</t>
    <phoneticPr fontId="1" type="noConversion"/>
  </si>
  <si>
    <t>2012-2016</t>
    <phoneticPr fontId="1" type="noConversion"/>
  </si>
  <si>
    <t>2007-2016</t>
    <phoneticPr fontId="1" type="noConversion"/>
  </si>
  <si>
    <t>2013-2015</t>
    <phoneticPr fontId="1" type="noConversion"/>
  </si>
  <si>
    <t>2011-2015</t>
    <phoneticPr fontId="1" type="noConversion"/>
  </si>
  <si>
    <t>2006-2015</t>
    <phoneticPr fontId="1" type="noConversion"/>
  </si>
  <si>
    <t>2012-2014</t>
    <phoneticPr fontId="1" type="noConversion"/>
  </si>
  <si>
    <t>2010-2014</t>
    <phoneticPr fontId="1" type="noConversion"/>
  </si>
  <si>
    <t>2005-2014</t>
    <phoneticPr fontId="1" type="noConversion"/>
  </si>
  <si>
    <t>2011-2013</t>
    <phoneticPr fontId="1" type="noConversion"/>
  </si>
  <si>
    <t>2009-2013</t>
    <phoneticPr fontId="1" type="noConversion"/>
  </si>
  <si>
    <t>2004-2013</t>
    <phoneticPr fontId="1" type="noConversion"/>
  </si>
  <si>
    <t>2010-2012</t>
    <phoneticPr fontId="1" type="noConversion"/>
  </si>
  <si>
    <t>2008-2012</t>
    <phoneticPr fontId="1" type="noConversion"/>
  </si>
  <si>
    <t>2009-2011</t>
    <phoneticPr fontId="1" type="noConversion"/>
  </si>
  <si>
    <t>2007-2011</t>
    <phoneticPr fontId="1" type="noConversion"/>
  </si>
  <si>
    <t>2008-2010</t>
    <phoneticPr fontId="1" type="noConversion"/>
  </si>
  <si>
    <t>2006-2010</t>
    <phoneticPr fontId="1" type="noConversion"/>
  </si>
  <si>
    <t>2007-2009</t>
    <phoneticPr fontId="1" type="noConversion"/>
  </si>
  <si>
    <t>2005-2009</t>
    <phoneticPr fontId="1" type="noConversion"/>
  </si>
  <si>
    <t>2006-2008</t>
    <phoneticPr fontId="1" type="noConversion"/>
  </si>
  <si>
    <t>2004-2008</t>
    <phoneticPr fontId="1" type="noConversion"/>
  </si>
  <si>
    <t>2005-2007</t>
    <phoneticPr fontId="1" type="noConversion"/>
  </si>
  <si>
    <t>2004-2006</t>
    <phoneticPr fontId="1" type="noConversion"/>
  </si>
  <si>
    <t>投資期限  三  年         平均年化報酬率</t>
    <phoneticPr fontId="1" type="noConversion"/>
  </si>
  <si>
    <t>投資期限  五  年         平均年化報酬率</t>
    <phoneticPr fontId="1" type="noConversion"/>
  </si>
  <si>
    <t>投資期限  十  年         平均年化報酬率</t>
    <phoneticPr fontId="1" type="noConversion"/>
  </si>
  <si>
    <t>統計</t>
    <phoneticPr fontId="4" type="noConversion"/>
  </si>
  <si>
    <t>年初買進+年底賣出</t>
    <phoneticPr fontId="4" type="noConversion"/>
  </si>
  <si>
    <t>7700點&amp;年初買進+年底賣出</t>
    <phoneticPr fontId="4" type="noConversion"/>
  </si>
  <si>
    <t>8000點&amp;年初買進+年底賣出</t>
    <phoneticPr fontId="1" type="noConversion"/>
  </si>
  <si>
    <t>8300點&amp;年初買進+年底賣出</t>
    <phoneticPr fontId="1" type="noConversion"/>
  </si>
  <si>
    <t>0050單年度報酬率</t>
    <phoneticPr fontId="1" type="noConversion"/>
  </si>
  <si>
    <t>若年初時間點,台股加權指數在7700點以下 跟以前一樣直接買進股票。若高於7700點則先不買。</t>
    <phoneticPr fontId="1" type="noConversion"/>
  </si>
  <si>
    <t>若年初時間點,台股加權指數在8000點以下 跟以前一樣直接買進股票。若高於8000點則先不買。</t>
    <phoneticPr fontId="1" type="noConversion"/>
  </si>
  <si>
    <t>若年初時間點,台股加權指數在8300點以下 跟以前一樣直接買進股票。若高於8300點則先不買。</t>
    <phoneticPr fontId="1" type="noConversion"/>
  </si>
  <si>
    <t>0050 ETF上市日期 2003/6/30                                                                                                                                                                                                                                                                              說明：（股息;本金於隔年第一個交易日再投入）每年開盤第一個交易日收盤價買進,每年最後一個交易日收盤價賣出。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</si>
</sst>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1"/>
      <charset val="136"/>
      <scheme val="minor"/>
    </font>
    <font>
      <sz val="9"/>
      <name val="新細明體"/>
      <family val="1"/>
      <charset val="136"/>
    </font>
    <font>
      <sz val="11"/>
      <name val="微軟正黑體"/>
      <family val="2"/>
      <charset val="136"/>
    </font>
    <font>
      <sz val="10"/>
      <name val="微軟正黑體"/>
      <family val="2"/>
      <charset val="136"/>
    </font>
    <font>
      <sz val="9"/>
      <name val="新細明體"/>
      <family val="1"/>
      <charset val="136"/>
    </font>
    <font>
      <sz val="11"/>
      <color indexed="8"/>
      <name val="微軟正黑體"/>
      <family val="2"/>
      <charset val="136"/>
    </font>
    <font>
      <sz val="10"/>
      <color indexed="60"/>
      <name val="微軟正黑體"/>
      <family val="2"/>
      <charset val="136"/>
    </font>
    <font>
      <sz val="10"/>
      <color indexed="9"/>
      <name val="微軟正黑體"/>
      <family val="2"/>
      <charset val="136"/>
    </font>
    <font>
      <sz val="10"/>
      <color indexed="63"/>
      <name val="微軟正黑體"/>
      <family val="2"/>
      <charset val="136"/>
    </font>
    <font>
      <sz val="10"/>
      <color indexed="36"/>
      <name val="微軟正黑體"/>
      <family val="2"/>
      <charset val="136"/>
    </font>
    <font>
      <sz val="10"/>
      <color indexed="8"/>
      <name val="微軟正黑體"/>
      <family val="2"/>
      <charset val="136"/>
    </font>
    <font>
      <sz val="10"/>
      <color indexed="22"/>
      <name val="微軟正黑體"/>
      <family val="2"/>
      <charset val="136"/>
    </font>
    <font>
      <b/>
      <sz val="10"/>
      <color indexed="36"/>
      <name val="微軟正黑體"/>
      <family val="2"/>
      <charset val="136"/>
    </font>
    <font>
      <sz val="10"/>
      <color indexed="54"/>
      <name val="微軟正黑體"/>
      <family val="2"/>
      <charset val="136"/>
    </font>
    <font>
      <sz val="10"/>
      <color indexed="53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b/>
      <sz val="11"/>
      <name val="微軟正黑體"/>
      <family val="2"/>
      <charset val="136"/>
    </font>
    <font>
      <sz val="9"/>
      <name val="新細明體"/>
      <family val="1"/>
      <charset val="136"/>
    </font>
    <font>
      <sz val="10"/>
      <color theme="0"/>
      <name val="微軟正黑體"/>
      <family val="2"/>
      <charset val="136"/>
    </font>
    <font>
      <sz val="10"/>
      <color theme="1"/>
      <name val="微軟正黑體"/>
      <family val="2"/>
      <charset val="136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10" fontId="6" fillId="2" borderId="1" xfId="0" applyNumberFormat="1" applyFont="1" applyFill="1" applyBorder="1" applyAlignment="1">
      <alignment horizontal="right" vertical="center" wrapText="1"/>
    </xf>
    <xf numFmtId="10" fontId="7" fillId="3" borderId="1" xfId="0" applyNumberFormat="1" applyFont="1" applyFill="1" applyBorder="1" applyAlignment="1">
      <alignment horizontal="right" vertical="center" wrapText="1"/>
    </xf>
    <xf numFmtId="10" fontId="8" fillId="2" borderId="1" xfId="0" applyNumberFormat="1" applyFont="1" applyFill="1" applyBorder="1" applyAlignment="1">
      <alignment horizontal="right" vertical="center" wrapText="1"/>
    </xf>
    <xf numFmtId="10" fontId="9" fillId="4" borderId="1" xfId="0" applyNumberFormat="1" applyFont="1" applyFill="1" applyBorder="1" applyAlignment="1">
      <alignment vertical="center" wrapText="1"/>
    </xf>
    <xf numFmtId="10" fontId="7" fillId="3" borderId="2" xfId="0" applyNumberFormat="1" applyFont="1" applyFill="1" applyBorder="1" applyAlignment="1">
      <alignment vertical="center" wrapText="1"/>
    </xf>
    <xf numFmtId="10" fontId="10" fillId="3" borderId="3" xfId="0" applyNumberFormat="1" applyFont="1" applyFill="1" applyBorder="1" applyAlignment="1">
      <alignment horizontal="right" vertical="center" wrapText="1"/>
    </xf>
    <xf numFmtId="10" fontId="10" fillId="3" borderId="4" xfId="0" applyNumberFormat="1" applyFont="1" applyFill="1" applyBorder="1" applyAlignment="1">
      <alignment horizontal="right" vertical="center" wrapText="1"/>
    </xf>
    <xf numFmtId="10" fontId="10" fillId="3" borderId="0" xfId="0" applyNumberFormat="1" applyFont="1" applyFill="1" applyBorder="1" applyAlignment="1">
      <alignment horizontal="right" vertical="center" wrapText="1"/>
    </xf>
    <xf numFmtId="10" fontId="10" fillId="3" borderId="5" xfId="0" applyNumberFormat="1" applyFont="1" applyFill="1" applyBorder="1" applyAlignment="1">
      <alignment horizontal="right" vertical="center" wrapText="1"/>
    </xf>
    <xf numFmtId="0" fontId="3" fillId="5" borderId="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10" fontId="10" fillId="0" borderId="0" xfId="0" applyNumberFormat="1" applyFont="1">
      <alignment vertical="center"/>
    </xf>
    <xf numFmtId="0" fontId="12" fillId="0" borderId="0" xfId="0" applyFont="1" applyAlignment="1">
      <alignment horizontal="center" vertical="center"/>
    </xf>
    <xf numFmtId="0" fontId="10" fillId="2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7" fillId="6" borderId="7" xfId="0" applyFont="1" applyFill="1" applyBorder="1" applyAlignment="1">
      <alignment horizontal="center" vertical="center" wrapText="1"/>
    </xf>
    <xf numFmtId="10" fontId="10" fillId="7" borderId="8" xfId="0" applyNumberFormat="1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vertical="center" wrapText="1"/>
    </xf>
    <xf numFmtId="49" fontId="8" fillId="2" borderId="8" xfId="0" applyNumberFormat="1" applyFont="1" applyFill="1" applyBorder="1" applyAlignment="1">
      <alignment horizontal="center" vertical="center" wrapText="1"/>
    </xf>
    <xf numFmtId="49" fontId="13" fillId="2" borderId="8" xfId="0" applyNumberFormat="1" applyFont="1" applyFill="1" applyBorder="1" applyAlignment="1">
      <alignment horizontal="center" vertical="center" wrapText="1"/>
    </xf>
    <xf numFmtId="49" fontId="9" fillId="2" borderId="8" xfId="0" applyNumberFormat="1" applyFont="1" applyFill="1" applyBorder="1" applyAlignment="1">
      <alignment horizontal="center" vertical="center" wrapText="1"/>
    </xf>
    <xf numFmtId="49" fontId="9" fillId="2" borderId="9" xfId="0" applyNumberFormat="1" applyFont="1" applyFill="1" applyBorder="1" applyAlignment="1">
      <alignment horizontal="center" vertical="center" wrapText="1"/>
    </xf>
    <xf numFmtId="0" fontId="7" fillId="6" borderId="10" xfId="0" applyNumberFormat="1" applyFont="1" applyFill="1" applyBorder="1" applyAlignment="1">
      <alignment horizontal="center" vertical="center" wrapText="1"/>
    </xf>
    <xf numFmtId="10" fontId="10" fillId="7" borderId="1" xfId="0" applyNumberFormat="1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49" fontId="7" fillId="6" borderId="10" xfId="0" applyNumberFormat="1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10" fontId="10" fillId="2" borderId="1" xfId="0" applyNumberFormat="1" applyFont="1" applyFill="1" applyBorder="1" applyAlignment="1">
      <alignment horizontal="right" vertical="center" wrapText="1"/>
    </xf>
    <xf numFmtId="49" fontId="11" fillId="6" borderId="10" xfId="0" applyNumberFormat="1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left" vertical="center" wrapText="1"/>
    </xf>
    <xf numFmtId="49" fontId="3" fillId="5" borderId="13" xfId="0" applyNumberFormat="1" applyFont="1" applyFill="1" applyBorder="1" applyAlignment="1">
      <alignment horizontal="center" vertical="center" wrapText="1"/>
    </xf>
    <xf numFmtId="10" fontId="3" fillId="5" borderId="6" xfId="0" applyNumberFormat="1" applyFont="1" applyFill="1" applyBorder="1">
      <alignment vertical="center"/>
    </xf>
    <xf numFmtId="0" fontId="10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3" borderId="12" xfId="0" applyFont="1" applyFill="1" applyBorder="1">
      <alignment vertical="center"/>
    </xf>
    <xf numFmtId="0" fontId="10" fillId="3" borderId="0" xfId="0" applyFont="1" applyFill="1" applyBorder="1">
      <alignment vertical="center"/>
    </xf>
    <xf numFmtId="0" fontId="10" fillId="3" borderId="5" xfId="0" applyFont="1" applyFill="1" applyBorder="1">
      <alignment vertical="center"/>
    </xf>
    <xf numFmtId="10" fontId="18" fillId="3" borderId="1" xfId="0" applyNumberFormat="1" applyFont="1" applyFill="1" applyBorder="1" applyAlignment="1">
      <alignment horizontal="right" vertical="center" wrapText="1"/>
    </xf>
    <xf numFmtId="0" fontId="6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right" vertical="center" wrapText="1"/>
    </xf>
    <xf numFmtId="10" fontId="10" fillId="9" borderId="1" xfId="0" applyNumberFormat="1" applyFont="1" applyFill="1" applyBorder="1" applyAlignment="1">
      <alignment horizontal="right" vertical="center" wrapText="1"/>
    </xf>
    <xf numFmtId="10" fontId="9" fillId="9" borderId="1" xfId="0" applyNumberFormat="1" applyFont="1" applyFill="1" applyBorder="1" applyAlignment="1">
      <alignment vertical="center" wrapText="1"/>
    </xf>
    <xf numFmtId="10" fontId="3" fillId="10" borderId="1" xfId="0" applyNumberFormat="1" applyFont="1" applyFill="1" applyBorder="1" applyAlignment="1">
      <alignment horizontal="right" vertical="center" wrapText="1"/>
    </xf>
    <xf numFmtId="10" fontId="18" fillId="11" borderId="1" xfId="0" applyNumberFormat="1" applyFont="1" applyFill="1" applyBorder="1" applyAlignment="1">
      <alignment horizontal="center" vertical="center"/>
    </xf>
    <xf numFmtId="10" fontId="18" fillId="11" borderId="1" xfId="0" applyNumberFormat="1" applyFont="1" applyFill="1" applyBorder="1" applyAlignment="1">
      <alignment horizontal="right" vertical="center" wrapText="1"/>
    </xf>
    <xf numFmtId="10" fontId="18" fillId="11" borderId="1" xfId="0" applyNumberFormat="1" applyFont="1" applyFill="1" applyBorder="1">
      <alignment vertical="center"/>
    </xf>
    <xf numFmtId="10" fontId="18" fillId="12" borderId="1" xfId="0" applyNumberFormat="1" applyFont="1" applyFill="1" applyBorder="1">
      <alignment vertical="center"/>
    </xf>
    <xf numFmtId="10" fontId="18" fillId="12" borderId="8" xfId="0" applyNumberFormat="1" applyFont="1" applyFill="1" applyBorder="1" applyAlignment="1">
      <alignment horizontal="center" vertical="center" wrapText="1"/>
    </xf>
    <xf numFmtId="10" fontId="18" fillId="12" borderId="1" xfId="0" applyNumberFormat="1" applyFont="1" applyFill="1" applyBorder="1" applyAlignment="1">
      <alignment horizontal="center" vertical="center"/>
    </xf>
    <xf numFmtId="10" fontId="18" fillId="12" borderId="1" xfId="0" applyNumberFormat="1" applyFont="1" applyFill="1" applyBorder="1" applyAlignment="1">
      <alignment horizontal="center" vertical="center" wrapText="1"/>
    </xf>
    <xf numFmtId="10" fontId="3" fillId="13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right" vertical="center" wrapText="1"/>
    </xf>
    <xf numFmtId="10" fontId="3" fillId="13" borderId="1" xfId="0" applyNumberFormat="1" applyFont="1" applyFill="1" applyBorder="1">
      <alignment vertical="center"/>
    </xf>
    <xf numFmtId="10" fontId="19" fillId="13" borderId="1" xfId="0" applyNumberFormat="1" applyFont="1" applyFill="1" applyBorder="1">
      <alignment vertical="center"/>
    </xf>
    <xf numFmtId="10" fontId="9" fillId="14" borderId="1" xfId="0" applyNumberFormat="1" applyFont="1" applyFill="1" applyBorder="1" applyAlignment="1">
      <alignment vertical="center" wrapText="1"/>
    </xf>
    <xf numFmtId="10" fontId="10" fillId="15" borderId="1" xfId="0" applyNumberFormat="1" applyFont="1" applyFill="1" applyBorder="1">
      <alignment vertical="center"/>
    </xf>
    <xf numFmtId="10" fontId="3" fillId="15" borderId="1" xfId="0" applyNumberFormat="1" applyFont="1" applyFill="1" applyBorder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0" fontId="10" fillId="15" borderId="8" xfId="0" applyNumberFormat="1" applyFont="1" applyFill="1" applyBorder="1" applyAlignment="1">
      <alignment horizontal="center" vertical="center" wrapText="1"/>
    </xf>
    <xf numFmtId="10" fontId="10" fillId="16" borderId="1" xfId="0" applyNumberFormat="1" applyFont="1" applyFill="1" applyBorder="1">
      <alignment vertical="center"/>
    </xf>
    <xf numFmtId="10" fontId="19" fillId="16" borderId="1" xfId="0" applyNumberFormat="1" applyFont="1" applyFill="1" applyBorder="1">
      <alignment vertical="center"/>
    </xf>
    <xf numFmtId="10" fontId="3" fillId="16" borderId="1" xfId="0" applyNumberFormat="1" applyFont="1" applyFill="1" applyBorder="1">
      <alignment vertical="center"/>
    </xf>
    <xf numFmtId="10" fontId="19" fillId="17" borderId="1" xfId="0" applyNumberFormat="1" applyFont="1" applyFill="1" applyBorder="1" applyAlignment="1">
      <alignment horizontal="right" vertical="center" wrapText="1"/>
    </xf>
    <xf numFmtId="10" fontId="3" fillId="17" borderId="1" xfId="0" applyNumberFormat="1" applyFont="1" applyFill="1" applyBorder="1">
      <alignment vertical="center"/>
    </xf>
    <xf numFmtId="10" fontId="10" fillId="17" borderId="1" xfId="0" applyNumberFormat="1" applyFont="1" applyFill="1" applyBorder="1">
      <alignment vertical="center"/>
    </xf>
    <xf numFmtId="0" fontId="7" fillId="3" borderId="0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10" fontId="10" fillId="8" borderId="1" xfId="0" applyNumberFormat="1" applyFont="1" applyFill="1" applyBorder="1" applyAlignment="1">
      <alignment horizontal="right" vertical="center" wrapText="1"/>
    </xf>
    <xf numFmtId="10" fontId="10" fillId="18" borderId="17" xfId="0" applyNumberFormat="1" applyFont="1" applyFill="1" applyBorder="1" applyAlignment="1">
      <alignment vertical="center"/>
    </xf>
    <xf numFmtId="10" fontId="10" fillId="18" borderId="18" xfId="0" applyNumberFormat="1" applyFont="1" applyFill="1" applyBorder="1" applyAlignment="1">
      <alignment vertical="center"/>
    </xf>
    <xf numFmtId="0" fontId="10" fillId="18" borderId="11" xfId="0" applyFont="1" applyFill="1" applyBorder="1" applyAlignment="1">
      <alignment horizontal="center" vertical="center" wrapText="1"/>
    </xf>
    <xf numFmtId="0" fontId="10" fillId="18" borderId="14" xfId="0" applyFont="1" applyFill="1" applyBorder="1" applyAlignment="1">
      <alignment horizontal="center" vertical="center" wrapText="1"/>
    </xf>
    <xf numFmtId="0" fontId="10" fillId="18" borderId="15" xfId="0" applyFont="1" applyFill="1" applyBorder="1" applyAlignment="1">
      <alignment horizontal="center" vertical="center" wrapText="1"/>
    </xf>
    <xf numFmtId="0" fontId="10" fillId="18" borderId="16" xfId="0" applyFont="1" applyFill="1" applyBorder="1" applyAlignment="1">
      <alignment horizontal="center" vertical="center" wrapText="1"/>
    </xf>
    <xf numFmtId="10" fontId="10" fillId="18" borderId="19" xfId="0" applyNumberFormat="1" applyFont="1" applyFill="1" applyBorder="1" applyAlignment="1">
      <alignment vertical="center"/>
    </xf>
    <xf numFmtId="10" fontId="10" fillId="18" borderId="20" xfId="0" applyNumberFormat="1" applyFont="1" applyFill="1" applyBorder="1" applyAlignment="1">
      <alignment vertical="center"/>
    </xf>
    <xf numFmtId="0" fontId="5" fillId="18" borderId="25" xfId="0" applyFont="1" applyFill="1" applyBorder="1" applyAlignment="1">
      <alignment horizontal="center" vertical="center"/>
    </xf>
    <xf numFmtId="0" fontId="5" fillId="18" borderId="26" xfId="0" applyFont="1" applyFill="1" applyBorder="1" applyAlignment="1">
      <alignment horizontal="center" vertical="center"/>
    </xf>
    <xf numFmtId="0" fontId="5" fillId="18" borderId="27" xfId="0" applyFont="1" applyFill="1" applyBorder="1" applyAlignment="1">
      <alignment horizontal="center" vertical="center"/>
    </xf>
    <xf numFmtId="0" fontId="5" fillId="18" borderId="16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15" xfId="0" applyFont="1" applyFill="1" applyBorder="1" applyAlignment="1">
      <alignment horizontal="left" vertical="center" wrapText="1"/>
    </xf>
    <xf numFmtId="0" fontId="7" fillId="3" borderId="23" xfId="0" applyFont="1" applyFill="1" applyBorder="1" applyAlignment="1">
      <alignment horizontal="left" vertical="center" wrapText="1"/>
    </xf>
    <xf numFmtId="0" fontId="7" fillId="3" borderId="24" xfId="0" applyFont="1" applyFill="1" applyBorder="1" applyAlignment="1">
      <alignment horizontal="left" vertical="center" wrapText="1"/>
    </xf>
    <xf numFmtId="0" fontId="2" fillId="18" borderId="21" xfId="0" applyNumberFormat="1" applyFont="1" applyFill="1" applyBorder="1" applyAlignment="1">
      <alignment horizontal="center" vertical="center" wrapText="1"/>
    </xf>
    <xf numFmtId="0" fontId="2" fillId="18" borderId="2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10</xdr:col>
      <xdr:colOff>85725</xdr:colOff>
      <xdr:row>64</xdr:row>
      <xdr:rowOff>104775</xdr:rowOff>
    </xdr:to>
    <xdr:pic>
      <xdr:nvPicPr>
        <xdr:cNvPr id="9225" name="圖片 1" descr="20檔個股.PNG">
          <a:extLst>
            <a:ext uri="{FF2B5EF4-FFF2-40B4-BE49-F238E27FC236}">
              <a16:creationId xmlns:a16="http://schemas.microsoft.com/office/drawing/2014/main" id="{A77B28AA-02FC-4F14-88E4-2F9F18253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7210425"/>
          <a:ext cx="6267450" cy="490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10</xdr:col>
      <xdr:colOff>76200</xdr:colOff>
      <xdr:row>63</xdr:row>
      <xdr:rowOff>142875</xdr:rowOff>
    </xdr:to>
    <xdr:pic>
      <xdr:nvPicPr>
        <xdr:cNvPr id="11272" name="圖片 2" descr="檔個股15.PNG">
          <a:extLst>
            <a:ext uri="{FF2B5EF4-FFF2-40B4-BE49-F238E27FC236}">
              <a16:creationId xmlns:a16="http://schemas.microsoft.com/office/drawing/2014/main" id="{44E02A20-3B7C-4BAE-8AB6-374262165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7038975"/>
          <a:ext cx="6276975" cy="494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10</xdr:col>
      <xdr:colOff>66675</xdr:colOff>
      <xdr:row>64</xdr:row>
      <xdr:rowOff>85725</xdr:rowOff>
    </xdr:to>
    <xdr:pic>
      <xdr:nvPicPr>
        <xdr:cNvPr id="10249" name="圖片 1" descr="檔個股12.PNG">
          <a:extLst>
            <a:ext uri="{FF2B5EF4-FFF2-40B4-BE49-F238E27FC236}">
              <a16:creationId xmlns:a16="http://schemas.microsoft.com/office/drawing/2014/main" id="{43A7230B-32F4-4EAC-8479-7923190A6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7038975"/>
          <a:ext cx="6219825" cy="505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5"/>
  <sheetViews>
    <sheetView showGridLines="0" showRowColHeaders="0" tabSelected="1" topLeftCell="A13" workbookViewId="0" xr3:uid="{AEA406A1-0E4B-5B11-9CD5-51D6E497D94C}">
      <selection activeCell="A70" sqref="A70"/>
    </sheetView>
  </sheetViews>
  <sheetFormatPr defaultColWidth="8.88671875" defaultRowHeight="13.5"/>
  <cols>
    <col min="1" max="1" width="6.109375" style="11" customWidth="1"/>
    <col min="2" max="2" width="8.6640625" style="12" customWidth="1"/>
    <col min="3" max="3" width="10.33203125" style="11" customWidth="1"/>
    <col min="4" max="4" width="8.44140625" style="14" customWidth="1"/>
    <col min="5" max="5" width="7.44140625" style="15" customWidth="1"/>
    <col min="6" max="6" width="11.109375" style="11" customWidth="1"/>
    <col min="7" max="7" width="8.44140625" style="14" customWidth="1"/>
    <col min="8" max="8" width="7.44140625" style="15" customWidth="1"/>
    <col min="9" max="9" width="10.44140625" style="11" customWidth="1"/>
    <col min="10" max="10" width="8.44140625" style="14" customWidth="1"/>
    <col min="11" max="11" width="7.44140625" style="15" customWidth="1"/>
    <col min="12" max="12" width="2" style="11" customWidth="1"/>
    <col min="13" max="13" width="6.109375" style="11" customWidth="1"/>
    <col min="14" max="14" width="8.88671875" style="12" customWidth="1"/>
    <col min="15" max="15" width="10.21875" style="11" customWidth="1"/>
    <col min="16" max="16" width="8.44140625" style="14" customWidth="1"/>
    <col min="17" max="17" width="7.44140625" style="15" customWidth="1"/>
    <col min="18" max="18" width="11.109375" style="11" customWidth="1"/>
    <col min="19" max="19" width="8.44140625" style="14" customWidth="1"/>
    <col min="20" max="20" width="7.44140625" style="15" customWidth="1"/>
    <col min="21" max="21" width="10.109375" style="11" customWidth="1"/>
    <col min="22" max="22" width="8.44140625" style="14" customWidth="1"/>
    <col min="23" max="23" width="7.44140625" style="15" customWidth="1"/>
    <col min="24" max="26" width="8.88671875" style="16"/>
    <col min="27" max="27" width="10.33203125" style="16" customWidth="1"/>
    <col min="28" max="29" width="8.88671875" style="16"/>
    <col min="30" max="30" width="10.33203125" style="16" customWidth="1"/>
    <col min="31" max="32" width="8.88671875" style="16"/>
    <col min="33" max="33" width="10.88671875" style="16" customWidth="1"/>
    <col min="34" max="38" width="8.88671875" style="16"/>
    <col min="39" max="39" width="10.77734375" style="16" customWidth="1"/>
    <col min="40" max="41" width="8.88671875" style="16"/>
    <col min="42" max="42" width="10.6640625" style="16" customWidth="1"/>
    <col min="43" max="44" width="8.88671875" style="16"/>
    <col min="45" max="45" width="10.44140625" style="16" customWidth="1"/>
    <col min="46" max="16384" width="8.88671875" style="16"/>
  </cols>
  <sheetData>
    <row r="1" spans="1:47" ht="15.6" customHeight="1" thickBot="1">
      <c r="C1" s="13" t="s">
        <v>0</v>
      </c>
      <c r="K1" s="15" t="s">
        <v>1</v>
      </c>
      <c r="O1" s="13" t="s">
        <v>2</v>
      </c>
      <c r="W1" s="15" t="s">
        <v>3</v>
      </c>
      <c r="Y1" s="11"/>
      <c r="Z1" s="12"/>
      <c r="AA1" s="13"/>
      <c r="AB1" s="14"/>
      <c r="AC1" s="15"/>
      <c r="AD1" s="11"/>
      <c r="AE1" s="14"/>
      <c r="AF1" s="15"/>
      <c r="AG1" s="11"/>
      <c r="AH1" s="14"/>
      <c r="AI1" s="15" t="s">
        <v>4</v>
      </c>
      <c r="AJ1" s="11"/>
      <c r="AK1" s="11"/>
      <c r="AL1" s="12"/>
      <c r="AM1" s="13"/>
      <c r="AN1" s="14"/>
      <c r="AO1" s="15"/>
      <c r="AP1" s="11"/>
      <c r="AQ1" s="14"/>
      <c r="AR1" s="15"/>
      <c r="AS1" s="11"/>
      <c r="AT1" s="14"/>
      <c r="AU1" s="15" t="s">
        <v>5</v>
      </c>
    </row>
    <row r="2" spans="1:47" ht="28.5" thickTop="1" thickBot="1">
      <c r="A2" s="17" t="s">
        <v>6</v>
      </c>
      <c r="B2" s="69" t="s">
        <v>7</v>
      </c>
      <c r="C2" s="19" t="s">
        <v>8</v>
      </c>
      <c r="D2" s="19" t="s">
        <v>9</v>
      </c>
      <c r="E2" s="19" t="s">
        <v>10</v>
      </c>
      <c r="F2" s="20" t="s">
        <v>11</v>
      </c>
      <c r="G2" s="20" t="s">
        <v>9</v>
      </c>
      <c r="H2" s="21" t="s">
        <v>10</v>
      </c>
      <c r="I2" s="22" t="s">
        <v>12</v>
      </c>
      <c r="J2" s="22" t="s">
        <v>9</v>
      </c>
      <c r="K2" s="23" t="s">
        <v>10</v>
      </c>
      <c r="M2" s="17" t="s">
        <v>6</v>
      </c>
      <c r="N2" s="18" t="s">
        <v>7</v>
      </c>
      <c r="O2" s="19" t="s">
        <v>8</v>
      </c>
      <c r="P2" s="19" t="s">
        <v>9</v>
      </c>
      <c r="Q2" s="19" t="s">
        <v>10</v>
      </c>
      <c r="R2" s="20" t="s">
        <v>11</v>
      </c>
      <c r="S2" s="20" t="s">
        <v>9</v>
      </c>
      <c r="T2" s="21" t="s">
        <v>10</v>
      </c>
      <c r="U2" s="22" t="s">
        <v>12</v>
      </c>
      <c r="V2" s="22" t="s">
        <v>9</v>
      </c>
      <c r="W2" s="23" t="s">
        <v>10</v>
      </c>
      <c r="Y2" s="17" t="s">
        <v>6</v>
      </c>
      <c r="Z2" s="18" t="s">
        <v>7</v>
      </c>
      <c r="AA2" s="19" t="s">
        <v>8</v>
      </c>
      <c r="AB2" s="19" t="s">
        <v>9</v>
      </c>
      <c r="AC2" s="19" t="s">
        <v>10</v>
      </c>
      <c r="AD2" s="20" t="s">
        <v>11</v>
      </c>
      <c r="AE2" s="20" t="s">
        <v>9</v>
      </c>
      <c r="AF2" s="21" t="s">
        <v>10</v>
      </c>
      <c r="AG2" s="22" t="s">
        <v>12</v>
      </c>
      <c r="AH2" s="22" t="s">
        <v>9</v>
      </c>
      <c r="AI2" s="23" t="s">
        <v>10</v>
      </c>
      <c r="AJ2" s="11"/>
      <c r="AK2" s="17" t="s">
        <v>6</v>
      </c>
      <c r="AL2" s="18" t="s">
        <v>7</v>
      </c>
      <c r="AM2" s="19" t="s">
        <v>13</v>
      </c>
      <c r="AN2" s="19" t="s">
        <v>9</v>
      </c>
      <c r="AO2" s="19" t="s">
        <v>10</v>
      </c>
      <c r="AP2" s="20" t="s">
        <v>11</v>
      </c>
      <c r="AQ2" s="20" t="s">
        <v>9</v>
      </c>
      <c r="AR2" s="21" t="s">
        <v>10</v>
      </c>
      <c r="AS2" s="22" t="s">
        <v>12</v>
      </c>
      <c r="AT2" s="22" t="s">
        <v>9</v>
      </c>
      <c r="AU2" s="23" t="s">
        <v>10</v>
      </c>
    </row>
    <row r="3" spans="1:47" ht="14.25" thickBot="1">
      <c r="A3" s="24">
        <v>105</v>
      </c>
      <c r="B3" s="65">
        <v>0.2110011898691144</v>
      </c>
      <c r="C3" s="26" t="s">
        <v>14</v>
      </c>
      <c r="D3" s="1">
        <f>SUM(1+B5)*(1+B4)*(1+B3)-1</f>
        <v>0.33148078984487062</v>
      </c>
      <c r="E3" s="2">
        <f>(1+D3)^(1/3)-1</f>
        <v>0.1001324330483353</v>
      </c>
      <c r="F3" s="27" t="s">
        <v>15</v>
      </c>
      <c r="G3" s="3">
        <f>SUM(1+B7)*(1+B6)*(1+B5)*(1+B4)*(1+B3)-1</f>
        <v>0.76741883485103024</v>
      </c>
      <c r="H3" s="2">
        <f>(1+G3)^(1/5)-1</f>
        <v>0.12064458196595673</v>
      </c>
      <c r="I3" s="28" t="s">
        <v>16</v>
      </c>
      <c r="J3" s="4">
        <f>SUM(1+B12)*(1+B11)*(1+B10)*(1+B9)*(1+B8)*(1+B7)*(1+B6)*(1+B5)*(1+B4)*(1+B3)-1</f>
        <v>1.7270016507644153</v>
      </c>
      <c r="K3" s="5">
        <f>(1+J3)^(1/10)-1</f>
        <v>0.1055249288694442</v>
      </c>
      <c r="M3" s="24">
        <v>105</v>
      </c>
      <c r="N3" s="65">
        <v>0.23983154084438413</v>
      </c>
      <c r="O3" s="26" t="s">
        <v>14</v>
      </c>
      <c r="P3" s="1">
        <f>SUM(1+N5)*(1+N4)*(1+N3)-1</f>
        <v>0.35679795141176318</v>
      </c>
      <c r="Q3" s="2">
        <f>(1+P3)^(1/3)-1</f>
        <v>0.10706144574297038</v>
      </c>
      <c r="R3" s="27" t="s">
        <v>15</v>
      </c>
      <c r="S3" s="3">
        <f>SUM(1+N7)*(1+N6)*(1+N5)*(1+N4)*(1+N3)-1</f>
        <v>0.81504029819937962</v>
      </c>
      <c r="T3" s="2">
        <f>(1+S3)^(1/5)-1</f>
        <v>0.12661947523896155</v>
      </c>
      <c r="U3" s="28" t="s">
        <v>16</v>
      </c>
      <c r="V3" s="4">
        <f>SUM(1+N12)*(1+N11)*(1+N10)*(1+N9)*(1+N8)*(1+N7)*(1+N6)*(1+N5)*(1+N4)*(1+N3)-1</f>
        <v>2.5462162289425425</v>
      </c>
      <c r="W3" s="5">
        <f>(1+V3)^(1/10)-1</f>
        <v>0.13494945670709724</v>
      </c>
      <c r="Y3" s="24">
        <v>105</v>
      </c>
      <c r="Z3" s="65">
        <v>0.21550535726472395</v>
      </c>
      <c r="AA3" s="26" t="s">
        <v>14</v>
      </c>
      <c r="AB3" s="1">
        <f>SUM(1+Z5)*(1+Z4)*(1+Z3)-1</f>
        <v>0.28839863857613901</v>
      </c>
      <c r="AC3" s="2">
        <f t="shared" ref="AC3:AC13" si="0">(1+AB3)^(1/3)-1</f>
        <v>8.8136602076950732E-2</v>
      </c>
      <c r="AD3" s="27" t="s">
        <v>15</v>
      </c>
      <c r="AE3" s="3">
        <f>SUM(1+Z7)*(1+Z6)*(1+Z5)*(1+Z4)*(1+Z3)-1</f>
        <v>0.72353993218200241</v>
      </c>
      <c r="AF3" s="2">
        <f t="shared" ref="AF3:AF11" si="1">(1+AE3)^(1/5)-1</f>
        <v>0.11502414031998676</v>
      </c>
      <c r="AG3" s="28" t="s">
        <v>16</v>
      </c>
      <c r="AH3" s="51">
        <f>SUM(1+Z12)*(1+Z11)*(1+Z10)*(1+Z9)*(1+Z8)*(1+Z7)*(1+Z6)*(1+Z5)*(1+Z4)*(1+Z3)-1</f>
        <v>1.9009918697418606</v>
      </c>
      <c r="AI3" s="5">
        <f>(1+AH3)^(1/10)-1</f>
        <v>0.11238378897806967</v>
      </c>
      <c r="AJ3" s="11"/>
      <c r="AK3" s="24">
        <v>105</v>
      </c>
      <c r="AL3" s="65">
        <v>0.2110011898691144</v>
      </c>
      <c r="AM3" s="26" t="s">
        <v>14</v>
      </c>
      <c r="AN3" s="1">
        <f>SUM(1+AL5)*(1+AL4)*(1+AL3)-1</f>
        <v>0.44043314391303046</v>
      </c>
      <c r="AO3" s="2">
        <f t="shared" ref="AO3:AO13" si="2">(1+AN3)^(1/3)-1</f>
        <v>0.12935644664788581</v>
      </c>
      <c r="AP3" s="27" t="s">
        <v>15</v>
      </c>
      <c r="AQ3" s="3">
        <f>SUM(1+AL7)*(1+AL6)*(1+AL5)*(1+AL4)*(1+AL3)-1</f>
        <v>0.92692228075950345</v>
      </c>
      <c r="AR3" s="2">
        <f t="shared" ref="AR3:AR11" si="3">(1+AQ3)^(1/5)-1</f>
        <v>0.14017847979779496</v>
      </c>
      <c r="AS3" s="28" t="s">
        <v>16</v>
      </c>
      <c r="AT3" s="51">
        <f>SUM(1+AL12)*(1+AL11)*(1+AL10)*(1+AL9)*(1+AL8)*(1+AL7)*(1+AL6)*(1+AL5)*(1+AL4)*(1+AL3)-1</f>
        <v>2.0903981486367242</v>
      </c>
      <c r="AU3" s="5">
        <f>(1+AT3)^(1/10)-1</f>
        <v>0.11944160423114258</v>
      </c>
    </row>
    <row r="4" spans="1:47" ht="14.25" thickBot="1">
      <c r="A4" s="24">
        <v>104</v>
      </c>
      <c r="B4" s="70">
        <v>-1.7533248989415894E-2</v>
      </c>
      <c r="C4" s="26" t="s">
        <v>17</v>
      </c>
      <c r="D4" s="1">
        <f t="shared" ref="D4:D13" si="4">SUM(1+B6)*(1+B5)*(1+B4)-1</f>
        <v>0.27716549247867905</v>
      </c>
      <c r="E4" s="2">
        <f t="shared" ref="E4:E13" si="5">(1+D4)^(1/3)-1</f>
        <v>8.4964992104185066E-2</v>
      </c>
      <c r="F4" s="27" t="s">
        <v>18</v>
      </c>
      <c r="G4" s="3">
        <f t="shared" ref="G4:G11" si="6">SUM(1+B8)*(1+B7)*(1+B6)*(1+B5)*(1+B4)-1</f>
        <v>0.41892117757608704</v>
      </c>
      <c r="H4" s="2">
        <f t="shared" ref="H4:H11" si="7">(1+G4)^(1/5)-1</f>
        <v>7.2486055374320513E-2</v>
      </c>
      <c r="I4" s="28" t="s">
        <v>19</v>
      </c>
      <c r="J4" s="4">
        <f>SUM(1+B13)*(1+B12)*(1+B11)*(1+B10)*(1+B9)*(1+B8)*(1+B7)*(1+B6)*(1+B5)*(1+B4)-1</f>
        <v>2.0283087697628366</v>
      </c>
      <c r="K4" s="5">
        <f>(1+J4)^(1/10)-1</f>
        <v>0.11717193081519994</v>
      </c>
      <c r="M4" s="24">
        <v>104</v>
      </c>
      <c r="N4" s="65">
        <v>9.4340567015837831E-2</v>
      </c>
      <c r="O4" s="26" t="s">
        <v>17</v>
      </c>
      <c r="P4" s="1">
        <f t="shared" ref="P4:P13" si="8">SUM(1+N6)*(1+N5)*(1+N4)-1</f>
        <v>0.28107884137142047</v>
      </c>
      <c r="Q4" s="2">
        <f t="shared" ref="Q4:Q13" si="9">(1+P4)^(1/3)-1</f>
        <v>8.607200535388837E-2</v>
      </c>
      <c r="R4" s="27" t="s">
        <v>18</v>
      </c>
      <c r="S4" s="3">
        <f t="shared" ref="S4:S11" si="10">SUM(1+N8)*(1+N7)*(1+N6)*(1+N5)*(1+N4)-1</f>
        <v>0.4927094359165487</v>
      </c>
      <c r="T4" s="2">
        <f t="shared" ref="T4:T11" si="11">(1+S4)^(1/5)-1</f>
        <v>8.3415527574244974E-2</v>
      </c>
      <c r="U4" s="28" t="s">
        <v>19</v>
      </c>
      <c r="V4" s="4">
        <f>SUM(1+N13)*(1+N12)*(1+N11)*(1+N10)*(1+N9)*(1+N8)*(1+N7)*(1+N6)*(1+N5)*(1+N4)-1</f>
        <v>2.8464656267867579</v>
      </c>
      <c r="W4" s="5">
        <f>(1+V4)^(1/10)-1</f>
        <v>0.14421117649981952</v>
      </c>
      <c r="Y4" s="24">
        <v>104</v>
      </c>
      <c r="Z4" s="65">
        <v>5.9969526975552301E-2</v>
      </c>
      <c r="AA4" s="26" t="s">
        <v>17</v>
      </c>
      <c r="AB4" s="1">
        <f t="shared" ref="AB4:AB13" si="12">SUM(1+Z6)*(1+Z5)*(1+Z4)-1</f>
        <v>0.24084272705866039</v>
      </c>
      <c r="AC4" s="2">
        <f t="shared" si="0"/>
        <v>7.4580395691786761E-2</v>
      </c>
      <c r="AD4" s="27" t="s">
        <v>18</v>
      </c>
      <c r="AE4" s="3">
        <f t="shared" ref="AE4:AE11" si="13">SUM(1+Z8)*(1+Z7)*(1+Z6)*(1+Z5)*(1+Z4)-1</f>
        <v>0.40439605806383194</v>
      </c>
      <c r="AF4" s="2">
        <f t="shared" si="1"/>
        <v>7.028125780259975E-2</v>
      </c>
      <c r="AG4" s="28" t="s">
        <v>19</v>
      </c>
      <c r="AH4" s="51">
        <f>SUM(1+Z13)*(1+Z12)*(1+Z11)*(1+Z10)*(1+Z9)*(1+Z8)*(1+Z7)*(1+Z6)*(1+Z5)*(1+Z4)-1</f>
        <v>2.2095855612323652</v>
      </c>
      <c r="AI4" s="5">
        <f>(1+AH4)^(1/10)-1</f>
        <v>0.12368580785291661</v>
      </c>
      <c r="AJ4" s="11"/>
      <c r="AK4" s="24">
        <v>104</v>
      </c>
      <c r="AL4" s="75">
        <v>6.4378246859998541E-3</v>
      </c>
      <c r="AM4" s="26" t="s">
        <v>17</v>
      </c>
      <c r="AN4" s="1">
        <f t="shared" ref="AN4:AN13" si="14">SUM(1+AL6)*(1+AL5)*(1+AL4)-1</f>
        <v>0.39242526737120542</v>
      </c>
      <c r="AO4" s="2">
        <f t="shared" si="2"/>
        <v>0.11666772821386218</v>
      </c>
      <c r="AP4" s="27" t="s">
        <v>18</v>
      </c>
      <c r="AQ4" s="3">
        <f t="shared" ref="AQ4:AQ11" si="15">SUM(1+AL8)*(1+AL7)*(1+AL6)*(1+AL5)*(1+AL4)-1</f>
        <v>0.57595843050958395</v>
      </c>
      <c r="AR4" s="2">
        <f t="shared" si="3"/>
        <v>9.5239129905406505E-2</v>
      </c>
      <c r="AS4" s="28" t="s">
        <v>19</v>
      </c>
      <c r="AT4" s="51">
        <f>SUM(1+AL13)*(1+AL12)*(1+AL11)*(1+AL10)*(1+AL9)*(1+AL8)*(1+AL7)*(1+AL6)*(1+AL5)*(1+AL4)-1</f>
        <v>2.4318570408463307</v>
      </c>
      <c r="AU4" s="5">
        <f>(1+AT4)^(1/10)-1</f>
        <v>0.13123522208829352</v>
      </c>
    </row>
    <row r="5" spans="1:47" ht="14.25" thickBot="1">
      <c r="A5" s="29">
        <v>103</v>
      </c>
      <c r="B5" s="65">
        <v>0.11910921892909777</v>
      </c>
      <c r="C5" s="26" t="s">
        <v>20</v>
      </c>
      <c r="D5" s="1">
        <f t="shared" si="4"/>
        <v>0.48551501972563904</v>
      </c>
      <c r="E5" s="2">
        <f t="shared" si="5"/>
        <v>0.14101761493908294</v>
      </c>
      <c r="F5" s="27" t="s">
        <v>21</v>
      </c>
      <c r="G5" s="3">
        <f t="shared" si="6"/>
        <v>0.76693388122361239</v>
      </c>
      <c r="H5" s="2">
        <f t="shared" si="7"/>
        <v>0.12058307755045461</v>
      </c>
      <c r="I5" s="28" t="s">
        <v>22</v>
      </c>
      <c r="J5" s="4">
        <f>SUM(1+B14)*(1+B13)*(1+B12)*(1+B11)*(1+B10)*(1+B9)*(1+B8)*(1+B7)*(1+B6)*(1+B5)-1</f>
        <v>2.576749445192716</v>
      </c>
      <c r="K5" s="5">
        <f>(1+J5)^(1/10)-1</f>
        <v>0.13592289193215468</v>
      </c>
      <c r="M5" s="29">
        <v>103</v>
      </c>
      <c r="N5" s="74">
        <v>0</v>
      </c>
      <c r="O5" s="26" t="s">
        <v>20</v>
      </c>
      <c r="P5" s="1">
        <f t="shared" si="8"/>
        <v>0.33773808864526234</v>
      </c>
      <c r="Q5" s="2">
        <f t="shared" si="9"/>
        <v>0.1018530992172515</v>
      </c>
      <c r="R5" s="27" t="s">
        <v>21</v>
      </c>
      <c r="S5" s="3">
        <f t="shared" si="10"/>
        <v>0.78058980923384813</v>
      </c>
      <c r="T5" s="2">
        <f t="shared" si="11"/>
        <v>0.12230985557018159</v>
      </c>
      <c r="U5" s="28" t="s">
        <v>22</v>
      </c>
      <c r="V5" s="4">
        <f>SUM(1+N14)*(1+N13)*(1+N12)*(1+N11)*(1+N10)*(1+N9)*(1+N8)*(1+N7)*(1+N6)*(1+N5)-1</f>
        <v>3.0786419618471585</v>
      </c>
      <c r="W5" s="5">
        <f>(1+V5)^(1/10)-1</f>
        <v>0.15093701706068052</v>
      </c>
      <c r="Y5" s="29">
        <v>103</v>
      </c>
      <c r="Z5" s="75">
        <v>0</v>
      </c>
      <c r="AA5" s="26" t="s">
        <v>20</v>
      </c>
      <c r="AB5" s="1">
        <f t="shared" si="12"/>
        <v>0.33773808864526234</v>
      </c>
      <c r="AC5" s="2">
        <f t="shared" si="0"/>
        <v>0.1018530992172515</v>
      </c>
      <c r="AD5" s="27" t="s">
        <v>21</v>
      </c>
      <c r="AE5" s="3">
        <f t="shared" si="13"/>
        <v>0.68046866641756054</v>
      </c>
      <c r="AF5" s="2">
        <f t="shared" si="1"/>
        <v>0.10939469251473954</v>
      </c>
      <c r="AG5" s="28" t="s">
        <v>22</v>
      </c>
      <c r="AH5" s="51">
        <f>SUM(1+Z14)*(1+Z13)*(1+Z12)*(1+Z11)*(1+Z10)*(1+Z9)*(1+Z8)*(1+Z7)*(1+Z6)*(1+Z5)-1</f>
        <v>2.513676739688099</v>
      </c>
      <c r="AI5" s="5">
        <f>(1+AH5)^(1/10)-1</f>
        <v>0.13390372072389933</v>
      </c>
      <c r="AJ5" s="11"/>
      <c r="AK5" s="29">
        <v>103</v>
      </c>
      <c r="AL5" s="66">
        <v>0.18184789375389088</v>
      </c>
      <c r="AM5" s="26" t="s">
        <v>20</v>
      </c>
      <c r="AN5" s="1">
        <f t="shared" si="14"/>
        <v>0.58100294245975892</v>
      </c>
      <c r="AO5" s="2">
        <f t="shared" si="2"/>
        <v>0.16495967550866131</v>
      </c>
      <c r="AP5" s="27" t="s">
        <v>21</v>
      </c>
      <c r="AQ5" s="3">
        <f t="shared" si="15"/>
        <v>0.81460054565072348</v>
      </c>
      <c r="AR5" s="2">
        <f t="shared" si="3"/>
        <v>0.12656487790500126</v>
      </c>
      <c r="AS5" s="28" t="s">
        <v>22</v>
      </c>
      <c r="AT5" s="51">
        <f>SUM(1+AL14)*(1+AL13)*(1+AL12)*(1+AL11)*(1+AL10)*(1+AL9)*(1+AL8)*(1+AL7)*(1+AL6)*(1+AL5)-1</f>
        <v>2.9568397685473098</v>
      </c>
      <c r="AU5" s="5">
        <f>(1+AT5)^(1/10)-1</f>
        <v>0.14745284318196994</v>
      </c>
    </row>
    <row r="6" spans="1:47" ht="14.25" thickBot="1">
      <c r="A6" s="29">
        <v>102</v>
      </c>
      <c r="B6" s="65">
        <v>0.16160063505809338</v>
      </c>
      <c r="C6" s="26" t="s">
        <v>23</v>
      </c>
      <c r="D6" s="1">
        <f t="shared" si="4"/>
        <v>0.29052949729400557</v>
      </c>
      <c r="E6" s="2">
        <f t="shared" si="5"/>
        <v>8.8736154679859736E-2</v>
      </c>
      <c r="F6" s="27" t="s">
        <v>24</v>
      </c>
      <c r="G6" s="3">
        <f t="shared" si="6"/>
        <v>1.5498604161118514</v>
      </c>
      <c r="H6" s="2">
        <f t="shared" si="7"/>
        <v>0.20587774851773366</v>
      </c>
      <c r="I6" s="28" t="s">
        <v>25</v>
      </c>
      <c r="J6" s="4">
        <f>SUM(1+B15)*(1+B14)*(1+B13)*(1+B12)*(1+B11)*(1+B10)*(1+B9)*(1+B8)*(1+B7)*(1+B6)-1</f>
        <v>2.486201219799022</v>
      </c>
      <c r="K6" s="5">
        <f>(1+J6)^(1/10)-1</f>
        <v>0.13301391867704448</v>
      </c>
      <c r="M6" s="29">
        <v>102</v>
      </c>
      <c r="N6" s="65">
        <v>0.17063999999999999</v>
      </c>
      <c r="O6" s="26" t="s">
        <v>23</v>
      </c>
      <c r="P6" s="1">
        <f t="shared" si="8"/>
        <v>0.36402641088872789</v>
      </c>
      <c r="Q6" s="2">
        <f t="shared" si="9"/>
        <v>0.10902395353148697</v>
      </c>
      <c r="R6" s="27" t="s">
        <v>24</v>
      </c>
      <c r="S6" s="3">
        <f t="shared" si="10"/>
        <v>1.8756264220680223</v>
      </c>
      <c r="T6" s="2">
        <f t="shared" si="11"/>
        <v>0.23522619516674115</v>
      </c>
      <c r="U6" s="28" t="s">
        <v>25</v>
      </c>
      <c r="V6" s="4">
        <f>SUM(1+N15)*(1+N14)*(1+N13)*(1+N12)*(1+N11)*(1+N10)*(1+N9)*(1+N8)*(1+N7)*(1+N6)-1</f>
        <v>3.4488932842428897</v>
      </c>
      <c r="W6" s="5">
        <f>(1+V6)^(1/10)-1</f>
        <v>0.16098123118415897</v>
      </c>
      <c r="Y6" s="29">
        <v>102</v>
      </c>
      <c r="Z6" s="65">
        <v>0.17063999999999999</v>
      </c>
      <c r="AA6" s="26" t="s">
        <v>23</v>
      </c>
      <c r="AB6" s="1">
        <f t="shared" si="12"/>
        <v>0.32494003112621916</v>
      </c>
      <c r="AC6" s="2">
        <f t="shared" si="0"/>
        <v>9.8328047077781422E-2</v>
      </c>
      <c r="AD6" s="27" t="s">
        <v>24</v>
      </c>
      <c r="AE6" s="3">
        <f t="shared" si="13"/>
        <v>1.7139322451177206</v>
      </c>
      <c r="AF6" s="2">
        <f t="shared" si="1"/>
        <v>0.22101162898276461</v>
      </c>
      <c r="AG6" s="28" t="s">
        <v>25</v>
      </c>
      <c r="AH6" s="51">
        <f>SUM(1+Z15)*(1+Z14)*(1+Z13)*(1+Z12)*(1+Z11)*(1+Z10)*(1+Z9)*(1+Z8)*(1+Z7)*(1+Z6)-1</f>
        <v>2.832641598950091</v>
      </c>
      <c r="AI6" s="5">
        <f>(1+AH6)^(1/10)-1</f>
        <v>0.14379928546596155</v>
      </c>
      <c r="AJ6" s="11"/>
      <c r="AK6" s="29">
        <v>102</v>
      </c>
      <c r="AL6" s="65">
        <v>0.17063999999999999</v>
      </c>
      <c r="AM6" s="26" t="s">
        <v>23</v>
      </c>
      <c r="AN6" s="1">
        <f t="shared" si="14"/>
        <v>0.32494003112621916</v>
      </c>
      <c r="AO6" s="2">
        <f t="shared" si="2"/>
        <v>9.8328047077781422E-2</v>
      </c>
      <c r="AP6" s="27" t="s">
        <v>24</v>
      </c>
      <c r="AQ6" s="3">
        <f t="shared" si="15"/>
        <v>1.4796365741807764</v>
      </c>
      <c r="AR6" s="2">
        <f t="shared" si="3"/>
        <v>0.19916130669457366</v>
      </c>
      <c r="AS6" s="28" t="s">
        <v>25</v>
      </c>
      <c r="AT6" s="51">
        <f>SUM(1+AL15)*(1+AL14)*(1+AL13)*(1+AL12)*(1+AL11)*(1+AL10)*(1+AL9)*(1+AL8)*(1+AL7)*(1+AL6)-1</f>
        <v>2.6519370584218693</v>
      </c>
      <c r="AU6" s="5">
        <f>(1+AT6)^(1/10)-1</f>
        <v>0.13828844793792938</v>
      </c>
    </row>
    <row r="7" spans="1:47" ht="14.25" thickBot="1">
      <c r="A7" s="29">
        <v>101</v>
      </c>
      <c r="B7" s="65">
        <v>0.14274079874706344</v>
      </c>
      <c r="C7" s="26" t="s">
        <v>26</v>
      </c>
      <c r="D7" s="1">
        <f t="shared" si="4"/>
        <v>0.35922384354998838</v>
      </c>
      <c r="E7" s="2">
        <f t="shared" si="5"/>
        <v>0.10772084450353536</v>
      </c>
      <c r="F7" s="27" t="s">
        <v>27</v>
      </c>
      <c r="G7" s="3">
        <f t="shared" si="6"/>
        <v>0.48425661703164269</v>
      </c>
      <c r="H7" s="2">
        <f t="shared" si="7"/>
        <v>8.2185719640883281E-2</v>
      </c>
      <c r="I7" s="30"/>
      <c r="J7" s="6"/>
      <c r="K7" s="7"/>
      <c r="M7" s="29">
        <v>101</v>
      </c>
      <c r="N7" s="65">
        <v>0.14274079874706344</v>
      </c>
      <c r="O7" s="26" t="s">
        <v>26</v>
      </c>
      <c r="P7" s="1">
        <f t="shared" si="8"/>
        <v>0.52103961015670763</v>
      </c>
      <c r="Q7" s="2">
        <f t="shared" si="9"/>
        <v>0.15004148814575125</v>
      </c>
      <c r="R7" s="27" t="s">
        <v>27</v>
      </c>
      <c r="S7" s="3">
        <f t="shared" si="10"/>
        <v>0.81700675130841227</v>
      </c>
      <c r="T7" s="2">
        <f t="shared" si="11"/>
        <v>0.12686349019464904</v>
      </c>
      <c r="U7" s="30"/>
      <c r="V7" s="6"/>
      <c r="W7" s="7"/>
      <c r="Y7" s="29">
        <v>101</v>
      </c>
      <c r="Z7" s="65">
        <v>0.14274079874706344</v>
      </c>
      <c r="AA7" s="26" t="s">
        <v>26</v>
      </c>
      <c r="AB7" s="1">
        <f t="shared" si="12"/>
        <v>0.43551276773180536</v>
      </c>
      <c r="AC7" s="2">
        <f t="shared" si="0"/>
        <v>0.12806905661440848</v>
      </c>
      <c r="AD7" s="27" t="s">
        <v>27</v>
      </c>
      <c r="AE7" s="3">
        <f t="shared" si="13"/>
        <v>0.61984130267026205</v>
      </c>
      <c r="AF7" s="2">
        <f t="shared" si="1"/>
        <v>0.10127173708124215</v>
      </c>
      <c r="AG7" s="30"/>
      <c r="AH7" s="6"/>
      <c r="AI7" s="7"/>
      <c r="AJ7" s="11"/>
      <c r="AK7" s="29">
        <v>101</v>
      </c>
      <c r="AL7" s="65">
        <v>0.14274079874706344</v>
      </c>
      <c r="AM7" s="26" t="s">
        <v>26</v>
      </c>
      <c r="AN7" s="1">
        <f t="shared" si="14"/>
        <v>0.31158394538949108</v>
      </c>
      <c r="AO7" s="2">
        <f t="shared" si="2"/>
        <v>9.4625003230975002E-2</v>
      </c>
      <c r="AP7" s="27" t="s">
        <v>27</v>
      </c>
      <c r="AQ7" s="3">
        <f t="shared" si="15"/>
        <v>0.54346769173626486</v>
      </c>
      <c r="AR7" s="2">
        <f t="shared" si="3"/>
        <v>9.0685422490208945E-2</v>
      </c>
      <c r="AS7" s="30"/>
      <c r="AT7" s="6"/>
      <c r="AU7" s="7"/>
    </row>
    <row r="8" spans="1:47" ht="14.25" thickBot="1">
      <c r="A8" s="29">
        <v>100</v>
      </c>
      <c r="B8" s="71">
        <v>-2.77826622120626E-2</v>
      </c>
      <c r="C8" s="26" t="s">
        <v>28</v>
      </c>
      <c r="D8" s="1">
        <f t="shared" si="4"/>
        <v>0.92093130043221483</v>
      </c>
      <c r="E8" s="2">
        <f t="shared" si="5"/>
        <v>0.24309392593888446</v>
      </c>
      <c r="F8" s="27" t="s">
        <v>29</v>
      </c>
      <c r="G8" s="3">
        <f t="shared" si="6"/>
        <v>0.54292892946015536</v>
      </c>
      <c r="H8" s="2">
        <f t="shared" si="7"/>
        <v>9.060926900453925E-2</v>
      </c>
      <c r="I8" s="31"/>
      <c r="J8" s="8"/>
      <c r="K8" s="9"/>
      <c r="M8" s="29">
        <v>100</v>
      </c>
      <c r="N8" s="74">
        <v>1.9651322233104812E-2</v>
      </c>
      <c r="O8" s="26" t="s">
        <v>28</v>
      </c>
      <c r="P8" s="1">
        <f t="shared" si="8"/>
        <v>1.1496184092210395</v>
      </c>
      <c r="Q8" s="2">
        <f t="shared" si="9"/>
        <v>0.2905865187834662</v>
      </c>
      <c r="R8" s="27" t="s">
        <v>29</v>
      </c>
      <c r="S8" s="3">
        <f t="shared" si="10"/>
        <v>0.95379476282735154</v>
      </c>
      <c r="T8" s="2">
        <f t="shared" si="11"/>
        <v>0.14334102826202288</v>
      </c>
      <c r="U8" s="31"/>
      <c r="V8" s="8"/>
      <c r="W8" s="9"/>
      <c r="Y8" s="29">
        <v>100</v>
      </c>
      <c r="Z8" s="70">
        <v>-9.5669381231448074E-3</v>
      </c>
      <c r="AA8" s="26" t="s">
        <v>28</v>
      </c>
      <c r="AB8" s="1">
        <f t="shared" si="12"/>
        <v>1.0287470829705843</v>
      </c>
      <c r="AC8" s="2">
        <f t="shared" si="0"/>
        <v>0.26592886581047215</v>
      </c>
      <c r="AD8" s="27" t="s">
        <v>29</v>
      </c>
      <c r="AE8" s="3">
        <f t="shared" si="13"/>
        <v>0.68315907022194922</v>
      </c>
      <c r="AF8" s="2">
        <f t="shared" si="1"/>
        <v>0.10974968992698342</v>
      </c>
      <c r="AG8" s="31"/>
      <c r="AH8" s="8"/>
      <c r="AI8" s="9"/>
      <c r="AJ8" s="11"/>
      <c r="AK8" s="29">
        <v>100</v>
      </c>
      <c r="AL8" s="72">
        <v>-9.5669381231448074E-3</v>
      </c>
      <c r="AM8" s="26" t="s">
        <v>28</v>
      </c>
      <c r="AN8" s="1">
        <f t="shared" si="14"/>
        <v>0.85360392682840014</v>
      </c>
      <c r="AO8" s="2">
        <f t="shared" si="2"/>
        <v>0.22839765943658197</v>
      </c>
      <c r="AP8" s="27" t="s">
        <v>29</v>
      </c>
      <c r="AQ8" s="3">
        <f t="shared" si="15"/>
        <v>0.60380010107031046</v>
      </c>
      <c r="AR8" s="2">
        <f t="shared" si="3"/>
        <v>9.9081878396647172E-2</v>
      </c>
      <c r="AS8" s="31"/>
      <c r="AT8" s="8"/>
      <c r="AU8" s="9"/>
    </row>
    <row r="9" spans="1:47" ht="14.25" thickBot="1">
      <c r="A9" s="29">
        <v>99</v>
      </c>
      <c r="B9" s="65">
        <v>0.22343215181394133</v>
      </c>
      <c r="C9" s="26" t="s">
        <v>30</v>
      </c>
      <c r="D9" s="1">
        <f t="shared" si="4"/>
        <v>0.33597367014723067</v>
      </c>
      <c r="E9" s="2">
        <f t="shared" si="5"/>
        <v>0.10136845393559213</v>
      </c>
      <c r="F9" s="27" t="s">
        <v>31</v>
      </c>
      <c r="G9" s="3">
        <f t="shared" si="6"/>
        <v>1.1342332594795939</v>
      </c>
      <c r="H9" s="2">
        <f t="shared" si="7"/>
        <v>0.16371967425325429</v>
      </c>
      <c r="I9" s="31"/>
      <c r="J9" s="8"/>
      <c r="K9" s="9"/>
      <c r="M9" s="29">
        <v>99</v>
      </c>
      <c r="N9" s="65">
        <v>0.30539247262353914</v>
      </c>
      <c r="O9" s="26" t="s">
        <v>30</v>
      </c>
      <c r="P9" s="1">
        <f t="shared" si="8"/>
        <v>0.55939853244175719</v>
      </c>
      <c r="Q9" s="2">
        <f t="shared" si="9"/>
        <v>0.15962892719831756</v>
      </c>
      <c r="R9" s="27" t="s">
        <v>31</v>
      </c>
      <c r="S9" s="3">
        <f t="shared" si="10"/>
        <v>1.5768348040387132</v>
      </c>
      <c r="T9" s="2">
        <f t="shared" si="11"/>
        <v>0.20841836128971503</v>
      </c>
      <c r="U9" s="31"/>
      <c r="V9" s="8"/>
      <c r="W9" s="9"/>
      <c r="Y9" s="29">
        <v>99</v>
      </c>
      <c r="Z9" s="65">
        <v>0.26833564307747326</v>
      </c>
      <c r="AA9" s="26" t="s">
        <v>30</v>
      </c>
      <c r="AB9" s="1">
        <f t="shared" si="12"/>
        <v>0.43119762254150729</v>
      </c>
      <c r="AC9" s="2">
        <f t="shared" si="0"/>
        <v>0.1269375985631751</v>
      </c>
      <c r="AD9" s="27" t="s">
        <v>31</v>
      </c>
      <c r="AE9" s="3">
        <f t="shared" si="13"/>
        <v>1.2853849117586207</v>
      </c>
      <c r="AF9" s="2">
        <f t="shared" si="1"/>
        <v>0.17975512096928248</v>
      </c>
      <c r="AG9" s="31"/>
      <c r="AH9" s="8"/>
      <c r="AI9" s="9"/>
      <c r="AJ9" s="11"/>
      <c r="AK9" s="29">
        <v>99</v>
      </c>
      <c r="AL9" s="65">
        <v>0.15883933895909746</v>
      </c>
      <c r="AM9" s="26" t="s">
        <v>30</v>
      </c>
      <c r="AN9" s="1">
        <f t="shared" si="14"/>
        <v>0.36371833909969142</v>
      </c>
      <c r="AO9" s="2">
        <f t="shared" si="2"/>
        <v>0.10894045448393341</v>
      </c>
      <c r="AP9" s="27" t="s">
        <v>31</v>
      </c>
      <c r="AQ9" s="3">
        <f t="shared" si="15"/>
        <v>1.1776317029736916</v>
      </c>
      <c r="AR9" s="2">
        <f t="shared" si="3"/>
        <v>0.1684143606188313</v>
      </c>
      <c r="AS9" s="31"/>
      <c r="AT9" s="8"/>
      <c r="AU9" s="9"/>
    </row>
    <row r="10" spans="1:47" ht="14.25" thickBot="1">
      <c r="A10" s="29">
        <v>98</v>
      </c>
      <c r="B10" s="65">
        <v>0.6149853307906703</v>
      </c>
      <c r="C10" s="26" t="s">
        <v>32</v>
      </c>
      <c r="D10" s="1">
        <f t="shared" si="4"/>
        <v>0.29718724816969777</v>
      </c>
      <c r="E10" s="2">
        <f t="shared" si="5"/>
        <v>9.060518203460366E-2</v>
      </c>
      <c r="F10" s="27" t="s">
        <v>33</v>
      </c>
      <c r="G10" s="3">
        <f t="shared" si="6"/>
        <v>1.0242689798419593</v>
      </c>
      <c r="H10" s="2">
        <f t="shared" si="7"/>
        <v>0.15147269512234129</v>
      </c>
      <c r="I10" s="32"/>
      <c r="J10" s="8"/>
      <c r="K10" s="9"/>
      <c r="M10" s="29">
        <v>98</v>
      </c>
      <c r="N10" s="65">
        <v>0.6149853307906703</v>
      </c>
      <c r="O10" s="26" t="s">
        <v>32</v>
      </c>
      <c r="P10" s="1">
        <f t="shared" si="8"/>
        <v>0.46786511866783753</v>
      </c>
      <c r="Q10" s="2">
        <f t="shared" si="9"/>
        <v>0.13648066148930726</v>
      </c>
      <c r="R10" s="27" t="s">
        <v>33</v>
      </c>
      <c r="S10" s="3">
        <f t="shared" si="10"/>
        <v>1.2906128860762807</v>
      </c>
      <c r="T10" s="2">
        <f t="shared" si="11"/>
        <v>0.18029438186440494</v>
      </c>
      <c r="U10" s="32"/>
      <c r="V10" s="8"/>
      <c r="W10" s="9"/>
      <c r="Y10" s="29">
        <v>98</v>
      </c>
      <c r="Z10" s="65">
        <v>0.6149853307906703</v>
      </c>
      <c r="AA10" s="26" t="s">
        <v>32</v>
      </c>
      <c r="AB10" s="1">
        <f t="shared" si="12"/>
        <v>0.3398797862055265</v>
      </c>
      <c r="AC10" s="2">
        <f t="shared" si="0"/>
        <v>0.1024408021664458</v>
      </c>
      <c r="AD10" s="27" t="s">
        <v>33</v>
      </c>
      <c r="AE10" s="3">
        <f t="shared" si="13"/>
        <v>1.0908909579246067</v>
      </c>
      <c r="AF10" s="2">
        <f t="shared" si="1"/>
        <v>0.15895420858471465</v>
      </c>
      <c r="AG10" s="32"/>
      <c r="AH10" s="8"/>
      <c r="AI10" s="9"/>
      <c r="AJ10" s="11"/>
      <c r="AK10" s="29">
        <v>98</v>
      </c>
      <c r="AL10" s="65">
        <v>0.6149853307906703</v>
      </c>
      <c r="AM10" s="26" t="s">
        <v>32</v>
      </c>
      <c r="AN10" s="1">
        <f t="shared" si="14"/>
        <v>0.39733931249322851</v>
      </c>
      <c r="AO10" s="2">
        <f t="shared" si="2"/>
        <v>0.11797980653905271</v>
      </c>
      <c r="AP10" s="27" t="s">
        <v>33</v>
      </c>
      <c r="AQ10" s="3">
        <f t="shared" si="15"/>
        <v>1.1805569154220494</v>
      </c>
      <c r="AR10" s="2">
        <f t="shared" si="3"/>
        <v>0.168728098265295</v>
      </c>
      <c r="AS10" s="32"/>
      <c r="AT10" s="8"/>
      <c r="AU10" s="9"/>
    </row>
    <row r="11" spans="1:47" ht="14.25" thickBot="1">
      <c r="A11" s="29">
        <v>97</v>
      </c>
      <c r="B11" s="70">
        <v>-0.32384007452370933</v>
      </c>
      <c r="C11" s="46" t="s">
        <v>34</v>
      </c>
      <c r="D11" s="49">
        <f t="shared" si="4"/>
        <v>8.0173235389967346E-2</v>
      </c>
      <c r="E11" s="73">
        <f t="shared" si="5"/>
        <v>2.6040422175039657E-2</v>
      </c>
      <c r="F11" s="47" t="s">
        <v>35</v>
      </c>
      <c r="G11" s="33">
        <f t="shared" si="6"/>
        <v>0.36721257280229769</v>
      </c>
      <c r="H11" s="2">
        <f t="shared" si="7"/>
        <v>6.4552805202569896E-2</v>
      </c>
      <c r="I11" s="32"/>
      <c r="J11" s="8"/>
      <c r="K11" s="9"/>
      <c r="M11" s="29">
        <v>97</v>
      </c>
      <c r="N11" s="70">
        <v>-0.26031393819855358</v>
      </c>
      <c r="O11" s="46" t="s">
        <v>34</v>
      </c>
      <c r="P11" s="1">
        <f t="shared" si="8"/>
        <v>0.22229741048155538</v>
      </c>
      <c r="Q11" s="2">
        <f t="shared" si="9"/>
        <v>6.920003399659147E-2</v>
      </c>
      <c r="R11" s="48" t="s">
        <v>35</v>
      </c>
      <c r="S11" s="3">
        <f t="shared" si="10"/>
        <v>0.54710405013021246</v>
      </c>
      <c r="T11" s="2">
        <f t="shared" si="11"/>
        <v>9.1198862553216742E-2</v>
      </c>
      <c r="U11" s="32"/>
      <c r="V11" s="8"/>
      <c r="W11" s="9"/>
      <c r="Y11" s="29">
        <v>97</v>
      </c>
      <c r="Z11" s="70">
        <v>-0.30129021239597564</v>
      </c>
      <c r="AA11" s="46" t="s">
        <v>34</v>
      </c>
      <c r="AB11" s="49">
        <f t="shared" si="12"/>
        <v>0.11572348999063342</v>
      </c>
      <c r="AC11" s="73">
        <f t="shared" si="0"/>
        <v>3.7175363468940015E-2</v>
      </c>
      <c r="AD11" s="47" t="s">
        <v>35</v>
      </c>
      <c r="AE11" s="33">
        <f t="shared" si="13"/>
        <v>0.41220975794251835</v>
      </c>
      <c r="AF11" s="2">
        <f t="shared" si="1"/>
        <v>7.1469570295887408E-2</v>
      </c>
      <c r="AG11" s="32"/>
      <c r="AH11" s="8"/>
      <c r="AI11" s="9"/>
      <c r="AJ11" s="11"/>
      <c r="AK11" s="29">
        <v>97</v>
      </c>
      <c r="AL11" s="70">
        <v>-0.27132667848671055</v>
      </c>
      <c r="AM11" s="46" t="s">
        <v>34</v>
      </c>
      <c r="AN11" s="1">
        <f t="shared" si="14"/>
        <v>0.16357027733897977</v>
      </c>
      <c r="AO11" s="2">
        <f t="shared" si="2"/>
        <v>5.1794445488067442E-2</v>
      </c>
      <c r="AP11" s="48" t="s">
        <v>35</v>
      </c>
      <c r="AQ11" s="3">
        <f t="shared" si="15"/>
        <v>0.47277108929900225</v>
      </c>
      <c r="AR11" s="2">
        <f t="shared" si="3"/>
        <v>8.0505669650459355E-2</v>
      </c>
      <c r="AS11" s="32"/>
      <c r="AT11" s="8"/>
      <c r="AU11" s="9"/>
    </row>
    <row r="12" spans="1:47" ht="14.25" thickBot="1">
      <c r="A12" s="29">
        <v>96</v>
      </c>
      <c r="B12" s="65">
        <v>0.18791307178902816</v>
      </c>
      <c r="C12" s="26" t="s">
        <v>36</v>
      </c>
      <c r="D12" s="1">
        <f t="shared" si="4"/>
        <v>0.85374593017640255</v>
      </c>
      <c r="E12" s="2">
        <f t="shared" si="5"/>
        <v>0.22842902754125882</v>
      </c>
      <c r="F12" s="76"/>
      <c r="G12" s="76"/>
      <c r="H12" s="76"/>
      <c r="I12" s="76"/>
      <c r="J12" s="76"/>
      <c r="K12" s="77"/>
      <c r="M12" s="29">
        <v>96</v>
      </c>
      <c r="N12" s="65">
        <v>0.22876868027783626</v>
      </c>
      <c r="O12" s="26" t="s">
        <v>36</v>
      </c>
      <c r="P12" s="1">
        <f t="shared" si="8"/>
        <v>0.91750136797703941</v>
      </c>
      <c r="Q12" s="2">
        <f t="shared" si="9"/>
        <v>0.24235361342644102</v>
      </c>
      <c r="R12" s="76"/>
      <c r="S12" s="76"/>
      <c r="T12" s="76"/>
      <c r="U12" s="76"/>
      <c r="V12" s="76"/>
      <c r="W12" s="77"/>
      <c r="Y12" s="29">
        <v>96</v>
      </c>
      <c r="Z12" s="65">
        <v>0.18740924629659775</v>
      </c>
      <c r="AA12" s="26" t="s">
        <v>36</v>
      </c>
      <c r="AB12" s="1">
        <f t="shared" si="12"/>
        <v>0.85295970727988601</v>
      </c>
      <c r="AC12" s="2">
        <f t="shared" si="0"/>
        <v>0.22825533318760338</v>
      </c>
      <c r="AD12" s="76"/>
      <c r="AE12" s="76"/>
      <c r="AF12" s="76"/>
      <c r="AG12" s="76"/>
      <c r="AH12" s="76"/>
      <c r="AI12" s="77"/>
      <c r="AJ12" s="11"/>
      <c r="AK12" s="29">
        <v>96</v>
      </c>
      <c r="AL12" s="65">
        <v>0.18740924629659775</v>
      </c>
      <c r="AM12" s="26" t="s">
        <v>36</v>
      </c>
      <c r="AN12" s="1">
        <f t="shared" si="14"/>
        <v>0.85295970727988601</v>
      </c>
      <c r="AO12" s="2">
        <f t="shared" si="2"/>
        <v>0.22825533318760338</v>
      </c>
      <c r="AP12" s="76"/>
      <c r="AQ12" s="76"/>
      <c r="AR12" s="76"/>
      <c r="AS12" s="76"/>
      <c r="AT12" s="76"/>
      <c r="AU12" s="77"/>
    </row>
    <row r="13" spans="1:47" ht="14.25" thickBot="1">
      <c r="A13" s="29">
        <v>95</v>
      </c>
      <c r="B13" s="65">
        <v>0.34480502512562816</v>
      </c>
      <c r="C13" s="26" t="s">
        <v>37</v>
      </c>
      <c r="D13" s="1">
        <f t="shared" si="4"/>
        <v>0.70216616935123355</v>
      </c>
      <c r="E13" s="2">
        <f t="shared" si="5"/>
        <v>0.19398989573437775</v>
      </c>
      <c r="F13" s="76"/>
      <c r="G13" s="76"/>
      <c r="H13" s="76"/>
      <c r="I13" s="76"/>
      <c r="J13" s="76"/>
      <c r="K13" s="77"/>
      <c r="M13" s="29">
        <v>95</v>
      </c>
      <c r="N13" s="65">
        <v>0.34480502512562816</v>
      </c>
      <c r="O13" s="26" t="s">
        <v>37</v>
      </c>
      <c r="P13" s="1">
        <f t="shared" si="8"/>
        <v>0.70216616935123355</v>
      </c>
      <c r="Q13" s="2">
        <f t="shared" si="9"/>
        <v>0.19398989573437775</v>
      </c>
      <c r="R13" s="76"/>
      <c r="S13" s="76"/>
      <c r="T13" s="76"/>
      <c r="U13" s="76"/>
      <c r="V13" s="76"/>
      <c r="W13" s="77"/>
      <c r="Y13" s="29">
        <v>95</v>
      </c>
      <c r="Z13" s="65">
        <v>0.34480502512562816</v>
      </c>
      <c r="AA13" s="26" t="s">
        <v>37</v>
      </c>
      <c r="AB13" s="1">
        <f t="shared" si="12"/>
        <v>0.70216616935123355</v>
      </c>
      <c r="AC13" s="2">
        <f t="shared" si="0"/>
        <v>0.19398989573437775</v>
      </c>
      <c r="AD13" s="76"/>
      <c r="AE13" s="76"/>
      <c r="AF13" s="76"/>
      <c r="AG13" s="76"/>
      <c r="AH13" s="76"/>
      <c r="AI13" s="77"/>
      <c r="AJ13" s="11"/>
      <c r="AK13" s="29">
        <v>95</v>
      </c>
      <c r="AL13" s="65">
        <v>0.34480502512562816</v>
      </c>
      <c r="AM13" s="26" t="s">
        <v>37</v>
      </c>
      <c r="AN13" s="1">
        <f t="shared" si="14"/>
        <v>0.70216616935123355</v>
      </c>
      <c r="AO13" s="2">
        <f t="shared" si="2"/>
        <v>0.19398989573437775</v>
      </c>
      <c r="AP13" s="76"/>
      <c r="AQ13" s="76"/>
      <c r="AR13" s="76"/>
      <c r="AS13" s="76"/>
      <c r="AT13" s="76"/>
      <c r="AU13" s="77"/>
    </row>
    <row r="14" spans="1:47" ht="15" customHeight="1" thickBot="1">
      <c r="A14" s="29">
        <v>94</v>
      </c>
      <c r="B14" s="65">
        <v>0.16039600772698001</v>
      </c>
      <c r="C14" s="42"/>
      <c r="D14" s="43"/>
      <c r="E14" s="43"/>
      <c r="F14" s="43"/>
      <c r="G14" s="43"/>
      <c r="H14" s="43"/>
      <c r="I14" s="43"/>
      <c r="J14" s="43"/>
      <c r="K14" s="44"/>
      <c r="M14" s="29">
        <v>94</v>
      </c>
      <c r="N14" s="65">
        <v>0.16039600772698001</v>
      </c>
      <c r="O14" s="42"/>
      <c r="P14" s="43"/>
      <c r="Q14" s="43"/>
      <c r="R14" s="43"/>
      <c r="S14" s="43"/>
      <c r="T14" s="43"/>
      <c r="U14" s="43"/>
      <c r="V14" s="43"/>
      <c r="W14" s="44"/>
      <c r="Y14" s="29">
        <v>94</v>
      </c>
      <c r="Z14" s="65">
        <v>0.16039600772698001</v>
      </c>
      <c r="AA14" s="42"/>
      <c r="AB14" s="43"/>
      <c r="AC14" s="43"/>
      <c r="AD14" s="43"/>
      <c r="AE14" s="43"/>
      <c r="AF14" s="43"/>
      <c r="AG14" s="43"/>
      <c r="AH14" s="43"/>
      <c r="AI14" s="44"/>
      <c r="AJ14" s="11"/>
      <c r="AK14" s="29">
        <v>94</v>
      </c>
      <c r="AL14" s="65">
        <v>0.16039600772698001</v>
      </c>
      <c r="AM14" s="42"/>
      <c r="AN14" s="43"/>
      <c r="AO14" s="43"/>
      <c r="AP14" s="43"/>
      <c r="AQ14" s="43"/>
      <c r="AR14" s="43"/>
      <c r="AS14" s="43"/>
      <c r="AT14" s="43"/>
      <c r="AU14" s="44"/>
    </row>
    <row r="15" spans="1:47" ht="15" customHeight="1" thickBot="1">
      <c r="A15" s="29">
        <v>93</v>
      </c>
      <c r="B15" s="65">
        <v>9.0778088848977867E-2</v>
      </c>
      <c r="C15" s="81" t="s">
        <v>38</v>
      </c>
      <c r="D15" s="82"/>
      <c r="E15" s="79">
        <f>SUM(E3:E14)/11</f>
        <v>0.12782717696679591</v>
      </c>
      <c r="F15" s="81" t="s">
        <v>39</v>
      </c>
      <c r="G15" s="82"/>
      <c r="H15" s="79">
        <f>SUM(H3:H14)/9</f>
        <v>0.11912573629245039</v>
      </c>
      <c r="I15" s="81" t="s">
        <v>40</v>
      </c>
      <c r="J15" s="82"/>
      <c r="K15" s="85">
        <f>SUM(K3:K6)/4</f>
        <v>0.12290841757346083</v>
      </c>
      <c r="M15" s="29">
        <v>93</v>
      </c>
      <c r="N15" s="25">
        <v>9.0778088848977867E-2</v>
      </c>
      <c r="O15" s="81" t="s">
        <v>38</v>
      </c>
      <c r="P15" s="82"/>
      <c r="Q15" s="79">
        <f>SUM(Q3:Q14)/11</f>
        <v>0.14966287660180452</v>
      </c>
      <c r="R15" s="81" t="s">
        <v>39</v>
      </c>
      <c r="S15" s="82"/>
      <c r="T15" s="79">
        <f>SUM(T3:T14)/9</f>
        <v>0.14640968641268198</v>
      </c>
      <c r="U15" s="81" t="s">
        <v>40</v>
      </c>
      <c r="V15" s="82"/>
      <c r="W15" s="85">
        <f>SUM(W3:W6)/4</f>
        <v>0.14776972036293906</v>
      </c>
      <c r="Y15" s="29">
        <v>93</v>
      </c>
      <c r="Z15" s="25">
        <v>9.0778088848977867E-2</v>
      </c>
      <c r="AA15" s="81" t="s">
        <v>38</v>
      </c>
      <c r="AB15" s="82"/>
      <c r="AC15" s="79">
        <f>SUM(AC3:AC14)/11</f>
        <v>0.13142682360083574</v>
      </c>
      <c r="AD15" s="81" t="s">
        <v>39</v>
      </c>
      <c r="AE15" s="82"/>
      <c r="AF15" s="79">
        <f>SUM(AF3:AF14)/9</f>
        <v>0.12632356071980008</v>
      </c>
      <c r="AG15" s="81" t="s">
        <v>40</v>
      </c>
      <c r="AH15" s="82"/>
      <c r="AI15" s="85">
        <f>SUM(AI3:AI6)/4</f>
        <v>0.12844315075521179</v>
      </c>
      <c r="AJ15" s="11"/>
      <c r="AK15" s="29">
        <v>93</v>
      </c>
      <c r="AL15" s="65">
        <v>9.0778088848977867E-2</v>
      </c>
      <c r="AM15" s="81" t="s">
        <v>38</v>
      </c>
      <c r="AN15" s="82"/>
      <c r="AO15" s="79">
        <f>SUM(AO3:AO14)/11</f>
        <v>0.13939040868625294</v>
      </c>
      <c r="AP15" s="81" t="s">
        <v>39</v>
      </c>
      <c r="AQ15" s="82"/>
      <c r="AR15" s="79">
        <f>SUM(AR3:AR14)/9</f>
        <v>0.12983991374713535</v>
      </c>
      <c r="AS15" s="81" t="s">
        <v>40</v>
      </c>
      <c r="AT15" s="82"/>
      <c r="AU15" s="85">
        <f>SUM(AU3:AU6)/4</f>
        <v>0.13410452935983386</v>
      </c>
    </row>
    <row r="16" spans="1:47" ht="15" customHeight="1" thickBot="1">
      <c r="A16" s="103" t="s">
        <v>41</v>
      </c>
      <c r="B16" s="104"/>
      <c r="C16" s="83"/>
      <c r="D16" s="84"/>
      <c r="E16" s="80"/>
      <c r="F16" s="83"/>
      <c r="G16" s="84"/>
      <c r="H16" s="80"/>
      <c r="I16" s="83"/>
      <c r="J16" s="84"/>
      <c r="K16" s="86"/>
      <c r="M16" s="103" t="s">
        <v>41</v>
      </c>
      <c r="N16" s="104"/>
      <c r="O16" s="83"/>
      <c r="P16" s="84"/>
      <c r="Q16" s="80"/>
      <c r="R16" s="83"/>
      <c r="S16" s="84"/>
      <c r="T16" s="80"/>
      <c r="U16" s="83"/>
      <c r="V16" s="84"/>
      <c r="W16" s="86"/>
      <c r="Y16" s="103" t="s">
        <v>41</v>
      </c>
      <c r="Z16" s="104"/>
      <c r="AA16" s="83"/>
      <c r="AB16" s="84"/>
      <c r="AC16" s="80"/>
      <c r="AD16" s="83"/>
      <c r="AE16" s="84"/>
      <c r="AF16" s="80"/>
      <c r="AG16" s="83"/>
      <c r="AH16" s="84"/>
      <c r="AI16" s="86"/>
      <c r="AJ16" s="11"/>
      <c r="AK16" s="103" t="s">
        <v>41</v>
      </c>
      <c r="AL16" s="104"/>
      <c r="AM16" s="83"/>
      <c r="AN16" s="84"/>
      <c r="AO16" s="80"/>
      <c r="AP16" s="83"/>
      <c r="AQ16" s="84"/>
      <c r="AR16" s="80"/>
      <c r="AS16" s="83"/>
      <c r="AT16" s="84"/>
      <c r="AU16" s="86"/>
    </row>
    <row r="17" spans="1:47" s="38" customFormat="1" ht="33.6" customHeight="1" thickTop="1" thickBot="1">
      <c r="B17" s="39"/>
      <c r="C17" s="68" t="s">
        <v>42</v>
      </c>
      <c r="D17" s="40"/>
      <c r="E17" s="41"/>
      <c r="G17" s="40"/>
      <c r="H17" s="41"/>
      <c r="J17" s="40"/>
      <c r="K17" s="41"/>
      <c r="N17" s="39"/>
      <c r="O17" s="67" t="s">
        <v>43</v>
      </c>
      <c r="P17" s="40"/>
      <c r="Q17" s="41"/>
      <c r="S17" s="40"/>
      <c r="T17" s="41"/>
      <c r="V17" s="40"/>
      <c r="W17" s="41"/>
      <c r="Z17" s="39"/>
      <c r="AA17" s="67" t="s">
        <v>44</v>
      </c>
      <c r="AB17" s="40"/>
      <c r="AC17" s="41"/>
      <c r="AE17" s="40"/>
      <c r="AF17" s="41"/>
      <c r="AH17" s="40"/>
      <c r="AI17" s="41"/>
      <c r="AL17" s="39"/>
      <c r="AM17" s="67" t="s">
        <v>45</v>
      </c>
      <c r="AN17" s="40"/>
      <c r="AO17" s="41"/>
      <c r="AQ17" s="40"/>
      <c r="AR17" s="41"/>
      <c r="AT17" s="40"/>
      <c r="AU17" s="41"/>
    </row>
    <row r="18" spans="1:47" ht="28.5" thickTop="1" thickBot="1">
      <c r="A18" s="17" t="s">
        <v>6</v>
      </c>
      <c r="B18" s="57" t="s">
        <v>46</v>
      </c>
      <c r="C18" s="19" t="s">
        <v>8</v>
      </c>
      <c r="D18" s="19" t="s">
        <v>9</v>
      </c>
      <c r="E18" s="19" t="s">
        <v>10</v>
      </c>
      <c r="F18" s="20" t="s">
        <v>11</v>
      </c>
      <c r="G18" s="20" t="s">
        <v>9</v>
      </c>
      <c r="H18" s="21" t="s">
        <v>10</v>
      </c>
      <c r="I18" s="22" t="s">
        <v>12</v>
      </c>
      <c r="J18" s="22" t="s">
        <v>9</v>
      </c>
      <c r="K18" s="23" t="s">
        <v>10</v>
      </c>
      <c r="M18" s="17" t="s">
        <v>6</v>
      </c>
      <c r="N18" s="57" t="s">
        <v>46</v>
      </c>
      <c r="O18" s="19" t="s">
        <v>8</v>
      </c>
      <c r="P18" s="19" t="s">
        <v>9</v>
      </c>
      <c r="Q18" s="19" t="s">
        <v>10</v>
      </c>
      <c r="R18" s="20" t="s">
        <v>11</v>
      </c>
      <c r="S18" s="20" t="s">
        <v>9</v>
      </c>
      <c r="T18" s="21" t="s">
        <v>10</v>
      </c>
      <c r="U18" s="22" t="s">
        <v>12</v>
      </c>
      <c r="V18" s="22" t="s">
        <v>9</v>
      </c>
      <c r="W18" s="23" t="s">
        <v>10</v>
      </c>
      <c r="Y18" s="17" t="s">
        <v>6</v>
      </c>
      <c r="Z18" s="57" t="s">
        <v>46</v>
      </c>
      <c r="AA18" s="19" t="s">
        <v>8</v>
      </c>
      <c r="AB18" s="19" t="s">
        <v>9</v>
      </c>
      <c r="AC18" s="19" t="s">
        <v>10</v>
      </c>
      <c r="AD18" s="20" t="s">
        <v>11</v>
      </c>
      <c r="AE18" s="20" t="s">
        <v>9</v>
      </c>
      <c r="AF18" s="21" t="s">
        <v>10</v>
      </c>
      <c r="AG18" s="22" t="s">
        <v>12</v>
      </c>
      <c r="AH18" s="22" t="s">
        <v>9</v>
      </c>
      <c r="AI18" s="23" t="s">
        <v>10</v>
      </c>
      <c r="AJ18" s="11"/>
      <c r="AK18" s="17" t="s">
        <v>6</v>
      </c>
      <c r="AL18" s="57" t="s">
        <v>46</v>
      </c>
      <c r="AM18" s="19" t="s">
        <v>8</v>
      </c>
      <c r="AN18" s="19" t="s">
        <v>9</v>
      </c>
      <c r="AO18" s="19" t="s">
        <v>10</v>
      </c>
      <c r="AP18" s="20" t="s">
        <v>11</v>
      </c>
      <c r="AQ18" s="20" t="s">
        <v>9</v>
      </c>
      <c r="AR18" s="21" t="s">
        <v>10</v>
      </c>
      <c r="AS18" s="22" t="s">
        <v>12</v>
      </c>
      <c r="AT18" s="22" t="s">
        <v>9</v>
      </c>
      <c r="AU18" s="23" t="s">
        <v>10</v>
      </c>
    </row>
    <row r="19" spans="1:47" ht="14.25" thickBot="1">
      <c r="A19" s="24">
        <v>105</v>
      </c>
      <c r="B19" s="58">
        <v>0.2485</v>
      </c>
      <c r="C19" s="26" t="s">
        <v>14</v>
      </c>
      <c r="D19" s="1">
        <f>SUM(1+B21)*(1+B20)*(1+B19)-1</f>
        <v>0.37521748132999977</v>
      </c>
      <c r="E19" s="2">
        <f>(1+D19)^(1/3)-1</f>
        <v>0.1120486693633973</v>
      </c>
      <c r="F19" s="27" t="s">
        <v>15</v>
      </c>
      <c r="G19" s="3">
        <f>SUM(1+B23)*(1+B22)*(1+B21)*(1+B20)*(1+B19)-1</f>
        <v>0.72198375381726421</v>
      </c>
      <c r="H19" s="2">
        <f>(1+G19)^(1/5)-1</f>
        <v>0.1148227172575329</v>
      </c>
      <c r="I19" s="28" t="s">
        <v>16</v>
      </c>
      <c r="J19" s="64">
        <f>SUM(1+B28)*(1+B27)*(1+B26)*(1+B25)*(1+B24)*(1+B23)*(1+B22)*(1+B21)*(1+B20)*(1+B19)-1</f>
        <v>0.74104836621450265</v>
      </c>
      <c r="K19" s="5">
        <f>(1+J19)^(1/10)-1</f>
        <v>5.7014837448663647E-2</v>
      </c>
      <c r="M19" s="24">
        <v>105</v>
      </c>
      <c r="N19" s="56">
        <v>0.3301</v>
      </c>
      <c r="O19" s="26" t="s">
        <v>14</v>
      </c>
      <c r="P19" s="1">
        <f>SUM(1+N21)*(1+N20)*(1+N19)-1</f>
        <v>0.45153812999999987</v>
      </c>
      <c r="Q19" s="2">
        <f>(1+P19)^(1/3)-1</f>
        <v>0.13225126931012565</v>
      </c>
      <c r="R19" s="27" t="s">
        <v>15</v>
      </c>
      <c r="S19" s="3">
        <f>SUM(1+N23)*(1+N22)*(1+N21)*(1+N20)*(1+N19)-1</f>
        <v>0.84109360150053392</v>
      </c>
      <c r="T19" s="2">
        <f>(1+S19)^(1/5)-1</f>
        <v>0.12983538909032322</v>
      </c>
      <c r="U19" s="28" t="s">
        <v>16</v>
      </c>
      <c r="V19" s="64">
        <f>SUM(1+N28)*(1+N27)*(1+N26)*(1+N25)*(1+N24)*(1+N23)*(1+N22)*(1+N21)*(1+N20)*(1+N19)-1</f>
        <v>1.6412958502719079</v>
      </c>
      <c r="W19" s="5">
        <f>(1+V19)^(1/10)-1</f>
        <v>0.10200028010618611</v>
      </c>
      <c r="Y19" s="24">
        <v>105</v>
      </c>
      <c r="Z19" s="56">
        <v>0.27200000000000002</v>
      </c>
      <c r="AA19" s="26" t="s">
        <v>14</v>
      </c>
      <c r="AB19" s="1">
        <f>SUM(1+Z21)*(1+Z20)*(1+Z19)-1</f>
        <v>0.33470959999999983</v>
      </c>
      <c r="AC19" s="2">
        <f>(1+AB19)^(1/3)-1</f>
        <v>0.10102098044413399</v>
      </c>
      <c r="AD19" s="27" t="s">
        <v>15</v>
      </c>
      <c r="AE19" s="3">
        <f>SUM(1+Z23)*(1+Z22)*(1+Z21)*(1+Z20)*(1+Z19)-1</f>
        <v>0.6712616574951924</v>
      </c>
      <c r="AF19" s="2">
        <f>(1+AE19)^(1/5)-1</f>
        <v>0.10817638173234023</v>
      </c>
      <c r="AG19" s="28" t="s">
        <v>16</v>
      </c>
      <c r="AH19" s="51">
        <f>SUM(1+Z28)*(1+Z27)*(1+Z26)*(1+Z25)*(1+Z24)*(1+Z23)*(1+Z22)*(1+Z21)*(1+Z20)*(1+Z19)-1</f>
        <v>1.0901274765156876</v>
      </c>
      <c r="AI19" s="5">
        <f>(1+AH19)^(1/10)-1</f>
        <v>7.650803927195593E-2</v>
      </c>
      <c r="AJ19" s="11"/>
      <c r="AK19" s="24">
        <v>105</v>
      </c>
      <c r="AL19" s="56">
        <v>0.2485</v>
      </c>
      <c r="AM19" s="26" t="s">
        <v>14</v>
      </c>
      <c r="AN19" s="1">
        <f>SUM(1+AL21)*(1+AL20)*(1+AL19)-1</f>
        <v>0.51357677570000004</v>
      </c>
      <c r="AO19" s="2">
        <f>(1+AN19)^(1/3)-1</f>
        <v>0.14815754769482825</v>
      </c>
      <c r="AP19" s="27" t="s">
        <v>15</v>
      </c>
      <c r="AQ19" s="3">
        <f>SUM(1+AL23)*(1+AL22)*(1+AL21)*(1+AL20)*(1+AL19)-1</f>
        <v>0.89523086587719969</v>
      </c>
      <c r="AR19" s="2">
        <f>(1+AQ19)^(1/5)-1</f>
        <v>0.13640313762366629</v>
      </c>
      <c r="AS19" s="28" t="s">
        <v>16</v>
      </c>
      <c r="AT19" s="51">
        <f>SUM(1+AL28)*(1+AL27)*(1+AL26)*(1+AL25)*(1+AL24)*(1+AL23)*(1+AL22)*(1+AL21)*(1+AL20)*(1+AL19)-1</f>
        <v>1.1991213929975486</v>
      </c>
      <c r="AU19" s="5">
        <f>(1+AT19)^(1/10)-1</f>
        <v>8.199416906728052E-2</v>
      </c>
    </row>
    <row r="20" spans="1:47" ht="14.25" thickBot="1">
      <c r="A20" s="24">
        <v>104</v>
      </c>
      <c r="B20" s="53">
        <v>-5.7099999999999998E-2</v>
      </c>
      <c r="C20" s="26" t="s">
        <v>17</v>
      </c>
      <c r="D20" s="1">
        <f t="shared" ref="D20:D29" si="16">SUM(1+B22)*(1+B21)*(1+B20)-1</f>
        <v>0.21594119154199998</v>
      </c>
      <c r="E20" s="2">
        <f t="shared" ref="E20:E29" si="17">(1+D20)^(1/3)-1</f>
        <v>6.734345256815355E-2</v>
      </c>
      <c r="F20" s="27" t="s">
        <v>18</v>
      </c>
      <c r="G20" s="3">
        <f t="shared" ref="G20:G27" si="18">SUM(1+B24)*(1+B23)*(1+B22)*(1+B21)*(1+B20)-1</f>
        <v>0.16173561541071835</v>
      </c>
      <c r="H20" s="61">
        <f t="shared" ref="H20:H27" si="19">(1+G20)^(1/5)-1</f>
        <v>3.043703844272061E-2</v>
      </c>
      <c r="I20" s="28" t="s">
        <v>19</v>
      </c>
      <c r="J20" s="64">
        <f>SUM(1+B29)*(1+B28)*(1+B27)*(1+B26)*(1+B25)*(1+B24)*(1+B23)*(1+B22)*(1+B21)*(1+B20)-1</f>
        <v>0.70353599052273674</v>
      </c>
      <c r="K20" s="5">
        <f>(1+J20)^(1/10)-1</f>
        <v>5.4715021385845608E-2</v>
      </c>
      <c r="M20" s="24">
        <v>104</v>
      </c>
      <c r="N20" s="56">
        <v>9.1300000000000006E-2</v>
      </c>
      <c r="O20" s="26" t="s">
        <v>17</v>
      </c>
      <c r="P20" s="1">
        <f t="shared" ref="P20:P29" si="20">SUM(1+N22)*(1+N21)*(1+N20)-1</f>
        <v>0.22029166</v>
      </c>
      <c r="Q20" s="2">
        <f t="shared" ref="Q20:Q29" si="21">(1+P20)^(1/3)-1</f>
        <v>6.8614872922011072E-2</v>
      </c>
      <c r="R20" s="27" t="s">
        <v>18</v>
      </c>
      <c r="S20" s="3">
        <f t="shared" ref="S20:S27" si="22">SUM(1+N24)*(1+N23)*(1+N22)*(1+N21)*(1+N20)-1</f>
        <v>0.3391910829650151</v>
      </c>
      <c r="T20" s="2">
        <f t="shared" ref="T20:T27" si="23">(1+S20)^(1/5)-1</f>
        <v>6.0152910013940186E-2</v>
      </c>
      <c r="U20" s="28" t="s">
        <v>19</v>
      </c>
      <c r="V20" s="64">
        <f>SUM(1+N29)*(1+N28)*(1+N27)*(1+N26)*(1+N25)*(1+N24)*(1+N23)*(1+N22)*(1+N21)*(1+N20)-1</f>
        <v>1.4258379149629068</v>
      </c>
      <c r="W20" s="5">
        <f>(1+V20)^(1/10)-1</f>
        <v>9.2662851093918031E-2</v>
      </c>
      <c r="Y20" s="24">
        <v>104</v>
      </c>
      <c r="Z20" s="63">
        <v>4.9299999999999997E-2</v>
      </c>
      <c r="AA20" s="26" t="s">
        <v>17</v>
      </c>
      <c r="AB20" s="1">
        <f t="shared" ref="AB20:AB29" si="24">SUM(1+Z22)*(1+Z21)*(1+Z20)-1</f>
        <v>0.15832226999999999</v>
      </c>
      <c r="AC20" s="2">
        <f t="shared" ref="AC20:AC29" si="25">(1+AB20)^(1/3)-1</f>
        <v>5.0210772502414569E-2</v>
      </c>
      <c r="AD20" s="27" t="s">
        <v>18</v>
      </c>
      <c r="AE20" s="3">
        <f t="shared" ref="AE20:AE27" si="26">SUM(1+Z24)*(1+Z23)*(1+Z22)*(1+Z21)*(1+Z20)-1</f>
        <v>0.24897903428846657</v>
      </c>
      <c r="AF20" s="52">
        <f t="shared" ref="AF20:AF27" si="27">(1+AE20)^(1/5)-1</f>
        <v>4.5468686817988768E-2</v>
      </c>
      <c r="AG20" s="28" t="s">
        <v>19</v>
      </c>
      <c r="AH20" s="51">
        <f>SUM(1+Z29)*(1+Z28)*(1+Z27)*(1+Z26)*(1+Z25)*(1+Z24)*(1+Z23)*(1+Z22)*(1+Z21)*(1+Z20)-1</f>
        <v>1.0073111048046881</v>
      </c>
      <c r="AI20" s="5">
        <f>(1+AH20)^(1/10)-1</f>
        <v>7.2164611932103773E-2</v>
      </c>
      <c r="AJ20" s="11"/>
      <c r="AK20" s="24">
        <v>104</v>
      </c>
      <c r="AL20" s="55">
        <v>-1.0999999999999999E-2</v>
      </c>
      <c r="AM20" s="26" t="s">
        <v>17</v>
      </c>
      <c r="AN20" s="1">
        <f t="shared" ref="AN20:AN29" si="28">SUM(1+AL22)*(1+AL21)*(1+AL20)-1</f>
        <v>0.33827585318000009</v>
      </c>
      <c r="AO20" s="2">
        <f t="shared" ref="AO20:AO29" si="29">(1+AN20)^(1/3)-1</f>
        <v>0.10200072605663824</v>
      </c>
      <c r="AP20" s="27" t="s">
        <v>18</v>
      </c>
      <c r="AQ20" s="3">
        <f t="shared" ref="AQ20:AQ27" si="30">SUM(1+AL24)*(1+AL23)*(1+AL22)*(1+AL21)*(1+AL20)-1</f>
        <v>0.44301678902912767</v>
      </c>
      <c r="AR20" s="2">
        <f t="shared" ref="AR20:AR27" si="31">(1+AQ20)^(1/5)-1</f>
        <v>7.6104077008815718E-2</v>
      </c>
      <c r="AS20" s="28" t="s">
        <v>19</v>
      </c>
      <c r="AT20" s="51">
        <f>SUM(1+AL29)*(1+AL28)*(1+AL27)*(1+AL26)*(1+AL25)*(1+AL24)*(1+AL23)*(1+AL22)*(1+AL21)*(1+AL20)-1</f>
        <v>1.1517394422793803</v>
      </c>
      <c r="AU20" s="5">
        <f>(1+AT20)^(1/10)-1</f>
        <v>7.9640003844867469E-2</v>
      </c>
    </row>
    <row r="21" spans="1:47" ht="14.25" thickBot="1">
      <c r="A21" s="29">
        <v>103</v>
      </c>
      <c r="B21" s="58">
        <v>0.16819999999999999</v>
      </c>
      <c r="C21" s="26" t="s">
        <v>20</v>
      </c>
      <c r="D21" s="1">
        <f t="shared" si="16"/>
        <v>0.4627660341140003</v>
      </c>
      <c r="E21" s="2">
        <f t="shared" si="17"/>
        <v>0.13516316209311108</v>
      </c>
      <c r="F21" s="27" t="s">
        <v>21</v>
      </c>
      <c r="G21" s="3">
        <f t="shared" si="18"/>
        <v>0.38696127083237397</v>
      </c>
      <c r="H21" s="2">
        <f t="shared" si="19"/>
        <v>6.7610574678571789E-2</v>
      </c>
      <c r="I21" s="28" t="s">
        <v>22</v>
      </c>
      <c r="J21" s="64">
        <f>SUM(1+B30)*(1+B29)*(1+B28)*(1+B27)*(1+B26)*(1+B25)*(1+B24)*(1+B23)*(1+B22)*(1+B21)-1</f>
        <v>0.98628430160218072</v>
      </c>
      <c r="K21" s="5">
        <f>(1+J21)^(1/10)-1</f>
        <v>7.1036178304810127E-2</v>
      </c>
      <c r="M21" s="29">
        <v>103</v>
      </c>
      <c r="N21" s="62">
        <v>0</v>
      </c>
      <c r="O21" s="26" t="s">
        <v>20</v>
      </c>
      <c r="P21" s="1">
        <f t="shared" si="20"/>
        <v>0.26837426000000009</v>
      </c>
      <c r="Q21" s="2">
        <f t="shared" si="21"/>
        <v>8.2469844679793791E-2</v>
      </c>
      <c r="R21" s="27" t="s">
        <v>21</v>
      </c>
      <c r="S21" s="3">
        <f t="shared" si="22"/>
        <v>0.47393238316620523</v>
      </c>
      <c r="T21" s="2">
        <f t="shared" si="23"/>
        <v>8.0676013710049288E-2</v>
      </c>
      <c r="U21" s="28" t="s">
        <v>22</v>
      </c>
      <c r="V21" s="64">
        <f>SUM(1+N30)*(1+N29)*(1+N28)*(1+N27)*(1+N26)*(1+N25)*(1+N24)*(1+N23)*(1+N22)*(1+N21)-1</f>
        <v>1.4438433095484458</v>
      </c>
      <c r="W21" s="5">
        <f>(1+V21)^(1/10)-1</f>
        <v>9.3471166492229196E-2</v>
      </c>
      <c r="Y21" s="29">
        <v>103</v>
      </c>
      <c r="Z21" s="63">
        <v>0</v>
      </c>
      <c r="AA21" s="26" t="s">
        <v>20</v>
      </c>
      <c r="AB21" s="1">
        <f t="shared" si="24"/>
        <v>0.25215377000000028</v>
      </c>
      <c r="AC21" s="2">
        <f t="shared" si="25"/>
        <v>7.7835677593141028E-2</v>
      </c>
      <c r="AD21" s="27" t="s">
        <v>21</v>
      </c>
      <c r="AE21" s="3">
        <f t="shared" si="26"/>
        <v>0.39157665966515465</v>
      </c>
      <c r="AF21" s="2">
        <f t="shared" si="27"/>
        <v>6.8320167986138935E-2</v>
      </c>
      <c r="AG21" s="28" t="s">
        <v>22</v>
      </c>
      <c r="AH21" s="51">
        <f>SUM(1+Z30)*(1+Z29)*(1+Z28)*(1+Z27)*(1+Z26)*(1+Z25)*(1+Z24)*(1+Z23)*(1+Z22)*(1+Z21)-1</f>
        <v>1.1031524145833171</v>
      </c>
      <c r="AI21" s="5">
        <f>(1+AH21)^(1/10)-1</f>
        <v>7.7177007344479964E-2</v>
      </c>
      <c r="AJ21" s="11"/>
      <c r="AK21" s="29">
        <v>103</v>
      </c>
      <c r="AL21" s="56">
        <v>0.2258</v>
      </c>
      <c r="AM21" s="26" t="s">
        <v>20</v>
      </c>
      <c r="AN21" s="1">
        <f t="shared" si="28"/>
        <v>0.5348900912660004</v>
      </c>
      <c r="AO21" s="2">
        <f t="shared" si="29"/>
        <v>0.15352167862112043</v>
      </c>
      <c r="AP21" s="27" t="s">
        <v>21</v>
      </c>
      <c r="AQ21" s="3">
        <f t="shared" si="30"/>
        <v>0.64247118241667245</v>
      </c>
      <c r="AR21" s="2">
        <f t="shared" si="31"/>
        <v>0.10433173271876717</v>
      </c>
      <c r="AS21" s="28" t="s">
        <v>22</v>
      </c>
      <c r="AT21" s="51">
        <f>SUM(1+AL30)*(1+AL29)*(1+AL28)*(1+AL27)*(1+AL26)*(1+AL25)*(1+AL24)*(1+AL23)*(1+AL22)*(1+AL21)-1</f>
        <v>1.3919336125803334</v>
      </c>
      <c r="AU21" s="5">
        <f>(1+AT21)^(1/10)-1</f>
        <v>9.1126019223773724E-2</v>
      </c>
    </row>
    <row r="22" spans="1:47" ht="14.25" thickBot="1">
      <c r="A22" s="29">
        <v>102</v>
      </c>
      <c r="B22" s="58">
        <v>0.10390000000000001</v>
      </c>
      <c r="C22" s="26" t="s">
        <v>23</v>
      </c>
      <c r="D22" s="1">
        <f t="shared" si="16"/>
        <v>5.4689120471000274E-2</v>
      </c>
      <c r="E22" s="61">
        <f t="shared" si="17"/>
        <v>1.790712754253021E-2</v>
      </c>
      <c r="F22" s="27" t="s">
        <v>24</v>
      </c>
      <c r="G22" s="3">
        <f t="shared" si="18"/>
        <v>0.99436529938728135</v>
      </c>
      <c r="H22" s="2">
        <f t="shared" si="19"/>
        <v>0.14805036720907383</v>
      </c>
      <c r="I22" s="28" t="s">
        <v>25</v>
      </c>
      <c r="J22" s="64">
        <f>SUM(1+B31)*(1+B30)*(1+B29)*(1+B28)*(1+B27)*(1+B26)*(1+B25)*(1+B24)*(1+B23)*(1+B22)-1</f>
        <v>0.7434822144006823</v>
      </c>
      <c r="K22" s="5">
        <f>(1+J22)^(1/10)-1</f>
        <v>5.7162506909562261E-2</v>
      </c>
      <c r="M22" s="29">
        <v>102</v>
      </c>
      <c r="N22" s="56">
        <v>0.1182</v>
      </c>
      <c r="O22" s="26" t="s">
        <v>23</v>
      </c>
      <c r="P22" s="1">
        <f t="shared" si="20"/>
        <v>0.22715209655000024</v>
      </c>
      <c r="Q22" s="2">
        <f t="shared" si="21"/>
        <v>7.0613703476367196E-2</v>
      </c>
      <c r="R22" s="27" t="s">
        <v>24</v>
      </c>
      <c r="S22" s="3">
        <f t="shared" si="22"/>
        <v>1.4759116172425917</v>
      </c>
      <c r="T22" s="2">
        <f t="shared" si="23"/>
        <v>0.19880080945422729</v>
      </c>
      <c r="U22" s="28" t="s">
        <v>25</v>
      </c>
      <c r="V22" s="64">
        <f>SUM(1+N31)*(1+N30)*(1+N29)*(1+N28)*(1+N27)*(1+N26)*(1+N25)*(1+N24)*(1+N23)*(1+N22)-1</f>
        <v>1.5059169296109776</v>
      </c>
      <c r="W22" s="5">
        <f>(1+V22)^(1/10)-1</f>
        <v>9.6217338845070444E-2</v>
      </c>
      <c r="Y22" s="29">
        <v>102</v>
      </c>
      <c r="Z22" s="56">
        <v>0.10390000000000001</v>
      </c>
      <c r="AA22" s="26" t="s">
        <v>23</v>
      </c>
      <c r="AB22" s="1">
        <f t="shared" si="24"/>
        <v>0.19029737376200018</v>
      </c>
      <c r="AC22" s="2">
        <f t="shared" si="25"/>
        <v>5.9786765509802331E-2</v>
      </c>
      <c r="AD22" s="27" t="s">
        <v>24</v>
      </c>
      <c r="AE22" s="3">
        <f t="shared" si="26"/>
        <v>1.3375704729055267</v>
      </c>
      <c r="AF22" s="2">
        <f t="shared" si="27"/>
        <v>0.18509439081681944</v>
      </c>
      <c r="AG22" s="28" t="s">
        <v>25</v>
      </c>
      <c r="AH22" s="51">
        <f>SUM(1+Z31)*(1+Z30)*(1+Z29)*(1+Z28)*(1+Z27)*(1+Z26)*(1+Z25)*(1+Z24)*(1+Z23)*(1+Z22)-1</f>
        <v>1.1565724859137334</v>
      </c>
      <c r="AI22" s="5">
        <f>(1+AH22)^(1/10)-1</f>
        <v>7.9882258115906213E-2</v>
      </c>
      <c r="AJ22" s="11"/>
      <c r="AK22" s="29">
        <v>102</v>
      </c>
      <c r="AL22" s="56">
        <v>0.10390000000000001</v>
      </c>
      <c r="AM22" s="26" t="s">
        <v>23</v>
      </c>
      <c r="AN22" s="1">
        <f t="shared" si="28"/>
        <v>0.19029737376200018</v>
      </c>
      <c r="AO22" s="2">
        <f t="shared" si="29"/>
        <v>5.9786765509802331E-2</v>
      </c>
      <c r="AP22" s="27" t="s">
        <v>24</v>
      </c>
      <c r="AQ22" s="3">
        <f t="shared" si="30"/>
        <v>1.2507938425709955</v>
      </c>
      <c r="AR22" s="2">
        <f t="shared" si="31"/>
        <v>0.17616199940139143</v>
      </c>
      <c r="AS22" s="28" t="s">
        <v>25</v>
      </c>
      <c r="AT22" s="51">
        <f>SUM(1+AL31)*(1+AL30)*(1+AL29)*(1+AL28)*(1+AL27)*(1+AL26)*(1+AL25)*(1+AL24)*(1+AL23)*(1+AL22)-1</f>
        <v>1.0008881761624036</v>
      </c>
      <c r="AU22" s="5">
        <f>(1+AT22)^(1/10)-1</f>
        <v>7.1821049209409793E-2</v>
      </c>
    </row>
    <row r="23" spans="1:47" ht="14.25" thickBot="1">
      <c r="A23" s="29">
        <v>101</v>
      </c>
      <c r="B23" s="59">
        <v>0.1343</v>
      </c>
      <c r="C23" s="26" t="s">
        <v>26</v>
      </c>
      <c r="D23" s="1">
        <f t="shared" si="16"/>
        <v>7.5517295873000156E-2</v>
      </c>
      <c r="E23" s="61">
        <f t="shared" si="17"/>
        <v>2.4564096504260169E-2</v>
      </c>
      <c r="F23" s="27" t="s">
        <v>27</v>
      </c>
      <c r="G23" s="3">
        <f t="shared" si="18"/>
        <v>4.8220623883051594E-2</v>
      </c>
      <c r="H23" s="61">
        <f t="shared" si="19"/>
        <v>9.4633131877694954E-3</v>
      </c>
      <c r="I23" s="30"/>
      <c r="J23" s="6"/>
      <c r="K23" s="7"/>
      <c r="M23" s="29">
        <v>101</v>
      </c>
      <c r="N23" s="56">
        <v>0.1343</v>
      </c>
      <c r="O23" s="26" t="s">
        <v>26</v>
      </c>
      <c r="P23" s="1">
        <f t="shared" si="20"/>
        <v>0.3181294787750002</v>
      </c>
      <c r="Q23" s="2">
        <f t="shared" si="21"/>
        <v>9.6442911649183616E-2</v>
      </c>
      <c r="R23" s="27" t="s">
        <v>27</v>
      </c>
      <c r="S23" s="3">
        <f t="shared" si="22"/>
        <v>0.43767609826114673</v>
      </c>
      <c r="T23" s="2">
        <f t="shared" si="23"/>
        <v>7.5306350149768164E-2</v>
      </c>
      <c r="U23" s="91" t="s">
        <v>47</v>
      </c>
      <c r="V23" s="92"/>
      <c r="W23" s="93"/>
      <c r="Y23" s="29">
        <v>101</v>
      </c>
      <c r="Z23" s="56">
        <v>0.1343</v>
      </c>
      <c r="AA23" s="26" t="s">
        <v>26</v>
      </c>
      <c r="AB23" s="1">
        <f t="shared" si="24"/>
        <v>0.26060028957800019</v>
      </c>
      <c r="AC23" s="2">
        <f t="shared" si="25"/>
        <v>8.0253795400786254E-2</v>
      </c>
      <c r="AD23" s="27" t="s">
        <v>27</v>
      </c>
      <c r="AE23" s="3">
        <f t="shared" si="26"/>
        <v>0.29657976316700241</v>
      </c>
      <c r="AF23" s="2">
        <f t="shared" si="27"/>
        <v>5.331882932156784E-2</v>
      </c>
      <c r="AG23" s="91" t="s">
        <v>48</v>
      </c>
      <c r="AH23" s="92"/>
      <c r="AI23" s="93"/>
      <c r="AJ23" s="11"/>
      <c r="AK23" s="29">
        <v>101</v>
      </c>
      <c r="AL23" s="56">
        <v>0.1343</v>
      </c>
      <c r="AM23" s="26" t="s">
        <v>26</v>
      </c>
      <c r="AN23" s="1">
        <f t="shared" si="28"/>
        <v>0.21380356340600004</v>
      </c>
      <c r="AO23" s="2">
        <f t="shared" si="29"/>
        <v>6.6717621393563631E-2</v>
      </c>
      <c r="AP23" s="27" t="s">
        <v>27</v>
      </c>
      <c r="AQ23" s="3">
        <f t="shared" si="30"/>
        <v>0.20297886322754533</v>
      </c>
      <c r="AR23" s="61">
        <f t="shared" si="31"/>
        <v>3.7651693831899813E-2</v>
      </c>
      <c r="AS23" s="91" t="s">
        <v>49</v>
      </c>
      <c r="AT23" s="92"/>
      <c r="AU23" s="93"/>
    </row>
    <row r="24" spans="1:47" ht="15" customHeight="1" thickBot="1">
      <c r="A24" s="29">
        <v>100</v>
      </c>
      <c r="B24" s="53">
        <v>-0.15770000000000001</v>
      </c>
      <c r="C24" s="26" t="s">
        <v>28</v>
      </c>
      <c r="D24" s="1">
        <f t="shared" si="16"/>
        <v>0.59274790937799993</v>
      </c>
      <c r="E24" s="2">
        <f t="shared" si="17"/>
        <v>0.16783731524155443</v>
      </c>
      <c r="F24" s="27" t="s">
        <v>29</v>
      </c>
      <c r="G24" s="3">
        <f t="shared" si="18"/>
        <v>1.1071307934802821E-2</v>
      </c>
      <c r="H24" s="61">
        <f t="shared" si="19"/>
        <v>2.2045203161429328E-3</v>
      </c>
      <c r="I24" s="31"/>
      <c r="J24" s="8"/>
      <c r="K24" s="9"/>
      <c r="M24" s="29">
        <v>100</v>
      </c>
      <c r="N24" s="55">
        <v>-3.2500000000000001E-2</v>
      </c>
      <c r="O24" s="26" t="s">
        <v>28</v>
      </c>
      <c r="P24" s="1">
        <f t="shared" si="20"/>
        <v>0.95203552715000006</v>
      </c>
      <c r="Q24" s="2">
        <f t="shared" si="21"/>
        <v>0.2497675358963658</v>
      </c>
      <c r="R24" s="27" t="s">
        <v>29</v>
      </c>
      <c r="S24" s="3">
        <f t="shared" si="22"/>
        <v>0.43463420225847837</v>
      </c>
      <c r="T24" s="2">
        <f t="shared" si="23"/>
        <v>7.4850928799353511E-2</v>
      </c>
      <c r="U24" s="94"/>
      <c r="V24" s="95"/>
      <c r="W24" s="96"/>
      <c r="Y24" s="29">
        <v>100</v>
      </c>
      <c r="Z24" s="55">
        <v>-4.9399999999999999E-2</v>
      </c>
      <c r="AA24" s="26" t="s">
        <v>28</v>
      </c>
      <c r="AB24" s="1">
        <f t="shared" si="24"/>
        <v>0.86683978350799995</v>
      </c>
      <c r="AC24" s="2">
        <f t="shared" si="25"/>
        <v>0.2313145624609616</v>
      </c>
      <c r="AD24" s="27" t="s">
        <v>29</v>
      </c>
      <c r="AE24" s="3">
        <f t="shared" si="26"/>
        <v>0.25062850998943609</v>
      </c>
      <c r="AF24" s="52">
        <f t="shared" si="27"/>
        <v>4.5744682633973133E-2</v>
      </c>
      <c r="AG24" s="94"/>
      <c r="AH24" s="95"/>
      <c r="AI24" s="96"/>
      <c r="AJ24" s="11"/>
      <c r="AK24" s="29">
        <v>100</v>
      </c>
      <c r="AL24" s="55">
        <v>-4.9399999999999999E-2</v>
      </c>
      <c r="AM24" s="26" t="s">
        <v>28</v>
      </c>
      <c r="AN24" s="1">
        <f t="shared" si="28"/>
        <v>0.79753788751599974</v>
      </c>
      <c r="AO24" s="2">
        <f t="shared" si="29"/>
        <v>0.21588551398544609</v>
      </c>
      <c r="AP24" s="27" t="s">
        <v>29</v>
      </c>
      <c r="AQ24" s="3">
        <f t="shared" si="30"/>
        <v>0.16034485961144096</v>
      </c>
      <c r="AR24" s="61">
        <f t="shared" si="31"/>
        <v>3.0190205514277979E-2</v>
      </c>
      <c r="AS24" s="94"/>
      <c r="AT24" s="95"/>
      <c r="AU24" s="96"/>
    </row>
    <row r="25" spans="1:47" ht="14.25" thickBot="1">
      <c r="A25" s="29">
        <v>99</v>
      </c>
      <c r="B25" s="58">
        <v>0.12570000000000001</v>
      </c>
      <c r="C25" s="26" t="s">
        <v>30</v>
      </c>
      <c r="D25" s="1">
        <f t="shared" si="16"/>
        <v>9.7129688971999917E-2</v>
      </c>
      <c r="E25" s="61">
        <f t="shared" si="17"/>
        <v>3.1381465182785062E-2</v>
      </c>
      <c r="F25" s="27" t="s">
        <v>31</v>
      </c>
      <c r="G25" s="3">
        <f t="shared" si="18"/>
        <v>0.46637149444753057</v>
      </c>
      <c r="H25" s="2">
        <f t="shared" si="19"/>
        <v>7.9565014489511476E-2</v>
      </c>
      <c r="I25" s="31"/>
      <c r="J25" s="8"/>
      <c r="K25" s="9"/>
      <c r="M25" s="29">
        <v>99</v>
      </c>
      <c r="N25" s="56">
        <v>0.2011</v>
      </c>
      <c r="O25" s="26" t="s">
        <v>30</v>
      </c>
      <c r="P25" s="1">
        <f t="shared" si="20"/>
        <v>0.31003273155399991</v>
      </c>
      <c r="Q25" s="2">
        <f t="shared" si="21"/>
        <v>9.4193294353437818E-2</v>
      </c>
      <c r="R25" s="27" t="s">
        <v>31</v>
      </c>
      <c r="S25" s="3">
        <f t="shared" si="22"/>
        <v>0.8114203012702399</v>
      </c>
      <c r="T25" s="2">
        <f t="shared" si="23"/>
        <v>0.12616972031420493</v>
      </c>
      <c r="U25" s="94"/>
      <c r="V25" s="95"/>
      <c r="W25" s="96"/>
      <c r="Y25" s="29">
        <v>99</v>
      </c>
      <c r="Z25" s="56">
        <v>0.1691</v>
      </c>
      <c r="AA25" s="26" t="s">
        <v>30</v>
      </c>
      <c r="AB25" s="1">
        <f t="shared" si="24"/>
        <v>0.20246791441400003</v>
      </c>
      <c r="AC25" s="2">
        <f t="shared" si="25"/>
        <v>6.3386556574198671E-2</v>
      </c>
      <c r="AD25" s="27" t="s">
        <v>31</v>
      </c>
      <c r="AE25" s="3">
        <f t="shared" si="26"/>
        <v>0.60716156932789289</v>
      </c>
      <c r="AF25" s="2">
        <f t="shared" si="27"/>
        <v>9.9542214485901281E-2</v>
      </c>
      <c r="AG25" s="94"/>
      <c r="AH25" s="95"/>
      <c r="AI25" s="96"/>
      <c r="AJ25" s="11"/>
      <c r="AK25" s="29">
        <v>99</v>
      </c>
      <c r="AL25" s="56">
        <v>0.12570000000000001</v>
      </c>
      <c r="AM25" s="26" t="s">
        <v>30</v>
      </c>
      <c r="AN25" s="1">
        <f t="shared" si="28"/>
        <v>0.11566100739999996</v>
      </c>
      <c r="AO25" s="61">
        <f t="shared" si="29"/>
        <v>3.7156001857689303E-2</v>
      </c>
      <c r="AP25" s="27" t="s">
        <v>31</v>
      </c>
      <c r="AQ25" s="3">
        <f t="shared" si="30"/>
        <v>0.49113957553264931</v>
      </c>
      <c r="AR25" s="2">
        <f t="shared" si="31"/>
        <v>8.3187549239808645E-2</v>
      </c>
      <c r="AS25" s="94"/>
      <c r="AT25" s="95"/>
      <c r="AU25" s="96"/>
    </row>
    <row r="26" spans="1:47" ht="14.25" thickBot="1">
      <c r="A26" s="29">
        <v>98</v>
      </c>
      <c r="B26" s="58">
        <v>0.67979999999999996</v>
      </c>
      <c r="C26" s="26" t="s">
        <v>32</v>
      </c>
      <c r="D26" s="1">
        <f t="shared" si="16"/>
        <v>6.6331698236000269E-2</v>
      </c>
      <c r="E26" s="61">
        <f t="shared" si="17"/>
        <v>2.1638944715442143E-2</v>
      </c>
      <c r="F26" s="27" t="s">
        <v>33</v>
      </c>
      <c r="G26" s="3">
        <f t="shared" si="18"/>
        <v>0.43211230434006831</v>
      </c>
      <c r="H26" s="2">
        <f t="shared" si="19"/>
        <v>7.4472773542112014E-2</v>
      </c>
      <c r="I26" s="32"/>
      <c r="J26" s="8"/>
      <c r="K26" s="9"/>
      <c r="M26" s="29">
        <v>98</v>
      </c>
      <c r="N26" s="56">
        <v>0.67979999999999996</v>
      </c>
      <c r="O26" s="26" t="s">
        <v>32</v>
      </c>
      <c r="P26" s="1">
        <f t="shared" si="20"/>
        <v>0.2345566970659998</v>
      </c>
      <c r="Q26" s="2">
        <f t="shared" si="21"/>
        <v>7.2762737633581986E-2</v>
      </c>
      <c r="R26" s="27" t="s">
        <v>33</v>
      </c>
      <c r="S26" s="3">
        <f t="shared" si="22"/>
        <v>0.65804302657272618</v>
      </c>
      <c r="T26" s="2">
        <f t="shared" si="23"/>
        <v>0.10641781327690625</v>
      </c>
      <c r="U26" s="94"/>
      <c r="V26" s="95"/>
      <c r="W26" s="96"/>
      <c r="Y26" s="29">
        <v>98</v>
      </c>
      <c r="Z26" s="56">
        <v>0.67979999999999996</v>
      </c>
      <c r="AA26" s="26" t="s">
        <v>32</v>
      </c>
      <c r="AB26" s="1">
        <f t="shared" si="24"/>
        <v>0.12532729891400018</v>
      </c>
      <c r="AC26" s="52">
        <f t="shared" si="25"/>
        <v>4.0142762365039664E-2</v>
      </c>
      <c r="AD26" s="27" t="s">
        <v>33</v>
      </c>
      <c r="AE26" s="3">
        <f t="shared" si="26"/>
        <v>0.511344991291665</v>
      </c>
      <c r="AF26" s="2">
        <f t="shared" si="27"/>
        <v>8.6107273757528358E-2</v>
      </c>
      <c r="AG26" s="94"/>
      <c r="AH26" s="95"/>
      <c r="AI26" s="96"/>
      <c r="AJ26" s="11"/>
      <c r="AK26" s="29">
        <v>98</v>
      </c>
      <c r="AL26" s="56">
        <v>0.67979999999999996</v>
      </c>
      <c r="AM26" s="26" t="s">
        <v>32</v>
      </c>
      <c r="AN26" s="1">
        <f t="shared" si="28"/>
        <v>8.434281620000017E-2</v>
      </c>
      <c r="AO26" s="61">
        <f t="shared" si="29"/>
        <v>2.7358934606596774E-2</v>
      </c>
      <c r="AP26" s="27" t="s">
        <v>33</v>
      </c>
      <c r="AQ26" s="3">
        <f t="shared" si="30"/>
        <v>0.45630172278635017</v>
      </c>
      <c r="AR26" s="2">
        <f t="shared" si="31"/>
        <v>7.8078221021572247E-2</v>
      </c>
      <c r="AS26" s="94"/>
      <c r="AT26" s="95"/>
      <c r="AU26" s="96"/>
    </row>
    <row r="27" spans="1:47" ht="14.25" thickBot="1">
      <c r="A27" s="29">
        <v>97</v>
      </c>
      <c r="B27" s="53">
        <v>-0.41980000000000001</v>
      </c>
      <c r="C27" s="46" t="s">
        <v>34</v>
      </c>
      <c r="D27" s="49">
        <f t="shared" si="16"/>
        <v>-0.22453220468799984</v>
      </c>
      <c r="E27" s="54">
        <f t="shared" si="17"/>
        <v>-8.1269948757341059E-2</v>
      </c>
      <c r="F27" s="47" t="s">
        <v>35</v>
      </c>
      <c r="G27" s="50">
        <f t="shared" si="18"/>
        <v>-0.12579595376217023</v>
      </c>
      <c r="H27" s="54">
        <f t="shared" si="19"/>
        <v>-2.6530021733982667E-2</v>
      </c>
      <c r="I27" s="32"/>
      <c r="J27" s="8"/>
      <c r="K27" s="9"/>
      <c r="M27" s="29">
        <v>97</v>
      </c>
      <c r="N27" s="55">
        <v>-0.35070000000000001</v>
      </c>
      <c r="O27" s="46" t="s">
        <v>34</v>
      </c>
      <c r="P27" s="49">
        <f t="shared" si="20"/>
        <v>-0.10219403432800012</v>
      </c>
      <c r="Q27" s="54">
        <f t="shared" si="21"/>
        <v>-3.5295815595763003E-2</v>
      </c>
      <c r="R27" s="47" t="s">
        <v>35</v>
      </c>
      <c r="S27" s="50">
        <f t="shared" si="22"/>
        <v>1.2118894777755518E-2</v>
      </c>
      <c r="T27" s="61">
        <f t="shared" si="23"/>
        <v>2.4121142624660141E-3</v>
      </c>
      <c r="U27" s="94"/>
      <c r="V27" s="95"/>
      <c r="W27" s="96"/>
      <c r="Y27" s="29">
        <v>97</v>
      </c>
      <c r="Z27" s="55">
        <v>-0.38769999999999999</v>
      </c>
      <c r="AA27" s="46" t="s">
        <v>34</v>
      </c>
      <c r="AB27" s="49">
        <f t="shared" si="24"/>
        <v>-0.1816288675119998</v>
      </c>
      <c r="AC27" s="54">
        <f t="shared" si="25"/>
        <v>-6.4630006216647717E-2</v>
      </c>
      <c r="AD27" s="47" t="s">
        <v>35</v>
      </c>
      <c r="AE27" s="50">
        <f t="shared" si="26"/>
        <v>-7.7429959477036903E-2</v>
      </c>
      <c r="AF27" s="78">
        <f t="shared" si="27"/>
        <v>-1.5989190034264023E-2</v>
      </c>
      <c r="AG27" s="94"/>
      <c r="AH27" s="95"/>
      <c r="AI27" s="96"/>
      <c r="AJ27" s="11"/>
      <c r="AK27" s="29">
        <v>97</v>
      </c>
      <c r="AL27" s="55">
        <v>-0.41</v>
      </c>
      <c r="AM27" s="46" t="s">
        <v>34</v>
      </c>
      <c r="AN27" s="49">
        <f t="shared" si="28"/>
        <v>-0.21143398959999982</v>
      </c>
      <c r="AO27" s="54">
        <f t="shared" si="29"/>
        <v>-7.6126128983250774E-2</v>
      </c>
      <c r="AP27" s="47" t="s">
        <v>35</v>
      </c>
      <c r="AQ27" s="50">
        <f t="shared" si="30"/>
        <v>-0.11103001158166226</v>
      </c>
      <c r="AR27" s="54">
        <f t="shared" si="31"/>
        <v>-2.3263494218446867E-2</v>
      </c>
      <c r="AS27" s="94"/>
      <c r="AT27" s="95"/>
      <c r="AU27" s="96"/>
    </row>
    <row r="28" spans="1:47" ht="14.45" customHeight="1" thickBot="1">
      <c r="A28" s="29">
        <v>96</v>
      </c>
      <c r="B28" s="58">
        <v>9.4100000000000003E-2</v>
      </c>
      <c r="C28" s="26" t="s">
        <v>36</v>
      </c>
      <c r="D28" s="1">
        <f t="shared" si="16"/>
        <v>0.46940588446400011</v>
      </c>
      <c r="E28" s="2">
        <f t="shared" si="17"/>
        <v>0.13687816354726712</v>
      </c>
      <c r="F28" s="76"/>
      <c r="G28" s="76"/>
      <c r="H28" s="76"/>
      <c r="I28" s="76"/>
      <c r="J28" s="76"/>
      <c r="K28" s="77"/>
      <c r="M28" s="34">
        <v>96</v>
      </c>
      <c r="N28" s="56">
        <v>0.13189999999999999</v>
      </c>
      <c r="O28" s="26" t="s">
        <v>36</v>
      </c>
      <c r="P28" s="1">
        <f t="shared" si="20"/>
        <v>0.52017230657599978</v>
      </c>
      <c r="Q28" s="45">
        <f t="shared" si="21"/>
        <v>0.14982286032157566</v>
      </c>
      <c r="R28" s="35"/>
      <c r="S28" s="35"/>
      <c r="T28" s="35"/>
      <c r="U28" s="76"/>
      <c r="V28" s="76"/>
      <c r="W28" s="77"/>
      <c r="Y28" s="34">
        <v>96</v>
      </c>
      <c r="Z28" s="56">
        <v>9.4100000000000003E-2</v>
      </c>
      <c r="AA28" s="26" t="s">
        <v>36</v>
      </c>
      <c r="AB28" s="1">
        <f t="shared" si="24"/>
        <v>0.46940588446400011</v>
      </c>
      <c r="AC28" s="45">
        <f t="shared" si="25"/>
        <v>0.13687816354726712</v>
      </c>
      <c r="AD28" s="35"/>
      <c r="AE28" s="35"/>
      <c r="AF28" s="35"/>
      <c r="AG28" s="76"/>
      <c r="AH28" s="76"/>
      <c r="AI28" s="77"/>
      <c r="AJ28" s="11"/>
      <c r="AK28" s="34">
        <v>96</v>
      </c>
      <c r="AL28" s="56">
        <v>9.4100000000000003E-2</v>
      </c>
      <c r="AM28" s="26" t="s">
        <v>36</v>
      </c>
      <c r="AN28" s="1">
        <f t="shared" si="28"/>
        <v>0.46940588446400011</v>
      </c>
      <c r="AO28" s="45">
        <f t="shared" si="29"/>
        <v>0.13687816354726712</v>
      </c>
      <c r="AP28" s="35"/>
      <c r="AQ28" s="35"/>
      <c r="AR28" s="35"/>
      <c r="AS28" s="76"/>
      <c r="AT28" s="76"/>
      <c r="AU28" s="77"/>
    </row>
    <row r="29" spans="1:47" ht="14.25" thickBot="1">
      <c r="A29" s="29">
        <v>95</v>
      </c>
      <c r="B29" s="58">
        <v>0.22159999999999999</v>
      </c>
      <c r="C29" s="26" t="s">
        <v>37</v>
      </c>
      <c r="D29" s="1">
        <f t="shared" si="16"/>
        <v>0.37713992681600006</v>
      </c>
      <c r="E29" s="2">
        <f t="shared" si="17"/>
        <v>0.11256661351001584</v>
      </c>
      <c r="F29" s="76"/>
      <c r="G29" s="76"/>
      <c r="H29" s="76"/>
      <c r="I29" s="76"/>
      <c r="J29" s="76"/>
      <c r="K29" s="77"/>
      <c r="M29" s="29">
        <v>95</v>
      </c>
      <c r="N29" s="56">
        <v>0.22159999999999999</v>
      </c>
      <c r="O29" s="26" t="s">
        <v>37</v>
      </c>
      <c r="P29" s="1">
        <f t="shared" si="20"/>
        <v>0.37713992681600006</v>
      </c>
      <c r="Q29" s="2">
        <f t="shared" si="21"/>
        <v>0.11256661351001584</v>
      </c>
      <c r="R29" s="76"/>
      <c r="S29" s="76"/>
      <c r="T29" s="76"/>
      <c r="U29" s="76"/>
      <c r="V29" s="76"/>
      <c r="W29" s="77"/>
      <c r="Y29" s="29">
        <v>95</v>
      </c>
      <c r="Z29" s="56">
        <v>0.22159999999999999</v>
      </c>
      <c r="AA29" s="26" t="s">
        <v>37</v>
      </c>
      <c r="AB29" s="1">
        <f t="shared" si="24"/>
        <v>0.37713992681600006</v>
      </c>
      <c r="AC29" s="2">
        <f t="shared" si="25"/>
        <v>0.11256661351001584</v>
      </c>
      <c r="AD29" s="76"/>
      <c r="AE29" s="76"/>
      <c r="AF29" s="76"/>
      <c r="AG29" s="76"/>
      <c r="AH29" s="76"/>
      <c r="AI29" s="77"/>
      <c r="AJ29" s="11"/>
      <c r="AK29" s="29">
        <v>95</v>
      </c>
      <c r="AL29" s="56">
        <v>0.22159999999999999</v>
      </c>
      <c r="AM29" s="26" t="s">
        <v>37</v>
      </c>
      <c r="AN29" s="1">
        <f t="shared" si="28"/>
        <v>0.37713992681600006</v>
      </c>
      <c r="AO29" s="2">
        <f t="shared" si="29"/>
        <v>0.11256661351001584</v>
      </c>
      <c r="AP29" s="76"/>
      <c r="AQ29" s="76"/>
      <c r="AR29" s="76"/>
      <c r="AS29" s="76"/>
      <c r="AT29" s="76"/>
      <c r="AU29" s="77"/>
    </row>
    <row r="30" spans="1:47" ht="16.149999999999999" customHeight="1" thickBot="1">
      <c r="A30" s="29">
        <v>94</v>
      </c>
      <c r="B30" s="58">
        <v>9.9400000000000002E-2</v>
      </c>
      <c r="C30" s="97" t="s">
        <v>50</v>
      </c>
      <c r="D30" s="98"/>
      <c r="E30" s="98"/>
      <c r="F30" s="98"/>
      <c r="G30" s="98"/>
      <c r="H30" s="98"/>
      <c r="I30" s="98"/>
      <c r="J30" s="98"/>
      <c r="K30" s="99"/>
      <c r="M30" s="29">
        <v>94</v>
      </c>
      <c r="N30" s="56">
        <v>9.9400000000000002E-2</v>
      </c>
      <c r="O30" s="97" t="s">
        <v>50</v>
      </c>
      <c r="P30" s="98"/>
      <c r="Q30" s="98"/>
      <c r="R30" s="98"/>
      <c r="S30" s="98"/>
      <c r="T30" s="98"/>
      <c r="U30" s="98"/>
      <c r="V30" s="98"/>
      <c r="W30" s="99"/>
      <c r="Y30" s="29">
        <v>94</v>
      </c>
      <c r="Z30" s="56">
        <v>9.9400000000000002E-2</v>
      </c>
      <c r="AA30" s="97" t="s">
        <v>50</v>
      </c>
      <c r="AB30" s="98"/>
      <c r="AC30" s="98"/>
      <c r="AD30" s="98"/>
      <c r="AE30" s="98"/>
      <c r="AF30" s="98"/>
      <c r="AG30" s="98"/>
      <c r="AH30" s="98"/>
      <c r="AI30" s="99"/>
      <c r="AJ30" s="11"/>
      <c r="AK30" s="29">
        <v>94</v>
      </c>
      <c r="AL30" s="56">
        <v>9.9400000000000002E-2</v>
      </c>
      <c r="AM30" s="97" t="s">
        <v>50</v>
      </c>
      <c r="AN30" s="98"/>
      <c r="AO30" s="98"/>
      <c r="AP30" s="98"/>
      <c r="AQ30" s="98"/>
      <c r="AR30" s="98"/>
      <c r="AS30" s="98"/>
      <c r="AT30" s="98"/>
      <c r="AU30" s="99"/>
    </row>
    <row r="31" spans="1:47" ht="16.149999999999999" customHeight="1" thickBot="1">
      <c r="A31" s="29">
        <v>93</v>
      </c>
      <c r="B31" s="60">
        <v>2.5399999999999999E-2</v>
      </c>
      <c r="C31" s="97"/>
      <c r="D31" s="98"/>
      <c r="E31" s="98"/>
      <c r="F31" s="98"/>
      <c r="G31" s="98"/>
      <c r="H31" s="98"/>
      <c r="I31" s="98"/>
      <c r="J31" s="98"/>
      <c r="K31" s="99"/>
      <c r="M31" s="29">
        <v>93</v>
      </c>
      <c r="N31" s="62">
        <v>2.5399999999999999E-2</v>
      </c>
      <c r="O31" s="97"/>
      <c r="P31" s="98"/>
      <c r="Q31" s="98"/>
      <c r="R31" s="98"/>
      <c r="S31" s="98"/>
      <c r="T31" s="98"/>
      <c r="U31" s="98"/>
      <c r="V31" s="98"/>
      <c r="W31" s="99"/>
      <c r="Y31" s="29">
        <v>93</v>
      </c>
      <c r="Z31" s="63">
        <v>2.5399999999999999E-2</v>
      </c>
      <c r="AA31" s="97"/>
      <c r="AB31" s="98"/>
      <c r="AC31" s="98"/>
      <c r="AD31" s="98"/>
      <c r="AE31" s="98"/>
      <c r="AF31" s="98"/>
      <c r="AG31" s="98"/>
      <c r="AH31" s="98"/>
      <c r="AI31" s="99"/>
      <c r="AJ31" s="11"/>
      <c r="AK31" s="29">
        <v>93</v>
      </c>
      <c r="AL31" s="63">
        <v>2.5399999999999999E-2</v>
      </c>
      <c r="AM31" s="97"/>
      <c r="AN31" s="98"/>
      <c r="AO31" s="98"/>
      <c r="AP31" s="98"/>
      <c r="AQ31" s="98"/>
      <c r="AR31" s="98"/>
      <c r="AS31" s="98"/>
      <c r="AT31" s="98"/>
      <c r="AU31" s="99"/>
    </row>
    <row r="32" spans="1:47" ht="16.149999999999999" customHeight="1" thickBot="1">
      <c r="A32" s="36">
        <v>92</v>
      </c>
      <c r="B32" s="10"/>
      <c r="C32" s="100"/>
      <c r="D32" s="101"/>
      <c r="E32" s="101"/>
      <c r="F32" s="101"/>
      <c r="G32" s="101"/>
      <c r="H32" s="101"/>
      <c r="I32" s="101"/>
      <c r="J32" s="101"/>
      <c r="K32" s="102"/>
      <c r="M32" s="36">
        <v>92</v>
      </c>
      <c r="N32" s="37">
        <v>0.2384</v>
      </c>
      <c r="O32" s="100"/>
      <c r="P32" s="101"/>
      <c r="Q32" s="101"/>
      <c r="R32" s="101"/>
      <c r="S32" s="101"/>
      <c r="T32" s="101"/>
      <c r="U32" s="101"/>
      <c r="V32" s="101"/>
      <c r="W32" s="102"/>
      <c r="Y32" s="36">
        <v>92</v>
      </c>
      <c r="Z32" s="37">
        <v>0.2384</v>
      </c>
      <c r="AA32" s="100"/>
      <c r="AB32" s="101"/>
      <c r="AC32" s="101"/>
      <c r="AD32" s="101"/>
      <c r="AE32" s="101"/>
      <c r="AF32" s="101"/>
      <c r="AG32" s="101"/>
      <c r="AH32" s="101"/>
      <c r="AI32" s="102"/>
      <c r="AJ32" s="11"/>
      <c r="AK32" s="36">
        <v>92</v>
      </c>
      <c r="AL32" s="37">
        <v>0.2384</v>
      </c>
      <c r="AM32" s="100"/>
      <c r="AN32" s="101"/>
      <c r="AO32" s="101"/>
      <c r="AP32" s="101"/>
      <c r="AQ32" s="101"/>
      <c r="AR32" s="101"/>
      <c r="AS32" s="101"/>
      <c r="AT32" s="101"/>
      <c r="AU32" s="102"/>
    </row>
    <row r="33" spans="1:47" ht="14.25" thickTop="1">
      <c r="A33" s="87" t="s">
        <v>41</v>
      </c>
      <c r="B33" s="88"/>
      <c r="C33" s="81" t="s">
        <v>38</v>
      </c>
      <c r="D33" s="82"/>
      <c r="E33" s="79">
        <f>SUM(E19:E29)/11</f>
        <v>6.7823551046470532E-2</v>
      </c>
      <c r="F33" s="81" t="s">
        <v>39</v>
      </c>
      <c r="G33" s="82"/>
      <c r="H33" s="79">
        <f>SUM(H19:H27)/9</f>
        <v>5.5566255265494711E-2</v>
      </c>
      <c r="I33" s="81" t="s">
        <v>40</v>
      </c>
      <c r="J33" s="82"/>
      <c r="K33" s="85">
        <f>SUM(K19:K22)/4</f>
        <v>5.9982136012220411E-2</v>
      </c>
      <c r="M33" s="87" t="s">
        <v>41</v>
      </c>
      <c r="N33" s="88"/>
      <c r="O33" s="81" t="s">
        <v>38</v>
      </c>
      <c r="P33" s="82"/>
      <c r="Q33" s="79">
        <f>SUM(Q19:Q29)/11</f>
        <v>9.9473620741517763E-2</v>
      </c>
      <c r="R33" s="81" t="s">
        <v>39</v>
      </c>
      <c r="S33" s="82"/>
      <c r="T33" s="79">
        <f>SUM(T19:T27)/9</f>
        <v>9.495800545235987E-2</v>
      </c>
      <c r="U33" s="81" t="s">
        <v>40</v>
      </c>
      <c r="V33" s="82"/>
      <c r="W33" s="85">
        <f>SUM(W19:W22)/4</f>
        <v>9.6087909134350946E-2</v>
      </c>
      <c r="Y33" s="87" t="s">
        <v>41</v>
      </c>
      <c r="Z33" s="88"/>
      <c r="AA33" s="81" t="s">
        <v>38</v>
      </c>
      <c r="AB33" s="82"/>
      <c r="AC33" s="79">
        <f>SUM(AC19:AC29)/11</f>
        <v>8.0796967608283032E-2</v>
      </c>
      <c r="AD33" s="81" t="s">
        <v>39</v>
      </c>
      <c r="AE33" s="82"/>
      <c r="AF33" s="79">
        <f>SUM(AF19:AF27)/9</f>
        <v>7.5087048613110441E-2</v>
      </c>
      <c r="AG33" s="81" t="s">
        <v>40</v>
      </c>
      <c r="AH33" s="82"/>
      <c r="AI33" s="85">
        <f>SUM(AI19:AI22)/4</f>
        <v>7.643297916611147E-2</v>
      </c>
      <c r="AK33" s="87" t="s">
        <v>41</v>
      </c>
      <c r="AL33" s="88"/>
      <c r="AM33" s="81" t="s">
        <v>38</v>
      </c>
      <c r="AN33" s="82"/>
      <c r="AO33" s="79">
        <f>SUM(AO19:AO29)/11</f>
        <v>8.9445767072701562E-2</v>
      </c>
      <c r="AP33" s="81" t="s">
        <v>39</v>
      </c>
      <c r="AQ33" s="82"/>
      <c r="AR33" s="79">
        <f>SUM(AR19:AR27)/9</f>
        <v>7.7649458015750267E-2</v>
      </c>
      <c r="AS33" s="81" t="s">
        <v>40</v>
      </c>
      <c r="AT33" s="82"/>
      <c r="AU33" s="85">
        <f>SUM(AU19:AU22)/4</f>
        <v>8.1145310336332876E-2</v>
      </c>
    </row>
    <row r="34" spans="1:47" ht="14.25" thickBot="1">
      <c r="A34" s="89"/>
      <c r="B34" s="90"/>
      <c r="C34" s="83"/>
      <c r="D34" s="84"/>
      <c r="E34" s="80"/>
      <c r="F34" s="83"/>
      <c r="G34" s="84"/>
      <c r="H34" s="80"/>
      <c r="I34" s="83"/>
      <c r="J34" s="84"/>
      <c r="K34" s="86"/>
      <c r="M34" s="89"/>
      <c r="N34" s="90"/>
      <c r="O34" s="83"/>
      <c r="P34" s="84"/>
      <c r="Q34" s="80"/>
      <c r="R34" s="83"/>
      <c r="S34" s="84"/>
      <c r="T34" s="80"/>
      <c r="U34" s="83"/>
      <c r="V34" s="84"/>
      <c r="W34" s="86"/>
      <c r="Y34" s="89"/>
      <c r="Z34" s="90"/>
      <c r="AA34" s="83"/>
      <c r="AB34" s="84"/>
      <c r="AC34" s="80"/>
      <c r="AD34" s="83"/>
      <c r="AE34" s="84"/>
      <c r="AF34" s="80"/>
      <c r="AG34" s="83"/>
      <c r="AH34" s="84"/>
      <c r="AI34" s="86"/>
      <c r="AK34" s="89"/>
      <c r="AL34" s="90"/>
      <c r="AM34" s="83"/>
      <c r="AN34" s="84"/>
      <c r="AO34" s="80"/>
      <c r="AP34" s="83"/>
      <c r="AQ34" s="84"/>
      <c r="AR34" s="80"/>
      <c r="AS34" s="83"/>
      <c r="AT34" s="84"/>
      <c r="AU34" s="86"/>
    </row>
    <row r="35" spans="1:47" ht="14.25" thickTop="1"/>
  </sheetData>
  <mergeCells count="63">
    <mergeCell ref="F15:G16"/>
    <mergeCell ref="H15:H16"/>
    <mergeCell ref="I15:J16"/>
    <mergeCell ref="A16:B16"/>
    <mergeCell ref="M16:N16"/>
    <mergeCell ref="Y16:Z16"/>
    <mergeCell ref="AK16:AL16"/>
    <mergeCell ref="AM15:AN16"/>
    <mergeCell ref="K15:K16"/>
    <mergeCell ref="AG15:AH16"/>
    <mergeCell ref="AI15:AI16"/>
    <mergeCell ref="O15:P16"/>
    <mergeCell ref="Q15:Q16"/>
    <mergeCell ref="R15:S16"/>
    <mergeCell ref="T15:T16"/>
    <mergeCell ref="U15:V16"/>
    <mergeCell ref="W15:W16"/>
    <mergeCell ref="C15:D16"/>
    <mergeCell ref="E15:E16"/>
    <mergeCell ref="AA15:AB16"/>
    <mergeCell ref="AC15:AC16"/>
    <mergeCell ref="AD15:AE16"/>
    <mergeCell ref="AF15:AF16"/>
    <mergeCell ref="AU15:AU16"/>
    <mergeCell ref="AO15:AO16"/>
    <mergeCell ref="AP15:AQ16"/>
    <mergeCell ref="AR15:AR16"/>
    <mergeCell ref="AS15:AT16"/>
    <mergeCell ref="AS23:AU27"/>
    <mergeCell ref="C30:K32"/>
    <mergeCell ref="O30:W32"/>
    <mergeCell ref="AA30:AI32"/>
    <mergeCell ref="AM30:AU32"/>
    <mergeCell ref="U23:W27"/>
    <mergeCell ref="AG23:AI27"/>
    <mergeCell ref="A33:B34"/>
    <mergeCell ref="C33:D34"/>
    <mergeCell ref="E33:E34"/>
    <mergeCell ref="F33:G34"/>
    <mergeCell ref="H33:H34"/>
    <mergeCell ref="I33:J34"/>
    <mergeCell ref="K33:K34"/>
    <mergeCell ref="M33:N34"/>
    <mergeCell ref="O33:P34"/>
    <mergeCell ref="Q33:Q34"/>
    <mergeCell ref="R33:S34"/>
    <mergeCell ref="AM33:AN34"/>
    <mergeCell ref="T33:T34"/>
    <mergeCell ref="U33:V34"/>
    <mergeCell ref="W33:W34"/>
    <mergeCell ref="Y33:Z34"/>
    <mergeCell ref="AA33:AB34"/>
    <mergeCell ref="AC33:AC34"/>
    <mergeCell ref="AD33:AE34"/>
    <mergeCell ref="AF33:AF34"/>
    <mergeCell ref="AG33:AH34"/>
    <mergeCell ref="AI33:AI34"/>
    <mergeCell ref="AK33:AL34"/>
    <mergeCell ref="AO33:AO34"/>
    <mergeCell ref="AP33:AQ34"/>
    <mergeCell ref="AR33:AR34"/>
    <mergeCell ref="AS33:AT34"/>
    <mergeCell ref="AU33:AU34"/>
  </mergeCells>
  <phoneticPr fontId="17" type="noConversion"/>
  <pageMargins left="0.70866141732283472" right="0.70866141732283472" top="0.74803149606299213" bottom="0.74803149606299213" header="0.31496062992125984" footer="0.31496062992125984"/>
  <pageSetup paperSize="1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5"/>
  <sheetViews>
    <sheetView topLeftCell="A16" workbookViewId="0" xr3:uid="{958C4451-9541-5A59-BF78-D2F731DF1C81}">
      <selection activeCell="A66" sqref="A66"/>
    </sheetView>
  </sheetViews>
  <sheetFormatPr defaultColWidth="8.88671875" defaultRowHeight="13.5"/>
  <cols>
    <col min="1" max="1" width="6.109375" style="11" customWidth="1"/>
    <col min="2" max="2" width="8.88671875" style="12" customWidth="1"/>
    <col min="3" max="3" width="10.33203125" style="11" customWidth="1"/>
    <col min="4" max="4" width="8.44140625" style="14" customWidth="1"/>
    <col min="5" max="5" width="7.44140625" style="15" customWidth="1"/>
    <col min="6" max="6" width="11.109375" style="11" customWidth="1"/>
    <col min="7" max="7" width="8.44140625" style="14" customWidth="1"/>
    <col min="8" max="8" width="7.44140625" style="15" customWidth="1"/>
    <col min="9" max="9" width="10.44140625" style="11" customWidth="1"/>
    <col min="10" max="10" width="8.44140625" style="14" customWidth="1"/>
    <col min="11" max="11" width="7.44140625" style="15" customWidth="1"/>
    <col min="12" max="12" width="2" style="11" customWidth="1"/>
    <col min="13" max="13" width="6.109375" style="11" customWidth="1"/>
    <col min="14" max="14" width="8.33203125" style="12" customWidth="1"/>
    <col min="15" max="15" width="10.21875" style="11" customWidth="1"/>
    <col min="16" max="16" width="8.44140625" style="14" customWidth="1"/>
    <col min="17" max="17" width="7.44140625" style="15" customWidth="1"/>
    <col min="18" max="18" width="11.109375" style="11" customWidth="1"/>
    <col min="19" max="19" width="8.44140625" style="14" customWidth="1"/>
    <col min="20" max="20" width="7.44140625" style="15" customWidth="1"/>
    <col min="21" max="21" width="10.109375" style="11" customWidth="1"/>
    <col min="22" max="22" width="8.44140625" style="14" customWidth="1"/>
    <col min="23" max="23" width="7.44140625" style="15" customWidth="1"/>
    <col min="24" max="26" width="8.88671875" style="16"/>
    <col min="27" max="27" width="10.33203125" style="16" customWidth="1"/>
    <col min="28" max="29" width="8.88671875" style="16"/>
    <col min="30" max="30" width="10.33203125" style="16" customWidth="1"/>
    <col min="31" max="32" width="8.88671875" style="16"/>
    <col min="33" max="33" width="10.88671875" style="16" customWidth="1"/>
    <col min="34" max="38" width="8.88671875" style="16"/>
    <col min="39" max="39" width="10.77734375" style="16" customWidth="1"/>
    <col min="40" max="41" width="8.88671875" style="16"/>
    <col min="42" max="42" width="10.6640625" style="16" customWidth="1"/>
    <col min="43" max="44" width="8.88671875" style="16"/>
    <col min="45" max="45" width="10.44140625" style="16" customWidth="1"/>
    <col min="46" max="16384" width="8.88671875" style="16"/>
  </cols>
  <sheetData>
    <row r="1" spans="1:47" ht="15.6" customHeight="1" thickBot="1">
      <c r="C1" s="13" t="s">
        <v>0</v>
      </c>
      <c r="K1" s="15" t="s">
        <v>1</v>
      </c>
      <c r="O1" s="13" t="s">
        <v>2</v>
      </c>
      <c r="W1" s="15" t="s">
        <v>3</v>
      </c>
      <c r="Y1" s="11"/>
      <c r="Z1" s="12"/>
      <c r="AA1" s="13"/>
      <c r="AB1" s="14"/>
      <c r="AC1" s="15"/>
      <c r="AD1" s="11"/>
      <c r="AE1" s="14"/>
      <c r="AF1" s="15"/>
      <c r="AG1" s="11"/>
      <c r="AH1" s="14"/>
      <c r="AI1" s="15" t="s">
        <v>4</v>
      </c>
      <c r="AJ1" s="11"/>
      <c r="AK1" s="11"/>
      <c r="AL1" s="12"/>
      <c r="AM1" s="13"/>
      <c r="AN1" s="14"/>
      <c r="AO1" s="15"/>
      <c r="AP1" s="11"/>
      <c r="AQ1" s="14"/>
      <c r="AR1" s="15"/>
      <c r="AS1" s="11"/>
      <c r="AT1" s="14"/>
      <c r="AU1" s="15" t="s">
        <v>5</v>
      </c>
    </row>
    <row r="2" spans="1:47" ht="28.5" thickTop="1" thickBot="1">
      <c r="A2" s="17" t="s">
        <v>6</v>
      </c>
      <c r="B2" s="69" t="s">
        <v>7</v>
      </c>
      <c r="C2" s="19" t="s">
        <v>8</v>
      </c>
      <c r="D2" s="19" t="s">
        <v>9</v>
      </c>
      <c r="E2" s="19" t="s">
        <v>10</v>
      </c>
      <c r="F2" s="20" t="s">
        <v>11</v>
      </c>
      <c r="G2" s="20" t="s">
        <v>9</v>
      </c>
      <c r="H2" s="21" t="s">
        <v>10</v>
      </c>
      <c r="I2" s="22" t="s">
        <v>12</v>
      </c>
      <c r="J2" s="22" t="s">
        <v>9</v>
      </c>
      <c r="K2" s="23" t="s">
        <v>10</v>
      </c>
      <c r="M2" s="17" t="s">
        <v>6</v>
      </c>
      <c r="N2" s="18" t="s">
        <v>7</v>
      </c>
      <c r="O2" s="19" t="s">
        <v>8</v>
      </c>
      <c r="P2" s="19" t="s">
        <v>9</v>
      </c>
      <c r="Q2" s="19" t="s">
        <v>10</v>
      </c>
      <c r="R2" s="20" t="s">
        <v>11</v>
      </c>
      <c r="S2" s="20" t="s">
        <v>9</v>
      </c>
      <c r="T2" s="21" t="s">
        <v>10</v>
      </c>
      <c r="U2" s="22" t="s">
        <v>12</v>
      </c>
      <c r="V2" s="22" t="s">
        <v>9</v>
      </c>
      <c r="W2" s="23" t="s">
        <v>10</v>
      </c>
      <c r="Y2" s="17" t="s">
        <v>6</v>
      </c>
      <c r="Z2" s="18" t="s">
        <v>7</v>
      </c>
      <c r="AA2" s="19" t="s">
        <v>8</v>
      </c>
      <c r="AB2" s="19" t="s">
        <v>9</v>
      </c>
      <c r="AC2" s="19" t="s">
        <v>10</v>
      </c>
      <c r="AD2" s="20" t="s">
        <v>11</v>
      </c>
      <c r="AE2" s="20" t="s">
        <v>9</v>
      </c>
      <c r="AF2" s="21" t="s">
        <v>10</v>
      </c>
      <c r="AG2" s="22" t="s">
        <v>12</v>
      </c>
      <c r="AH2" s="22" t="s">
        <v>9</v>
      </c>
      <c r="AI2" s="23" t="s">
        <v>10</v>
      </c>
      <c r="AJ2" s="11"/>
      <c r="AK2" s="17" t="s">
        <v>6</v>
      </c>
      <c r="AL2" s="18" t="s">
        <v>7</v>
      </c>
      <c r="AM2" s="19" t="s">
        <v>13</v>
      </c>
      <c r="AN2" s="19" t="s">
        <v>9</v>
      </c>
      <c r="AO2" s="19" t="s">
        <v>10</v>
      </c>
      <c r="AP2" s="20" t="s">
        <v>11</v>
      </c>
      <c r="AQ2" s="20" t="s">
        <v>9</v>
      </c>
      <c r="AR2" s="21" t="s">
        <v>10</v>
      </c>
      <c r="AS2" s="22" t="s">
        <v>12</v>
      </c>
      <c r="AT2" s="22" t="s">
        <v>9</v>
      </c>
      <c r="AU2" s="23" t="s">
        <v>10</v>
      </c>
    </row>
    <row r="3" spans="1:47" ht="14.25" thickBot="1">
      <c r="A3" s="24">
        <v>105</v>
      </c>
      <c r="B3" s="65">
        <v>0.18063252883837733</v>
      </c>
      <c r="C3" s="26" t="s">
        <v>14</v>
      </c>
      <c r="D3" s="1">
        <f>SUM(1+B5)*(1+B4)*(1+B3)-1</f>
        <v>0.3074963181197492</v>
      </c>
      <c r="E3" s="2">
        <f>(1+D3)^(1/3)-1</f>
        <v>9.3486665788962142E-2</v>
      </c>
      <c r="F3" s="27" t="s">
        <v>15</v>
      </c>
      <c r="G3" s="3">
        <f>SUM(1+B7)*(1+B6)*(1+B5)*(1+B4)*(1+B3)-1</f>
        <v>0.79607776242976613</v>
      </c>
      <c r="H3" s="2">
        <f>(1+G3)^(1/5)-1</f>
        <v>0.12425551629590426</v>
      </c>
      <c r="I3" s="28" t="s">
        <v>16</v>
      </c>
      <c r="J3" s="4">
        <f>SUM(1+B12)*(1+B11)*(1+B10)*(1+B9)*(1+B8)*(1+B7)*(1+B6)*(1+B5)*(1+B4)*(1+B3)-1</f>
        <v>1.9220569311840259</v>
      </c>
      <c r="K3" s="5">
        <f>(1+J3)^(1/10)-1</f>
        <v>0.11318890034688622</v>
      </c>
      <c r="M3" s="24">
        <v>105</v>
      </c>
      <c r="N3" s="65">
        <v>0.20988440567066521</v>
      </c>
      <c r="O3" s="26" t="s">
        <v>14</v>
      </c>
      <c r="P3" s="1">
        <f>SUM(1+N5)*(1+N4)*(1+N3)-1</f>
        <v>0.29124711618529453</v>
      </c>
      <c r="Q3" s="2">
        <f>(1+P3)^(1/3)-1</f>
        <v>8.8937920146680893E-2</v>
      </c>
      <c r="R3" s="27" t="s">
        <v>15</v>
      </c>
      <c r="S3" s="3">
        <f>SUM(1+N7)*(1+N6)*(1+N5)*(1+N4)*(1+N3)-1</f>
        <v>0.7897407807666128</v>
      </c>
      <c r="T3" s="2">
        <f>(1+S3)^(1/5)-1</f>
        <v>0.12346106711579963</v>
      </c>
      <c r="U3" s="28" t="s">
        <v>16</v>
      </c>
      <c r="V3" s="4">
        <f>SUM(1+N12)*(1+N11)*(1+N10)*(1+N9)*(1+N8)*(1+N7)*(1+N6)*(1+N5)*(1+N4)*(1+N3)-1</f>
        <v>2.634733480713336</v>
      </c>
      <c r="W3" s="5">
        <f>(1+V3)^(1/10)-1</f>
        <v>0.13775108187018836</v>
      </c>
      <c r="Y3" s="24">
        <v>105</v>
      </c>
      <c r="Z3" s="65">
        <v>0.18547677052613584</v>
      </c>
      <c r="AA3" s="26" t="s">
        <v>14</v>
      </c>
      <c r="AB3" s="1">
        <f>SUM(1+Z5)*(1+Z4)*(1+Z3)-1</f>
        <v>0.22523091256764149</v>
      </c>
      <c r="AC3" s="2">
        <f t="shared" ref="AC3:AC13" si="0">(1+AB3)^(1/3)-1</f>
        <v>7.0054707240901903E-2</v>
      </c>
      <c r="AD3" s="27" t="s">
        <v>15</v>
      </c>
      <c r="AE3" s="3">
        <f>SUM(1+Z7)*(1+Z6)*(1+Z5)*(1+Z4)*(1+Z3)-1</f>
        <v>0.69823862728652619</v>
      </c>
      <c r="AF3" s="2">
        <f t="shared" ref="AF3:AF11" si="1">(1+AE3)^(1/5)-1</f>
        <v>0.11173106934851673</v>
      </c>
      <c r="AG3" s="28" t="s">
        <v>16</v>
      </c>
      <c r="AH3" s="51">
        <f>SUM(1+Z12)*(1+Z11)*(1+Z10)*(1+Z9)*(1+Z8)*(1+Z7)*(1+Z6)*(1+Z5)*(1+Z4)*(1+Z3)-1</f>
        <v>2.0163683277121458</v>
      </c>
      <c r="AI3" s="5">
        <f>(1+AH3)^(1/10)-1</f>
        <v>0.11673065300554564</v>
      </c>
      <c r="AJ3" s="11"/>
      <c r="AK3" s="24">
        <v>105</v>
      </c>
      <c r="AL3" s="65">
        <v>0.18063252883837733</v>
      </c>
      <c r="AM3" s="26" t="s">
        <v>14</v>
      </c>
      <c r="AN3" s="1">
        <f>SUM(1+AL5)*(1+AL4)*(1+AL3)-1</f>
        <v>0.41606517292090572</v>
      </c>
      <c r="AO3" s="2">
        <f t="shared" ref="AO3:AO13" si="2">(1+AN3)^(1/3)-1</f>
        <v>0.12295170942453915</v>
      </c>
      <c r="AP3" s="27" t="s">
        <v>15</v>
      </c>
      <c r="AQ3" s="3">
        <f>SUM(1+AL7)*(1+AL6)*(1+AL5)*(1+AL4)*(1+AL3)-1</f>
        <v>0.96274559410995386</v>
      </c>
      <c r="AR3" s="2">
        <f t="shared" ref="AR3:AR11" si="3">(1+AQ3)^(1/5)-1</f>
        <v>0.14438670108980101</v>
      </c>
      <c r="AS3" s="28" t="s">
        <v>16</v>
      </c>
      <c r="AT3" s="51">
        <f>SUM(1+AL12)*(1+AL11)*(1+AL10)*(1+AL9)*(1+AL8)*(1+AL7)*(1+AL6)*(1+AL5)*(1+AL4)*(1+AL3)-1</f>
        <v>2.248768331639778</v>
      </c>
      <c r="AU3" s="5">
        <f>(1+AT3)^(1/10)-1</f>
        <v>0.12505013033709744</v>
      </c>
    </row>
    <row r="4" spans="1:47" ht="14.25" thickBot="1">
      <c r="A4" s="24">
        <v>104</v>
      </c>
      <c r="B4" s="70">
        <v>-4.4081448304414933E-2</v>
      </c>
      <c r="C4" s="26" t="s">
        <v>17</v>
      </c>
      <c r="D4" s="1">
        <f t="shared" ref="D4:D13" si="4">SUM(1+B6)*(1+B5)*(1+B4)-1</f>
        <v>0.28699238554609763</v>
      </c>
      <c r="E4" s="2">
        <f t="shared" ref="E4:E13" si="5">(1+D4)^(1/3)-1</f>
        <v>8.7740567183100859E-2</v>
      </c>
      <c r="F4" s="27" t="s">
        <v>18</v>
      </c>
      <c r="G4" s="3">
        <f t="shared" ref="G4:G11" si="6">SUM(1+B8)*(1+B7)*(1+B6)*(1+B5)*(1+B4)-1</f>
        <v>0.53268110625095777</v>
      </c>
      <c r="H4" s="2">
        <f t="shared" ref="H4:H11" si="7">(1+G4)^(1/5)-1</f>
        <v>8.9156683324540076E-2</v>
      </c>
      <c r="I4" s="28" t="s">
        <v>19</v>
      </c>
      <c r="J4" s="4">
        <f>SUM(1+B13)*(1+B12)*(1+B11)*(1+B10)*(1+B9)*(1+B8)*(1+B7)*(1+B6)*(1+B5)*(1+B4)-1</f>
        <v>2.3721078899733929</v>
      </c>
      <c r="K4" s="5">
        <f>(1+J4)^(1/10)-1</f>
        <v>0.1292501219524862</v>
      </c>
      <c r="M4" s="24">
        <v>104</v>
      </c>
      <c r="N4" s="65">
        <v>6.7248333917923536E-2</v>
      </c>
      <c r="O4" s="26" t="s">
        <v>17</v>
      </c>
      <c r="P4" s="1">
        <f t="shared" ref="P4:P13" si="8">SUM(1+N6)*(1+N5)*(1+N4)-1</f>
        <v>0.25144521255441421</v>
      </c>
      <c r="Q4" s="2">
        <f t="shared" ref="Q4:Q13" si="9">(1+P4)^(1/3)-1</f>
        <v>7.763233393265101E-2</v>
      </c>
      <c r="R4" s="27" t="s">
        <v>18</v>
      </c>
      <c r="S4" s="3">
        <f t="shared" ref="S4:S11" si="10">SUM(1+N8)*(1+N7)*(1+N6)*(1+N5)*(1+N4)-1</f>
        <v>0.51227378449931016</v>
      </c>
      <c r="T4" s="2">
        <f t="shared" ref="T4:T11" si="11">(1+S4)^(1/5)-1</f>
        <v>8.6240733845234008E-2</v>
      </c>
      <c r="U4" s="28" t="s">
        <v>19</v>
      </c>
      <c r="V4" s="4">
        <f>SUM(1+N13)*(1+N12)*(1+N11)*(1+N10)*(1+N9)*(1+N8)*(1+N7)*(1+N6)*(1+N5)*(1+N4)-1</f>
        <v>3.0931364747128169</v>
      </c>
      <c r="W4" s="5">
        <f>(1+V4)^(1/10)-1</f>
        <v>0.15134537977788165</v>
      </c>
      <c r="Y4" s="24">
        <v>104</v>
      </c>
      <c r="Z4" s="65">
        <v>3.3534307065217372E-2</v>
      </c>
      <c r="AA4" s="26" t="s">
        <v>17</v>
      </c>
      <c r="AB4" s="1">
        <f t="shared" ref="AB4:AB13" si="12">SUM(1+Z6)*(1+Z5)*(1+Z4)-1</f>
        <v>0.21191246636978089</v>
      </c>
      <c r="AC4" s="2">
        <f t="shared" si="0"/>
        <v>6.6163354039360911E-2</v>
      </c>
      <c r="AD4" s="27" t="s">
        <v>18</v>
      </c>
      <c r="AE4" s="3">
        <f t="shared" ref="AE4:AE11" si="13">SUM(1+Z8)*(1+Z7)*(1+Z6)*(1+Z5)*(1+Z4)-1</f>
        <v>0.42857488277487787</v>
      </c>
      <c r="AF4" s="2">
        <f t="shared" si="1"/>
        <v>7.3941443130739026E-2</v>
      </c>
      <c r="AG4" s="28" t="s">
        <v>19</v>
      </c>
      <c r="AH4" s="51">
        <f>SUM(1+Z13)*(1+Z12)*(1+Z11)*(1+Z10)*(1+Z9)*(1+Z8)*(1+Z7)*(1+Z6)*(1+Z5)*(1+Z4)-1</f>
        <v>2.4667207230152082</v>
      </c>
      <c r="AI4" s="5">
        <f>(1+AH4)^(1/10)-1</f>
        <v>0.13237920570087147</v>
      </c>
      <c r="AJ4" s="11"/>
      <c r="AK4" s="24">
        <v>104</v>
      </c>
      <c r="AL4" s="70">
        <v>-1.4262573904592223E-2</v>
      </c>
      <c r="AM4" s="26" t="s">
        <v>17</v>
      </c>
      <c r="AN4" s="1">
        <f t="shared" ref="AN4:AN13" si="14">SUM(1+AL6)*(1+AL5)*(1+AL4)-1</f>
        <v>0.40641941413850158</v>
      </c>
      <c r="AO4" s="2">
        <f t="shared" si="2"/>
        <v>0.12039617525193735</v>
      </c>
      <c r="AP4" s="27" t="s">
        <v>18</v>
      </c>
      <c r="AQ4" s="3">
        <f t="shared" ref="AQ4:AQ11" si="15">SUM(1+AL8)*(1+AL7)*(1+AL6)*(1+AL5)*(1+AL4)-1</f>
        <v>0.65785525393892508</v>
      </c>
      <c r="AR4" s="2">
        <f t="shared" si="3"/>
        <v>0.10639275187675468</v>
      </c>
      <c r="AS4" s="28" t="s">
        <v>19</v>
      </c>
      <c r="AT4" s="51">
        <f>SUM(1+AL13)*(1+AL12)*(1+AL11)*(1+AL10)*(1+AL9)*(1+AL8)*(1+AL7)*(1+AL6)*(1+AL5)*(1+AL4)-1</f>
        <v>2.7491389051681177</v>
      </c>
      <c r="AU4" s="5">
        <f>(1+AT4)^(1/10)-1</f>
        <v>0.14128248717709324</v>
      </c>
    </row>
    <row r="5" spans="1:47" ht="14.25" thickBot="1">
      <c r="A5" s="29">
        <v>103</v>
      </c>
      <c r="B5" s="65">
        <v>0.15852347883597886</v>
      </c>
      <c r="C5" s="26" t="s">
        <v>20</v>
      </c>
      <c r="D5" s="1">
        <f t="shared" si="4"/>
        <v>0.59143718322845795</v>
      </c>
      <c r="E5" s="2">
        <f t="shared" si="5"/>
        <v>0.16751687637760093</v>
      </c>
      <c r="F5" s="27" t="s">
        <v>21</v>
      </c>
      <c r="G5" s="3">
        <f t="shared" si="6"/>
        <v>0.97220706708543525</v>
      </c>
      <c r="H5" s="2">
        <f t="shared" si="7"/>
        <v>0.14548788977018012</v>
      </c>
      <c r="I5" s="28" t="s">
        <v>22</v>
      </c>
      <c r="J5" s="4">
        <f>SUM(1+B14)*(1+B13)*(1+B12)*(1+B11)*(1+B10)*(1+B9)*(1+B8)*(1+B7)*(1+B6)*(1+B5)-1</f>
        <v>3.1473500911013792</v>
      </c>
      <c r="K5" s="5">
        <f>(1+J5)^(1/10)-1</f>
        <v>0.15286132378921802</v>
      </c>
      <c r="M5" s="29">
        <v>103</v>
      </c>
      <c r="N5" s="74">
        <v>0</v>
      </c>
      <c r="O5" s="26" t="s">
        <v>20</v>
      </c>
      <c r="P5" s="1">
        <f t="shared" si="8"/>
        <v>0.38605597513666323</v>
      </c>
      <c r="Q5" s="2">
        <f t="shared" si="9"/>
        <v>0.11496248880398441</v>
      </c>
      <c r="R5" s="27" t="s">
        <v>21</v>
      </c>
      <c r="S5" s="3">
        <f t="shared" si="10"/>
        <v>0.89476085465283117</v>
      </c>
      <c r="T5" s="2">
        <f t="shared" si="11"/>
        <v>0.13634676715906058</v>
      </c>
      <c r="U5" s="28" t="s">
        <v>22</v>
      </c>
      <c r="V5" s="4">
        <f>SUM(1+N14)*(1+N13)*(1+N12)*(1+N11)*(1+N10)*(1+N9)*(1+N8)*(1+N7)*(1+N6)*(1+N5)-1</f>
        <v>3.5090065445118688</v>
      </c>
      <c r="W5" s="5">
        <f>(1+V5)^(1/10)-1</f>
        <v>0.16254048663648302</v>
      </c>
      <c r="Y5" s="29">
        <v>103</v>
      </c>
      <c r="Z5" s="75">
        <v>0</v>
      </c>
      <c r="AA5" s="26" t="s">
        <v>20</v>
      </c>
      <c r="AB5" s="1">
        <f t="shared" si="12"/>
        <v>0.38605597513666323</v>
      </c>
      <c r="AC5" s="2">
        <f t="shared" si="0"/>
        <v>0.11496248880398441</v>
      </c>
      <c r="AD5" s="27" t="s">
        <v>21</v>
      </c>
      <c r="AE5" s="3">
        <f t="shared" si="13"/>
        <v>0.79781188926861057</v>
      </c>
      <c r="AF5" s="2">
        <f t="shared" si="1"/>
        <v>0.12447252796422337</v>
      </c>
      <c r="AG5" s="28" t="s">
        <v>22</v>
      </c>
      <c r="AH5" s="51">
        <f>SUM(1+Z14)*(1+Z13)*(1+Z12)*(1+Z11)*(1+Z10)*(1+Z9)*(1+Z8)*(1+Z7)*(1+Z6)*(1+Z5)-1</f>
        <v>2.9435203409754744</v>
      </c>
      <c r="AI5" s="5">
        <f>(1+AH5)^(1/10)-1</f>
        <v>0.1470660037741871</v>
      </c>
      <c r="AJ5" s="11"/>
      <c r="AK5" s="29">
        <v>103</v>
      </c>
      <c r="AL5" s="66">
        <v>0.21676651905878272</v>
      </c>
      <c r="AM5" s="26" t="s">
        <v>20</v>
      </c>
      <c r="AN5" s="1">
        <f t="shared" si="14"/>
        <v>0.68650650408766434</v>
      </c>
      <c r="AO5" s="2">
        <f t="shared" si="2"/>
        <v>0.19031710215351993</v>
      </c>
      <c r="AP5" s="27" t="s">
        <v>21</v>
      </c>
      <c r="AQ5" s="3">
        <f t="shared" si="15"/>
        <v>0.92299070785951676</v>
      </c>
      <c r="AR5" s="2">
        <f t="shared" si="3"/>
        <v>0.13971282969582477</v>
      </c>
      <c r="AS5" s="28" t="s">
        <v>22</v>
      </c>
      <c r="AT5" s="51">
        <f>SUM(1+AL14)*(1+AL13)*(1+AL12)*(1+AL11)*(1+AL10)*(1+AL9)*(1+AL8)*(1+AL7)*(1+AL6)*(1+AL5)-1</f>
        <v>3.4715738855767793</v>
      </c>
      <c r="AU5" s="5">
        <f>(1+AT5)^(1/10)-1</f>
        <v>0.1615717497030722</v>
      </c>
    </row>
    <row r="6" spans="1:47" ht="14.25" thickBot="1">
      <c r="A6" s="29">
        <v>102</v>
      </c>
      <c r="B6" s="65">
        <v>0.16211805240728985</v>
      </c>
      <c r="C6" s="26" t="s">
        <v>23</v>
      </c>
      <c r="D6" s="1">
        <f t="shared" si="4"/>
        <v>0.38396808105591984</v>
      </c>
      <c r="E6" s="2">
        <f t="shared" si="5"/>
        <v>0.11440236388943736</v>
      </c>
      <c r="F6" s="27" t="s">
        <v>24</v>
      </c>
      <c r="G6" s="3">
        <f t="shared" si="6"/>
        <v>1.7918099287913107</v>
      </c>
      <c r="H6" s="2">
        <f t="shared" si="7"/>
        <v>0.2279400644718228</v>
      </c>
      <c r="I6" s="28" t="s">
        <v>25</v>
      </c>
      <c r="J6" s="4">
        <f>SUM(1+B15)*(1+B14)*(1+B13)*(1+B12)*(1+B11)*(1+B10)*(1+B9)*(1+B8)*(1+B7)*(1+B6)-1</f>
        <v>2.85702142726569</v>
      </c>
      <c r="K6" s="5">
        <f>(1+J6)^(1/10)-1</f>
        <v>0.14452479363255066</v>
      </c>
      <c r="M6" s="29">
        <v>102</v>
      </c>
      <c r="N6" s="65">
        <v>0.17259045789305155</v>
      </c>
      <c r="O6" s="26" t="s">
        <v>23</v>
      </c>
      <c r="P6" s="1">
        <f t="shared" si="8"/>
        <v>0.4169839731186793</v>
      </c>
      <c r="Q6" s="2">
        <f t="shared" si="9"/>
        <v>0.12319452903526673</v>
      </c>
      <c r="R6" s="27" t="s">
        <v>24</v>
      </c>
      <c r="S6" s="3">
        <f t="shared" si="10"/>
        <v>2.107367221240338</v>
      </c>
      <c r="T6" s="2">
        <f t="shared" si="11"/>
        <v>0.25452267676913798</v>
      </c>
      <c r="U6" s="28" t="s">
        <v>25</v>
      </c>
      <c r="V6" s="4">
        <f>SUM(1+N15)*(1+N14)*(1+N13)*(1+N12)*(1+N11)*(1+N10)*(1+N9)*(1+N8)*(1+N7)*(1+N6)-1</f>
        <v>3.8581068196687562</v>
      </c>
      <c r="W6" s="5">
        <f>(1+V6)^(1/10)-1</f>
        <v>0.17124218463061869</v>
      </c>
      <c r="Y6" s="29">
        <v>102</v>
      </c>
      <c r="Z6" s="65">
        <v>0.17259045789305155</v>
      </c>
      <c r="AA6" s="26" t="s">
        <v>23</v>
      </c>
      <c r="AB6" s="1">
        <f t="shared" si="12"/>
        <v>0.38222299251139691</v>
      </c>
      <c r="AC6" s="2">
        <f t="shared" si="0"/>
        <v>0.1139337719737934</v>
      </c>
      <c r="AD6" s="27" t="s">
        <v>24</v>
      </c>
      <c r="AE6" s="3">
        <f t="shared" si="13"/>
        <v>1.9483729943814097</v>
      </c>
      <c r="AF6" s="2">
        <f t="shared" si="1"/>
        <v>0.24141356010702397</v>
      </c>
      <c r="AG6" s="28" t="s">
        <v>25</v>
      </c>
      <c r="AH6" s="51">
        <f>SUM(1+Z15)*(1+Z14)*(1+Z13)*(1+Z12)*(1+Z11)*(1+Z10)*(1+Z9)*(1+Z8)*(1+Z7)*(1+Z6)-1</f>
        <v>3.2488390453355169</v>
      </c>
      <c r="AI6" s="5">
        <f>(1+AH6)^(1/10)-1</f>
        <v>0.1556518741665911</v>
      </c>
      <c r="AJ6" s="11"/>
      <c r="AK6" s="29">
        <v>102</v>
      </c>
      <c r="AL6" s="65">
        <v>0.17259045789305155</v>
      </c>
      <c r="AM6" s="26" t="s">
        <v>23</v>
      </c>
      <c r="AN6" s="1">
        <f t="shared" si="14"/>
        <v>0.38222299251139691</v>
      </c>
      <c r="AO6" s="2">
        <f t="shared" si="2"/>
        <v>0.1139337719737934</v>
      </c>
      <c r="AP6" s="27" t="s">
        <v>24</v>
      </c>
      <c r="AQ6" s="3">
        <f t="shared" si="15"/>
        <v>1.591839540699719</v>
      </c>
      <c r="AR6" s="2">
        <f t="shared" si="3"/>
        <v>0.20982240268525221</v>
      </c>
      <c r="AS6" s="28" t="s">
        <v>25</v>
      </c>
      <c r="AT6" s="51">
        <f>SUM(1+AL15)*(1+AL14)*(1+AL13)*(1+AL12)*(1+AL11)*(1+AL10)*(1+AL9)*(1+AL8)*(1+AL7)*(1+AL6)-1</f>
        <v>2.9594909466924637</v>
      </c>
      <c r="AU6" s="5">
        <f>(1+AT6)^(1/10)-1</f>
        <v>0.14752970212093652</v>
      </c>
    </row>
    <row r="7" spans="1:47" ht="14.25" thickBot="1">
      <c r="A7" s="29">
        <v>101</v>
      </c>
      <c r="B7" s="65">
        <v>0.18204609785685402</v>
      </c>
      <c r="C7" s="26" t="s">
        <v>26</v>
      </c>
      <c r="D7" s="1">
        <f t="shared" si="4"/>
        <v>0.46486439576885896</v>
      </c>
      <c r="E7" s="2">
        <f t="shared" si="5"/>
        <v>0.13570570608282484</v>
      </c>
      <c r="F7" s="27" t="s">
        <v>27</v>
      </c>
      <c r="G7" s="3">
        <f t="shared" si="6"/>
        <v>0.68967784789897335</v>
      </c>
      <c r="H7" s="2">
        <f t="shared" si="7"/>
        <v>0.11060796060772526</v>
      </c>
      <c r="I7" s="30"/>
      <c r="J7" s="6"/>
      <c r="K7" s="7"/>
      <c r="M7" s="29">
        <v>101</v>
      </c>
      <c r="N7" s="65">
        <v>0.18204609785685402</v>
      </c>
      <c r="O7" s="26" t="s">
        <v>26</v>
      </c>
      <c r="P7" s="1">
        <f t="shared" si="8"/>
        <v>0.61587606474079526</v>
      </c>
      <c r="Q7" s="2">
        <f t="shared" si="9"/>
        <v>0.17346286151110313</v>
      </c>
      <c r="R7" s="27" t="s">
        <v>27</v>
      </c>
      <c r="S7" s="3">
        <f t="shared" si="10"/>
        <v>1.0484720508270082</v>
      </c>
      <c r="T7" s="2">
        <f t="shared" si="11"/>
        <v>0.1542131251088481</v>
      </c>
      <c r="U7" s="30"/>
      <c r="V7" s="6"/>
      <c r="W7" s="7"/>
      <c r="Y7" s="29">
        <v>101</v>
      </c>
      <c r="Z7" s="65">
        <v>0.18204609785685402</v>
      </c>
      <c r="AA7" s="26" t="s">
        <v>26</v>
      </c>
      <c r="AB7" s="1">
        <f t="shared" si="12"/>
        <v>0.53319675865261362</v>
      </c>
      <c r="AC7" s="2">
        <f t="shared" si="0"/>
        <v>0.15309732366999196</v>
      </c>
      <c r="AD7" s="27" t="s">
        <v>27</v>
      </c>
      <c r="AE7" s="3">
        <f t="shared" si="13"/>
        <v>0.84578732032365478</v>
      </c>
      <c r="AF7" s="2">
        <f t="shared" si="1"/>
        <v>0.13041088725364069</v>
      </c>
      <c r="AG7" s="30"/>
      <c r="AH7" s="6"/>
      <c r="AI7" s="7"/>
      <c r="AJ7" s="11"/>
      <c r="AK7" s="29">
        <v>101</v>
      </c>
      <c r="AL7" s="65">
        <v>0.18204609785685402</v>
      </c>
      <c r="AM7" s="26" t="s">
        <v>26</v>
      </c>
      <c r="AN7" s="1">
        <f t="shared" si="14"/>
        <v>0.3477941869367247</v>
      </c>
      <c r="AO7" s="2">
        <f t="shared" si="2"/>
        <v>0.10460717442402467</v>
      </c>
      <c r="AP7" s="27" t="s">
        <v>27</v>
      </c>
      <c r="AQ7" s="3">
        <f t="shared" si="15"/>
        <v>0.72008826560859607</v>
      </c>
      <c r="AR7" s="2">
        <f t="shared" si="3"/>
        <v>0.11457717901184794</v>
      </c>
      <c r="AS7" s="30"/>
      <c r="AT7" s="6"/>
      <c r="AU7" s="7"/>
    </row>
    <row r="8" spans="1:47" ht="14.25" thickBot="1">
      <c r="A8" s="29">
        <v>100</v>
      </c>
      <c r="B8" s="75">
        <v>7.4915508824633841E-3</v>
      </c>
      <c r="C8" s="26" t="s">
        <v>28</v>
      </c>
      <c r="D8" s="1">
        <f t="shared" si="4"/>
        <v>1.0323625619898729</v>
      </c>
      <c r="E8" s="2">
        <f t="shared" si="5"/>
        <v>0.26668043362789162</v>
      </c>
      <c r="F8" s="27" t="s">
        <v>29</v>
      </c>
      <c r="G8" s="3">
        <f t="shared" si="6"/>
        <v>0.62691003268756829</v>
      </c>
      <c r="H8" s="2">
        <f t="shared" si="7"/>
        <v>0.10223121869864582</v>
      </c>
      <c r="I8" s="31"/>
      <c r="J8" s="8"/>
      <c r="K8" s="9"/>
      <c r="M8" s="29">
        <v>100</v>
      </c>
      <c r="N8" s="66">
        <v>2.231367169638775E-2</v>
      </c>
      <c r="O8" s="26" t="s">
        <v>28</v>
      </c>
      <c r="P8" s="1">
        <f t="shared" si="8"/>
        <v>1.241877151414434</v>
      </c>
      <c r="Q8" s="2">
        <f t="shared" si="9"/>
        <v>0.30879191528576344</v>
      </c>
      <c r="R8" s="27" t="s">
        <v>29</v>
      </c>
      <c r="S8" s="3">
        <f t="shared" si="10"/>
        <v>1.0308714646131292</v>
      </c>
      <c r="T8" s="2">
        <f t="shared" si="11"/>
        <v>0.15222286039695665</v>
      </c>
      <c r="U8" s="31"/>
      <c r="V8" s="8"/>
      <c r="W8" s="9"/>
      <c r="Y8" s="29">
        <v>100</v>
      </c>
      <c r="Z8" s="70">
        <v>-2.7653880463871308E-3</v>
      </c>
      <c r="AA8" s="26" t="s">
        <v>28</v>
      </c>
      <c r="AB8" s="1">
        <f t="shared" si="12"/>
        <v>1.1271673347035671</v>
      </c>
      <c r="AC8" s="2">
        <f t="shared" si="0"/>
        <v>0.28607773135107206</v>
      </c>
      <c r="AD8" s="27" t="s">
        <v>29</v>
      </c>
      <c r="AE8" s="3">
        <f t="shared" si="13"/>
        <v>0.7761746077650753</v>
      </c>
      <c r="AF8" s="2">
        <f t="shared" si="1"/>
        <v>0.12175272037057949</v>
      </c>
      <c r="AG8" s="31"/>
      <c r="AH8" s="8"/>
      <c r="AI8" s="9"/>
      <c r="AJ8" s="11"/>
      <c r="AK8" s="29">
        <v>100</v>
      </c>
      <c r="AL8" s="72">
        <v>-2.7653880463871308E-3</v>
      </c>
      <c r="AM8" s="26" t="s">
        <v>28</v>
      </c>
      <c r="AN8" s="1">
        <f t="shared" si="14"/>
        <v>0.86993857909971273</v>
      </c>
      <c r="AO8" s="2">
        <f t="shared" si="2"/>
        <v>0.23199547840069035</v>
      </c>
      <c r="AP8" s="27" t="s">
        <v>29</v>
      </c>
      <c r="AQ8" s="3">
        <f t="shared" si="15"/>
        <v>0.65521621415891973</v>
      </c>
      <c r="AR8" s="2">
        <f t="shared" si="3"/>
        <v>0.10604028740123939</v>
      </c>
      <c r="AS8" s="31"/>
      <c r="AT8" s="8"/>
      <c r="AU8" s="9"/>
    </row>
    <row r="9" spans="1:47" ht="14.25" thickBot="1">
      <c r="A9" s="29">
        <v>99</v>
      </c>
      <c r="B9" s="65">
        <v>0.2300466910717025</v>
      </c>
      <c r="C9" s="26" t="s">
        <v>30</v>
      </c>
      <c r="D9" s="1">
        <f t="shared" si="4"/>
        <v>0.41882255571814442</v>
      </c>
      <c r="E9" s="2">
        <f t="shared" si="5"/>
        <v>0.12368011283564639</v>
      </c>
      <c r="F9" s="27" t="s">
        <v>31</v>
      </c>
      <c r="G9" s="3">
        <f t="shared" si="6"/>
        <v>1.200136660013901</v>
      </c>
      <c r="H9" s="2">
        <f t="shared" si="7"/>
        <v>0.17081945825945688</v>
      </c>
      <c r="I9" s="31"/>
      <c r="J9" s="8"/>
      <c r="K9" s="9"/>
      <c r="M9" s="29">
        <v>99</v>
      </c>
      <c r="N9" s="65">
        <v>0.33717874767672884</v>
      </c>
      <c r="O9" s="26" t="s">
        <v>30</v>
      </c>
      <c r="P9" s="1">
        <f t="shared" si="8"/>
        <v>0.69516298393530174</v>
      </c>
      <c r="Q9" s="2">
        <f t="shared" si="9"/>
        <v>0.19235017599425475</v>
      </c>
      <c r="R9" s="27" t="s">
        <v>31</v>
      </c>
      <c r="S9" s="3">
        <f t="shared" si="10"/>
        <v>1.7066107451356696</v>
      </c>
      <c r="T9" s="2">
        <f t="shared" si="11"/>
        <v>0.2203521210655901</v>
      </c>
      <c r="U9" s="31"/>
      <c r="V9" s="8"/>
      <c r="W9" s="9"/>
      <c r="Y9" s="29">
        <v>99</v>
      </c>
      <c r="Z9" s="65">
        <v>0.30066704070818528</v>
      </c>
      <c r="AA9" s="26" t="s">
        <v>30</v>
      </c>
      <c r="AB9" s="1">
        <f t="shared" si="12"/>
        <v>0.56584907850435506</v>
      </c>
      <c r="AC9" s="2">
        <f t="shared" si="0"/>
        <v>0.16122568584988284</v>
      </c>
      <c r="AD9" s="27" t="s">
        <v>31</v>
      </c>
      <c r="AE9" s="3">
        <f t="shared" si="13"/>
        <v>1.4266986384930807</v>
      </c>
      <c r="AF9" s="2">
        <f t="shared" si="1"/>
        <v>0.19399681770883492</v>
      </c>
      <c r="AG9" s="31"/>
      <c r="AH9" s="8"/>
      <c r="AI9" s="9"/>
      <c r="AJ9" s="11"/>
      <c r="AK9" s="29">
        <v>99</v>
      </c>
      <c r="AL9" s="65">
        <v>0.14338323943970707</v>
      </c>
      <c r="AM9" s="26" t="s">
        <v>30</v>
      </c>
      <c r="AN9" s="1">
        <f t="shared" si="14"/>
        <v>0.45921396034787643</v>
      </c>
      <c r="AO9" s="2">
        <f t="shared" si="2"/>
        <v>0.13424356834084294</v>
      </c>
      <c r="AP9" s="27" t="s">
        <v>31</v>
      </c>
      <c r="AQ9" s="3">
        <f t="shared" si="15"/>
        <v>1.2614392277374509</v>
      </c>
      <c r="AR9" s="2">
        <f t="shared" si="3"/>
        <v>0.1772724589235426</v>
      </c>
      <c r="AS9" s="31"/>
      <c r="AT9" s="8"/>
      <c r="AU9" s="9"/>
    </row>
    <row r="10" spans="1:47" ht="14.25" thickBot="1">
      <c r="A10" s="29">
        <v>98</v>
      </c>
      <c r="B10" s="65">
        <v>0.63997858284320985</v>
      </c>
      <c r="C10" s="26" t="s">
        <v>32</v>
      </c>
      <c r="D10" s="1">
        <f t="shared" si="4"/>
        <v>0.31280592337227531</v>
      </c>
      <c r="E10" s="2">
        <f t="shared" si="5"/>
        <v>9.4964844856568087E-2</v>
      </c>
      <c r="F10" s="27" t="s">
        <v>33</v>
      </c>
      <c r="G10" s="3">
        <f t="shared" si="6"/>
        <v>1.1028978956202664</v>
      </c>
      <c r="H10" s="2">
        <f t="shared" si="7"/>
        <v>0.16028222014261906</v>
      </c>
      <c r="I10" s="32"/>
      <c r="J10" s="8"/>
      <c r="K10" s="9"/>
      <c r="M10" s="29">
        <v>98</v>
      </c>
      <c r="N10" s="65">
        <v>0.63997858284320985</v>
      </c>
      <c r="O10" s="26" t="s">
        <v>32</v>
      </c>
      <c r="P10" s="1">
        <f t="shared" si="8"/>
        <v>0.48562364551136805</v>
      </c>
      <c r="Q10" s="2">
        <f t="shared" si="9"/>
        <v>0.14104542592547853</v>
      </c>
      <c r="R10" s="27" t="s">
        <v>33</v>
      </c>
      <c r="S10" s="3">
        <f t="shared" si="10"/>
        <v>1.3797232951268859</v>
      </c>
      <c r="T10" s="2">
        <f t="shared" si="11"/>
        <v>0.18933799270431129</v>
      </c>
      <c r="U10" s="32"/>
      <c r="V10" s="8"/>
      <c r="W10" s="9"/>
      <c r="Y10" s="29">
        <v>98</v>
      </c>
      <c r="Z10" s="65">
        <v>0.63997858284320985</v>
      </c>
      <c r="AA10" s="26" t="s">
        <v>32</v>
      </c>
      <c r="AB10" s="1">
        <f t="shared" si="12"/>
        <v>0.36937431700952184</v>
      </c>
      <c r="AC10" s="2">
        <f t="shared" si="0"/>
        <v>0.11047143814062377</v>
      </c>
      <c r="AD10" s="27" t="s">
        <v>33</v>
      </c>
      <c r="AE10" s="3">
        <f t="shared" si="13"/>
        <v>1.1935111034223858</v>
      </c>
      <c r="AF10" s="2">
        <f t="shared" si="1"/>
        <v>0.17011343922876732</v>
      </c>
      <c r="AG10" s="32"/>
      <c r="AH10" s="8"/>
      <c r="AI10" s="9"/>
      <c r="AJ10" s="11"/>
      <c r="AK10" s="29">
        <v>98</v>
      </c>
      <c r="AL10" s="65">
        <v>0.63997858284320985</v>
      </c>
      <c r="AM10" s="26" t="s">
        <v>32</v>
      </c>
      <c r="AN10" s="1">
        <f t="shared" si="14"/>
        <v>0.45166219443547773</v>
      </c>
      <c r="AO10" s="2">
        <f t="shared" si="2"/>
        <v>0.13228352661239362</v>
      </c>
      <c r="AP10" s="27" t="s">
        <v>33</v>
      </c>
      <c r="AQ10" s="3">
        <f t="shared" si="15"/>
        <v>1.3253226691636462</v>
      </c>
      <c r="AR10" s="2">
        <f t="shared" si="3"/>
        <v>0.18384990898834963</v>
      </c>
      <c r="AS10" s="32"/>
      <c r="AT10" s="8"/>
      <c r="AU10" s="9"/>
    </row>
    <row r="11" spans="1:47" ht="14.25" thickBot="1">
      <c r="A11" s="29">
        <v>97</v>
      </c>
      <c r="B11" s="70">
        <v>-0.29665515207683885</v>
      </c>
      <c r="C11" s="46" t="s">
        <v>34</v>
      </c>
      <c r="D11" s="49">
        <f t="shared" si="4"/>
        <v>9.0661251691475098E-2</v>
      </c>
      <c r="E11" s="73">
        <f t="shared" si="5"/>
        <v>2.9350535265560307E-2</v>
      </c>
      <c r="F11" s="47" t="s">
        <v>35</v>
      </c>
      <c r="G11" s="33">
        <f t="shared" si="6"/>
        <v>0.38154871772934529</v>
      </c>
      <c r="H11" s="2">
        <f t="shared" si="7"/>
        <v>6.6776010605272829E-2</v>
      </c>
      <c r="I11" s="32"/>
      <c r="J11" s="8"/>
      <c r="K11" s="9"/>
      <c r="M11" s="29">
        <v>97</v>
      </c>
      <c r="N11" s="70">
        <v>-0.22699230279530067</v>
      </c>
      <c r="O11" s="46" t="s">
        <v>34</v>
      </c>
      <c r="P11" s="1">
        <f t="shared" si="8"/>
        <v>0.23423585764581101</v>
      </c>
      <c r="Q11" s="2">
        <f t="shared" si="9"/>
        <v>7.2669798903512328E-2</v>
      </c>
      <c r="R11" s="48" t="s">
        <v>35</v>
      </c>
      <c r="S11" s="3">
        <f t="shared" si="10"/>
        <v>0.56341573871967121</v>
      </c>
      <c r="T11" s="2">
        <f t="shared" si="11"/>
        <v>9.3490201860057409E-2</v>
      </c>
      <c r="U11" s="32"/>
      <c r="V11" s="8"/>
      <c r="W11" s="9"/>
      <c r="Y11" s="29">
        <v>97</v>
      </c>
      <c r="Z11" s="70">
        <v>-0.26591628561378827</v>
      </c>
      <c r="AA11" s="46" t="s">
        <v>34</v>
      </c>
      <c r="AB11" s="49">
        <f t="shared" si="12"/>
        <v>0.13765750141290467</v>
      </c>
      <c r="AC11" s="73">
        <f t="shared" si="0"/>
        <v>4.3927916605304596E-2</v>
      </c>
      <c r="AD11" s="47" t="s">
        <v>35</v>
      </c>
      <c r="AE11" s="33">
        <f t="shared" si="13"/>
        <v>0.44107921671794936</v>
      </c>
      <c r="AF11" s="2">
        <f t="shared" si="1"/>
        <v>7.5814939664117009E-2</v>
      </c>
      <c r="AG11" s="32"/>
      <c r="AH11" s="8"/>
      <c r="AI11" s="9"/>
      <c r="AJ11" s="11"/>
      <c r="AK11" s="29">
        <v>97</v>
      </c>
      <c r="AL11" s="70">
        <v>-0.22180402941073654</v>
      </c>
      <c r="AM11" s="46" t="s">
        <v>34</v>
      </c>
      <c r="AN11" s="1">
        <f t="shared" si="14"/>
        <v>0.20602114739790034</v>
      </c>
      <c r="AO11" s="2">
        <f t="shared" si="2"/>
        <v>6.4432944733962882E-2</v>
      </c>
      <c r="AP11" s="48" t="s">
        <v>35</v>
      </c>
      <c r="AQ11" s="3">
        <f t="shared" si="15"/>
        <v>0.52767595544264267</v>
      </c>
      <c r="AR11" s="2">
        <f t="shared" si="3"/>
        <v>8.844439839022411E-2</v>
      </c>
      <c r="AS11" s="32"/>
      <c r="AT11" s="8"/>
      <c r="AU11" s="9"/>
    </row>
    <row r="12" spans="1:47" ht="14.25" thickBot="1">
      <c r="A12" s="29">
        <v>96</v>
      </c>
      <c r="B12" s="65">
        <v>0.13813568550582597</v>
      </c>
      <c r="C12" s="26" t="s">
        <v>36</v>
      </c>
      <c r="D12" s="1">
        <f t="shared" si="4"/>
        <v>0.8231050724028719</v>
      </c>
      <c r="E12" s="2">
        <f t="shared" si="5"/>
        <v>0.22162309104477873</v>
      </c>
      <c r="F12" s="76"/>
      <c r="G12" s="76"/>
      <c r="H12" s="76"/>
      <c r="I12" s="76"/>
      <c r="J12" s="76"/>
      <c r="K12" s="77"/>
      <c r="M12" s="29">
        <v>96</v>
      </c>
      <c r="N12" s="65">
        <v>0.17188989179794809</v>
      </c>
      <c r="O12" s="26" t="s">
        <v>36</v>
      </c>
      <c r="P12" s="1">
        <f t="shared" si="8"/>
        <v>0.87717372650956693</v>
      </c>
      <c r="Q12" s="2">
        <f t="shared" si="9"/>
        <v>0.23358237496445122</v>
      </c>
      <c r="R12" s="76"/>
      <c r="S12" s="76"/>
      <c r="T12" s="76"/>
      <c r="U12" s="76"/>
      <c r="V12" s="76"/>
      <c r="W12" s="77"/>
      <c r="Y12" s="29">
        <v>96</v>
      </c>
      <c r="Z12" s="65">
        <v>0.13746596972666886</v>
      </c>
      <c r="AA12" s="26" t="s">
        <v>36</v>
      </c>
      <c r="AB12" s="1">
        <f t="shared" si="12"/>
        <v>0.8220322985239763</v>
      </c>
      <c r="AC12" s="2">
        <f t="shared" si="0"/>
        <v>0.22138342987592252</v>
      </c>
      <c r="AD12" s="76"/>
      <c r="AE12" s="76"/>
      <c r="AF12" s="76"/>
      <c r="AG12" s="76"/>
      <c r="AH12" s="76"/>
      <c r="AI12" s="77"/>
      <c r="AJ12" s="11"/>
      <c r="AK12" s="29">
        <v>96</v>
      </c>
      <c r="AL12" s="65">
        <v>0.13746596972666886</v>
      </c>
      <c r="AM12" s="26" t="s">
        <v>36</v>
      </c>
      <c r="AN12" s="1">
        <f t="shared" si="14"/>
        <v>0.8220322985239763</v>
      </c>
      <c r="AO12" s="2">
        <f t="shared" si="2"/>
        <v>0.22138342987592252</v>
      </c>
      <c r="AP12" s="76"/>
      <c r="AQ12" s="76"/>
      <c r="AR12" s="76"/>
      <c r="AS12" s="76"/>
      <c r="AT12" s="76"/>
      <c r="AU12" s="77"/>
    </row>
    <row r="13" spans="1:47" ht="14.25" thickBot="1">
      <c r="A13" s="29">
        <v>95</v>
      </c>
      <c r="B13" s="65">
        <v>0.36247183385367177</v>
      </c>
      <c r="C13" s="26" t="s">
        <v>37</v>
      </c>
      <c r="D13" s="1">
        <f t="shared" si="4"/>
        <v>0.7258532033513172</v>
      </c>
      <c r="E13" s="2">
        <f t="shared" si="5"/>
        <v>0.19950285039499183</v>
      </c>
      <c r="F13" s="76"/>
      <c r="G13" s="76"/>
      <c r="H13" s="76"/>
      <c r="I13" s="76"/>
      <c r="J13" s="76"/>
      <c r="K13" s="77"/>
      <c r="M13" s="29">
        <v>95</v>
      </c>
      <c r="N13" s="65">
        <v>0.36247183385367177</v>
      </c>
      <c r="O13" s="26" t="s">
        <v>37</v>
      </c>
      <c r="P13" s="1">
        <f t="shared" si="8"/>
        <v>0.7258532033513172</v>
      </c>
      <c r="Q13" s="2">
        <f t="shared" si="9"/>
        <v>0.19950285039499183</v>
      </c>
      <c r="R13" s="76"/>
      <c r="S13" s="76"/>
      <c r="T13" s="76"/>
      <c r="U13" s="76"/>
      <c r="V13" s="76"/>
      <c r="W13" s="77"/>
      <c r="Y13" s="29">
        <v>95</v>
      </c>
      <c r="Z13" s="65">
        <v>0.36247183385367177</v>
      </c>
      <c r="AA13" s="26" t="s">
        <v>37</v>
      </c>
      <c r="AB13" s="1">
        <f t="shared" si="12"/>
        <v>0.7258532033513172</v>
      </c>
      <c r="AC13" s="2">
        <f t="shared" si="0"/>
        <v>0.19950285039499183</v>
      </c>
      <c r="AD13" s="76"/>
      <c r="AE13" s="76"/>
      <c r="AF13" s="76"/>
      <c r="AG13" s="76"/>
      <c r="AH13" s="76"/>
      <c r="AI13" s="77"/>
      <c r="AJ13" s="11"/>
      <c r="AK13" s="29">
        <v>95</v>
      </c>
      <c r="AL13" s="65">
        <v>0.36247183385367177</v>
      </c>
      <c r="AM13" s="26" t="s">
        <v>37</v>
      </c>
      <c r="AN13" s="1">
        <f t="shared" si="14"/>
        <v>0.7258532033513172</v>
      </c>
      <c r="AO13" s="2">
        <f t="shared" si="2"/>
        <v>0.19950285039499183</v>
      </c>
      <c r="AP13" s="76"/>
      <c r="AQ13" s="76"/>
      <c r="AR13" s="76"/>
      <c r="AS13" s="76"/>
      <c r="AT13" s="76"/>
      <c r="AU13" s="77"/>
    </row>
    <row r="14" spans="1:47" ht="15" customHeight="1" thickBot="1">
      <c r="A14" s="29">
        <v>94</v>
      </c>
      <c r="B14" s="65">
        <v>0.17568269516176901</v>
      </c>
      <c r="C14" s="42"/>
      <c r="D14" s="43"/>
      <c r="E14" s="43"/>
      <c r="F14" s="43"/>
      <c r="G14" s="43"/>
      <c r="H14" s="43"/>
      <c r="I14" s="43"/>
      <c r="J14" s="43"/>
      <c r="K14" s="44"/>
      <c r="M14" s="29">
        <v>94</v>
      </c>
      <c r="N14" s="65">
        <v>0.17568269516176901</v>
      </c>
      <c r="O14" s="42"/>
      <c r="P14" s="43"/>
      <c r="Q14" s="43"/>
      <c r="R14" s="43"/>
      <c r="S14" s="43"/>
      <c r="T14" s="43"/>
      <c r="U14" s="43"/>
      <c r="V14" s="43"/>
      <c r="W14" s="44"/>
      <c r="Y14" s="29">
        <v>94</v>
      </c>
      <c r="Z14" s="65">
        <v>0.17568269516176901</v>
      </c>
      <c r="AA14" s="42"/>
      <c r="AB14" s="43"/>
      <c r="AC14" s="43"/>
      <c r="AD14" s="43"/>
      <c r="AE14" s="43"/>
      <c r="AF14" s="43"/>
      <c r="AG14" s="43"/>
      <c r="AH14" s="43"/>
      <c r="AI14" s="44"/>
      <c r="AJ14" s="11"/>
      <c r="AK14" s="29">
        <v>94</v>
      </c>
      <c r="AL14" s="65">
        <v>0.17568269516176901</v>
      </c>
      <c r="AM14" s="42"/>
      <c r="AN14" s="43"/>
      <c r="AO14" s="43"/>
      <c r="AP14" s="43"/>
      <c r="AQ14" s="43"/>
      <c r="AR14" s="43"/>
      <c r="AS14" s="43"/>
      <c r="AT14" s="43"/>
      <c r="AU14" s="44"/>
    </row>
    <row r="15" spans="1:47" ht="15" customHeight="1" thickBot="1">
      <c r="A15" s="29">
        <v>93</v>
      </c>
      <c r="B15" s="65">
        <v>7.7422880563744884E-2</v>
      </c>
      <c r="C15" s="81" t="s">
        <v>38</v>
      </c>
      <c r="D15" s="82"/>
      <c r="E15" s="79">
        <f>SUM(E3:E14)/11</f>
        <v>0.13951400430430574</v>
      </c>
      <c r="F15" s="81" t="s">
        <v>39</v>
      </c>
      <c r="G15" s="82"/>
      <c r="H15" s="79">
        <f>SUM(H3:H14)/9</f>
        <v>0.13306189135290747</v>
      </c>
      <c r="I15" s="81" t="s">
        <v>40</v>
      </c>
      <c r="J15" s="82"/>
      <c r="K15" s="85">
        <f>SUM(K3:K6)/4</f>
        <v>0.13495628493028528</v>
      </c>
      <c r="M15" s="29">
        <v>93</v>
      </c>
      <c r="N15" s="25">
        <v>7.7422880563744884E-2</v>
      </c>
      <c r="O15" s="81" t="s">
        <v>38</v>
      </c>
      <c r="P15" s="82"/>
      <c r="Q15" s="79">
        <f>SUM(Q3:Q14)/11</f>
        <v>0.15692115226346712</v>
      </c>
      <c r="R15" s="81" t="s">
        <v>39</v>
      </c>
      <c r="S15" s="82"/>
      <c r="T15" s="79">
        <f>SUM(T3:T14)/9</f>
        <v>0.1566875051138884</v>
      </c>
      <c r="U15" s="81" t="s">
        <v>40</v>
      </c>
      <c r="V15" s="82"/>
      <c r="W15" s="85">
        <f>SUM(W3:W6)/4</f>
        <v>0.15571978322879293</v>
      </c>
      <c r="Y15" s="29">
        <v>93</v>
      </c>
      <c r="Z15" s="25">
        <v>7.7422880563744884E-2</v>
      </c>
      <c r="AA15" s="81" t="s">
        <v>38</v>
      </c>
      <c r="AB15" s="82"/>
      <c r="AC15" s="79">
        <f>SUM(AC3:AC14)/11</f>
        <v>0.14007279072234821</v>
      </c>
      <c r="AD15" s="81" t="s">
        <v>39</v>
      </c>
      <c r="AE15" s="82"/>
      <c r="AF15" s="79">
        <f>SUM(AF3:AF14)/9</f>
        <v>0.13818304497516029</v>
      </c>
      <c r="AG15" s="81" t="s">
        <v>40</v>
      </c>
      <c r="AH15" s="82"/>
      <c r="AI15" s="85">
        <f>SUM(AI3:AI6)/4</f>
        <v>0.13795693416179883</v>
      </c>
      <c r="AJ15" s="11"/>
      <c r="AK15" s="29">
        <v>93</v>
      </c>
      <c r="AL15" s="65">
        <v>7.7422880563744884E-2</v>
      </c>
      <c r="AM15" s="81" t="s">
        <v>38</v>
      </c>
      <c r="AN15" s="82"/>
      <c r="AO15" s="79">
        <f>SUM(AO3:AO14)/11</f>
        <v>0.14873161196241988</v>
      </c>
      <c r="AP15" s="81" t="s">
        <v>39</v>
      </c>
      <c r="AQ15" s="82"/>
      <c r="AR15" s="79">
        <f>SUM(AR3:AR14)/9</f>
        <v>0.14116654645142626</v>
      </c>
      <c r="AS15" s="81" t="s">
        <v>40</v>
      </c>
      <c r="AT15" s="82"/>
      <c r="AU15" s="85">
        <f>SUM(AU3:AU6)/4</f>
        <v>0.14385851733454985</v>
      </c>
    </row>
    <row r="16" spans="1:47" ht="15" customHeight="1" thickBot="1">
      <c r="A16" s="103" t="s">
        <v>41</v>
      </c>
      <c r="B16" s="104"/>
      <c r="C16" s="83"/>
      <c r="D16" s="84"/>
      <c r="E16" s="80"/>
      <c r="F16" s="83"/>
      <c r="G16" s="84"/>
      <c r="H16" s="80"/>
      <c r="I16" s="83"/>
      <c r="J16" s="84"/>
      <c r="K16" s="86"/>
      <c r="M16" s="103" t="s">
        <v>41</v>
      </c>
      <c r="N16" s="104"/>
      <c r="O16" s="83"/>
      <c r="P16" s="84"/>
      <c r="Q16" s="80"/>
      <c r="R16" s="83"/>
      <c r="S16" s="84"/>
      <c r="T16" s="80"/>
      <c r="U16" s="83"/>
      <c r="V16" s="84"/>
      <c r="W16" s="86"/>
      <c r="Y16" s="103" t="s">
        <v>41</v>
      </c>
      <c r="Z16" s="104"/>
      <c r="AA16" s="83"/>
      <c r="AB16" s="84"/>
      <c r="AC16" s="80"/>
      <c r="AD16" s="83"/>
      <c r="AE16" s="84"/>
      <c r="AF16" s="80"/>
      <c r="AG16" s="83"/>
      <c r="AH16" s="84"/>
      <c r="AI16" s="86"/>
      <c r="AJ16" s="11"/>
      <c r="AK16" s="103" t="s">
        <v>41</v>
      </c>
      <c r="AL16" s="104"/>
      <c r="AM16" s="83"/>
      <c r="AN16" s="84"/>
      <c r="AO16" s="80"/>
      <c r="AP16" s="83"/>
      <c r="AQ16" s="84"/>
      <c r="AR16" s="80"/>
      <c r="AS16" s="83"/>
      <c r="AT16" s="84"/>
      <c r="AU16" s="86"/>
    </row>
    <row r="17" spans="1:47" s="38" customFormat="1" ht="33.6" customHeight="1" thickTop="1" thickBot="1">
      <c r="B17" s="39"/>
      <c r="C17" s="68" t="s">
        <v>42</v>
      </c>
      <c r="D17" s="40"/>
      <c r="E17" s="41"/>
      <c r="G17" s="40"/>
      <c r="H17" s="41"/>
      <c r="J17" s="40"/>
      <c r="K17" s="41"/>
      <c r="N17" s="39"/>
      <c r="O17" s="67" t="s">
        <v>43</v>
      </c>
      <c r="P17" s="40"/>
      <c r="Q17" s="41"/>
      <c r="S17" s="40"/>
      <c r="T17" s="41"/>
      <c r="V17" s="40"/>
      <c r="W17" s="41"/>
      <c r="Z17" s="39"/>
      <c r="AA17" s="67" t="s">
        <v>44</v>
      </c>
      <c r="AB17" s="40"/>
      <c r="AC17" s="41"/>
      <c r="AE17" s="40"/>
      <c r="AF17" s="41"/>
      <c r="AH17" s="40"/>
      <c r="AI17" s="41"/>
      <c r="AL17" s="39"/>
      <c r="AM17" s="67" t="s">
        <v>45</v>
      </c>
      <c r="AN17" s="40"/>
      <c r="AO17" s="41"/>
      <c r="AQ17" s="40"/>
      <c r="AR17" s="41"/>
      <c r="AT17" s="40"/>
      <c r="AU17" s="41"/>
    </row>
    <row r="18" spans="1:47" ht="28.5" thickTop="1" thickBot="1">
      <c r="A18" s="17" t="s">
        <v>6</v>
      </c>
      <c r="B18" s="57" t="s">
        <v>46</v>
      </c>
      <c r="C18" s="19" t="s">
        <v>8</v>
      </c>
      <c r="D18" s="19" t="s">
        <v>9</v>
      </c>
      <c r="E18" s="19" t="s">
        <v>10</v>
      </c>
      <c r="F18" s="20" t="s">
        <v>11</v>
      </c>
      <c r="G18" s="20" t="s">
        <v>9</v>
      </c>
      <c r="H18" s="21" t="s">
        <v>10</v>
      </c>
      <c r="I18" s="22" t="s">
        <v>12</v>
      </c>
      <c r="J18" s="22" t="s">
        <v>9</v>
      </c>
      <c r="K18" s="23" t="s">
        <v>10</v>
      </c>
      <c r="M18" s="17" t="s">
        <v>6</v>
      </c>
      <c r="N18" s="57" t="s">
        <v>46</v>
      </c>
      <c r="O18" s="19" t="s">
        <v>8</v>
      </c>
      <c r="P18" s="19" t="s">
        <v>9</v>
      </c>
      <c r="Q18" s="19" t="s">
        <v>10</v>
      </c>
      <c r="R18" s="20" t="s">
        <v>11</v>
      </c>
      <c r="S18" s="20" t="s">
        <v>9</v>
      </c>
      <c r="T18" s="21" t="s">
        <v>10</v>
      </c>
      <c r="U18" s="22" t="s">
        <v>12</v>
      </c>
      <c r="V18" s="22" t="s">
        <v>9</v>
      </c>
      <c r="W18" s="23" t="s">
        <v>10</v>
      </c>
      <c r="Y18" s="17" t="s">
        <v>6</v>
      </c>
      <c r="Z18" s="57" t="s">
        <v>46</v>
      </c>
      <c r="AA18" s="19" t="s">
        <v>8</v>
      </c>
      <c r="AB18" s="19" t="s">
        <v>9</v>
      </c>
      <c r="AC18" s="19" t="s">
        <v>10</v>
      </c>
      <c r="AD18" s="20" t="s">
        <v>11</v>
      </c>
      <c r="AE18" s="20" t="s">
        <v>9</v>
      </c>
      <c r="AF18" s="21" t="s">
        <v>10</v>
      </c>
      <c r="AG18" s="22" t="s">
        <v>12</v>
      </c>
      <c r="AH18" s="22" t="s">
        <v>9</v>
      </c>
      <c r="AI18" s="23" t="s">
        <v>10</v>
      </c>
      <c r="AJ18" s="11"/>
      <c r="AK18" s="17" t="s">
        <v>6</v>
      </c>
      <c r="AL18" s="57" t="s">
        <v>46</v>
      </c>
      <c r="AM18" s="19" t="s">
        <v>8</v>
      </c>
      <c r="AN18" s="19" t="s">
        <v>9</v>
      </c>
      <c r="AO18" s="19" t="s">
        <v>10</v>
      </c>
      <c r="AP18" s="20" t="s">
        <v>11</v>
      </c>
      <c r="AQ18" s="20" t="s">
        <v>9</v>
      </c>
      <c r="AR18" s="21" t="s">
        <v>10</v>
      </c>
      <c r="AS18" s="22" t="s">
        <v>12</v>
      </c>
      <c r="AT18" s="22" t="s">
        <v>9</v>
      </c>
      <c r="AU18" s="23" t="s">
        <v>10</v>
      </c>
    </row>
    <row r="19" spans="1:47" ht="14.25" thickBot="1">
      <c r="A19" s="24">
        <v>105</v>
      </c>
      <c r="B19" s="58">
        <v>0.2485</v>
      </c>
      <c r="C19" s="26" t="s">
        <v>14</v>
      </c>
      <c r="D19" s="1">
        <f>SUM(1+B21)*(1+B20)*(1+B19)-1</f>
        <v>0.37521748132999977</v>
      </c>
      <c r="E19" s="2">
        <f>(1+D19)^(1/3)-1</f>
        <v>0.1120486693633973</v>
      </c>
      <c r="F19" s="27" t="s">
        <v>15</v>
      </c>
      <c r="G19" s="3">
        <f>SUM(1+B23)*(1+B22)*(1+B21)*(1+B20)*(1+B19)-1</f>
        <v>0.72198375381726421</v>
      </c>
      <c r="H19" s="2">
        <f>(1+G19)^(1/5)-1</f>
        <v>0.1148227172575329</v>
      </c>
      <c r="I19" s="28" t="s">
        <v>16</v>
      </c>
      <c r="J19" s="64">
        <f>SUM(1+B28)*(1+B27)*(1+B26)*(1+B25)*(1+B24)*(1+B23)*(1+B22)*(1+B21)*(1+B20)*(1+B19)-1</f>
        <v>0.74104836621450265</v>
      </c>
      <c r="K19" s="5">
        <f>(1+J19)^(1/10)-1</f>
        <v>5.7014837448663647E-2</v>
      </c>
      <c r="M19" s="24">
        <v>105</v>
      </c>
      <c r="N19" s="56">
        <v>0.3301</v>
      </c>
      <c r="O19" s="26" t="s">
        <v>14</v>
      </c>
      <c r="P19" s="1">
        <f>SUM(1+N21)*(1+N20)*(1+N19)-1</f>
        <v>0.45153812999999987</v>
      </c>
      <c r="Q19" s="2">
        <f>(1+P19)^(1/3)-1</f>
        <v>0.13225126931012565</v>
      </c>
      <c r="R19" s="27" t="s">
        <v>15</v>
      </c>
      <c r="S19" s="3">
        <f>SUM(1+N23)*(1+N22)*(1+N21)*(1+N20)*(1+N19)-1</f>
        <v>0.84109360150053392</v>
      </c>
      <c r="T19" s="2">
        <f>(1+S19)^(1/5)-1</f>
        <v>0.12983538909032322</v>
      </c>
      <c r="U19" s="28" t="s">
        <v>16</v>
      </c>
      <c r="V19" s="64">
        <f>SUM(1+N28)*(1+N27)*(1+N26)*(1+N25)*(1+N24)*(1+N23)*(1+N22)*(1+N21)*(1+N20)*(1+N19)-1</f>
        <v>1.6412958502719079</v>
      </c>
      <c r="W19" s="5">
        <f>(1+V19)^(1/10)-1</f>
        <v>0.10200028010618611</v>
      </c>
      <c r="Y19" s="24">
        <v>105</v>
      </c>
      <c r="Z19" s="56">
        <v>0.27200000000000002</v>
      </c>
      <c r="AA19" s="26" t="s">
        <v>14</v>
      </c>
      <c r="AB19" s="1">
        <f>SUM(1+Z21)*(1+Z20)*(1+Z19)-1</f>
        <v>0.33470959999999983</v>
      </c>
      <c r="AC19" s="2">
        <f>(1+AB19)^(1/3)-1</f>
        <v>0.10102098044413399</v>
      </c>
      <c r="AD19" s="27" t="s">
        <v>15</v>
      </c>
      <c r="AE19" s="3">
        <f>SUM(1+Z23)*(1+Z22)*(1+Z21)*(1+Z20)*(1+Z19)-1</f>
        <v>0.6712616574951924</v>
      </c>
      <c r="AF19" s="2">
        <f>(1+AE19)^(1/5)-1</f>
        <v>0.10817638173234023</v>
      </c>
      <c r="AG19" s="28" t="s">
        <v>16</v>
      </c>
      <c r="AH19" s="51">
        <f>SUM(1+Z28)*(1+Z27)*(1+Z26)*(1+Z25)*(1+Z24)*(1+Z23)*(1+Z22)*(1+Z21)*(1+Z20)*(1+Z19)-1</f>
        <v>1.0901274765156876</v>
      </c>
      <c r="AI19" s="5">
        <f>(1+AH19)^(1/10)-1</f>
        <v>7.650803927195593E-2</v>
      </c>
      <c r="AJ19" s="11"/>
      <c r="AK19" s="24">
        <v>105</v>
      </c>
      <c r="AL19" s="56">
        <v>0.2485</v>
      </c>
      <c r="AM19" s="26" t="s">
        <v>14</v>
      </c>
      <c r="AN19" s="1">
        <f>SUM(1+AL21)*(1+AL20)*(1+AL19)-1</f>
        <v>0.51357677570000004</v>
      </c>
      <c r="AO19" s="2">
        <f>(1+AN19)^(1/3)-1</f>
        <v>0.14815754769482825</v>
      </c>
      <c r="AP19" s="27" t="s">
        <v>15</v>
      </c>
      <c r="AQ19" s="3">
        <f>SUM(1+AL23)*(1+AL22)*(1+AL21)*(1+AL20)*(1+AL19)-1</f>
        <v>0.89523086587719969</v>
      </c>
      <c r="AR19" s="2">
        <f>(1+AQ19)^(1/5)-1</f>
        <v>0.13640313762366629</v>
      </c>
      <c r="AS19" s="28" t="s">
        <v>16</v>
      </c>
      <c r="AT19" s="51">
        <f>SUM(1+AL28)*(1+AL27)*(1+AL26)*(1+AL25)*(1+AL24)*(1+AL23)*(1+AL22)*(1+AL21)*(1+AL20)*(1+AL19)-1</f>
        <v>1.1991213929975486</v>
      </c>
      <c r="AU19" s="5">
        <f>(1+AT19)^(1/10)-1</f>
        <v>8.199416906728052E-2</v>
      </c>
    </row>
    <row r="20" spans="1:47" ht="14.25" thickBot="1">
      <c r="A20" s="24">
        <v>104</v>
      </c>
      <c r="B20" s="53">
        <v>-5.7099999999999998E-2</v>
      </c>
      <c r="C20" s="26" t="s">
        <v>17</v>
      </c>
      <c r="D20" s="1">
        <f t="shared" ref="D20:D29" si="16">SUM(1+B22)*(1+B21)*(1+B20)-1</f>
        <v>0.21594119154199998</v>
      </c>
      <c r="E20" s="2">
        <f t="shared" ref="E20:E29" si="17">(1+D20)^(1/3)-1</f>
        <v>6.734345256815355E-2</v>
      </c>
      <c r="F20" s="27" t="s">
        <v>18</v>
      </c>
      <c r="G20" s="3">
        <f t="shared" ref="G20:G27" si="18">SUM(1+B24)*(1+B23)*(1+B22)*(1+B21)*(1+B20)-1</f>
        <v>0.16173561541071835</v>
      </c>
      <c r="H20" s="61">
        <f t="shared" ref="H20:H27" si="19">(1+G20)^(1/5)-1</f>
        <v>3.043703844272061E-2</v>
      </c>
      <c r="I20" s="28" t="s">
        <v>19</v>
      </c>
      <c r="J20" s="64">
        <f>SUM(1+B29)*(1+B28)*(1+B27)*(1+B26)*(1+B25)*(1+B24)*(1+B23)*(1+B22)*(1+B21)*(1+B20)-1</f>
        <v>0.70353599052273674</v>
      </c>
      <c r="K20" s="5">
        <f>(1+J20)^(1/10)-1</f>
        <v>5.4715021385845608E-2</v>
      </c>
      <c r="M20" s="24">
        <v>104</v>
      </c>
      <c r="N20" s="56">
        <v>9.1300000000000006E-2</v>
      </c>
      <c r="O20" s="26" t="s">
        <v>17</v>
      </c>
      <c r="P20" s="1">
        <f t="shared" ref="P20:P29" si="20">SUM(1+N22)*(1+N21)*(1+N20)-1</f>
        <v>0.22029166</v>
      </c>
      <c r="Q20" s="2">
        <f t="shared" ref="Q20:Q29" si="21">(1+P20)^(1/3)-1</f>
        <v>6.8614872922011072E-2</v>
      </c>
      <c r="R20" s="27" t="s">
        <v>18</v>
      </c>
      <c r="S20" s="3">
        <f t="shared" ref="S20:S27" si="22">SUM(1+N24)*(1+N23)*(1+N22)*(1+N21)*(1+N20)-1</f>
        <v>0.3391910829650151</v>
      </c>
      <c r="T20" s="2">
        <f t="shared" ref="T20:T27" si="23">(1+S20)^(1/5)-1</f>
        <v>6.0152910013940186E-2</v>
      </c>
      <c r="U20" s="28" t="s">
        <v>19</v>
      </c>
      <c r="V20" s="64">
        <f>SUM(1+N29)*(1+N28)*(1+N27)*(1+N26)*(1+N25)*(1+N24)*(1+N23)*(1+N22)*(1+N21)*(1+N20)-1</f>
        <v>1.4258379149629068</v>
      </c>
      <c r="W20" s="5">
        <f>(1+V20)^(1/10)-1</f>
        <v>9.2662851093918031E-2</v>
      </c>
      <c r="Y20" s="24">
        <v>104</v>
      </c>
      <c r="Z20" s="63">
        <v>4.9299999999999997E-2</v>
      </c>
      <c r="AA20" s="26" t="s">
        <v>17</v>
      </c>
      <c r="AB20" s="1">
        <f t="shared" ref="AB20:AB29" si="24">SUM(1+Z22)*(1+Z21)*(1+Z20)-1</f>
        <v>0.15832226999999999</v>
      </c>
      <c r="AC20" s="2">
        <f t="shared" ref="AC20:AC29" si="25">(1+AB20)^(1/3)-1</f>
        <v>5.0210772502414569E-2</v>
      </c>
      <c r="AD20" s="27" t="s">
        <v>18</v>
      </c>
      <c r="AE20" s="3">
        <f t="shared" ref="AE20:AE27" si="26">SUM(1+Z24)*(1+Z23)*(1+Z22)*(1+Z21)*(1+Z20)-1</f>
        <v>0.24897903428846657</v>
      </c>
      <c r="AF20" s="52">
        <f t="shared" ref="AF20:AF27" si="27">(1+AE20)^(1/5)-1</f>
        <v>4.5468686817988768E-2</v>
      </c>
      <c r="AG20" s="28" t="s">
        <v>19</v>
      </c>
      <c r="AH20" s="51">
        <f>SUM(1+Z29)*(1+Z28)*(1+Z27)*(1+Z26)*(1+Z25)*(1+Z24)*(1+Z23)*(1+Z22)*(1+Z21)*(1+Z20)-1</f>
        <v>1.0073111048046881</v>
      </c>
      <c r="AI20" s="5">
        <f>(1+AH20)^(1/10)-1</f>
        <v>7.2164611932103773E-2</v>
      </c>
      <c r="AJ20" s="11"/>
      <c r="AK20" s="24">
        <v>104</v>
      </c>
      <c r="AL20" s="55">
        <v>-1.0999999999999999E-2</v>
      </c>
      <c r="AM20" s="26" t="s">
        <v>17</v>
      </c>
      <c r="AN20" s="1">
        <f t="shared" ref="AN20:AN29" si="28">SUM(1+AL22)*(1+AL21)*(1+AL20)-1</f>
        <v>0.33827585318000009</v>
      </c>
      <c r="AO20" s="2">
        <f t="shared" ref="AO20:AO29" si="29">(1+AN20)^(1/3)-1</f>
        <v>0.10200072605663824</v>
      </c>
      <c r="AP20" s="27" t="s">
        <v>18</v>
      </c>
      <c r="AQ20" s="3">
        <f t="shared" ref="AQ20:AQ27" si="30">SUM(1+AL24)*(1+AL23)*(1+AL22)*(1+AL21)*(1+AL20)-1</f>
        <v>0.44301678902912767</v>
      </c>
      <c r="AR20" s="2">
        <f t="shared" ref="AR20:AR27" si="31">(1+AQ20)^(1/5)-1</f>
        <v>7.6104077008815718E-2</v>
      </c>
      <c r="AS20" s="28" t="s">
        <v>19</v>
      </c>
      <c r="AT20" s="51">
        <f>SUM(1+AL29)*(1+AL28)*(1+AL27)*(1+AL26)*(1+AL25)*(1+AL24)*(1+AL23)*(1+AL22)*(1+AL21)*(1+AL20)-1</f>
        <v>1.1517394422793803</v>
      </c>
      <c r="AU20" s="5">
        <f>(1+AT20)^(1/10)-1</f>
        <v>7.9640003844867469E-2</v>
      </c>
    </row>
    <row r="21" spans="1:47" ht="14.25" thickBot="1">
      <c r="A21" s="29">
        <v>103</v>
      </c>
      <c r="B21" s="58">
        <v>0.16819999999999999</v>
      </c>
      <c r="C21" s="26" t="s">
        <v>20</v>
      </c>
      <c r="D21" s="1">
        <f t="shared" si="16"/>
        <v>0.4627660341140003</v>
      </c>
      <c r="E21" s="2">
        <f t="shared" si="17"/>
        <v>0.13516316209311108</v>
      </c>
      <c r="F21" s="27" t="s">
        <v>21</v>
      </c>
      <c r="G21" s="3">
        <f t="shared" si="18"/>
        <v>0.38696127083237397</v>
      </c>
      <c r="H21" s="2">
        <f t="shared" si="19"/>
        <v>6.7610574678571789E-2</v>
      </c>
      <c r="I21" s="28" t="s">
        <v>22</v>
      </c>
      <c r="J21" s="64">
        <f>SUM(1+B30)*(1+B29)*(1+B28)*(1+B27)*(1+B26)*(1+B25)*(1+B24)*(1+B23)*(1+B22)*(1+B21)-1</f>
        <v>0.98628430160218072</v>
      </c>
      <c r="K21" s="5">
        <f>(1+J21)^(1/10)-1</f>
        <v>7.1036178304810127E-2</v>
      </c>
      <c r="M21" s="29">
        <v>103</v>
      </c>
      <c r="N21" s="62">
        <v>0</v>
      </c>
      <c r="O21" s="26" t="s">
        <v>20</v>
      </c>
      <c r="P21" s="1">
        <f t="shared" si="20"/>
        <v>0.26837426000000009</v>
      </c>
      <c r="Q21" s="2">
        <f t="shared" si="21"/>
        <v>8.2469844679793791E-2</v>
      </c>
      <c r="R21" s="27" t="s">
        <v>21</v>
      </c>
      <c r="S21" s="3">
        <f t="shared" si="22"/>
        <v>0.47393238316620523</v>
      </c>
      <c r="T21" s="2">
        <f t="shared" si="23"/>
        <v>8.0676013710049288E-2</v>
      </c>
      <c r="U21" s="28" t="s">
        <v>22</v>
      </c>
      <c r="V21" s="64">
        <f>SUM(1+N30)*(1+N29)*(1+N28)*(1+N27)*(1+N26)*(1+N25)*(1+N24)*(1+N23)*(1+N22)*(1+N21)-1</f>
        <v>1.4438433095484458</v>
      </c>
      <c r="W21" s="5">
        <f>(1+V21)^(1/10)-1</f>
        <v>9.3471166492229196E-2</v>
      </c>
      <c r="Y21" s="29">
        <v>103</v>
      </c>
      <c r="Z21" s="63">
        <v>0</v>
      </c>
      <c r="AA21" s="26" t="s">
        <v>20</v>
      </c>
      <c r="AB21" s="1">
        <f t="shared" si="24"/>
        <v>0.25215377000000028</v>
      </c>
      <c r="AC21" s="2">
        <f t="shared" si="25"/>
        <v>7.7835677593141028E-2</v>
      </c>
      <c r="AD21" s="27" t="s">
        <v>21</v>
      </c>
      <c r="AE21" s="3">
        <f t="shared" si="26"/>
        <v>0.39157665966515465</v>
      </c>
      <c r="AF21" s="2">
        <f t="shared" si="27"/>
        <v>6.8320167986138935E-2</v>
      </c>
      <c r="AG21" s="28" t="s">
        <v>22</v>
      </c>
      <c r="AH21" s="51">
        <f>SUM(1+Z30)*(1+Z29)*(1+Z28)*(1+Z27)*(1+Z26)*(1+Z25)*(1+Z24)*(1+Z23)*(1+Z22)*(1+Z21)-1</f>
        <v>1.1031524145833171</v>
      </c>
      <c r="AI21" s="5">
        <f>(1+AH21)^(1/10)-1</f>
        <v>7.7177007344479964E-2</v>
      </c>
      <c r="AJ21" s="11"/>
      <c r="AK21" s="29">
        <v>103</v>
      </c>
      <c r="AL21" s="56">
        <v>0.2258</v>
      </c>
      <c r="AM21" s="26" t="s">
        <v>20</v>
      </c>
      <c r="AN21" s="1">
        <f t="shared" si="28"/>
        <v>0.5348900912660004</v>
      </c>
      <c r="AO21" s="2">
        <f t="shared" si="29"/>
        <v>0.15352167862112043</v>
      </c>
      <c r="AP21" s="27" t="s">
        <v>21</v>
      </c>
      <c r="AQ21" s="3">
        <f t="shared" si="30"/>
        <v>0.64247118241667245</v>
      </c>
      <c r="AR21" s="2">
        <f t="shared" si="31"/>
        <v>0.10433173271876717</v>
      </c>
      <c r="AS21" s="28" t="s">
        <v>22</v>
      </c>
      <c r="AT21" s="51">
        <f>SUM(1+AL30)*(1+AL29)*(1+AL28)*(1+AL27)*(1+AL26)*(1+AL25)*(1+AL24)*(1+AL23)*(1+AL22)*(1+AL21)-1</f>
        <v>1.3919336125803334</v>
      </c>
      <c r="AU21" s="5">
        <f>(1+AT21)^(1/10)-1</f>
        <v>9.1126019223773724E-2</v>
      </c>
    </row>
    <row r="22" spans="1:47" ht="14.25" thickBot="1">
      <c r="A22" s="29">
        <v>102</v>
      </c>
      <c r="B22" s="58">
        <v>0.10390000000000001</v>
      </c>
      <c r="C22" s="26" t="s">
        <v>23</v>
      </c>
      <c r="D22" s="1">
        <f t="shared" si="16"/>
        <v>5.4689120471000274E-2</v>
      </c>
      <c r="E22" s="61">
        <f t="shared" si="17"/>
        <v>1.790712754253021E-2</v>
      </c>
      <c r="F22" s="27" t="s">
        <v>24</v>
      </c>
      <c r="G22" s="3">
        <f t="shared" si="18"/>
        <v>0.99436529938728135</v>
      </c>
      <c r="H22" s="2">
        <f t="shared" si="19"/>
        <v>0.14805036720907383</v>
      </c>
      <c r="I22" s="28" t="s">
        <v>25</v>
      </c>
      <c r="J22" s="64">
        <f>SUM(1+B31)*(1+B30)*(1+B29)*(1+B28)*(1+B27)*(1+B26)*(1+B25)*(1+B24)*(1+B23)*(1+B22)-1</f>
        <v>0.7434822144006823</v>
      </c>
      <c r="K22" s="5">
        <f>(1+J22)^(1/10)-1</f>
        <v>5.7162506909562261E-2</v>
      </c>
      <c r="M22" s="29">
        <v>102</v>
      </c>
      <c r="N22" s="56">
        <v>0.1182</v>
      </c>
      <c r="O22" s="26" t="s">
        <v>23</v>
      </c>
      <c r="P22" s="1">
        <f t="shared" si="20"/>
        <v>0.22715209655000024</v>
      </c>
      <c r="Q22" s="2">
        <f t="shared" si="21"/>
        <v>7.0613703476367196E-2</v>
      </c>
      <c r="R22" s="27" t="s">
        <v>24</v>
      </c>
      <c r="S22" s="3">
        <f t="shared" si="22"/>
        <v>1.4759116172425917</v>
      </c>
      <c r="T22" s="2">
        <f t="shared" si="23"/>
        <v>0.19880080945422729</v>
      </c>
      <c r="U22" s="28" t="s">
        <v>25</v>
      </c>
      <c r="V22" s="64">
        <f>SUM(1+N31)*(1+N30)*(1+N29)*(1+N28)*(1+N27)*(1+N26)*(1+N25)*(1+N24)*(1+N23)*(1+N22)-1</f>
        <v>1.5059169296109776</v>
      </c>
      <c r="W22" s="5">
        <f>(1+V22)^(1/10)-1</f>
        <v>9.6217338845070444E-2</v>
      </c>
      <c r="Y22" s="29">
        <v>102</v>
      </c>
      <c r="Z22" s="56">
        <v>0.10390000000000001</v>
      </c>
      <c r="AA22" s="26" t="s">
        <v>23</v>
      </c>
      <c r="AB22" s="1">
        <f t="shared" si="24"/>
        <v>0.19029737376200018</v>
      </c>
      <c r="AC22" s="2">
        <f t="shared" si="25"/>
        <v>5.9786765509802331E-2</v>
      </c>
      <c r="AD22" s="27" t="s">
        <v>24</v>
      </c>
      <c r="AE22" s="3">
        <f t="shared" si="26"/>
        <v>1.3375704729055267</v>
      </c>
      <c r="AF22" s="2">
        <f t="shared" si="27"/>
        <v>0.18509439081681944</v>
      </c>
      <c r="AG22" s="28" t="s">
        <v>25</v>
      </c>
      <c r="AH22" s="51">
        <f>SUM(1+Z31)*(1+Z30)*(1+Z29)*(1+Z28)*(1+Z27)*(1+Z26)*(1+Z25)*(1+Z24)*(1+Z23)*(1+Z22)-1</f>
        <v>1.1565724859137334</v>
      </c>
      <c r="AI22" s="5">
        <f>(1+AH22)^(1/10)-1</f>
        <v>7.9882258115906213E-2</v>
      </c>
      <c r="AJ22" s="11"/>
      <c r="AK22" s="29">
        <v>102</v>
      </c>
      <c r="AL22" s="56">
        <v>0.10390000000000001</v>
      </c>
      <c r="AM22" s="26" t="s">
        <v>23</v>
      </c>
      <c r="AN22" s="1">
        <f t="shared" si="28"/>
        <v>0.19029737376200018</v>
      </c>
      <c r="AO22" s="2">
        <f t="shared" si="29"/>
        <v>5.9786765509802331E-2</v>
      </c>
      <c r="AP22" s="27" t="s">
        <v>24</v>
      </c>
      <c r="AQ22" s="3">
        <f t="shared" si="30"/>
        <v>1.2507938425709955</v>
      </c>
      <c r="AR22" s="2">
        <f t="shared" si="31"/>
        <v>0.17616199940139143</v>
      </c>
      <c r="AS22" s="28" t="s">
        <v>25</v>
      </c>
      <c r="AT22" s="51">
        <f>SUM(1+AL31)*(1+AL30)*(1+AL29)*(1+AL28)*(1+AL27)*(1+AL26)*(1+AL25)*(1+AL24)*(1+AL23)*(1+AL22)-1</f>
        <v>1.0008881761624036</v>
      </c>
      <c r="AU22" s="5">
        <f>(1+AT22)^(1/10)-1</f>
        <v>7.1821049209409793E-2</v>
      </c>
    </row>
    <row r="23" spans="1:47" ht="14.25" thickBot="1">
      <c r="A23" s="29">
        <v>101</v>
      </c>
      <c r="B23" s="59">
        <v>0.1343</v>
      </c>
      <c r="C23" s="26" t="s">
        <v>26</v>
      </c>
      <c r="D23" s="1">
        <f t="shared" si="16"/>
        <v>7.5517295873000156E-2</v>
      </c>
      <c r="E23" s="61">
        <f t="shared" si="17"/>
        <v>2.4564096504260169E-2</v>
      </c>
      <c r="F23" s="27" t="s">
        <v>27</v>
      </c>
      <c r="G23" s="3">
        <f t="shared" si="18"/>
        <v>4.8220623883051594E-2</v>
      </c>
      <c r="H23" s="61">
        <f t="shared" si="19"/>
        <v>9.4633131877694954E-3</v>
      </c>
      <c r="I23" s="30"/>
      <c r="J23" s="6"/>
      <c r="K23" s="7"/>
      <c r="M23" s="29">
        <v>101</v>
      </c>
      <c r="N23" s="56">
        <v>0.1343</v>
      </c>
      <c r="O23" s="26" t="s">
        <v>26</v>
      </c>
      <c r="P23" s="1">
        <f t="shared" si="20"/>
        <v>0.3181294787750002</v>
      </c>
      <c r="Q23" s="2">
        <f t="shared" si="21"/>
        <v>9.6442911649183616E-2</v>
      </c>
      <c r="R23" s="27" t="s">
        <v>27</v>
      </c>
      <c r="S23" s="3">
        <f t="shared" si="22"/>
        <v>0.43767609826114673</v>
      </c>
      <c r="T23" s="2">
        <f t="shared" si="23"/>
        <v>7.5306350149768164E-2</v>
      </c>
      <c r="U23" s="91" t="s">
        <v>47</v>
      </c>
      <c r="V23" s="92"/>
      <c r="W23" s="93"/>
      <c r="Y23" s="29">
        <v>101</v>
      </c>
      <c r="Z23" s="56">
        <v>0.1343</v>
      </c>
      <c r="AA23" s="26" t="s">
        <v>26</v>
      </c>
      <c r="AB23" s="1">
        <f t="shared" si="24"/>
        <v>0.26060028957800019</v>
      </c>
      <c r="AC23" s="2">
        <f t="shared" si="25"/>
        <v>8.0253795400786254E-2</v>
      </c>
      <c r="AD23" s="27" t="s">
        <v>27</v>
      </c>
      <c r="AE23" s="3">
        <f t="shared" si="26"/>
        <v>0.29657976316700241</v>
      </c>
      <c r="AF23" s="2">
        <f t="shared" si="27"/>
        <v>5.331882932156784E-2</v>
      </c>
      <c r="AG23" s="91" t="s">
        <v>48</v>
      </c>
      <c r="AH23" s="92"/>
      <c r="AI23" s="93"/>
      <c r="AJ23" s="11"/>
      <c r="AK23" s="29">
        <v>101</v>
      </c>
      <c r="AL23" s="56">
        <v>0.1343</v>
      </c>
      <c r="AM23" s="26" t="s">
        <v>26</v>
      </c>
      <c r="AN23" s="1">
        <f t="shared" si="28"/>
        <v>0.21380356340600004</v>
      </c>
      <c r="AO23" s="2">
        <f t="shared" si="29"/>
        <v>6.6717621393563631E-2</v>
      </c>
      <c r="AP23" s="27" t="s">
        <v>27</v>
      </c>
      <c r="AQ23" s="3">
        <f t="shared" si="30"/>
        <v>0.20297886322754533</v>
      </c>
      <c r="AR23" s="61">
        <f t="shared" si="31"/>
        <v>3.7651693831899813E-2</v>
      </c>
      <c r="AS23" s="91" t="s">
        <v>49</v>
      </c>
      <c r="AT23" s="92"/>
      <c r="AU23" s="93"/>
    </row>
    <row r="24" spans="1:47" ht="15" customHeight="1" thickBot="1">
      <c r="A24" s="29">
        <v>100</v>
      </c>
      <c r="B24" s="53">
        <v>-0.15770000000000001</v>
      </c>
      <c r="C24" s="26" t="s">
        <v>28</v>
      </c>
      <c r="D24" s="1">
        <f t="shared" si="16"/>
        <v>0.59274790937799993</v>
      </c>
      <c r="E24" s="2">
        <f t="shared" si="17"/>
        <v>0.16783731524155443</v>
      </c>
      <c r="F24" s="27" t="s">
        <v>29</v>
      </c>
      <c r="G24" s="3">
        <f t="shared" si="18"/>
        <v>1.1071307934802821E-2</v>
      </c>
      <c r="H24" s="61">
        <f t="shared" si="19"/>
        <v>2.2045203161429328E-3</v>
      </c>
      <c r="I24" s="31"/>
      <c r="J24" s="8"/>
      <c r="K24" s="9"/>
      <c r="M24" s="29">
        <v>100</v>
      </c>
      <c r="N24" s="55">
        <v>-3.2500000000000001E-2</v>
      </c>
      <c r="O24" s="26" t="s">
        <v>28</v>
      </c>
      <c r="P24" s="1">
        <f t="shared" si="20"/>
        <v>0.95203552715000006</v>
      </c>
      <c r="Q24" s="2">
        <f t="shared" si="21"/>
        <v>0.2497675358963658</v>
      </c>
      <c r="R24" s="27" t="s">
        <v>29</v>
      </c>
      <c r="S24" s="3">
        <f t="shared" si="22"/>
        <v>0.43463420225847837</v>
      </c>
      <c r="T24" s="2">
        <f t="shared" si="23"/>
        <v>7.4850928799353511E-2</v>
      </c>
      <c r="U24" s="94"/>
      <c r="V24" s="95"/>
      <c r="W24" s="96"/>
      <c r="Y24" s="29">
        <v>100</v>
      </c>
      <c r="Z24" s="55">
        <v>-4.9399999999999999E-2</v>
      </c>
      <c r="AA24" s="26" t="s">
        <v>28</v>
      </c>
      <c r="AB24" s="1">
        <f t="shared" si="24"/>
        <v>0.86683978350799995</v>
      </c>
      <c r="AC24" s="2">
        <f t="shared" si="25"/>
        <v>0.2313145624609616</v>
      </c>
      <c r="AD24" s="27" t="s">
        <v>29</v>
      </c>
      <c r="AE24" s="3">
        <f t="shared" si="26"/>
        <v>0.25062850998943609</v>
      </c>
      <c r="AF24" s="52">
        <f t="shared" si="27"/>
        <v>4.5744682633973133E-2</v>
      </c>
      <c r="AG24" s="94"/>
      <c r="AH24" s="95"/>
      <c r="AI24" s="96"/>
      <c r="AJ24" s="11"/>
      <c r="AK24" s="29">
        <v>100</v>
      </c>
      <c r="AL24" s="55">
        <v>-4.9399999999999999E-2</v>
      </c>
      <c r="AM24" s="26" t="s">
        <v>28</v>
      </c>
      <c r="AN24" s="1">
        <f t="shared" si="28"/>
        <v>0.79753788751599974</v>
      </c>
      <c r="AO24" s="2">
        <f t="shared" si="29"/>
        <v>0.21588551398544609</v>
      </c>
      <c r="AP24" s="27" t="s">
        <v>29</v>
      </c>
      <c r="AQ24" s="3">
        <f t="shared" si="30"/>
        <v>0.16034485961144096</v>
      </c>
      <c r="AR24" s="61">
        <f t="shared" si="31"/>
        <v>3.0190205514277979E-2</v>
      </c>
      <c r="AS24" s="94"/>
      <c r="AT24" s="95"/>
      <c r="AU24" s="96"/>
    </row>
    <row r="25" spans="1:47" ht="14.25" thickBot="1">
      <c r="A25" s="29">
        <v>99</v>
      </c>
      <c r="B25" s="58">
        <v>0.12570000000000001</v>
      </c>
      <c r="C25" s="26" t="s">
        <v>30</v>
      </c>
      <c r="D25" s="1">
        <f t="shared" si="16"/>
        <v>9.7129688971999917E-2</v>
      </c>
      <c r="E25" s="61">
        <f t="shared" si="17"/>
        <v>3.1381465182785062E-2</v>
      </c>
      <c r="F25" s="27" t="s">
        <v>31</v>
      </c>
      <c r="G25" s="3">
        <f t="shared" si="18"/>
        <v>0.46637149444753057</v>
      </c>
      <c r="H25" s="2">
        <f t="shared" si="19"/>
        <v>7.9565014489511476E-2</v>
      </c>
      <c r="I25" s="31"/>
      <c r="J25" s="8"/>
      <c r="K25" s="9"/>
      <c r="M25" s="29">
        <v>99</v>
      </c>
      <c r="N25" s="56">
        <v>0.2011</v>
      </c>
      <c r="O25" s="26" t="s">
        <v>30</v>
      </c>
      <c r="P25" s="1">
        <f t="shared" si="20"/>
        <v>0.31003273155399991</v>
      </c>
      <c r="Q25" s="2">
        <f t="shared" si="21"/>
        <v>9.4193294353437818E-2</v>
      </c>
      <c r="R25" s="27" t="s">
        <v>31</v>
      </c>
      <c r="S25" s="3">
        <f t="shared" si="22"/>
        <v>0.8114203012702399</v>
      </c>
      <c r="T25" s="2">
        <f t="shared" si="23"/>
        <v>0.12616972031420493</v>
      </c>
      <c r="U25" s="94"/>
      <c r="V25" s="95"/>
      <c r="W25" s="96"/>
      <c r="Y25" s="29">
        <v>99</v>
      </c>
      <c r="Z25" s="56">
        <v>0.1691</v>
      </c>
      <c r="AA25" s="26" t="s">
        <v>30</v>
      </c>
      <c r="AB25" s="1">
        <f t="shared" si="24"/>
        <v>0.20246791441400003</v>
      </c>
      <c r="AC25" s="2">
        <f t="shared" si="25"/>
        <v>6.3386556574198671E-2</v>
      </c>
      <c r="AD25" s="27" t="s">
        <v>31</v>
      </c>
      <c r="AE25" s="3">
        <f t="shared" si="26"/>
        <v>0.60716156932789289</v>
      </c>
      <c r="AF25" s="2">
        <f t="shared" si="27"/>
        <v>9.9542214485901281E-2</v>
      </c>
      <c r="AG25" s="94"/>
      <c r="AH25" s="95"/>
      <c r="AI25" s="96"/>
      <c r="AJ25" s="11"/>
      <c r="AK25" s="29">
        <v>99</v>
      </c>
      <c r="AL25" s="56">
        <v>0.12570000000000001</v>
      </c>
      <c r="AM25" s="26" t="s">
        <v>30</v>
      </c>
      <c r="AN25" s="1">
        <f t="shared" si="28"/>
        <v>0.11566100739999996</v>
      </c>
      <c r="AO25" s="61">
        <f t="shared" si="29"/>
        <v>3.7156001857689303E-2</v>
      </c>
      <c r="AP25" s="27" t="s">
        <v>31</v>
      </c>
      <c r="AQ25" s="3">
        <f t="shared" si="30"/>
        <v>0.49113957553264931</v>
      </c>
      <c r="AR25" s="2">
        <f t="shared" si="31"/>
        <v>8.3187549239808645E-2</v>
      </c>
      <c r="AS25" s="94"/>
      <c r="AT25" s="95"/>
      <c r="AU25" s="96"/>
    </row>
    <row r="26" spans="1:47" ht="14.25" thickBot="1">
      <c r="A26" s="29">
        <v>98</v>
      </c>
      <c r="B26" s="58">
        <v>0.67979999999999996</v>
      </c>
      <c r="C26" s="26" t="s">
        <v>32</v>
      </c>
      <c r="D26" s="1">
        <f t="shared" si="16"/>
        <v>6.6331698236000269E-2</v>
      </c>
      <c r="E26" s="61">
        <f t="shared" si="17"/>
        <v>2.1638944715442143E-2</v>
      </c>
      <c r="F26" s="27" t="s">
        <v>33</v>
      </c>
      <c r="G26" s="3">
        <f t="shared" si="18"/>
        <v>0.43211230434006831</v>
      </c>
      <c r="H26" s="2">
        <f t="shared" si="19"/>
        <v>7.4472773542112014E-2</v>
      </c>
      <c r="I26" s="32"/>
      <c r="J26" s="8"/>
      <c r="K26" s="9"/>
      <c r="M26" s="29">
        <v>98</v>
      </c>
      <c r="N26" s="56">
        <v>0.67979999999999996</v>
      </c>
      <c r="O26" s="26" t="s">
        <v>32</v>
      </c>
      <c r="P26" s="1">
        <f t="shared" si="20"/>
        <v>0.2345566970659998</v>
      </c>
      <c r="Q26" s="2">
        <f t="shared" si="21"/>
        <v>7.2762737633581986E-2</v>
      </c>
      <c r="R26" s="27" t="s">
        <v>33</v>
      </c>
      <c r="S26" s="3">
        <f t="shared" si="22"/>
        <v>0.65804302657272618</v>
      </c>
      <c r="T26" s="2">
        <f t="shared" si="23"/>
        <v>0.10641781327690625</v>
      </c>
      <c r="U26" s="94"/>
      <c r="V26" s="95"/>
      <c r="W26" s="96"/>
      <c r="Y26" s="29">
        <v>98</v>
      </c>
      <c r="Z26" s="56">
        <v>0.67979999999999996</v>
      </c>
      <c r="AA26" s="26" t="s">
        <v>32</v>
      </c>
      <c r="AB26" s="1">
        <f t="shared" si="24"/>
        <v>0.12532729891400018</v>
      </c>
      <c r="AC26" s="52">
        <f t="shared" si="25"/>
        <v>4.0142762365039664E-2</v>
      </c>
      <c r="AD26" s="27" t="s">
        <v>33</v>
      </c>
      <c r="AE26" s="3">
        <f t="shared" si="26"/>
        <v>0.511344991291665</v>
      </c>
      <c r="AF26" s="2">
        <f t="shared" si="27"/>
        <v>8.6107273757528358E-2</v>
      </c>
      <c r="AG26" s="94"/>
      <c r="AH26" s="95"/>
      <c r="AI26" s="96"/>
      <c r="AJ26" s="11"/>
      <c r="AK26" s="29">
        <v>98</v>
      </c>
      <c r="AL26" s="56">
        <v>0.67979999999999996</v>
      </c>
      <c r="AM26" s="26" t="s">
        <v>32</v>
      </c>
      <c r="AN26" s="1">
        <f t="shared" si="28"/>
        <v>8.434281620000017E-2</v>
      </c>
      <c r="AO26" s="61">
        <f t="shared" si="29"/>
        <v>2.7358934606596774E-2</v>
      </c>
      <c r="AP26" s="27" t="s">
        <v>33</v>
      </c>
      <c r="AQ26" s="3">
        <f t="shared" si="30"/>
        <v>0.45630172278635017</v>
      </c>
      <c r="AR26" s="2">
        <f t="shared" si="31"/>
        <v>7.8078221021572247E-2</v>
      </c>
      <c r="AS26" s="94"/>
      <c r="AT26" s="95"/>
      <c r="AU26" s="96"/>
    </row>
    <row r="27" spans="1:47" ht="14.25" thickBot="1">
      <c r="A27" s="29">
        <v>97</v>
      </c>
      <c r="B27" s="53">
        <v>-0.41980000000000001</v>
      </c>
      <c r="C27" s="46" t="s">
        <v>34</v>
      </c>
      <c r="D27" s="49">
        <f t="shared" si="16"/>
        <v>-0.22453220468799984</v>
      </c>
      <c r="E27" s="54">
        <f t="shared" si="17"/>
        <v>-8.1269948757341059E-2</v>
      </c>
      <c r="F27" s="47" t="s">
        <v>35</v>
      </c>
      <c r="G27" s="50">
        <f t="shared" si="18"/>
        <v>-0.12579595376217023</v>
      </c>
      <c r="H27" s="54">
        <f t="shared" si="19"/>
        <v>-2.6530021733982667E-2</v>
      </c>
      <c r="I27" s="32"/>
      <c r="J27" s="8"/>
      <c r="K27" s="9"/>
      <c r="M27" s="29">
        <v>97</v>
      </c>
      <c r="N27" s="55">
        <v>-0.35070000000000001</v>
      </c>
      <c r="O27" s="46" t="s">
        <v>34</v>
      </c>
      <c r="P27" s="49">
        <f t="shared" si="20"/>
        <v>-0.10219403432800012</v>
      </c>
      <c r="Q27" s="54">
        <f t="shared" si="21"/>
        <v>-3.5295815595763003E-2</v>
      </c>
      <c r="R27" s="47" t="s">
        <v>35</v>
      </c>
      <c r="S27" s="50">
        <f t="shared" si="22"/>
        <v>1.2118894777755518E-2</v>
      </c>
      <c r="T27" s="61">
        <f t="shared" si="23"/>
        <v>2.4121142624660141E-3</v>
      </c>
      <c r="U27" s="94"/>
      <c r="V27" s="95"/>
      <c r="W27" s="96"/>
      <c r="Y27" s="29">
        <v>97</v>
      </c>
      <c r="Z27" s="55">
        <v>-0.38769999999999999</v>
      </c>
      <c r="AA27" s="46" t="s">
        <v>34</v>
      </c>
      <c r="AB27" s="49">
        <f t="shared" si="24"/>
        <v>-0.1816288675119998</v>
      </c>
      <c r="AC27" s="54">
        <f t="shared" si="25"/>
        <v>-6.4630006216647717E-2</v>
      </c>
      <c r="AD27" s="47" t="s">
        <v>35</v>
      </c>
      <c r="AE27" s="50">
        <f t="shared" si="26"/>
        <v>-7.7429959477036903E-2</v>
      </c>
      <c r="AF27" s="78">
        <f t="shared" si="27"/>
        <v>-1.5989190034264023E-2</v>
      </c>
      <c r="AG27" s="94"/>
      <c r="AH27" s="95"/>
      <c r="AI27" s="96"/>
      <c r="AJ27" s="11"/>
      <c r="AK27" s="29">
        <v>97</v>
      </c>
      <c r="AL27" s="55">
        <v>-0.41</v>
      </c>
      <c r="AM27" s="46" t="s">
        <v>34</v>
      </c>
      <c r="AN27" s="49">
        <f t="shared" si="28"/>
        <v>-0.21143398959999982</v>
      </c>
      <c r="AO27" s="54">
        <f t="shared" si="29"/>
        <v>-7.6126128983250774E-2</v>
      </c>
      <c r="AP27" s="47" t="s">
        <v>35</v>
      </c>
      <c r="AQ27" s="50">
        <f t="shared" si="30"/>
        <v>-0.11103001158166226</v>
      </c>
      <c r="AR27" s="54">
        <f t="shared" si="31"/>
        <v>-2.3263494218446867E-2</v>
      </c>
      <c r="AS27" s="94"/>
      <c r="AT27" s="95"/>
      <c r="AU27" s="96"/>
    </row>
    <row r="28" spans="1:47" ht="14.45" customHeight="1" thickBot="1">
      <c r="A28" s="29">
        <v>96</v>
      </c>
      <c r="B28" s="58">
        <v>9.4100000000000003E-2</v>
      </c>
      <c r="C28" s="26" t="s">
        <v>36</v>
      </c>
      <c r="D28" s="1">
        <f t="shared" si="16"/>
        <v>0.46940588446400011</v>
      </c>
      <c r="E28" s="2">
        <f t="shared" si="17"/>
        <v>0.13687816354726712</v>
      </c>
      <c r="F28" s="76"/>
      <c r="G28" s="76"/>
      <c r="H28" s="76"/>
      <c r="I28" s="76"/>
      <c r="J28" s="76"/>
      <c r="K28" s="77"/>
      <c r="M28" s="34">
        <v>96</v>
      </c>
      <c r="N28" s="56">
        <v>0.13189999999999999</v>
      </c>
      <c r="O28" s="26" t="s">
        <v>36</v>
      </c>
      <c r="P28" s="1">
        <f t="shared" si="20"/>
        <v>0.52017230657599978</v>
      </c>
      <c r="Q28" s="45">
        <f t="shared" si="21"/>
        <v>0.14982286032157566</v>
      </c>
      <c r="R28" s="35"/>
      <c r="S28" s="35"/>
      <c r="T28" s="35"/>
      <c r="U28" s="76"/>
      <c r="V28" s="76"/>
      <c r="W28" s="77"/>
      <c r="Y28" s="34">
        <v>96</v>
      </c>
      <c r="Z28" s="56">
        <v>9.4100000000000003E-2</v>
      </c>
      <c r="AA28" s="26" t="s">
        <v>36</v>
      </c>
      <c r="AB28" s="1">
        <f t="shared" si="24"/>
        <v>0.46940588446400011</v>
      </c>
      <c r="AC28" s="45">
        <f t="shared" si="25"/>
        <v>0.13687816354726712</v>
      </c>
      <c r="AD28" s="35"/>
      <c r="AE28" s="35"/>
      <c r="AF28" s="35"/>
      <c r="AG28" s="76"/>
      <c r="AH28" s="76"/>
      <c r="AI28" s="77"/>
      <c r="AJ28" s="11"/>
      <c r="AK28" s="34">
        <v>96</v>
      </c>
      <c r="AL28" s="56">
        <v>9.4100000000000003E-2</v>
      </c>
      <c r="AM28" s="26" t="s">
        <v>36</v>
      </c>
      <c r="AN28" s="1">
        <f t="shared" si="28"/>
        <v>0.46940588446400011</v>
      </c>
      <c r="AO28" s="45">
        <f t="shared" si="29"/>
        <v>0.13687816354726712</v>
      </c>
      <c r="AP28" s="35"/>
      <c r="AQ28" s="35"/>
      <c r="AR28" s="35"/>
      <c r="AS28" s="76"/>
      <c r="AT28" s="76"/>
      <c r="AU28" s="77"/>
    </row>
    <row r="29" spans="1:47" ht="14.25" thickBot="1">
      <c r="A29" s="29">
        <v>95</v>
      </c>
      <c r="B29" s="58">
        <v>0.22159999999999999</v>
      </c>
      <c r="C29" s="26" t="s">
        <v>37</v>
      </c>
      <c r="D29" s="1">
        <f t="shared" si="16"/>
        <v>0.37713992681600006</v>
      </c>
      <c r="E29" s="2">
        <f t="shared" si="17"/>
        <v>0.11256661351001584</v>
      </c>
      <c r="F29" s="76"/>
      <c r="G29" s="76"/>
      <c r="H29" s="76"/>
      <c r="I29" s="76"/>
      <c r="J29" s="76"/>
      <c r="K29" s="77"/>
      <c r="M29" s="29">
        <v>95</v>
      </c>
      <c r="N29" s="56">
        <v>0.22159999999999999</v>
      </c>
      <c r="O29" s="26" t="s">
        <v>37</v>
      </c>
      <c r="P29" s="1">
        <f t="shared" si="20"/>
        <v>0.37713992681600006</v>
      </c>
      <c r="Q29" s="2">
        <f t="shared" si="21"/>
        <v>0.11256661351001584</v>
      </c>
      <c r="R29" s="76"/>
      <c r="S29" s="76"/>
      <c r="T29" s="76"/>
      <c r="U29" s="76"/>
      <c r="V29" s="76"/>
      <c r="W29" s="77"/>
      <c r="Y29" s="29">
        <v>95</v>
      </c>
      <c r="Z29" s="56">
        <v>0.22159999999999999</v>
      </c>
      <c r="AA29" s="26" t="s">
        <v>37</v>
      </c>
      <c r="AB29" s="1">
        <f t="shared" si="24"/>
        <v>0.37713992681600006</v>
      </c>
      <c r="AC29" s="2">
        <f t="shared" si="25"/>
        <v>0.11256661351001584</v>
      </c>
      <c r="AD29" s="76"/>
      <c r="AE29" s="76"/>
      <c r="AF29" s="76"/>
      <c r="AG29" s="76"/>
      <c r="AH29" s="76"/>
      <c r="AI29" s="77"/>
      <c r="AJ29" s="11"/>
      <c r="AK29" s="29">
        <v>95</v>
      </c>
      <c r="AL29" s="56">
        <v>0.22159999999999999</v>
      </c>
      <c r="AM29" s="26" t="s">
        <v>37</v>
      </c>
      <c r="AN29" s="1">
        <f t="shared" si="28"/>
        <v>0.37713992681600006</v>
      </c>
      <c r="AO29" s="2">
        <f t="shared" si="29"/>
        <v>0.11256661351001584</v>
      </c>
      <c r="AP29" s="76"/>
      <c r="AQ29" s="76"/>
      <c r="AR29" s="76"/>
      <c r="AS29" s="76"/>
      <c r="AT29" s="76"/>
      <c r="AU29" s="77"/>
    </row>
    <row r="30" spans="1:47" ht="16.149999999999999" customHeight="1" thickBot="1">
      <c r="A30" s="29">
        <v>94</v>
      </c>
      <c r="B30" s="58">
        <v>9.9400000000000002E-2</v>
      </c>
      <c r="C30" s="97" t="s">
        <v>50</v>
      </c>
      <c r="D30" s="98"/>
      <c r="E30" s="98"/>
      <c r="F30" s="98"/>
      <c r="G30" s="98"/>
      <c r="H30" s="98"/>
      <c r="I30" s="98"/>
      <c r="J30" s="98"/>
      <c r="K30" s="99"/>
      <c r="M30" s="29">
        <v>94</v>
      </c>
      <c r="N30" s="56">
        <v>9.9400000000000002E-2</v>
      </c>
      <c r="O30" s="97" t="s">
        <v>50</v>
      </c>
      <c r="P30" s="98"/>
      <c r="Q30" s="98"/>
      <c r="R30" s="98"/>
      <c r="S30" s="98"/>
      <c r="T30" s="98"/>
      <c r="U30" s="98"/>
      <c r="V30" s="98"/>
      <c r="W30" s="99"/>
      <c r="Y30" s="29">
        <v>94</v>
      </c>
      <c r="Z30" s="56">
        <v>9.9400000000000002E-2</v>
      </c>
      <c r="AA30" s="97" t="s">
        <v>50</v>
      </c>
      <c r="AB30" s="98"/>
      <c r="AC30" s="98"/>
      <c r="AD30" s="98"/>
      <c r="AE30" s="98"/>
      <c r="AF30" s="98"/>
      <c r="AG30" s="98"/>
      <c r="AH30" s="98"/>
      <c r="AI30" s="99"/>
      <c r="AJ30" s="11"/>
      <c r="AK30" s="29">
        <v>94</v>
      </c>
      <c r="AL30" s="56">
        <v>9.9400000000000002E-2</v>
      </c>
      <c r="AM30" s="97" t="s">
        <v>50</v>
      </c>
      <c r="AN30" s="98"/>
      <c r="AO30" s="98"/>
      <c r="AP30" s="98"/>
      <c r="AQ30" s="98"/>
      <c r="AR30" s="98"/>
      <c r="AS30" s="98"/>
      <c r="AT30" s="98"/>
      <c r="AU30" s="99"/>
    </row>
    <row r="31" spans="1:47" ht="16.149999999999999" customHeight="1" thickBot="1">
      <c r="A31" s="29">
        <v>93</v>
      </c>
      <c r="B31" s="60">
        <v>2.5399999999999999E-2</v>
      </c>
      <c r="C31" s="97"/>
      <c r="D31" s="98"/>
      <c r="E31" s="98"/>
      <c r="F31" s="98"/>
      <c r="G31" s="98"/>
      <c r="H31" s="98"/>
      <c r="I31" s="98"/>
      <c r="J31" s="98"/>
      <c r="K31" s="99"/>
      <c r="M31" s="29">
        <v>93</v>
      </c>
      <c r="N31" s="62">
        <v>2.5399999999999999E-2</v>
      </c>
      <c r="O31" s="97"/>
      <c r="P31" s="98"/>
      <c r="Q31" s="98"/>
      <c r="R31" s="98"/>
      <c r="S31" s="98"/>
      <c r="T31" s="98"/>
      <c r="U31" s="98"/>
      <c r="V31" s="98"/>
      <c r="W31" s="99"/>
      <c r="Y31" s="29">
        <v>93</v>
      </c>
      <c r="Z31" s="63">
        <v>2.5399999999999999E-2</v>
      </c>
      <c r="AA31" s="97"/>
      <c r="AB31" s="98"/>
      <c r="AC31" s="98"/>
      <c r="AD31" s="98"/>
      <c r="AE31" s="98"/>
      <c r="AF31" s="98"/>
      <c r="AG31" s="98"/>
      <c r="AH31" s="98"/>
      <c r="AI31" s="99"/>
      <c r="AJ31" s="11"/>
      <c r="AK31" s="29">
        <v>93</v>
      </c>
      <c r="AL31" s="63">
        <v>2.5399999999999999E-2</v>
      </c>
      <c r="AM31" s="97"/>
      <c r="AN31" s="98"/>
      <c r="AO31" s="98"/>
      <c r="AP31" s="98"/>
      <c r="AQ31" s="98"/>
      <c r="AR31" s="98"/>
      <c r="AS31" s="98"/>
      <c r="AT31" s="98"/>
      <c r="AU31" s="99"/>
    </row>
    <row r="32" spans="1:47" ht="16.149999999999999" customHeight="1" thickBot="1">
      <c r="A32" s="36">
        <v>92</v>
      </c>
      <c r="B32" s="10"/>
      <c r="C32" s="100"/>
      <c r="D32" s="101"/>
      <c r="E32" s="101"/>
      <c r="F32" s="101"/>
      <c r="G32" s="101"/>
      <c r="H32" s="101"/>
      <c r="I32" s="101"/>
      <c r="J32" s="101"/>
      <c r="K32" s="102"/>
      <c r="M32" s="36">
        <v>92</v>
      </c>
      <c r="N32" s="37">
        <v>0.2384</v>
      </c>
      <c r="O32" s="100"/>
      <c r="P32" s="101"/>
      <c r="Q32" s="101"/>
      <c r="R32" s="101"/>
      <c r="S32" s="101"/>
      <c r="T32" s="101"/>
      <c r="U32" s="101"/>
      <c r="V32" s="101"/>
      <c r="W32" s="102"/>
      <c r="Y32" s="36">
        <v>92</v>
      </c>
      <c r="Z32" s="37">
        <v>0.2384</v>
      </c>
      <c r="AA32" s="100"/>
      <c r="AB32" s="101"/>
      <c r="AC32" s="101"/>
      <c r="AD32" s="101"/>
      <c r="AE32" s="101"/>
      <c r="AF32" s="101"/>
      <c r="AG32" s="101"/>
      <c r="AH32" s="101"/>
      <c r="AI32" s="102"/>
      <c r="AJ32" s="11"/>
      <c r="AK32" s="36">
        <v>92</v>
      </c>
      <c r="AL32" s="37">
        <v>0.2384</v>
      </c>
      <c r="AM32" s="100"/>
      <c r="AN32" s="101"/>
      <c r="AO32" s="101"/>
      <c r="AP32" s="101"/>
      <c r="AQ32" s="101"/>
      <c r="AR32" s="101"/>
      <c r="AS32" s="101"/>
      <c r="AT32" s="101"/>
      <c r="AU32" s="102"/>
    </row>
    <row r="33" spans="1:47" ht="14.25" thickTop="1">
      <c r="A33" s="87" t="s">
        <v>41</v>
      </c>
      <c r="B33" s="88"/>
      <c r="C33" s="81" t="s">
        <v>38</v>
      </c>
      <c r="D33" s="82"/>
      <c r="E33" s="79">
        <f>SUM(E19:E29)/11</f>
        <v>6.7823551046470532E-2</v>
      </c>
      <c r="F33" s="81" t="s">
        <v>39</v>
      </c>
      <c r="G33" s="82"/>
      <c r="H33" s="79">
        <f>SUM(H19:H27)/9</f>
        <v>5.5566255265494711E-2</v>
      </c>
      <c r="I33" s="81" t="s">
        <v>40</v>
      </c>
      <c r="J33" s="82"/>
      <c r="K33" s="85">
        <f>SUM(K19:K22)/4</f>
        <v>5.9982136012220411E-2</v>
      </c>
      <c r="M33" s="87" t="s">
        <v>41</v>
      </c>
      <c r="N33" s="88"/>
      <c r="O33" s="81" t="s">
        <v>38</v>
      </c>
      <c r="P33" s="82"/>
      <c r="Q33" s="79">
        <f>SUM(Q19:Q29)/11</f>
        <v>9.9473620741517763E-2</v>
      </c>
      <c r="R33" s="81" t="s">
        <v>39</v>
      </c>
      <c r="S33" s="82"/>
      <c r="T33" s="79">
        <f>SUM(T19:T27)/9</f>
        <v>9.495800545235987E-2</v>
      </c>
      <c r="U33" s="81" t="s">
        <v>40</v>
      </c>
      <c r="V33" s="82"/>
      <c r="W33" s="85">
        <f>SUM(W19:W22)/4</f>
        <v>9.6087909134350946E-2</v>
      </c>
      <c r="Y33" s="87" t="s">
        <v>41</v>
      </c>
      <c r="Z33" s="88"/>
      <c r="AA33" s="81" t="s">
        <v>38</v>
      </c>
      <c r="AB33" s="82"/>
      <c r="AC33" s="79">
        <f>SUM(AC19:AC29)/11</f>
        <v>8.0796967608283032E-2</v>
      </c>
      <c r="AD33" s="81" t="s">
        <v>39</v>
      </c>
      <c r="AE33" s="82"/>
      <c r="AF33" s="79">
        <f>SUM(AF19:AF27)/9</f>
        <v>7.5087048613110441E-2</v>
      </c>
      <c r="AG33" s="81" t="s">
        <v>40</v>
      </c>
      <c r="AH33" s="82"/>
      <c r="AI33" s="85">
        <f>SUM(AI19:AI22)/4</f>
        <v>7.643297916611147E-2</v>
      </c>
      <c r="AK33" s="87" t="s">
        <v>41</v>
      </c>
      <c r="AL33" s="88"/>
      <c r="AM33" s="81" t="s">
        <v>38</v>
      </c>
      <c r="AN33" s="82"/>
      <c r="AO33" s="79">
        <f>SUM(AO19:AO29)/11</f>
        <v>8.9445767072701562E-2</v>
      </c>
      <c r="AP33" s="81" t="s">
        <v>39</v>
      </c>
      <c r="AQ33" s="82"/>
      <c r="AR33" s="79">
        <f>SUM(AR19:AR27)/9</f>
        <v>7.7649458015750267E-2</v>
      </c>
      <c r="AS33" s="81" t="s">
        <v>40</v>
      </c>
      <c r="AT33" s="82"/>
      <c r="AU33" s="85">
        <f>SUM(AU19:AU22)/4</f>
        <v>8.1145310336332876E-2</v>
      </c>
    </row>
    <row r="34" spans="1:47" ht="14.25" thickBot="1">
      <c r="A34" s="89"/>
      <c r="B34" s="90"/>
      <c r="C34" s="83"/>
      <c r="D34" s="84"/>
      <c r="E34" s="80"/>
      <c r="F34" s="83"/>
      <c r="G34" s="84"/>
      <c r="H34" s="80"/>
      <c r="I34" s="83"/>
      <c r="J34" s="84"/>
      <c r="K34" s="86"/>
      <c r="M34" s="89"/>
      <c r="N34" s="90"/>
      <c r="O34" s="83"/>
      <c r="P34" s="84"/>
      <c r="Q34" s="80"/>
      <c r="R34" s="83"/>
      <c r="S34" s="84"/>
      <c r="T34" s="80"/>
      <c r="U34" s="83"/>
      <c r="V34" s="84"/>
      <c r="W34" s="86"/>
      <c r="Y34" s="89"/>
      <c r="Z34" s="90"/>
      <c r="AA34" s="83"/>
      <c r="AB34" s="84"/>
      <c r="AC34" s="80"/>
      <c r="AD34" s="83"/>
      <c r="AE34" s="84"/>
      <c r="AF34" s="80"/>
      <c r="AG34" s="83"/>
      <c r="AH34" s="84"/>
      <c r="AI34" s="86"/>
      <c r="AK34" s="89"/>
      <c r="AL34" s="90"/>
      <c r="AM34" s="83"/>
      <c r="AN34" s="84"/>
      <c r="AO34" s="80"/>
      <c r="AP34" s="83"/>
      <c r="AQ34" s="84"/>
      <c r="AR34" s="80"/>
      <c r="AS34" s="83"/>
      <c r="AT34" s="84"/>
      <c r="AU34" s="86"/>
    </row>
    <row r="35" spans="1:47" ht="14.25" thickTop="1"/>
  </sheetData>
  <mergeCells count="63">
    <mergeCell ref="F15:G16"/>
    <mergeCell ref="H15:H16"/>
    <mergeCell ref="I15:J16"/>
    <mergeCell ref="A16:B16"/>
    <mergeCell ref="M16:N16"/>
    <mergeCell ref="Y16:Z16"/>
    <mergeCell ref="AK16:AL16"/>
    <mergeCell ref="AM15:AN16"/>
    <mergeCell ref="K15:K16"/>
    <mergeCell ref="AG15:AH16"/>
    <mergeCell ref="AI15:AI16"/>
    <mergeCell ref="O15:P16"/>
    <mergeCell ref="Q15:Q16"/>
    <mergeCell ref="R15:S16"/>
    <mergeCell ref="T15:T16"/>
    <mergeCell ref="U15:V16"/>
    <mergeCell ref="W15:W16"/>
    <mergeCell ref="C15:D16"/>
    <mergeCell ref="E15:E16"/>
    <mergeCell ref="AA15:AB16"/>
    <mergeCell ref="AC15:AC16"/>
    <mergeCell ref="AD15:AE16"/>
    <mergeCell ref="AF15:AF16"/>
    <mergeCell ref="AU15:AU16"/>
    <mergeCell ref="AO15:AO16"/>
    <mergeCell ref="AP15:AQ16"/>
    <mergeCell ref="AR15:AR16"/>
    <mergeCell ref="AS15:AT16"/>
    <mergeCell ref="AS23:AU27"/>
    <mergeCell ref="C30:K32"/>
    <mergeCell ref="O30:W32"/>
    <mergeCell ref="AA30:AI32"/>
    <mergeCell ref="AM30:AU32"/>
    <mergeCell ref="U23:W27"/>
    <mergeCell ref="AG23:AI27"/>
    <mergeCell ref="A33:B34"/>
    <mergeCell ref="C33:D34"/>
    <mergeCell ref="E33:E34"/>
    <mergeCell ref="F33:G34"/>
    <mergeCell ref="H33:H34"/>
    <mergeCell ref="I33:J34"/>
    <mergeCell ref="K33:K34"/>
    <mergeCell ref="M33:N34"/>
    <mergeCell ref="O33:P34"/>
    <mergeCell ref="Q33:Q34"/>
    <mergeCell ref="R33:S34"/>
    <mergeCell ref="AM33:AN34"/>
    <mergeCell ref="T33:T34"/>
    <mergeCell ref="U33:V34"/>
    <mergeCell ref="W33:W34"/>
    <mergeCell ref="Y33:Z34"/>
    <mergeCell ref="AA33:AB34"/>
    <mergeCell ref="AC33:AC34"/>
    <mergeCell ref="AD33:AE34"/>
    <mergeCell ref="AF33:AF34"/>
    <mergeCell ref="AG33:AH34"/>
    <mergeCell ref="AI33:AI34"/>
    <mergeCell ref="AK33:AL34"/>
    <mergeCell ref="AO33:AO34"/>
    <mergeCell ref="AP33:AQ34"/>
    <mergeCell ref="AR33:AR34"/>
    <mergeCell ref="AS33:AT34"/>
    <mergeCell ref="AU33:AU34"/>
  </mergeCells>
  <phoneticPr fontId="1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35"/>
  <sheetViews>
    <sheetView topLeftCell="A19" workbookViewId="0" xr3:uid="{842E5F09-E766-5B8D-85AF-A39847EA96FD}">
      <selection activeCell="A66" sqref="A66"/>
    </sheetView>
  </sheetViews>
  <sheetFormatPr defaultColWidth="8.88671875" defaultRowHeight="13.5"/>
  <cols>
    <col min="1" max="1" width="6.109375" style="11" customWidth="1"/>
    <col min="2" max="2" width="8.21875" style="12" customWidth="1"/>
    <col min="3" max="3" width="10.33203125" style="11" customWidth="1"/>
    <col min="4" max="4" width="8.44140625" style="14" customWidth="1"/>
    <col min="5" max="5" width="7.44140625" style="15" customWidth="1"/>
    <col min="6" max="6" width="11.109375" style="11" customWidth="1"/>
    <col min="7" max="7" width="8.44140625" style="14" customWidth="1"/>
    <col min="8" max="8" width="7.44140625" style="15" customWidth="1"/>
    <col min="9" max="9" width="10.44140625" style="11" customWidth="1"/>
    <col min="10" max="10" width="8.44140625" style="14" customWidth="1"/>
    <col min="11" max="11" width="7.44140625" style="15" customWidth="1"/>
    <col min="12" max="12" width="2" style="11" customWidth="1"/>
    <col min="13" max="13" width="6.109375" style="11" customWidth="1"/>
    <col min="14" max="14" width="8.6640625" style="12" customWidth="1"/>
    <col min="15" max="15" width="10.21875" style="11" customWidth="1"/>
    <col min="16" max="16" width="8.44140625" style="14" customWidth="1"/>
    <col min="17" max="17" width="7.44140625" style="15" customWidth="1"/>
    <col min="18" max="18" width="11.109375" style="11" customWidth="1"/>
    <col min="19" max="19" width="8.44140625" style="14" customWidth="1"/>
    <col min="20" max="20" width="7.44140625" style="15" customWidth="1"/>
    <col min="21" max="21" width="10.109375" style="11" customWidth="1"/>
    <col min="22" max="22" width="8.44140625" style="14" customWidth="1"/>
    <col min="23" max="23" width="7.44140625" style="15" customWidth="1"/>
    <col min="24" max="26" width="8.88671875" style="16"/>
    <col min="27" max="27" width="10.33203125" style="16" customWidth="1"/>
    <col min="28" max="29" width="8.88671875" style="16"/>
    <col min="30" max="30" width="10.33203125" style="16" customWidth="1"/>
    <col min="31" max="32" width="8.88671875" style="16"/>
    <col min="33" max="33" width="10.88671875" style="16" customWidth="1"/>
    <col min="34" max="38" width="8.88671875" style="16"/>
    <col min="39" max="39" width="10.77734375" style="16" customWidth="1"/>
    <col min="40" max="41" width="8.88671875" style="16"/>
    <col min="42" max="42" width="10.6640625" style="16" customWidth="1"/>
    <col min="43" max="44" width="8.88671875" style="16"/>
    <col min="45" max="45" width="10.44140625" style="16" customWidth="1"/>
    <col min="46" max="16384" width="8.88671875" style="16"/>
  </cols>
  <sheetData>
    <row r="1" spans="1:47" ht="15.6" customHeight="1" thickBot="1">
      <c r="C1" s="13" t="s">
        <v>0</v>
      </c>
      <c r="K1" s="15" t="s">
        <v>1</v>
      </c>
      <c r="O1" s="13" t="s">
        <v>2</v>
      </c>
      <c r="W1" s="15" t="s">
        <v>3</v>
      </c>
      <c r="Y1" s="11"/>
      <c r="Z1" s="12"/>
      <c r="AA1" s="13"/>
      <c r="AB1" s="14"/>
      <c r="AC1" s="15"/>
      <c r="AD1" s="11"/>
      <c r="AE1" s="14"/>
      <c r="AF1" s="15"/>
      <c r="AG1" s="11"/>
      <c r="AH1" s="14"/>
      <c r="AI1" s="15" t="s">
        <v>4</v>
      </c>
      <c r="AJ1" s="11"/>
      <c r="AK1" s="11"/>
      <c r="AL1" s="12"/>
      <c r="AM1" s="13"/>
      <c r="AN1" s="14"/>
      <c r="AO1" s="15"/>
      <c r="AP1" s="11"/>
      <c r="AQ1" s="14"/>
      <c r="AR1" s="15"/>
      <c r="AS1" s="11"/>
      <c r="AT1" s="14"/>
      <c r="AU1" s="15" t="s">
        <v>5</v>
      </c>
    </row>
    <row r="2" spans="1:47" ht="28.5" thickTop="1" thickBot="1">
      <c r="A2" s="17" t="s">
        <v>6</v>
      </c>
      <c r="B2" s="69" t="s">
        <v>7</v>
      </c>
      <c r="C2" s="19" t="s">
        <v>8</v>
      </c>
      <c r="D2" s="19" t="s">
        <v>9</v>
      </c>
      <c r="E2" s="19" t="s">
        <v>10</v>
      </c>
      <c r="F2" s="20" t="s">
        <v>11</v>
      </c>
      <c r="G2" s="20" t="s">
        <v>9</v>
      </c>
      <c r="H2" s="21" t="s">
        <v>10</v>
      </c>
      <c r="I2" s="22" t="s">
        <v>12</v>
      </c>
      <c r="J2" s="22" t="s">
        <v>9</v>
      </c>
      <c r="K2" s="23" t="s">
        <v>10</v>
      </c>
      <c r="M2" s="17" t="s">
        <v>6</v>
      </c>
      <c r="N2" s="18" t="s">
        <v>7</v>
      </c>
      <c r="O2" s="19" t="s">
        <v>8</v>
      </c>
      <c r="P2" s="19" t="s">
        <v>9</v>
      </c>
      <c r="Q2" s="19" t="s">
        <v>10</v>
      </c>
      <c r="R2" s="20" t="s">
        <v>11</v>
      </c>
      <c r="S2" s="20" t="s">
        <v>9</v>
      </c>
      <c r="T2" s="21" t="s">
        <v>10</v>
      </c>
      <c r="U2" s="22" t="s">
        <v>12</v>
      </c>
      <c r="V2" s="22" t="s">
        <v>9</v>
      </c>
      <c r="W2" s="23" t="s">
        <v>10</v>
      </c>
      <c r="Y2" s="17" t="s">
        <v>6</v>
      </c>
      <c r="Z2" s="18" t="s">
        <v>7</v>
      </c>
      <c r="AA2" s="19" t="s">
        <v>8</v>
      </c>
      <c r="AB2" s="19" t="s">
        <v>9</v>
      </c>
      <c r="AC2" s="19" t="s">
        <v>10</v>
      </c>
      <c r="AD2" s="20" t="s">
        <v>11</v>
      </c>
      <c r="AE2" s="20" t="s">
        <v>9</v>
      </c>
      <c r="AF2" s="21" t="s">
        <v>10</v>
      </c>
      <c r="AG2" s="22" t="s">
        <v>12</v>
      </c>
      <c r="AH2" s="22" t="s">
        <v>9</v>
      </c>
      <c r="AI2" s="23" t="s">
        <v>10</v>
      </c>
      <c r="AJ2" s="11"/>
      <c r="AK2" s="17" t="s">
        <v>6</v>
      </c>
      <c r="AL2" s="18" t="s">
        <v>7</v>
      </c>
      <c r="AM2" s="19" t="s">
        <v>13</v>
      </c>
      <c r="AN2" s="19" t="s">
        <v>9</v>
      </c>
      <c r="AO2" s="19" t="s">
        <v>10</v>
      </c>
      <c r="AP2" s="20" t="s">
        <v>11</v>
      </c>
      <c r="AQ2" s="20" t="s">
        <v>9</v>
      </c>
      <c r="AR2" s="21" t="s">
        <v>10</v>
      </c>
      <c r="AS2" s="22" t="s">
        <v>12</v>
      </c>
      <c r="AT2" s="22" t="s">
        <v>9</v>
      </c>
      <c r="AU2" s="23" t="s">
        <v>10</v>
      </c>
    </row>
    <row r="3" spans="1:47" ht="14.25" thickBot="1">
      <c r="A3" s="24">
        <v>105</v>
      </c>
      <c r="B3" s="65">
        <v>0.19989733586571526</v>
      </c>
      <c r="C3" s="26" t="s">
        <v>14</v>
      </c>
      <c r="D3" s="1">
        <f>SUM(1+B5)*(1+B4)*(1+B3)-1</f>
        <v>0.34281750434606217</v>
      </c>
      <c r="E3" s="2">
        <f>(1+D3)^(1/3)-1</f>
        <v>0.10324592322012127</v>
      </c>
      <c r="F3" s="27" t="s">
        <v>15</v>
      </c>
      <c r="G3" s="3">
        <f>SUM(1+B7)*(1+B6)*(1+B5)*(1+B4)*(1+B3)-1</f>
        <v>0.72413083709770087</v>
      </c>
      <c r="H3" s="2">
        <f>(1+G3)^(1/5)-1</f>
        <v>0.115100585651561</v>
      </c>
      <c r="I3" s="28" t="s">
        <v>16</v>
      </c>
      <c r="J3" s="4">
        <f>SUM(1+B12)*(1+B11)*(1+B10)*(1+B9)*(1+B8)*(1+B7)*(1+B6)*(1+B5)*(1+B4)*(1+B3)-1</f>
        <v>2.0480870601637524</v>
      </c>
      <c r="K3" s="5">
        <f>(1+J3)^(1/10)-1</f>
        <v>0.11789943518350454</v>
      </c>
      <c r="M3" s="24">
        <v>105</v>
      </c>
      <c r="N3" s="65">
        <v>0.20789582472095908</v>
      </c>
      <c r="O3" s="26" t="s">
        <v>14</v>
      </c>
      <c r="P3" s="1">
        <f>SUM(1+N5)*(1+N4)*(1+N3)-1</f>
        <v>0.27716996760475654</v>
      </c>
      <c r="Q3" s="2">
        <f>(1+P3)^(1/3)-1</f>
        <v>8.4966259324313453E-2</v>
      </c>
      <c r="R3" s="27" t="s">
        <v>15</v>
      </c>
      <c r="S3" s="3">
        <f>SUM(1+N7)*(1+N6)*(1+N5)*(1+N4)*(1+N3)-1</f>
        <v>0.65112341179726108</v>
      </c>
      <c r="T3" s="2">
        <f>(1+S3)^(1/5)-1</f>
        <v>0.10549277122398926</v>
      </c>
      <c r="U3" s="28" t="s">
        <v>16</v>
      </c>
      <c r="V3" s="4">
        <f>SUM(1+N12)*(1+N11)*(1+N10)*(1+N9)*(1+N8)*(1+N7)*(1+N6)*(1+N5)*(1+N4)*(1+N3)-1</f>
        <v>2.3535474281541595</v>
      </c>
      <c r="W3" s="5">
        <f>(1+V3)^(1/10)-1</f>
        <v>0.12862702508060697</v>
      </c>
      <c r="Y3" s="24">
        <v>105</v>
      </c>
      <c r="Z3" s="65">
        <v>0.20391429748660897</v>
      </c>
      <c r="AA3" s="26" t="s">
        <v>14</v>
      </c>
      <c r="AB3" s="1">
        <f>SUM(1+Z5)*(1+Z4)*(1+Z3)-1</f>
        <v>0.22652798526096096</v>
      </c>
      <c r="AC3" s="2">
        <f t="shared" ref="AC3:AC13" si="0">(1+AB3)^(1/3)-1</f>
        <v>7.0432173300860823E-2</v>
      </c>
      <c r="AD3" s="27" t="s">
        <v>15</v>
      </c>
      <c r="AE3" s="3">
        <f>SUM(1+Z7)*(1+Z6)*(1+Z5)*(1+Z4)*(1+Z3)-1</f>
        <v>0.58565353324657687</v>
      </c>
      <c r="AF3" s="2">
        <f t="shared" ref="AF3:AF11" si="1">(1+AE3)^(1/5)-1</f>
        <v>9.6583381421144976E-2</v>
      </c>
      <c r="AG3" s="28" t="s">
        <v>16</v>
      </c>
      <c r="AH3" s="51">
        <f>SUM(1+Z12)*(1+Z11)*(1+Z10)*(1+Z9)*(1+Z8)*(1+Z7)*(1+Z6)*(1+Z5)*(1+Z4)*(1+Z3)-1</f>
        <v>1.8940405847128647</v>
      </c>
      <c r="AI3" s="5">
        <f>(1+AH3)^(1/10)-1</f>
        <v>0.11211695447491965</v>
      </c>
      <c r="AJ3" s="11"/>
      <c r="AK3" s="24">
        <v>105</v>
      </c>
      <c r="AL3" s="65">
        <v>0.19989733586571526</v>
      </c>
      <c r="AM3" s="26" t="s">
        <v>14</v>
      </c>
      <c r="AN3" s="1">
        <f>SUM(1+AL5)*(1+AL4)*(1+AL3)-1</f>
        <v>0.42269920420583973</v>
      </c>
      <c r="AO3" s="2">
        <f t="shared" ref="AO3:AO13" si="2">(1+AN3)^(1/3)-1</f>
        <v>0.12470259245015303</v>
      </c>
      <c r="AP3" s="27" t="s">
        <v>15</v>
      </c>
      <c r="AQ3" s="3">
        <f>SUM(1+AL7)*(1+AL6)*(1+AL5)*(1+AL4)*(1+AL3)-1</f>
        <v>0.83926338983297444</v>
      </c>
      <c r="AR3" s="2">
        <f t="shared" ref="AR3:AR11" si="3">(1+AQ3)^(1/5)-1</f>
        <v>0.12961066823452994</v>
      </c>
      <c r="AS3" s="28" t="s">
        <v>16</v>
      </c>
      <c r="AT3" s="51">
        <f>SUM(1+AL12)*(1+AL11)*(1+AL10)*(1+AL9)*(1+AL8)*(1+AL7)*(1+AL6)*(1+AL5)*(1+AL4)*(1+AL3)-1</f>
        <v>2.1483196915094207</v>
      </c>
      <c r="AU3" s="5">
        <f>(1+AT3)^(1/10)-1</f>
        <v>0.12152222043955319</v>
      </c>
    </row>
    <row r="4" spans="1:47" ht="14.25" thickBot="1">
      <c r="A4" s="24">
        <v>104</v>
      </c>
      <c r="B4" s="70">
        <v>-2.8972783143108003E-2</v>
      </c>
      <c r="C4" s="26" t="s">
        <v>17</v>
      </c>
      <c r="D4" s="1">
        <f t="shared" ref="D4:D13" si="4">SUM(1+B6)*(1+B5)*(1+B4)-1</f>
        <v>0.24398530347748038</v>
      </c>
      <c r="E4" s="2">
        <f t="shared" ref="E4:E13" si="5">(1+D4)^(1/3)-1</f>
        <v>7.5486796936669931E-2</v>
      </c>
      <c r="F4" s="27" t="s">
        <v>18</v>
      </c>
      <c r="G4" s="3">
        <f t="shared" ref="G4:G11" si="6">SUM(1+B8)*(1+B7)*(1+B6)*(1+B5)*(1+B4)-1</f>
        <v>0.57284323578385044</v>
      </c>
      <c r="H4" s="2">
        <f t="shared" ref="H4:H11" si="7">(1+G4)^(1/5)-1</f>
        <v>9.4805795623925437E-2</v>
      </c>
      <c r="I4" s="28" t="s">
        <v>19</v>
      </c>
      <c r="J4" s="4">
        <f>SUM(1+B13)*(1+B12)*(1+B11)*(1+B10)*(1+B9)*(1+B8)*(1+B7)*(1+B6)*(1+B5)*(1+B4)-1</f>
        <v>2.3916869233247793</v>
      </c>
      <c r="K4" s="5">
        <f>(1+J4)^(1/10)-1</f>
        <v>0.12990407700192508</v>
      </c>
      <c r="M4" s="24">
        <v>104</v>
      </c>
      <c r="N4" s="65">
        <v>5.7351090604026829E-2</v>
      </c>
      <c r="O4" s="26" t="s">
        <v>17</v>
      </c>
      <c r="P4" s="1">
        <f t="shared" ref="P4:P13" si="8">SUM(1+N6)*(1+N5)*(1+N4)-1</f>
        <v>0.18342073535058034</v>
      </c>
      <c r="Q4" s="2">
        <f t="shared" ref="Q4:Q13" si="9">(1+P4)^(1/3)-1</f>
        <v>5.7741940362546762E-2</v>
      </c>
      <c r="R4" s="27" t="s">
        <v>18</v>
      </c>
      <c r="S4" s="3">
        <f t="shared" ref="S4:S11" si="10">SUM(1+N8)*(1+N7)*(1+N6)*(1+N5)*(1+N4)-1</f>
        <v>0.44201763169175656</v>
      </c>
      <c r="T4" s="2">
        <f t="shared" ref="T4:T11" si="11">(1+S4)^(1/5)-1</f>
        <v>7.5955014959553369E-2</v>
      </c>
      <c r="U4" s="28" t="s">
        <v>19</v>
      </c>
      <c r="V4" s="4">
        <f>SUM(1+N13)*(1+N12)*(1+N11)*(1+N10)*(1+N9)*(1+N8)*(1+N7)*(1+N6)*(1+N5)*(1+N4)-1</f>
        <v>2.706870819005788</v>
      </c>
      <c r="W4" s="5">
        <f>(1+V4)^(1/10)-1</f>
        <v>0.13998922153831406</v>
      </c>
      <c r="Y4" s="24">
        <v>104</v>
      </c>
      <c r="Z4" s="75">
        <v>1.8783469738304515E-2</v>
      </c>
      <c r="AA4" s="26" t="s">
        <v>17</v>
      </c>
      <c r="AB4" s="1">
        <f t="shared" ref="AB4:AB13" si="12">SUM(1+Z6)*(1+Z5)*(1+Z4)-1</f>
        <v>0.1402546359809167</v>
      </c>
      <c r="AC4" s="73">
        <f t="shared" si="0"/>
        <v>4.4721699959207273E-2</v>
      </c>
      <c r="AD4" s="27" t="s">
        <v>18</v>
      </c>
      <c r="AE4" s="3">
        <f t="shared" ref="AE4:AE11" si="13">SUM(1+Z8)*(1+Z7)*(1+Z6)*(1+Z5)*(1+Z4)-1</f>
        <v>0.36080362345366157</v>
      </c>
      <c r="AF4" s="2">
        <f t="shared" si="1"/>
        <v>6.3552888434746935E-2</v>
      </c>
      <c r="AG4" s="28" t="s">
        <v>19</v>
      </c>
      <c r="AH4" s="51">
        <f>SUM(1+Z13)*(1+Z12)*(1+Z11)*(1+Z10)*(1+Z9)*(1+Z8)*(1+Z7)*(1+Z6)*(1+Z5)*(1+Z4)-1</f>
        <v>2.2095306238122636</v>
      </c>
      <c r="AI4" s="5">
        <f>(1+AH4)^(1/10)-1</f>
        <v>0.12368388446207357</v>
      </c>
      <c r="AJ4" s="11"/>
      <c r="AK4" s="24">
        <v>104</v>
      </c>
      <c r="AL4" s="70">
        <v>-1.9888213851761861E-2</v>
      </c>
      <c r="AM4" s="26" t="s">
        <v>17</v>
      </c>
      <c r="AN4" s="1">
        <f t="shared" ref="AN4:AN13" si="14">SUM(1+AL6)*(1+AL5)*(1+AL4)-1</f>
        <v>0.32705510332841237</v>
      </c>
      <c r="AO4" s="2">
        <f t="shared" si="2"/>
        <v>9.8912176177822442E-2</v>
      </c>
      <c r="AP4" s="27" t="s">
        <v>18</v>
      </c>
      <c r="AQ4" s="3">
        <f t="shared" ref="AQ4:AQ11" si="15">SUM(1+AL8)*(1+AL7)*(1+AL6)*(1+AL5)*(1+AL4)-1</f>
        <v>0.58373519049844891</v>
      </c>
      <c r="AR4" s="2">
        <f t="shared" si="3"/>
        <v>9.6317920969894111E-2</v>
      </c>
      <c r="AS4" s="28" t="s">
        <v>19</v>
      </c>
      <c r="AT4" s="51">
        <f>SUM(1+AL13)*(1+AL12)*(1+AL11)*(1+AL10)*(1+AL9)*(1+AL8)*(1+AL7)*(1+AL6)*(1+AL5)*(1+AL4)-1</f>
        <v>2.5032184177720787</v>
      </c>
      <c r="AU4" s="5">
        <f>(1+AT4)^(1/10)-1</f>
        <v>0.13356576579259882</v>
      </c>
    </row>
    <row r="5" spans="1:47" ht="14.25" thickBot="1">
      <c r="A5" s="29">
        <v>103</v>
      </c>
      <c r="B5" s="65">
        <v>0.15250150693188669</v>
      </c>
      <c r="C5" s="26" t="s">
        <v>20</v>
      </c>
      <c r="D5" s="1">
        <f t="shared" si="4"/>
        <v>0.4797717347827648</v>
      </c>
      <c r="E5" s="2">
        <f t="shared" si="5"/>
        <v>0.13954525177866883</v>
      </c>
      <c r="F5" s="27" t="s">
        <v>21</v>
      </c>
      <c r="G5" s="3">
        <f t="shared" si="6"/>
        <v>0.93214346162731565</v>
      </c>
      <c r="H5" s="2">
        <f t="shared" si="7"/>
        <v>0.14079569580274187</v>
      </c>
      <c r="I5" s="28" t="s">
        <v>22</v>
      </c>
      <c r="J5" s="4">
        <f>SUM(1+B14)*(1+B13)*(1+B12)*(1+B11)*(1+B10)*(1+B9)*(1+B8)*(1+B7)*(1+B6)*(1+B5)-1</f>
        <v>3.0644402366685366</v>
      </c>
      <c r="K5" s="5">
        <f>(1+J5)^(1/10)-1</f>
        <v>0.15053563446238138</v>
      </c>
      <c r="M5" s="29">
        <v>103</v>
      </c>
      <c r="N5" s="74">
        <v>0</v>
      </c>
      <c r="O5" s="26" t="s">
        <v>20</v>
      </c>
      <c r="P5" s="1">
        <f t="shared" si="8"/>
        <v>0.29279849485799314</v>
      </c>
      <c r="Q5" s="2">
        <f t="shared" si="9"/>
        <v>8.9373849859498034E-2</v>
      </c>
      <c r="R5" s="27" t="s">
        <v>21</v>
      </c>
      <c r="S5" s="3">
        <f t="shared" si="10"/>
        <v>0.7600650757509273</v>
      </c>
      <c r="T5" s="2">
        <f t="shared" si="11"/>
        <v>0.11971048532408735</v>
      </c>
      <c r="U5" s="28" t="s">
        <v>22</v>
      </c>
      <c r="V5" s="4">
        <f>SUM(1+N14)*(1+N13)*(1+N12)*(1+N11)*(1+N10)*(1+N9)*(1+N8)*(1+N7)*(1+N6)*(1+N5)-1</f>
        <v>3.0794782495499557</v>
      </c>
      <c r="W5" s="5">
        <f>(1+V5)^(1/10)-1</f>
        <v>0.15096061377951475</v>
      </c>
      <c r="Y5" s="29">
        <v>103</v>
      </c>
      <c r="Z5" s="75">
        <v>0</v>
      </c>
      <c r="AA5" s="26" t="s">
        <v>20</v>
      </c>
      <c r="AB5" s="1">
        <f t="shared" si="12"/>
        <v>0.29279849485799314</v>
      </c>
      <c r="AC5" s="2">
        <f t="shared" si="0"/>
        <v>8.9373849859498034E-2</v>
      </c>
      <c r="AD5" s="27" t="s">
        <v>21</v>
      </c>
      <c r="AE5" s="3">
        <f t="shared" si="13"/>
        <v>0.67719130433832664</v>
      </c>
      <c r="AF5" s="2">
        <f t="shared" si="1"/>
        <v>0.1089616314439783</v>
      </c>
      <c r="AG5" s="28" t="s">
        <v>22</v>
      </c>
      <c r="AH5" s="51">
        <f>SUM(1+Z14)*(1+Z13)*(1+Z12)*(1+Z11)*(1+Z10)*(1+Z9)*(1+Z8)*(1+Z7)*(1+Z6)*(1+Z5)-1</f>
        <v>2.6658612409766649</v>
      </c>
      <c r="AI5" s="5">
        <f>(1+AH5)^(1/10)-1</f>
        <v>0.13872171408929868</v>
      </c>
      <c r="AJ5" s="11"/>
      <c r="AK5" s="29">
        <v>103</v>
      </c>
      <c r="AL5" s="66">
        <v>0.20974375197722242</v>
      </c>
      <c r="AM5" s="26" t="s">
        <v>20</v>
      </c>
      <c r="AN5" s="1">
        <f t="shared" si="14"/>
        <v>0.56395490172001472</v>
      </c>
      <c r="AO5" s="2">
        <f t="shared" si="2"/>
        <v>0.16075725963809329</v>
      </c>
      <c r="AP5" s="27" t="s">
        <v>21</v>
      </c>
      <c r="AQ5" s="3">
        <f t="shared" si="15"/>
        <v>0.76002185248482679</v>
      </c>
      <c r="AR5" s="2">
        <f t="shared" si="3"/>
        <v>0.11970498575246902</v>
      </c>
      <c r="AS5" s="28" t="s">
        <v>22</v>
      </c>
      <c r="AT5" s="51">
        <f>SUM(1+AL14)*(1+AL13)*(1+AL12)*(1+AL11)*(1+AL10)*(1+AL9)*(1+AL8)*(1+AL7)*(1+AL6)*(1+AL5)-1</f>
        <v>3.1591826396052367</v>
      </c>
      <c r="AU5" s="5">
        <f>(1+AT5)^(1/10)-1</f>
        <v>0.15318981801351184</v>
      </c>
    </row>
    <row r="6" spans="1:47" ht="14.25" thickBot="1">
      <c r="A6" s="29">
        <v>102</v>
      </c>
      <c r="B6" s="65">
        <v>0.11158414800798906</v>
      </c>
      <c r="C6" s="26" t="s">
        <v>23</v>
      </c>
      <c r="D6" s="1">
        <f t="shared" si="4"/>
        <v>0.40544072611752546</v>
      </c>
      <c r="E6" s="2">
        <f t="shared" si="5"/>
        <v>0.12013623080285996</v>
      </c>
      <c r="F6" s="27" t="s">
        <v>24</v>
      </c>
      <c r="G6" s="3">
        <f t="shared" si="6"/>
        <v>1.7594100937744974</v>
      </c>
      <c r="H6" s="2">
        <f t="shared" si="7"/>
        <v>0.22507661457231021</v>
      </c>
      <c r="I6" s="28" t="s">
        <v>25</v>
      </c>
      <c r="J6" s="4">
        <f>SUM(1+B15)*(1+B14)*(1+B13)*(1+B12)*(1+B11)*(1+B10)*(1+B9)*(1+B8)*(1+B7)*(1+B6)-1</f>
        <v>2.8018874218631495</v>
      </c>
      <c r="K6" s="5">
        <f>(1+J6)^(1/10)-1</f>
        <v>0.14287813815187378</v>
      </c>
      <c r="M6" s="29">
        <v>102</v>
      </c>
      <c r="N6" s="65">
        <v>0.119231583403895</v>
      </c>
      <c r="O6" s="26" t="s">
        <v>23</v>
      </c>
      <c r="P6" s="1">
        <f t="shared" si="8"/>
        <v>0.36380209422017384</v>
      </c>
      <c r="Q6" s="2">
        <f t="shared" si="9"/>
        <v>0.1089631565178566</v>
      </c>
      <c r="R6" s="27" t="s">
        <v>24</v>
      </c>
      <c r="S6" s="3">
        <f t="shared" si="10"/>
        <v>1.8969907356100406</v>
      </c>
      <c r="T6" s="2">
        <f t="shared" si="11"/>
        <v>0.23705617438678828</v>
      </c>
      <c r="U6" s="28" t="s">
        <v>25</v>
      </c>
      <c r="V6" s="4">
        <f>SUM(1+N15)*(1+N14)*(1+N13)*(1+N12)*(1+N11)*(1+N10)*(1+N9)*(1+N8)*(1+N7)*(1+N6)-1</f>
        <v>3.3978927540555786</v>
      </c>
      <c r="W6" s="5">
        <f>(1+V6)^(1/10)-1</f>
        <v>0.15964340765760876</v>
      </c>
      <c r="Y6" s="29">
        <v>102</v>
      </c>
      <c r="Z6" s="65">
        <v>0.119231583403895</v>
      </c>
      <c r="AA6" s="26" t="s">
        <v>23</v>
      </c>
      <c r="AB6" s="1">
        <f t="shared" si="12"/>
        <v>0.33571427479404625</v>
      </c>
      <c r="AC6" s="2">
        <f t="shared" si="0"/>
        <v>0.1012971680119461</v>
      </c>
      <c r="AD6" s="27" t="s">
        <v>24</v>
      </c>
      <c r="AE6" s="3">
        <f t="shared" si="13"/>
        <v>1.7605841042217452</v>
      </c>
      <c r="AF6" s="2">
        <f t="shared" si="1"/>
        <v>0.22518084033012653</v>
      </c>
      <c r="AG6" s="28" t="s">
        <v>25</v>
      </c>
      <c r="AH6" s="51">
        <f>SUM(1+Z15)*(1+Z14)*(1+Z13)*(1+Z12)*(1+Z11)*(1+Z10)*(1+Z9)*(1+Z8)*(1+Z7)*(1+Z6)-1</f>
        <v>2.9519917996481642</v>
      </c>
      <c r="AI6" s="5">
        <f>(1+AH6)^(1/10)-1</f>
        <v>0.14731217827163023</v>
      </c>
      <c r="AJ6" s="11"/>
      <c r="AK6" s="29">
        <v>102</v>
      </c>
      <c r="AL6" s="65">
        <v>0.119231583403895</v>
      </c>
      <c r="AM6" s="26" t="s">
        <v>23</v>
      </c>
      <c r="AN6" s="1">
        <f t="shared" si="14"/>
        <v>0.33571427479404625</v>
      </c>
      <c r="AO6" s="2">
        <f t="shared" si="2"/>
        <v>0.1012971680119461</v>
      </c>
      <c r="AP6" s="27" t="s">
        <v>24</v>
      </c>
      <c r="AQ6" s="3">
        <f t="shared" si="15"/>
        <v>1.3946555518513506</v>
      </c>
      <c r="AR6" s="2">
        <f t="shared" si="3"/>
        <v>0.19082682903483295</v>
      </c>
      <c r="AS6" s="28" t="s">
        <v>25</v>
      </c>
      <c r="AT6" s="51">
        <f>SUM(1+AL15)*(1+AL14)*(1+AL13)*(1+AL12)*(1+AL11)*(1+AL10)*(1+AL9)*(1+AL8)*(1+AL7)*(1+AL6)-1</f>
        <v>2.7064198792352805</v>
      </c>
      <c r="AU6" s="5">
        <f>(1+AT6)^(1/10)-1</f>
        <v>0.13997535284295282</v>
      </c>
    </row>
    <row r="7" spans="1:47" ht="14.25" thickBot="1">
      <c r="A7" s="29">
        <v>101</v>
      </c>
      <c r="B7" s="65">
        <v>0.15507685275127137</v>
      </c>
      <c r="C7" s="26" t="s">
        <v>26</v>
      </c>
      <c r="D7" s="1">
        <f t="shared" si="4"/>
        <v>0.50818814568590076</v>
      </c>
      <c r="E7" s="2">
        <f t="shared" si="5"/>
        <v>0.14679337219012867</v>
      </c>
      <c r="F7" s="27" t="s">
        <v>27</v>
      </c>
      <c r="G7" s="3">
        <f t="shared" si="6"/>
        <v>0.77790687669328817</v>
      </c>
      <c r="H7" s="2">
        <f t="shared" si="7"/>
        <v>0.1219714398320586</v>
      </c>
      <c r="I7" s="30"/>
      <c r="J7" s="6"/>
      <c r="K7" s="7"/>
      <c r="M7" s="29">
        <v>101</v>
      </c>
      <c r="N7" s="65">
        <v>0.15507685275127137</v>
      </c>
      <c r="O7" s="26" t="s">
        <v>26</v>
      </c>
      <c r="P7" s="1">
        <f t="shared" si="8"/>
        <v>0.5725655904009419</v>
      </c>
      <c r="Q7" s="2">
        <f t="shared" si="9"/>
        <v>0.16288362790927557</v>
      </c>
      <c r="R7" s="27" t="s">
        <v>27</v>
      </c>
      <c r="S7" s="3">
        <f t="shared" si="10"/>
        <v>0.97899895933238024</v>
      </c>
      <c r="T7" s="2">
        <f t="shared" si="11"/>
        <v>0.14627577207548814</v>
      </c>
      <c r="U7" s="30"/>
      <c r="V7" s="6"/>
      <c r="W7" s="7"/>
      <c r="Y7" s="29">
        <v>101</v>
      </c>
      <c r="Z7" s="65">
        <v>0.15507685275127137</v>
      </c>
      <c r="AA7" s="26" t="s">
        <v>26</v>
      </c>
      <c r="AB7" s="1">
        <f t="shared" si="12"/>
        <v>0.49852035021878183</v>
      </c>
      <c r="AC7" s="2">
        <f t="shared" si="0"/>
        <v>0.14433772401637501</v>
      </c>
      <c r="AD7" s="27" t="s">
        <v>27</v>
      </c>
      <c r="AE7" s="3">
        <f t="shared" si="13"/>
        <v>0.83678745728734572</v>
      </c>
      <c r="AF7" s="2">
        <f t="shared" si="1"/>
        <v>0.12930637826261182</v>
      </c>
      <c r="AG7" s="30"/>
      <c r="AH7" s="6"/>
      <c r="AI7" s="7"/>
      <c r="AJ7" s="11"/>
      <c r="AK7" s="29">
        <v>101</v>
      </c>
      <c r="AL7" s="65">
        <v>0.15507685275127137</v>
      </c>
      <c r="AM7" s="26" t="s">
        <v>26</v>
      </c>
      <c r="AN7" s="1">
        <f t="shared" si="14"/>
        <v>0.29988435082483256</v>
      </c>
      <c r="AO7" s="2">
        <f t="shared" si="2"/>
        <v>9.1360518335532159E-2</v>
      </c>
      <c r="AP7" s="27" t="s">
        <v>27</v>
      </c>
      <c r="AQ7" s="3">
        <f t="shared" si="15"/>
        <v>0.72265173885885403</v>
      </c>
      <c r="AR7" s="2">
        <f t="shared" si="3"/>
        <v>0.11490919535284783</v>
      </c>
      <c r="AS7" s="30"/>
      <c r="AT7" s="6"/>
      <c r="AU7" s="7"/>
    </row>
    <row r="8" spans="1:47" ht="14.25" thickBot="1">
      <c r="A8" s="29">
        <v>100</v>
      </c>
      <c r="B8" s="65">
        <v>9.460974059737709E-2</v>
      </c>
      <c r="C8" s="26" t="s">
        <v>28</v>
      </c>
      <c r="D8" s="1">
        <f t="shared" si="4"/>
        <v>1.1491316644083849</v>
      </c>
      <c r="E8" s="2">
        <f t="shared" si="5"/>
        <v>0.2904891009176358</v>
      </c>
      <c r="F8" s="27" t="s">
        <v>29</v>
      </c>
      <c r="G8" s="3">
        <f t="shared" si="6"/>
        <v>0.76789776888088168</v>
      </c>
      <c r="H8" s="2">
        <f t="shared" si="7"/>
        <v>0.12070530969490134</v>
      </c>
      <c r="I8" s="31"/>
      <c r="J8" s="8"/>
      <c r="K8" s="9"/>
      <c r="M8" s="29">
        <v>100</v>
      </c>
      <c r="N8" s="66">
        <v>5.4922402558938523E-2</v>
      </c>
      <c r="O8" s="26" t="s">
        <v>28</v>
      </c>
      <c r="P8" s="1">
        <f t="shared" si="8"/>
        <v>1.2408679675391014</v>
      </c>
      <c r="Q8" s="2">
        <f t="shared" si="9"/>
        <v>0.30859550102429245</v>
      </c>
      <c r="R8" s="27" t="s">
        <v>29</v>
      </c>
      <c r="S8" s="3">
        <f t="shared" si="10"/>
        <v>1.0310701212235833</v>
      </c>
      <c r="T8" s="2">
        <f t="shared" si="11"/>
        <v>0.15224540123583541</v>
      </c>
      <c r="U8" s="31"/>
      <c r="V8" s="8"/>
      <c r="W8" s="9"/>
      <c r="Y8" s="29">
        <v>100</v>
      </c>
      <c r="Z8" s="65">
        <v>3.3196031792075212E-2</v>
      </c>
      <c r="AA8" s="26" t="s">
        <v>28</v>
      </c>
      <c r="AB8" s="1">
        <f t="shared" si="12"/>
        <v>1.1353552894760912</v>
      </c>
      <c r="AC8" s="2">
        <f t="shared" si="0"/>
        <v>0.28772575463332162</v>
      </c>
      <c r="AD8" s="27" t="s">
        <v>29</v>
      </c>
      <c r="AE8" s="3">
        <f t="shared" si="13"/>
        <v>0.82514056446328832</v>
      </c>
      <c r="AF8" s="2">
        <f t="shared" si="1"/>
        <v>0.1278705672410454</v>
      </c>
      <c r="AG8" s="31"/>
      <c r="AH8" s="8"/>
      <c r="AI8" s="9"/>
      <c r="AJ8" s="11"/>
      <c r="AK8" s="29">
        <v>100</v>
      </c>
      <c r="AL8" s="74">
        <v>3.3196031792075212E-2</v>
      </c>
      <c r="AM8" s="26" t="s">
        <v>28</v>
      </c>
      <c r="AN8" s="1">
        <f t="shared" si="14"/>
        <v>0.8523037900925079</v>
      </c>
      <c r="AO8" s="2">
        <f t="shared" si="2"/>
        <v>0.22811038870420575</v>
      </c>
      <c r="AP8" s="27" t="s">
        <v>29</v>
      </c>
      <c r="AQ8" s="3">
        <f t="shared" si="15"/>
        <v>0.71172856966142461</v>
      </c>
      <c r="AR8" s="2">
        <f t="shared" si="3"/>
        <v>0.11349168904849471</v>
      </c>
      <c r="AS8" s="31"/>
      <c r="AT8" s="8"/>
      <c r="AU8" s="9"/>
    </row>
    <row r="9" spans="1:47" ht="14.25" thickBot="1">
      <c r="A9" s="29">
        <v>99</v>
      </c>
      <c r="B9" s="65">
        <v>0.19284862307157924</v>
      </c>
      <c r="C9" s="26" t="s">
        <v>30</v>
      </c>
      <c r="D9" s="1">
        <f t="shared" si="4"/>
        <v>0.4061732124598989</v>
      </c>
      <c r="E9" s="2">
        <f t="shared" si="5"/>
        <v>0.12033079420608828</v>
      </c>
      <c r="F9" s="27" t="s">
        <v>31</v>
      </c>
      <c r="G9" s="3">
        <f t="shared" si="6"/>
        <v>1.1564049398950305</v>
      </c>
      <c r="H9" s="2">
        <f t="shared" si="7"/>
        <v>0.16612757105290621</v>
      </c>
      <c r="I9" s="31"/>
      <c r="J9" s="8"/>
      <c r="K9" s="9"/>
      <c r="M9" s="29">
        <v>99</v>
      </c>
      <c r="N9" s="65">
        <v>0.29055753999068179</v>
      </c>
      <c r="O9" s="26" t="s">
        <v>30</v>
      </c>
      <c r="P9" s="1">
        <f t="shared" si="8"/>
        <v>0.62410524825800362</v>
      </c>
      <c r="Q9" s="2">
        <f t="shared" si="9"/>
        <v>0.17545152364846639</v>
      </c>
      <c r="R9" s="27" t="s">
        <v>31</v>
      </c>
      <c r="S9" s="3">
        <f t="shared" si="10"/>
        <v>1.5706140740158183</v>
      </c>
      <c r="T9" s="2">
        <f t="shared" si="11"/>
        <v>0.20783434916410903</v>
      </c>
      <c r="U9" s="31"/>
      <c r="V9" s="8"/>
      <c r="W9" s="9"/>
      <c r="Y9" s="29">
        <v>99</v>
      </c>
      <c r="Z9" s="65">
        <v>0.25565125415533396</v>
      </c>
      <c r="AA9" s="26" t="s">
        <v>30</v>
      </c>
      <c r="AB9" s="1">
        <f t="shared" si="12"/>
        <v>0.5390945301629817</v>
      </c>
      <c r="AC9" s="2">
        <f t="shared" si="0"/>
        <v>0.15457397758907554</v>
      </c>
      <c r="AD9" s="27" t="s">
        <v>31</v>
      </c>
      <c r="AE9" s="3">
        <f t="shared" si="13"/>
        <v>1.3585553187069066</v>
      </c>
      <c r="AF9" s="2">
        <f t="shared" si="1"/>
        <v>0.18721455785623031</v>
      </c>
      <c r="AG9" s="31"/>
      <c r="AH9" s="8"/>
      <c r="AI9" s="9"/>
      <c r="AJ9" s="11"/>
      <c r="AK9" s="29">
        <v>99</v>
      </c>
      <c r="AL9" s="65">
        <v>8.9208708531582137E-2</v>
      </c>
      <c r="AM9" s="26" t="s">
        <v>30</v>
      </c>
      <c r="AN9" s="1">
        <f t="shared" si="14"/>
        <v>0.44345708488722568</v>
      </c>
      <c r="AO9" s="2">
        <f t="shared" si="2"/>
        <v>0.13014619062678889</v>
      </c>
      <c r="AP9" s="27" t="s">
        <v>31</v>
      </c>
      <c r="AQ9" s="3">
        <f t="shared" si="15"/>
        <v>1.2119975857008716</v>
      </c>
      <c r="AR9" s="2">
        <f t="shared" si="3"/>
        <v>0.17207912120981117</v>
      </c>
      <c r="AS9" s="31"/>
      <c r="AT9" s="8"/>
      <c r="AU9" s="9"/>
    </row>
    <row r="10" spans="1:47" ht="14.25" thickBot="1">
      <c r="A10" s="29">
        <v>98</v>
      </c>
      <c r="B10" s="65">
        <v>0.64595660440228142</v>
      </c>
      <c r="C10" s="26" t="s">
        <v>32</v>
      </c>
      <c r="D10" s="1">
        <f t="shared" si="4"/>
        <v>0.35398079921668324</v>
      </c>
      <c r="E10" s="2">
        <f t="shared" si="5"/>
        <v>0.10629470873759894</v>
      </c>
      <c r="F10" s="27" t="s">
        <v>33</v>
      </c>
      <c r="G10" s="3">
        <f t="shared" si="6"/>
        <v>1.1035913312799916</v>
      </c>
      <c r="H10" s="2">
        <f t="shared" si="7"/>
        <v>0.16035873122424982</v>
      </c>
      <c r="I10" s="32"/>
      <c r="J10" s="8"/>
      <c r="K10" s="9"/>
      <c r="M10" s="29">
        <v>98</v>
      </c>
      <c r="N10" s="65">
        <v>0.64595660440228142</v>
      </c>
      <c r="O10" s="26" t="s">
        <v>32</v>
      </c>
      <c r="P10" s="1">
        <f t="shared" si="8"/>
        <v>0.49185642726796019</v>
      </c>
      <c r="Q10" s="2">
        <f t="shared" si="9"/>
        <v>0.14263891261170669</v>
      </c>
      <c r="R10" s="27" t="s">
        <v>33</v>
      </c>
      <c r="S10" s="3">
        <f t="shared" si="10"/>
        <v>1.3177996687477345</v>
      </c>
      <c r="T10" s="2">
        <f t="shared" si="11"/>
        <v>0.18308290565689855</v>
      </c>
      <c r="U10" s="32"/>
      <c r="V10" s="8"/>
      <c r="W10" s="9"/>
      <c r="Y10" s="29">
        <v>98</v>
      </c>
      <c r="Z10" s="65">
        <v>0.64595660440228142</v>
      </c>
      <c r="AA10" s="26" t="s">
        <v>32</v>
      </c>
      <c r="AB10" s="1">
        <f t="shared" si="12"/>
        <v>0.40683949919074713</v>
      </c>
      <c r="AC10" s="2">
        <f t="shared" si="0"/>
        <v>0.1205077149600382</v>
      </c>
      <c r="AD10" s="27" t="s">
        <v>33</v>
      </c>
      <c r="AE10" s="3">
        <f t="shared" si="13"/>
        <v>1.1857144331086875</v>
      </c>
      <c r="AF10" s="2">
        <f t="shared" si="1"/>
        <v>0.16928043799861237</v>
      </c>
      <c r="AG10" s="32"/>
      <c r="AH10" s="8"/>
      <c r="AI10" s="9"/>
      <c r="AJ10" s="11"/>
      <c r="AK10" s="29">
        <v>98</v>
      </c>
      <c r="AL10" s="65">
        <v>0.64595660440228142</v>
      </c>
      <c r="AM10" s="26" t="s">
        <v>32</v>
      </c>
      <c r="AN10" s="1">
        <f t="shared" si="14"/>
        <v>0.52104150477259692</v>
      </c>
      <c r="AO10" s="2">
        <f t="shared" si="2"/>
        <v>0.15004196564503469</v>
      </c>
      <c r="AP10" s="27" t="s">
        <v>33</v>
      </c>
      <c r="AQ10" s="3">
        <f t="shared" si="15"/>
        <v>1.3631426131063296</v>
      </c>
      <c r="AR10" s="2">
        <f t="shared" si="3"/>
        <v>0.18767601581799442</v>
      </c>
      <c r="AS10" s="32"/>
      <c r="AT10" s="8"/>
      <c r="AU10" s="9"/>
    </row>
    <row r="11" spans="1:47" ht="14.25" thickBot="1">
      <c r="A11" s="29">
        <v>97</v>
      </c>
      <c r="B11" s="70">
        <v>-0.28379869841551753</v>
      </c>
      <c r="C11" s="46" t="s">
        <v>34</v>
      </c>
      <c r="D11" s="49">
        <f t="shared" si="4"/>
        <v>9.8314212652569788E-2</v>
      </c>
      <c r="E11" s="73">
        <f t="shared" si="5"/>
        <v>3.1752511065583633E-2</v>
      </c>
      <c r="F11" s="47" t="s">
        <v>35</v>
      </c>
      <c r="G11" s="33">
        <f t="shared" si="6"/>
        <v>0.37778992344798046</v>
      </c>
      <c r="H11" s="2">
        <f t="shared" si="7"/>
        <v>6.6194900080999597E-2</v>
      </c>
      <c r="I11" s="32"/>
      <c r="J11" s="8"/>
      <c r="K11" s="9"/>
      <c r="M11" s="29">
        <v>97</v>
      </c>
      <c r="N11" s="70">
        <v>-0.23542795232936078</v>
      </c>
      <c r="O11" s="46" t="s">
        <v>34</v>
      </c>
      <c r="P11" s="1">
        <f t="shared" si="8"/>
        <v>0.21015535689532738</v>
      </c>
      <c r="Q11" s="2">
        <f t="shared" si="9"/>
        <v>6.5647840505041799E-2</v>
      </c>
      <c r="R11" s="48" t="s">
        <v>35</v>
      </c>
      <c r="S11" s="3">
        <f t="shared" si="10"/>
        <v>0.51809003045689139</v>
      </c>
      <c r="T11" s="2">
        <f t="shared" si="11"/>
        <v>8.7074993656094835E-2</v>
      </c>
      <c r="U11" s="32"/>
      <c r="V11" s="8"/>
      <c r="W11" s="9"/>
      <c r="Y11" s="29">
        <v>97</v>
      </c>
      <c r="Z11" s="70">
        <v>-0.25530595823825036</v>
      </c>
      <c r="AA11" s="46" t="s">
        <v>34</v>
      </c>
      <c r="AB11" s="49">
        <f t="shared" si="12"/>
        <v>0.14119182323422597</v>
      </c>
      <c r="AC11" s="73">
        <f t="shared" si="0"/>
        <v>4.5007844155376953E-2</v>
      </c>
      <c r="AD11" s="47" t="s">
        <v>35</v>
      </c>
      <c r="AE11" s="33">
        <f t="shared" si="13"/>
        <v>0.43157811913949873</v>
      </c>
      <c r="AF11" s="2">
        <f t="shared" si="1"/>
        <v>7.4392604813920959E-2</v>
      </c>
      <c r="AG11" s="32"/>
      <c r="AH11" s="8"/>
      <c r="AI11" s="9"/>
      <c r="AJ11" s="11"/>
      <c r="AK11" s="29">
        <v>97</v>
      </c>
      <c r="AL11" s="70">
        <v>-0.19485446170082288</v>
      </c>
      <c r="AM11" s="46" t="s">
        <v>34</v>
      </c>
      <c r="AN11" s="1">
        <f t="shared" si="14"/>
        <v>0.23382953708994592</v>
      </c>
      <c r="AO11" s="2">
        <f t="shared" si="2"/>
        <v>7.2552075422158691E-2</v>
      </c>
      <c r="AP11" s="48" t="s">
        <v>35</v>
      </c>
      <c r="AQ11" s="3">
        <f t="shared" si="15"/>
        <v>0.54778831401024752</v>
      </c>
      <c r="AR11" s="2">
        <f t="shared" si="3"/>
        <v>9.1295370077189908E-2</v>
      </c>
      <c r="AS11" s="32"/>
      <c r="AT11" s="8"/>
      <c r="AU11" s="9"/>
    </row>
    <row r="12" spans="1:47" ht="14.25" thickBot="1">
      <c r="A12" s="29">
        <v>96</v>
      </c>
      <c r="B12" s="65">
        <v>0.14857410004675081</v>
      </c>
      <c r="C12" s="26" t="s">
        <v>36</v>
      </c>
      <c r="D12" s="1">
        <f t="shared" si="4"/>
        <v>0.78446438944249741</v>
      </c>
      <c r="E12" s="2">
        <f t="shared" si="5"/>
        <v>0.2129306258160788</v>
      </c>
      <c r="F12" s="76"/>
      <c r="G12" s="76"/>
      <c r="H12" s="76"/>
      <c r="I12" s="76"/>
      <c r="J12" s="76"/>
      <c r="K12" s="77"/>
      <c r="M12" s="29">
        <v>96</v>
      </c>
      <c r="N12" s="65">
        <v>0.1854690838905356</v>
      </c>
      <c r="O12" s="26" t="s">
        <v>36</v>
      </c>
      <c r="P12" s="1">
        <f t="shared" si="8"/>
        <v>0.84178571056197082</v>
      </c>
      <c r="Q12" s="2">
        <f t="shared" si="9"/>
        <v>0.22578141687286268</v>
      </c>
      <c r="R12" s="76"/>
      <c r="S12" s="76"/>
      <c r="T12" s="76"/>
      <c r="U12" s="76"/>
      <c r="V12" s="76"/>
      <c r="W12" s="77"/>
      <c r="Y12" s="29">
        <v>96</v>
      </c>
      <c r="Z12" s="65">
        <v>0.14775262138515996</v>
      </c>
      <c r="AA12" s="26" t="s">
        <v>36</v>
      </c>
      <c r="AB12" s="1">
        <f t="shared" si="12"/>
        <v>0.78318811182293735</v>
      </c>
      <c r="AC12" s="2">
        <f t="shared" si="0"/>
        <v>0.21264138768804242</v>
      </c>
      <c r="AD12" s="76"/>
      <c r="AE12" s="76"/>
      <c r="AF12" s="76"/>
      <c r="AG12" s="76"/>
      <c r="AH12" s="76"/>
      <c r="AI12" s="77"/>
      <c r="AJ12" s="11"/>
      <c r="AK12" s="29">
        <v>96</v>
      </c>
      <c r="AL12" s="65">
        <v>0.14775262138515996</v>
      </c>
      <c r="AM12" s="26" t="s">
        <v>36</v>
      </c>
      <c r="AN12" s="1">
        <f t="shared" si="14"/>
        <v>0.78318811182293735</v>
      </c>
      <c r="AO12" s="2">
        <f t="shared" si="2"/>
        <v>0.21264138768804242</v>
      </c>
      <c r="AP12" s="76"/>
      <c r="AQ12" s="76"/>
      <c r="AR12" s="76"/>
      <c r="AS12" s="76"/>
      <c r="AT12" s="76"/>
      <c r="AU12" s="77"/>
    </row>
    <row r="13" spans="1:47" ht="14.25" thickBot="1">
      <c r="A13" s="29">
        <v>95</v>
      </c>
      <c r="B13" s="65">
        <v>0.33515743581462942</v>
      </c>
      <c r="C13" s="26" t="s">
        <v>37</v>
      </c>
      <c r="D13" s="1">
        <f t="shared" si="4"/>
        <v>0.67489998771776882</v>
      </c>
      <c r="E13" s="2">
        <f t="shared" si="5"/>
        <v>0.18758023174972371</v>
      </c>
      <c r="F13" s="76"/>
      <c r="G13" s="76"/>
      <c r="H13" s="76"/>
      <c r="I13" s="76"/>
      <c r="J13" s="76"/>
      <c r="K13" s="77"/>
      <c r="M13" s="29">
        <v>95</v>
      </c>
      <c r="N13" s="65">
        <v>0.33515743581462942</v>
      </c>
      <c r="O13" s="26" t="s">
        <v>37</v>
      </c>
      <c r="P13" s="1">
        <f t="shared" si="8"/>
        <v>0.67489998771776882</v>
      </c>
      <c r="Q13" s="2">
        <f t="shared" si="9"/>
        <v>0.18758023174972371</v>
      </c>
      <c r="R13" s="76"/>
      <c r="S13" s="76"/>
      <c r="T13" s="76"/>
      <c r="U13" s="76"/>
      <c r="V13" s="76"/>
      <c r="W13" s="77"/>
      <c r="Y13" s="29">
        <v>95</v>
      </c>
      <c r="Z13" s="65">
        <v>0.33515743581462942</v>
      </c>
      <c r="AA13" s="26" t="s">
        <v>37</v>
      </c>
      <c r="AB13" s="1">
        <f t="shared" si="12"/>
        <v>0.67489998771776882</v>
      </c>
      <c r="AC13" s="2">
        <f t="shared" si="0"/>
        <v>0.18758023174972371</v>
      </c>
      <c r="AD13" s="76"/>
      <c r="AE13" s="76"/>
      <c r="AF13" s="76"/>
      <c r="AG13" s="76"/>
      <c r="AH13" s="76"/>
      <c r="AI13" s="77"/>
      <c r="AJ13" s="11"/>
      <c r="AK13" s="29">
        <v>95</v>
      </c>
      <c r="AL13" s="65">
        <v>0.33515743581462942</v>
      </c>
      <c r="AM13" s="26" t="s">
        <v>37</v>
      </c>
      <c r="AN13" s="1">
        <f t="shared" si="14"/>
        <v>0.67489998771776882</v>
      </c>
      <c r="AO13" s="2">
        <f t="shared" si="2"/>
        <v>0.18758023174972371</v>
      </c>
      <c r="AP13" s="76"/>
      <c r="AQ13" s="76"/>
      <c r="AR13" s="76"/>
      <c r="AS13" s="76"/>
      <c r="AT13" s="76"/>
      <c r="AU13" s="77"/>
    </row>
    <row r="14" spans="1:47" ht="15" customHeight="1" thickBot="1">
      <c r="A14" s="29">
        <v>94</v>
      </c>
      <c r="B14" s="65">
        <v>0.16363396159943627</v>
      </c>
      <c r="C14" s="42"/>
      <c r="D14" s="43"/>
      <c r="E14" s="43"/>
      <c r="F14" s="43"/>
      <c r="G14" s="43"/>
      <c r="H14" s="43"/>
      <c r="I14" s="43"/>
      <c r="J14" s="43"/>
      <c r="K14" s="44"/>
      <c r="M14" s="29">
        <v>94</v>
      </c>
      <c r="N14" s="65">
        <v>0.16363396159943627</v>
      </c>
      <c r="O14" s="42"/>
      <c r="P14" s="43"/>
      <c r="Q14" s="43"/>
      <c r="R14" s="43"/>
      <c r="S14" s="43"/>
      <c r="T14" s="43"/>
      <c r="U14" s="43"/>
      <c r="V14" s="43"/>
      <c r="W14" s="44"/>
      <c r="Y14" s="29">
        <v>94</v>
      </c>
      <c r="Z14" s="65">
        <v>0.16363396159943627</v>
      </c>
      <c r="AA14" s="42"/>
      <c r="AB14" s="43"/>
      <c r="AC14" s="43"/>
      <c r="AD14" s="43"/>
      <c r="AE14" s="43"/>
      <c r="AF14" s="43"/>
      <c r="AG14" s="43"/>
      <c r="AH14" s="43"/>
      <c r="AI14" s="44"/>
      <c r="AJ14" s="11"/>
      <c r="AK14" s="29">
        <v>94</v>
      </c>
      <c r="AL14" s="65">
        <v>0.16363396159943627</v>
      </c>
      <c r="AM14" s="42"/>
      <c r="AN14" s="43"/>
      <c r="AO14" s="43"/>
      <c r="AP14" s="43"/>
      <c r="AQ14" s="43"/>
      <c r="AR14" s="43"/>
      <c r="AS14" s="43"/>
      <c r="AT14" s="43"/>
      <c r="AU14" s="44"/>
    </row>
    <row r="15" spans="1:47" ht="15" customHeight="1" thickBot="1">
      <c r="A15" s="29">
        <v>93</v>
      </c>
      <c r="B15" s="65">
        <v>7.8052752099058612E-2</v>
      </c>
      <c r="C15" s="81" t="s">
        <v>38</v>
      </c>
      <c r="D15" s="82"/>
      <c r="E15" s="79">
        <f>SUM(E3:E14)/11</f>
        <v>0.13950777703828707</v>
      </c>
      <c r="F15" s="81" t="s">
        <v>39</v>
      </c>
      <c r="G15" s="82"/>
      <c r="H15" s="79">
        <f>SUM(H3:H14)/9</f>
        <v>0.13457073817062823</v>
      </c>
      <c r="I15" s="81" t="s">
        <v>40</v>
      </c>
      <c r="J15" s="82"/>
      <c r="K15" s="85">
        <f>SUM(K3:K6)/4</f>
        <v>0.1353043211999212</v>
      </c>
      <c r="M15" s="29">
        <v>93</v>
      </c>
      <c r="N15" s="25">
        <v>7.8052752099058612E-2</v>
      </c>
      <c r="O15" s="81" t="s">
        <v>38</v>
      </c>
      <c r="P15" s="82"/>
      <c r="Q15" s="79">
        <f>SUM(Q3:Q14)/11</f>
        <v>0.14632947821687128</v>
      </c>
      <c r="R15" s="81" t="s">
        <v>39</v>
      </c>
      <c r="S15" s="82"/>
      <c r="T15" s="79">
        <f>SUM(T3:T14)/9</f>
        <v>0.14608087418698268</v>
      </c>
      <c r="U15" s="81" t="s">
        <v>40</v>
      </c>
      <c r="V15" s="82"/>
      <c r="W15" s="85">
        <f>SUM(W3:W6)/4</f>
        <v>0.14480506701401114</v>
      </c>
      <c r="Y15" s="29">
        <v>93</v>
      </c>
      <c r="Z15" s="25">
        <v>7.8052752099058612E-2</v>
      </c>
      <c r="AA15" s="81" t="s">
        <v>38</v>
      </c>
      <c r="AB15" s="82"/>
      <c r="AC15" s="79">
        <f>SUM(AC3:AC14)/11</f>
        <v>0.13256359326576961</v>
      </c>
      <c r="AD15" s="81" t="s">
        <v>39</v>
      </c>
      <c r="AE15" s="82"/>
      <c r="AF15" s="79">
        <f>SUM(AF3:AF14)/9</f>
        <v>0.13137147642249083</v>
      </c>
      <c r="AG15" s="81" t="s">
        <v>40</v>
      </c>
      <c r="AH15" s="82"/>
      <c r="AI15" s="85">
        <f>SUM(AI3:AI6)/4</f>
        <v>0.13045868282448053</v>
      </c>
      <c r="AJ15" s="11"/>
      <c r="AK15" s="29">
        <v>93</v>
      </c>
      <c r="AL15" s="65">
        <v>7.8052752099058612E-2</v>
      </c>
      <c r="AM15" s="81" t="s">
        <v>38</v>
      </c>
      <c r="AN15" s="82"/>
      <c r="AO15" s="79">
        <f>SUM(AO3:AO14)/11</f>
        <v>0.14164563222268192</v>
      </c>
      <c r="AP15" s="81" t="s">
        <v>39</v>
      </c>
      <c r="AQ15" s="82"/>
      <c r="AR15" s="79">
        <f>SUM(AR3:AR14)/9</f>
        <v>0.135101310610896</v>
      </c>
      <c r="AS15" s="81" t="s">
        <v>40</v>
      </c>
      <c r="AT15" s="82"/>
      <c r="AU15" s="85">
        <f>SUM(AU3:AU6)/4</f>
        <v>0.13706328927215417</v>
      </c>
    </row>
    <row r="16" spans="1:47" ht="15" customHeight="1" thickBot="1">
      <c r="A16" s="103" t="s">
        <v>41</v>
      </c>
      <c r="B16" s="104"/>
      <c r="C16" s="83"/>
      <c r="D16" s="84"/>
      <c r="E16" s="80"/>
      <c r="F16" s="83"/>
      <c r="G16" s="84"/>
      <c r="H16" s="80"/>
      <c r="I16" s="83"/>
      <c r="J16" s="84"/>
      <c r="K16" s="86"/>
      <c r="M16" s="103" t="s">
        <v>41</v>
      </c>
      <c r="N16" s="104"/>
      <c r="O16" s="83"/>
      <c r="P16" s="84"/>
      <c r="Q16" s="80"/>
      <c r="R16" s="83"/>
      <c r="S16" s="84"/>
      <c r="T16" s="80"/>
      <c r="U16" s="83"/>
      <c r="V16" s="84"/>
      <c r="W16" s="86"/>
      <c r="Y16" s="103" t="s">
        <v>41</v>
      </c>
      <c r="Z16" s="104"/>
      <c r="AA16" s="83"/>
      <c r="AB16" s="84"/>
      <c r="AC16" s="80"/>
      <c r="AD16" s="83"/>
      <c r="AE16" s="84"/>
      <c r="AF16" s="80"/>
      <c r="AG16" s="83"/>
      <c r="AH16" s="84"/>
      <c r="AI16" s="86"/>
      <c r="AJ16" s="11"/>
      <c r="AK16" s="103" t="s">
        <v>41</v>
      </c>
      <c r="AL16" s="104"/>
      <c r="AM16" s="83"/>
      <c r="AN16" s="84"/>
      <c r="AO16" s="80"/>
      <c r="AP16" s="83"/>
      <c r="AQ16" s="84"/>
      <c r="AR16" s="80"/>
      <c r="AS16" s="83"/>
      <c r="AT16" s="84"/>
      <c r="AU16" s="86"/>
    </row>
    <row r="17" spans="1:47" s="38" customFormat="1" ht="33.6" customHeight="1" thickTop="1" thickBot="1">
      <c r="B17" s="39"/>
      <c r="C17" s="68" t="s">
        <v>42</v>
      </c>
      <c r="D17" s="40"/>
      <c r="E17" s="41"/>
      <c r="G17" s="40"/>
      <c r="H17" s="41"/>
      <c r="J17" s="40"/>
      <c r="K17" s="41"/>
      <c r="N17" s="39"/>
      <c r="O17" s="67" t="s">
        <v>43</v>
      </c>
      <c r="P17" s="40"/>
      <c r="Q17" s="41"/>
      <c r="S17" s="40"/>
      <c r="T17" s="41"/>
      <c r="V17" s="40"/>
      <c r="W17" s="41"/>
      <c r="Z17" s="39"/>
      <c r="AA17" s="67" t="s">
        <v>44</v>
      </c>
      <c r="AB17" s="40"/>
      <c r="AC17" s="41"/>
      <c r="AE17" s="40"/>
      <c r="AF17" s="41"/>
      <c r="AH17" s="40"/>
      <c r="AI17" s="41"/>
      <c r="AL17" s="39"/>
      <c r="AM17" s="67" t="s">
        <v>45</v>
      </c>
      <c r="AN17" s="40"/>
      <c r="AO17" s="41"/>
      <c r="AQ17" s="40"/>
      <c r="AR17" s="41"/>
      <c r="AT17" s="40"/>
      <c r="AU17" s="41"/>
    </row>
    <row r="18" spans="1:47" ht="28.5" thickTop="1" thickBot="1">
      <c r="A18" s="17" t="s">
        <v>6</v>
      </c>
      <c r="B18" s="57" t="s">
        <v>46</v>
      </c>
      <c r="C18" s="19" t="s">
        <v>8</v>
      </c>
      <c r="D18" s="19" t="s">
        <v>9</v>
      </c>
      <c r="E18" s="19" t="s">
        <v>10</v>
      </c>
      <c r="F18" s="20" t="s">
        <v>11</v>
      </c>
      <c r="G18" s="20" t="s">
        <v>9</v>
      </c>
      <c r="H18" s="21" t="s">
        <v>10</v>
      </c>
      <c r="I18" s="22" t="s">
        <v>12</v>
      </c>
      <c r="J18" s="22" t="s">
        <v>9</v>
      </c>
      <c r="K18" s="23" t="s">
        <v>10</v>
      </c>
      <c r="M18" s="17" t="s">
        <v>6</v>
      </c>
      <c r="N18" s="57" t="s">
        <v>46</v>
      </c>
      <c r="O18" s="19" t="s">
        <v>8</v>
      </c>
      <c r="P18" s="19" t="s">
        <v>9</v>
      </c>
      <c r="Q18" s="19" t="s">
        <v>10</v>
      </c>
      <c r="R18" s="20" t="s">
        <v>11</v>
      </c>
      <c r="S18" s="20" t="s">
        <v>9</v>
      </c>
      <c r="T18" s="21" t="s">
        <v>10</v>
      </c>
      <c r="U18" s="22" t="s">
        <v>12</v>
      </c>
      <c r="V18" s="22" t="s">
        <v>9</v>
      </c>
      <c r="W18" s="23" t="s">
        <v>10</v>
      </c>
      <c r="Y18" s="17" t="s">
        <v>6</v>
      </c>
      <c r="Z18" s="57" t="s">
        <v>46</v>
      </c>
      <c r="AA18" s="19" t="s">
        <v>8</v>
      </c>
      <c r="AB18" s="19" t="s">
        <v>9</v>
      </c>
      <c r="AC18" s="19" t="s">
        <v>10</v>
      </c>
      <c r="AD18" s="20" t="s">
        <v>11</v>
      </c>
      <c r="AE18" s="20" t="s">
        <v>9</v>
      </c>
      <c r="AF18" s="21" t="s">
        <v>10</v>
      </c>
      <c r="AG18" s="22" t="s">
        <v>12</v>
      </c>
      <c r="AH18" s="22" t="s">
        <v>9</v>
      </c>
      <c r="AI18" s="23" t="s">
        <v>10</v>
      </c>
      <c r="AJ18" s="11"/>
      <c r="AK18" s="17" t="s">
        <v>6</v>
      </c>
      <c r="AL18" s="57" t="s">
        <v>46</v>
      </c>
      <c r="AM18" s="19" t="s">
        <v>8</v>
      </c>
      <c r="AN18" s="19" t="s">
        <v>9</v>
      </c>
      <c r="AO18" s="19" t="s">
        <v>10</v>
      </c>
      <c r="AP18" s="20" t="s">
        <v>11</v>
      </c>
      <c r="AQ18" s="20" t="s">
        <v>9</v>
      </c>
      <c r="AR18" s="21" t="s">
        <v>10</v>
      </c>
      <c r="AS18" s="22" t="s">
        <v>12</v>
      </c>
      <c r="AT18" s="22" t="s">
        <v>9</v>
      </c>
      <c r="AU18" s="23" t="s">
        <v>10</v>
      </c>
    </row>
    <row r="19" spans="1:47" ht="14.25" thickBot="1">
      <c r="A19" s="24">
        <v>105</v>
      </c>
      <c r="B19" s="58">
        <v>0.2485</v>
      </c>
      <c r="C19" s="26" t="s">
        <v>14</v>
      </c>
      <c r="D19" s="1">
        <f>SUM(1+B21)*(1+B20)*(1+B19)-1</f>
        <v>0.37521748132999977</v>
      </c>
      <c r="E19" s="2">
        <f>(1+D19)^(1/3)-1</f>
        <v>0.1120486693633973</v>
      </c>
      <c r="F19" s="27" t="s">
        <v>15</v>
      </c>
      <c r="G19" s="3">
        <f>SUM(1+B23)*(1+B22)*(1+B21)*(1+B20)*(1+B19)-1</f>
        <v>0.72198375381726421</v>
      </c>
      <c r="H19" s="2">
        <f>(1+G19)^(1/5)-1</f>
        <v>0.1148227172575329</v>
      </c>
      <c r="I19" s="28" t="s">
        <v>16</v>
      </c>
      <c r="J19" s="64">
        <f>SUM(1+B28)*(1+B27)*(1+B26)*(1+B25)*(1+B24)*(1+B23)*(1+B22)*(1+B21)*(1+B20)*(1+B19)-1</f>
        <v>0.74104836621450265</v>
      </c>
      <c r="K19" s="5">
        <f>(1+J19)^(1/10)-1</f>
        <v>5.7014837448663647E-2</v>
      </c>
      <c r="M19" s="24">
        <v>105</v>
      </c>
      <c r="N19" s="56">
        <v>0.3301</v>
      </c>
      <c r="O19" s="26" t="s">
        <v>14</v>
      </c>
      <c r="P19" s="1">
        <f>SUM(1+N21)*(1+N20)*(1+N19)-1</f>
        <v>0.45153812999999987</v>
      </c>
      <c r="Q19" s="2">
        <f>(1+P19)^(1/3)-1</f>
        <v>0.13225126931012565</v>
      </c>
      <c r="R19" s="27" t="s">
        <v>15</v>
      </c>
      <c r="S19" s="3">
        <f>SUM(1+N23)*(1+N22)*(1+N21)*(1+N20)*(1+N19)-1</f>
        <v>0.84109360150053392</v>
      </c>
      <c r="T19" s="2">
        <f>(1+S19)^(1/5)-1</f>
        <v>0.12983538909032322</v>
      </c>
      <c r="U19" s="28" t="s">
        <v>16</v>
      </c>
      <c r="V19" s="64">
        <f>SUM(1+N28)*(1+N27)*(1+N26)*(1+N25)*(1+N24)*(1+N23)*(1+N22)*(1+N21)*(1+N20)*(1+N19)-1</f>
        <v>1.6412958502719079</v>
      </c>
      <c r="W19" s="5">
        <f>(1+V19)^(1/10)-1</f>
        <v>0.10200028010618611</v>
      </c>
      <c r="Y19" s="24">
        <v>105</v>
      </c>
      <c r="Z19" s="56">
        <v>0.27200000000000002</v>
      </c>
      <c r="AA19" s="26" t="s">
        <v>14</v>
      </c>
      <c r="AB19" s="1">
        <f>SUM(1+Z21)*(1+Z20)*(1+Z19)-1</f>
        <v>0.33470959999999983</v>
      </c>
      <c r="AC19" s="2">
        <f>(1+AB19)^(1/3)-1</f>
        <v>0.10102098044413399</v>
      </c>
      <c r="AD19" s="27" t="s">
        <v>15</v>
      </c>
      <c r="AE19" s="3">
        <f>SUM(1+Z23)*(1+Z22)*(1+Z21)*(1+Z20)*(1+Z19)-1</f>
        <v>0.6712616574951924</v>
      </c>
      <c r="AF19" s="2">
        <f>(1+AE19)^(1/5)-1</f>
        <v>0.10817638173234023</v>
      </c>
      <c r="AG19" s="28" t="s">
        <v>16</v>
      </c>
      <c r="AH19" s="51">
        <f>SUM(1+Z28)*(1+Z27)*(1+Z26)*(1+Z25)*(1+Z24)*(1+Z23)*(1+Z22)*(1+Z21)*(1+Z20)*(1+Z19)-1</f>
        <v>1.0901274765156876</v>
      </c>
      <c r="AI19" s="5">
        <f>(1+AH19)^(1/10)-1</f>
        <v>7.650803927195593E-2</v>
      </c>
      <c r="AJ19" s="11"/>
      <c r="AK19" s="24">
        <v>105</v>
      </c>
      <c r="AL19" s="56">
        <v>0.2485</v>
      </c>
      <c r="AM19" s="26" t="s">
        <v>14</v>
      </c>
      <c r="AN19" s="1">
        <f>SUM(1+AL21)*(1+AL20)*(1+AL19)-1</f>
        <v>0.51357677570000004</v>
      </c>
      <c r="AO19" s="2">
        <f>(1+AN19)^(1/3)-1</f>
        <v>0.14815754769482825</v>
      </c>
      <c r="AP19" s="27" t="s">
        <v>15</v>
      </c>
      <c r="AQ19" s="3">
        <f>SUM(1+AL23)*(1+AL22)*(1+AL21)*(1+AL20)*(1+AL19)-1</f>
        <v>0.89523086587719969</v>
      </c>
      <c r="AR19" s="2">
        <f>(1+AQ19)^(1/5)-1</f>
        <v>0.13640313762366629</v>
      </c>
      <c r="AS19" s="28" t="s">
        <v>16</v>
      </c>
      <c r="AT19" s="51">
        <f>SUM(1+AL28)*(1+AL27)*(1+AL26)*(1+AL25)*(1+AL24)*(1+AL23)*(1+AL22)*(1+AL21)*(1+AL20)*(1+AL19)-1</f>
        <v>1.1991213929975486</v>
      </c>
      <c r="AU19" s="5">
        <f>(1+AT19)^(1/10)-1</f>
        <v>8.199416906728052E-2</v>
      </c>
    </row>
    <row r="20" spans="1:47" ht="14.25" thickBot="1">
      <c r="A20" s="24">
        <v>104</v>
      </c>
      <c r="B20" s="53">
        <v>-5.7099999999999998E-2</v>
      </c>
      <c r="C20" s="26" t="s">
        <v>17</v>
      </c>
      <c r="D20" s="1">
        <f t="shared" ref="D20:D29" si="16">SUM(1+B22)*(1+B21)*(1+B20)-1</f>
        <v>0.21594119154199998</v>
      </c>
      <c r="E20" s="2">
        <f t="shared" ref="E20:E29" si="17">(1+D20)^(1/3)-1</f>
        <v>6.734345256815355E-2</v>
      </c>
      <c r="F20" s="27" t="s">
        <v>18</v>
      </c>
      <c r="G20" s="3">
        <f t="shared" ref="G20:G27" si="18">SUM(1+B24)*(1+B23)*(1+B22)*(1+B21)*(1+B20)-1</f>
        <v>0.16173561541071835</v>
      </c>
      <c r="H20" s="61">
        <f t="shared" ref="H20:H27" si="19">(1+G20)^(1/5)-1</f>
        <v>3.043703844272061E-2</v>
      </c>
      <c r="I20" s="28" t="s">
        <v>19</v>
      </c>
      <c r="J20" s="64">
        <f>SUM(1+B29)*(1+B28)*(1+B27)*(1+B26)*(1+B25)*(1+B24)*(1+B23)*(1+B22)*(1+B21)*(1+B20)-1</f>
        <v>0.70353599052273674</v>
      </c>
      <c r="K20" s="5">
        <f>(1+J20)^(1/10)-1</f>
        <v>5.4715021385845608E-2</v>
      </c>
      <c r="M20" s="24">
        <v>104</v>
      </c>
      <c r="N20" s="56">
        <v>9.1300000000000006E-2</v>
      </c>
      <c r="O20" s="26" t="s">
        <v>17</v>
      </c>
      <c r="P20" s="1">
        <f t="shared" ref="P20:P29" si="20">SUM(1+N22)*(1+N21)*(1+N20)-1</f>
        <v>0.22029166</v>
      </c>
      <c r="Q20" s="2">
        <f t="shared" ref="Q20:Q29" si="21">(1+P20)^(1/3)-1</f>
        <v>6.8614872922011072E-2</v>
      </c>
      <c r="R20" s="27" t="s">
        <v>18</v>
      </c>
      <c r="S20" s="3">
        <f t="shared" ref="S20:S27" si="22">SUM(1+N24)*(1+N23)*(1+N22)*(1+N21)*(1+N20)-1</f>
        <v>0.3391910829650151</v>
      </c>
      <c r="T20" s="2">
        <f t="shared" ref="T20:T27" si="23">(1+S20)^(1/5)-1</f>
        <v>6.0152910013940186E-2</v>
      </c>
      <c r="U20" s="28" t="s">
        <v>19</v>
      </c>
      <c r="V20" s="64">
        <f>SUM(1+N29)*(1+N28)*(1+N27)*(1+N26)*(1+N25)*(1+N24)*(1+N23)*(1+N22)*(1+N21)*(1+N20)-1</f>
        <v>1.4258379149629068</v>
      </c>
      <c r="W20" s="5">
        <f>(1+V20)^(1/10)-1</f>
        <v>9.2662851093918031E-2</v>
      </c>
      <c r="Y20" s="24">
        <v>104</v>
      </c>
      <c r="Z20" s="63">
        <v>4.9299999999999997E-2</v>
      </c>
      <c r="AA20" s="26" t="s">
        <v>17</v>
      </c>
      <c r="AB20" s="1">
        <f t="shared" ref="AB20:AB29" si="24">SUM(1+Z22)*(1+Z21)*(1+Z20)-1</f>
        <v>0.15832226999999999</v>
      </c>
      <c r="AC20" s="2">
        <f t="shared" ref="AC20:AC29" si="25">(1+AB20)^(1/3)-1</f>
        <v>5.0210772502414569E-2</v>
      </c>
      <c r="AD20" s="27" t="s">
        <v>18</v>
      </c>
      <c r="AE20" s="3">
        <f t="shared" ref="AE20:AE27" si="26">SUM(1+Z24)*(1+Z23)*(1+Z22)*(1+Z21)*(1+Z20)-1</f>
        <v>0.24897903428846657</v>
      </c>
      <c r="AF20" s="52">
        <f t="shared" ref="AF20:AF27" si="27">(1+AE20)^(1/5)-1</f>
        <v>4.5468686817988768E-2</v>
      </c>
      <c r="AG20" s="28" t="s">
        <v>19</v>
      </c>
      <c r="AH20" s="51">
        <f>SUM(1+Z29)*(1+Z28)*(1+Z27)*(1+Z26)*(1+Z25)*(1+Z24)*(1+Z23)*(1+Z22)*(1+Z21)*(1+Z20)-1</f>
        <v>1.0073111048046881</v>
      </c>
      <c r="AI20" s="5">
        <f>(1+AH20)^(1/10)-1</f>
        <v>7.2164611932103773E-2</v>
      </c>
      <c r="AJ20" s="11"/>
      <c r="AK20" s="24">
        <v>104</v>
      </c>
      <c r="AL20" s="55">
        <v>-1.0999999999999999E-2</v>
      </c>
      <c r="AM20" s="26" t="s">
        <v>17</v>
      </c>
      <c r="AN20" s="1">
        <f t="shared" ref="AN20:AN29" si="28">SUM(1+AL22)*(1+AL21)*(1+AL20)-1</f>
        <v>0.33827585318000009</v>
      </c>
      <c r="AO20" s="2">
        <f t="shared" ref="AO20:AO29" si="29">(1+AN20)^(1/3)-1</f>
        <v>0.10200072605663824</v>
      </c>
      <c r="AP20" s="27" t="s">
        <v>18</v>
      </c>
      <c r="AQ20" s="3">
        <f t="shared" ref="AQ20:AQ27" si="30">SUM(1+AL24)*(1+AL23)*(1+AL22)*(1+AL21)*(1+AL20)-1</f>
        <v>0.44301678902912767</v>
      </c>
      <c r="AR20" s="2">
        <f t="shared" ref="AR20:AR27" si="31">(1+AQ20)^(1/5)-1</f>
        <v>7.6104077008815718E-2</v>
      </c>
      <c r="AS20" s="28" t="s">
        <v>19</v>
      </c>
      <c r="AT20" s="51">
        <f>SUM(1+AL29)*(1+AL28)*(1+AL27)*(1+AL26)*(1+AL25)*(1+AL24)*(1+AL23)*(1+AL22)*(1+AL21)*(1+AL20)-1</f>
        <v>1.1517394422793803</v>
      </c>
      <c r="AU20" s="5">
        <f>(1+AT20)^(1/10)-1</f>
        <v>7.9640003844867469E-2</v>
      </c>
    </row>
    <row r="21" spans="1:47" ht="14.25" thickBot="1">
      <c r="A21" s="29">
        <v>103</v>
      </c>
      <c r="B21" s="58">
        <v>0.16819999999999999</v>
      </c>
      <c r="C21" s="26" t="s">
        <v>20</v>
      </c>
      <c r="D21" s="1">
        <f t="shared" si="16"/>
        <v>0.4627660341140003</v>
      </c>
      <c r="E21" s="2">
        <f t="shared" si="17"/>
        <v>0.13516316209311108</v>
      </c>
      <c r="F21" s="27" t="s">
        <v>21</v>
      </c>
      <c r="G21" s="3">
        <f t="shared" si="18"/>
        <v>0.38696127083237397</v>
      </c>
      <c r="H21" s="2">
        <f t="shared" si="19"/>
        <v>6.7610574678571789E-2</v>
      </c>
      <c r="I21" s="28" t="s">
        <v>22</v>
      </c>
      <c r="J21" s="64">
        <f>SUM(1+B30)*(1+B29)*(1+B28)*(1+B27)*(1+B26)*(1+B25)*(1+B24)*(1+B23)*(1+B22)*(1+B21)-1</f>
        <v>0.98628430160218072</v>
      </c>
      <c r="K21" s="5">
        <f>(1+J21)^(1/10)-1</f>
        <v>7.1036178304810127E-2</v>
      </c>
      <c r="M21" s="29">
        <v>103</v>
      </c>
      <c r="N21" s="62">
        <v>0</v>
      </c>
      <c r="O21" s="26" t="s">
        <v>20</v>
      </c>
      <c r="P21" s="1">
        <f t="shared" si="20"/>
        <v>0.26837426000000009</v>
      </c>
      <c r="Q21" s="2">
        <f t="shared" si="21"/>
        <v>8.2469844679793791E-2</v>
      </c>
      <c r="R21" s="27" t="s">
        <v>21</v>
      </c>
      <c r="S21" s="3">
        <f t="shared" si="22"/>
        <v>0.47393238316620523</v>
      </c>
      <c r="T21" s="2">
        <f t="shared" si="23"/>
        <v>8.0676013710049288E-2</v>
      </c>
      <c r="U21" s="28" t="s">
        <v>22</v>
      </c>
      <c r="V21" s="64">
        <f>SUM(1+N30)*(1+N29)*(1+N28)*(1+N27)*(1+N26)*(1+N25)*(1+N24)*(1+N23)*(1+N22)*(1+N21)-1</f>
        <v>1.4438433095484458</v>
      </c>
      <c r="W21" s="5">
        <f>(1+V21)^(1/10)-1</f>
        <v>9.3471166492229196E-2</v>
      </c>
      <c r="Y21" s="29">
        <v>103</v>
      </c>
      <c r="Z21" s="63">
        <v>0</v>
      </c>
      <c r="AA21" s="26" t="s">
        <v>20</v>
      </c>
      <c r="AB21" s="1">
        <f t="shared" si="24"/>
        <v>0.25215377000000028</v>
      </c>
      <c r="AC21" s="2">
        <f t="shared" si="25"/>
        <v>7.7835677593141028E-2</v>
      </c>
      <c r="AD21" s="27" t="s">
        <v>21</v>
      </c>
      <c r="AE21" s="3">
        <f t="shared" si="26"/>
        <v>0.39157665966515465</v>
      </c>
      <c r="AF21" s="2">
        <f t="shared" si="27"/>
        <v>6.8320167986138935E-2</v>
      </c>
      <c r="AG21" s="28" t="s">
        <v>22</v>
      </c>
      <c r="AH21" s="51">
        <f>SUM(1+Z30)*(1+Z29)*(1+Z28)*(1+Z27)*(1+Z26)*(1+Z25)*(1+Z24)*(1+Z23)*(1+Z22)*(1+Z21)-1</f>
        <v>1.1031524145833171</v>
      </c>
      <c r="AI21" s="5">
        <f>(1+AH21)^(1/10)-1</f>
        <v>7.7177007344479964E-2</v>
      </c>
      <c r="AJ21" s="11"/>
      <c r="AK21" s="29">
        <v>103</v>
      </c>
      <c r="AL21" s="56">
        <v>0.2258</v>
      </c>
      <c r="AM21" s="26" t="s">
        <v>20</v>
      </c>
      <c r="AN21" s="1">
        <f t="shared" si="28"/>
        <v>0.5348900912660004</v>
      </c>
      <c r="AO21" s="2">
        <f t="shared" si="29"/>
        <v>0.15352167862112043</v>
      </c>
      <c r="AP21" s="27" t="s">
        <v>21</v>
      </c>
      <c r="AQ21" s="3">
        <f t="shared" si="30"/>
        <v>0.64247118241667245</v>
      </c>
      <c r="AR21" s="2">
        <f t="shared" si="31"/>
        <v>0.10433173271876717</v>
      </c>
      <c r="AS21" s="28" t="s">
        <v>22</v>
      </c>
      <c r="AT21" s="51">
        <f>SUM(1+AL30)*(1+AL29)*(1+AL28)*(1+AL27)*(1+AL26)*(1+AL25)*(1+AL24)*(1+AL23)*(1+AL22)*(1+AL21)-1</f>
        <v>1.3919336125803334</v>
      </c>
      <c r="AU21" s="5">
        <f>(1+AT21)^(1/10)-1</f>
        <v>9.1126019223773724E-2</v>
      </c>
    </row>
    <row r="22" spans="1:47" ht="14.25" thickBot="1">
      <c r="A22" s="29">
        <v>102</v>
      </c>
      <c r="B22" s="58">
        <v>0.10390000000000001</v>
      </c>
      <c r="C22" s="26" t="s">
        <v>23</v>
      </c>
      <c r="D22" s="1">
        <f t="shared" si="16"/>
        <v>5.4689120471000274E-2</v>
      </c>
      <c r="E22" s="61">
        <f t="shared" si="17"/>
        <v>1.790712754253021E-2</v>
      </c>
      <c r="F22" s="27" t="s">
        <v>24</v>
      </c>
      <c r="G22" s="3">
        <f t="shared" si="18"/>
        <v>0.99436529938728135</v>
      </c>
      <c r="H22" s="2">
        <f t="shared" si="19"/>
        <v>0.14805036720907383</v>
      </c>
      <c r="I22" s="28" t="s">
        <v>25</v>
      </c>
      <c r="J22" s="64">
        <f>SUM(1+B31)*(1+B30)*(1+B29)*(1+B28)*(1+B27)*(1+B26)*(1+B25)*(1+B24)*(1+B23)*(1+B22)-1</f>
        <v>0.7434822144006823</v>
      </c>
      <c r="K22" s="5">
        <f>(1+J22)^(1/10)-1</f>
        <v>5.7162506909562261E-2</v>
      </c>
      <c r="M22" s="29">
        <v>102</v>
      </c>
      <c r="N22" s="56">
        <v>0.1182</v>
      </c>
      <c r="O22" s="26" t="s">
        <v>23</v>
      </c>
      <c r="P22" s="1">
        <f t="shared" si="20"/>
        <v>0.22715209655000024</v>
      </c>
      <c r="Q22" s="2">
        <f t="shared" si="21"/>
        <v>7.0613703476367196E-2</v>
      </c>
      <c r="R22" s="27" t="s">
        <v>24</v>
      </c>
      <c r="S22" s="3">
        <f t="shared" si="22"/>
        <v>1.4759116172425917</v>
      </c>
      <c r="T22" s="2">
        <f t="shared" si="23"/>
        <v>0.19880080945422729</v>
      </c>
      <c r="U22" s="28" t="s">
        <v>25</v>
      </c>
      <c r="V22" s="64">
        <f>SUM(1+N31)*(1+N30)*(1+N29)*(1+N28)*(1+N27)*(1+N26)*(1+N25)*(1+N24)*(1+N23)*(1+N22)-1</f>
        <v>1.5059169296109776</v>
      </c>
      <c r="W22" s="5">
        <f>(1+V22)^(1/10)-1</f>
        <v>9.6217338845070444E-2</v>
      </c>
      <c r="Y22" s="29">
        <v>102</v>
      </c>
      <c r="Z22" s="56">
        <v>0.10390000000000001</v>
      </c>
      <c r="AA22" s="26" t="s">
        <v>23</v>
      </c>
      <c r="AB22" s="1">
        <f t="shared" si="24"/>
        <v>0.19029737376200018</v>
      </c>
      <c r="AC22" s="2">
        <f t="shared" si="25"/>
        <v>5.9786765509802331E-2</v>
      </c>
      <c r="AD22" s="27" t="s">
        <v>24</v>
      </c>
      <c r="AE22" s="3">
        <f t="shared" si="26"/>
        <v>1.3375704729055267</v>
      </c>
      <c r="AF22" s="2">
        <f t="shared" si="27"/>
        <v>0.18509439081681944</v>
      </c>
      <c r="AG22" s="28" t="s">
        <v>25</v>
      </c>
      <c r="AH22" s="51">
        <f>SUM(1+Z31)*(1+Z30)*(1+Z29)*(1+Z28)*(1+Z27)*(1+Z26)*(1+Z25)*(1+Z24)*(1+Z23)*(1+Z22)-1</f>
        <v>1.1565724859137334</v>
      </c>
      <c r="AI22" s="5">
        <f>(1+AH22)^(1/10)-1</f>
        <v>7.9882258115906213E-2</v>
      </c>
      <c r="AJ22" s="11"/>
      <c r="AK22" s="29">
        <v>102</v>
      </c>
      <c r="AL22" s="56">
        <v>0.10390000000000001</v>
      </c>
      <c r="AM22" s="26" t="s">
        <v>23</v>
      </c>
      <c r="AN22" s="1">
        <f t="shared" si="28"/>
        <v>0.19029737376200018</v>
      </c>
      <c r="AO22" s="2">
        <f t="shared" si="29"/>
        <v>5.9786765509802331E-2</v>
      </c>
      <c r="AP22" s="27" t="s">
        <v>24</v>
      </c>
      <c r="AQ22" s="3">
        <f t="shared" si="30"/>
        <v>1.2507938425709955</v>
      </c>
      <c r="AR22" s="2">
        <f t="shared" si="31"/>
        <v>0.17616199940139143</v>
      </c>
      <c r="AS22" s="28" t="s">
        <v>25</v>
      </c>
      <c r="AT22" s="51">
        <f>SUM(1+AL31)*(1+AL30)*(1+AL29)*(1+AL28)*(1+AL27)*(1+AL26)*(1+AL25)*(1+AL24)*(1+AL23)*(1+AL22)-1</f>
        <v>1.0008881761624036</v>
      </c>
      <c r="AU22" s="5">
        <f>(1+AT22)^(1/10)-1</f>
        <v>7.1821049209409793E-2</v>
      </c>
    </row>
    <row r="23" spans="1:47" ht="14.25" thickBot="1">
      <c r="A23" s="29">
        <v>101</v>
      </c>
      <c r="B23" s="59">
        <v>0.1343</v>
      </c>
      <c r="C23" s="26" t="s">
        <v>26</v>
      </c>
      <c r="D23" s="1">
        <f t="shared" si="16"/>
        <v>7.5517295873000156E-2</v>
      </c>
      <c r="E23" s="61">
        <f t="shared" si="17"/>
        <v>2.4564096504260169E-2</v>
      </c>
      <c r="F23" s="27" t="s">
        <v>27</v>
      </c>
      <c r="G23" s="3">
        <f t="shared" si="18"/>
        <v>4.8220623883051594E-2</v>
      </c>
      <c r="H23" s="61">
        <f t="shared" si="19"/>
        <v>9.4633131877694954E-3</v>
      </c>
      <c r="I23" s="30"/>
      <c r="J23" s="6"/>
      <c r="K23" s="7"/>
      <c r="M23" s="29">
        <v>101</v>
      </c>
      <c r="N23" s="56">
        <v>0.1343</v>
      </c>
      <c r="O23" s="26" t="s">
        <v>26</v>
      </c>
      <c r="P23" s="1">
        <f t="shared" si="20"/>
        <v>0.3181294787750002</v>
      </c>
      <c r="Q23" s="2">
        <f t="shared" si="21"/>
        <v>9.6442911649183616E-2</v>
      </c>
      <c r="R23" s="27" t="s">
        <v>27</v>
      </c>
      <c r="S23" s="3">
        <f t="shared" si="22"/>
        <v>0.43767609826114673</v>
      </c>
      <c r="T23" s="2">
        <f t="shared" si="23"/>
        <v>7.5306350149768164E-2</v>
      </c>
      <c r="U23" s="91" t="s">
        <v>47</v>
      </c>
      <c r="V23" s="92"/>
      <c r="W23" s="93"/>
      <c r="Y23" s="29">
        <v>101</v>
      </c>
      <c r="Z23" s="56">
        <v>0.1343</v>
      </c>
      <c r="AA23" s="26" t="s">
        <v>26</v>
      </c>
      <c r="AB23" s="1">
        <f t="shared" si="24"/>
        <v>0.26060028957800019</v>
      </c>
      <c r="AC23" s="2">
        <f t="shared" si="25"/>
        <v>8.0253795400786254E-2</v>
      </c>
      <c r="AD23" s="27" t="s">
        <v>27</v>
      </c>
      <c r="AE23" s="3">
        <f t="shared" si="26"/>
        <v>0.29657976316700241</v>
      </c>
      <c r="AF23" s="2">
        <f t="shared" si="27"/>
        <v>5.331882932156784E-2</v>
      </c>
      <c r="AG23" s="91" t="s">
        <v>48</v>
      </c>
      <c r="AH23" s="92"/>
      <c r="AI23" s="93"/>
      <c r="AJ23" s="11"/>
      <c r="AK23" s="29">
        <v>101</v>
      </c>
      <c r="AL23" s="56">
        <v>0.1343</v>
      </c>
      <c r="AM23" s="26" t="s">
        <v>26</v>
      </c>
      <c r="AN23" s="1">
        <f t="shared" si="28"/>
        <v>0.21380356340600004</v>
      </c>
      <c r="AO23" s="2">
        <f t="shared" si="29"/>
        <v>6.6717621393563631E-2</v>
      </c>
      <c r="AP23" s="27" t="s">
        <v>27</v>
      </c>
      <c r="AQ23" s="3">
        <f t="shared" si="30"/>
        <v>0.20297886322754533</v>
      </c>
      <c r="AR23" s="61">
        <f t="shared" si="31"/>
        <v>3.7651693831899813E-2</v>
      </c>
      <c r="AS23" s="91" t="s">
        <v>49</v>
      </c>
      <c r="AT23" s="92"/>
      <c r="AU23" s="93"/>
    </row>
    <row r="24" spans="1:47" ht="15" customHeight="1" thickBot="1">
      <c r="A24" s="29">
        <v>100</v>
      </c>
      <c r="B24" s="53">
        <v>-0.15770000000000001</v>
      </c>
      <c r="C24" s="26" t="s">
        <v>28</v>
      </c>
      <c r="D24" s="1">
        <f t="shared" si="16"/>
        <v>0.59274790937799993</v>
      </c>
      <c r="E24" s="2">
        <f t="shared" si="17"/>
        <v>0.16783731524155443</v>
      </c>
      <c r="F24" s="27" t="s">
        <v>29</v>
      </c>
      <c r="G24" s="3">
        <f t="shared" si="18"/>
        <v>1.1071307934802821E-2</v>
      </c>
      <c r="H24" s="61">
        <f t="shared" si="19"/>
        <v>2.2045203161429328E-3</v>
      </c>
      <c r="I24" s="31"/>
      <c r="J24" s="8"/>
      <c r="K24" s="9"/>
      <c r="M24" s="29">
        <v>100</v>
      </c>
      <c r="N24" s="55">
        <v>-3.2500000000000001E-2</v>
      </c>
      <c r="O24" s="26" t="s">
        <v>28</v>
      </c>
      <c r="P24" s="1">
        <f t="shared" si="20"/>
        <v>0.95203552715000006</v>
      </c>
      <c r="Q24" s="2">
        <f t="shared" si="21"/>
        <v>0.2497675358963658</v>
      </c>
      <c r="R24" s="27" t="s">
        <v>29</v>
      </c>
      <c r="S24" s="3">
        <f t="shared" si="22"/>
        <v>0.43463420225847837</v>
      </c>
      <c r="T24" s="2">
        <f t="shared" si="23"/>
        <v>7.4850928799353511E-2</v>
      </c>
      <c r="U24" s="94"/>
      <c r="V24" s="95"/>
      <c r="W24" s="96"/>
      <c r="Y24" s="29">
        <v>100</v>
      </c>
      <c r="Z24" s="55">
        <v>-4.9399999999999999E-2</v>
      </c>
      <c r="AA24" s="26" t="s">
        <v>28</v>
      </c>
      <c r="AB24" s="1">
        <f t="shared" si="24"/>
        <v>0.86683978350799995</v>
      </c>
      <c r="AC24" s="2">
        <f t="shared" si="25"/>
        <v>0.2313145624609616</v>
      </c>
      <c r="AD24" s="27" t="s">
        <v>29</v>
      </c>
      <c r="AE24" s="3">
        <f t="shared" si="26"/>
        <v>0.25062850998943609</v>
      </c>
      <c r="AF24" s="52">
        <f t="shared" si="27"/>
        <v>4.5744682633973133E-2</v>
      </c>
      <c r="AG24" s="94"/>
      <c r="AH24" s="95"/>
      <c r="AI24" s="96"/>
      <c r="AJ24" s="11"/>
      <c r="AK24" s="29">
        <v>100</v>
      </c>
      <c r="AL24" s="55">
        <v>-4.9399999999999999E-2</v>
      </c>
      <c r="AM24" s="26" t="s">
        <v>28</v>
      </c>
      <c r="AN24" s="1">
        <f t="shared" si="28"/>
        <v>0.79753788751599974</v>
      </c>
      <c r="AO24" s="2">
        <f t="shared" si="29"/>
        <v>0.21588551398544609</v>
      </c>
      <c r="AP24" s="27" t="s">
        <v>29</v>
      </c>
      <c r="AQ24" s="3">
        <f t="shared" si="30"/>
        <v>0.16034485961144096</v>
      </c>
      <c r="AR24" s="61">
        <f t="shared" si="31"/>
        <v>3.0190205514277979E-2</v>
      </c>
      <c r="AS24" s="94"/>
      <c r="AT24" s="95"/>
      <c r="AU24" s="96"/>
    </row>
    <row r="25" spans="1:47" ht="14.25" thickBot="1">
      <c r="A25" s="29">
        <v>99</v>
      </c>
      <c r="B25" s="58">
        <v>0.12570000000000001</v>
      </c>
      <c r="C25" s="26" t="s">
        <v>30</v>
      </c>
      <c r="D25" s="1">
        <f t="shared" si="16"/>
        <v>9.7129688971999917E-2</v>
      </c>
      <c r="E25" s="61">
        <f t="shared" si="17"/>
        <v>3.1381465182785062E-2</v>
      </c>
      <c r="F25" s="27" t="s">
        <v>31</v>
      </c>
      <c r="G25" s="3">
        <f t="shared" si="18"/>
        <v>0.46637149444753057</v>
      </c>
      <c r="H25" s="2">
        <f t="shared" si="19"/>
        <v>7.9565014489511476E-2</v>
      </c>
      <c r="I25" s="31"/>
      <c r="J25" s="8"/>
      <c r="K25" s="9"/>
      <c r="M25" s="29">
        <v>99</v>
      </c>
      <c r="N25" s="56">
        <v>0.2011</v>
      </c>
      <c r="O25" s="26" t="s">
        <v>30</v>
      </c>
      <c r="P25" s="1">
        <f t="shared" si="20"/>
        <v>0.31003273155399991</v>
      </c>
      <c r="Q25" s="2">
        <f t="shared" si="21"/>
        <v>9.4193294353437818E-2</v>
      </c>
      <c r="R25" s="27" t="s">
        <v>31</v>
      </c>
      <c r="S25" s="3">
        <f t="shared" si="22"/>
        <v>0.8114203012702399</v>
      </c>
      <c r="T25" s="2">
        <f t="shared" si="23"/>
        <v>0.12616972031420493</v>
      </c>
      <c r="U25" s="94"/>
      <c r="V25" s="95"/>
      <c r="W25" s="96"/>
      <c r="Y25" s="29">
        <v>99</v>
      </c>
      <c r="Z25" s="56">
        <v>0.1691</v>
      </c>
      <c r="AA25" s="26" t="s">
        <v>30</v>
      </c>
      <c r="AB25" s="1">
        <f t="shared" si="24"/>
        <v>0.20246791441400003</v>
      </c>
      <c r="AC25" s="2">
        <f t="shared" si="25"/>
        <v>6.3386556574198671E-2</v>
      </c>
      <c r="AD25" s="27" t="s">
        <v>31</v>
      </c>
      <c r="AE25" s="3">
        <f t="shared" si="26"/>
        <v>0.60716156932789289</v>
      </c>
      <c r="AF25" s="2">
        <f t="shared" si="27"/>
        <v>9.9542214485901281E-2</v>
      </c>
      <c r="AG25" s="94"/>
      <c r="AH25" s="95"/>
      <c r="AI25" s="96"/>
      <c r="AJ25" s="11"/>
      <c r="AK25" s="29">
        <v>99</v>
      </c>
      <c r="AL25" s="56">
        <v>0.12570000000000001</v>
      </c>
      <c r="AM25" s="26" t="s">
        <v>30</v>
      </c>
      <c r="AN25" s="1">
        <f t="shared" si="28"/>
        <v>0.11566100739999996</v>
      </c>
      <c r="AO25" s="61">
        <f t="shared" si="29"/>
        <v>3.7156001857689303E-2</v>
      </c>
      <c r="AP25" s="27" t="s">
        <v>31</v>
      </c>
      <c r="AQ25" s="3">
        <f t="shared" si="30"/>
        <v>0.49113957553264931</v>
      </c>
      <c r="AR25" s="2">
        <f t="shared" si="31"/>
        <v>8.3187549239808645E-2</v>
      </c>
      <c r="AS25" s="94"/>
      <c r="AT25" s="95"/>
      <c r="AU25" s="96"/>
    </row>
    <row r="26" spans="1:47" ht="14.25" thickBot="1">
      <c r="A26" s="29">
        <v>98</v>
      </c>
      <c r="B26" s="58">
        <v>0.67979999999999996</v>
      </c>
      <c r="C26" s="26" t="s">
        <v>32</v>
      </c>
      <c r="D26" s="1">
        <f t="shared" si="16"/>
        <v>6.6331698236000269E-2</v>
      </c>
      <c r="E26" s="61">
        <f t="shared" si="17"/>
        <v>2.1638944715442143E-2</v>
      </c>
      <c r="F26" s="27" t="s">
        <v>33</v>
      </c>
      <c r="G26" s="3">
        <f t="shared" si="18"/>
        <v>0.43211230434006831</v>
      </c>
      <c r="H26" s="2">
        <f t="shared" si="19"/>
        <v>7.4472773542112014E-2</v>
      </c>
      <c r="I26" s="32"/>
      <c r="J26" s="8"/>
      <c r="K26" s="9"/>
      <c r="M26" s="29">
        <v>98</v>
      </c>
      <c r="N26" s="56">
        <v>0.67979999999999996</v>
      </c>
      <c r="O26" s="26" t="s">
        <v>32</v>
      </c>
      <c r="P26" s="1">
        <f t="shared" si="20"/>
        <v>0.2345566970659998</v>
      </c>
      <c r="Q26" s="2">
        <f t="shared" si="21"/>
        <v>7.2762737633581986E-2</v>
      </c>
      <c r="R26" s="27" t="s">
        <v>33</v>
      </c>
      <c r="S26" s="3">
        <f t="shared" si="22"/>
        <v>0.65804302657272618</v>
      </c>
      <c r="T26" s="2">
        <f t="shared" si="23"/>
        <v>0.10641781327690625</v>
      </c>
      <c r="U26" s="94"/>
      <c r="V26" s="95"/>
      <c r="W26" s="96"/>
      <c r="Y26" s="29">
        <v>98</v>
      </c>
      <c r="Z26" s="56">
        <v>0.67979999999999996</v>
      </c>
      <c r="AA26" s="26" t="s">
        <v>32</v>
      </c>
      <c r="AB26" s="1">
        <f t="shared" si="24"/>
        <v>0.12532729891400018</v>
      </c>
      <c r="AC26" s="52">
        <f t="shared" si="25"/>
        <v>4.0142762365039664E-2</v>
      </c>
      <c r="AD26" s="27" t="s">
        <v>33</v>
      </c>
      <c r="AE26" s="3">
        <f t="shared" si="26"/>
        <v>0.511344991291665</v>
      </c>
      <c r="AF26" s="2">
        <f t="shared" si="27"/>
        <v>8.6107273757528358E-2</v>
      </c>
      <c r="AG26" s="94"/>
      <c r="AH26" s="95"/>
      <c r="AI26" s="96"/>
      <c r="AJ26" s="11"/>
      <c r="AK26" s="29">
        <v>98</v>
      </c>
      <c r="AL26" s="56">
        <v>0.67979999999999996</v>
      </c>
      <c r="AM26" s="26" t="s">
        <v>32</v>
      </c>
      <c r="AN26" s="1">
        <f t="shared" si="28"/>
        <v>8.434281620000017E-2</v>
      </c>
      <c r="AO26" s="61">
        <f t="shared" si="29"/>
        <v>2.7358934606596774E-2</v>
      </c>
      <c r="AP26" s="27" t="s">
        <v>33</v>
      </c>
      <c r="AQ26" s="3">
        <f t="shared" si="30"/>
        <v>0.45630172278635017</v>
      </c>
      <c r="AR26" s="2">
        <f t="shared" si="31"/>
        <v>7.8078221021572247E-2</v>
      </c>
      <c r="AS26" s="94"/>
      <c r="AT26" s="95"/>
      <c r="AU26" s="96"/>
    </row>
    <row r="27" spans="1:47" ht="14.25" thickBot="1">
      <c r="A27" s="29">
        <v>97</v>
      </c>
      <c r="B27" s="53">
        <v>-0.41980000000000001</v>
      </c>
      <c r="C27" s="46" t="s">
        <v>34</v>
      </c>
      <c r="D27" s="49">
        <f t="shared" si="16"/>
        <v>-0.22453220468799984</v>
      </c>
      <c r="E27" s="54">
        <f t="shared" si="17"/>
        <v>-8.1269948757341059E-2</v>
      </c>
      <c r="F27" s="47" t="s">
        <v>35</v>
      </c>
      <c r="G27" s="50">
        <f t="shared" si="18"/>
        <v>-0.12579595376217023</v>
      </c>
      <c r="H27" s="54">
        <f t="shared" si="19"/>
        <v>-2.6530021733982667E-2</v>
      </c>
      <c r="I27" s="32"/>
      <c r="J27" s="8"/>
      <c r="K27" s="9"/>
      <c r="M27" s="29">
        <v>97</v>
      </c>
      <c r="N27" s="55">
        <v>-0.35070000000000001</v>
      </c>
      <c r="O27" s="46" t="s">
        <v>34</v>
      </c>
      <c r="P27" s="49">
        <f t="shared" si="20"/>
        <v>-0.10219403432800012</v>
      </c>
      <c r="Q27" s="54">
        <f t="shared" si="21"/>
        <v>-3.5295815595763003E-2</v>
      </c>
      <c r="R27" s="47" t="s">
        <v>35</v>
      </c>
      <c r="S27" s="50">
        <f t="shared" si="22"/>
        <v>1.2118894777755518E-2</v>
      </c>
      <c r="T27" s="61">
        <f t="shared" si="23"/>
        <v>2.4121142624660141E-3</v>
      </c>
      <c r="U27" s="94"/>
      <c r="V27" s="95"/>
      <c r="W27" s="96"/>
      <c r="Y27" s="29">
        <v>97</v>
      </c>
      <c r="Z27" s="55">
        <v>-0.38769999999999999</v>
      </c>
      <c r="AA27" s="46" t="s">
        <v>34</v>
      </c>
      <c r="AB27" s="49">
        <f t="shared" si="24"/>
        <v>-0.1816288675119998</v>
      </c>
      <c r="AC27" s="54">
        <f t="shared" si="25"/>
        <v>-6.4630006216647717E-2</v>
      </c>
      <c r="AD27" s="47" t="s">
        <v>35</v>
      </c>
      <c r="AE27" s="50">
        <f t="shared" si="26"/>
        <v>-7.7429959477036903E-2</v>
      </c>
      <c r="AF27" s="78">
        <f t="shared" si="27"/>
        <v>-1.5989190034264023E-2</v>
      </c>
      <c r="AG27" s="94"/>
      <c r="AH27" s="95"/>
      <c r="AI27" s="96"/>
      <c r="AJ27" s="11"/>
      <c r="AK27" s="29">
        <v>97</v>
      </c>
      <c r="AL27" s="55">
        <v>-0.41</v>
      </c>
      <c r="AM27" s="46" t="s">
        <v>34</v>
      </c>
      <c r="AN27" s="49">
        <f t="shared" si="28"/>
        <v>-0.21143398959999982</v>
      </c>
      <c r="AO27" s="54">
        <f t="shared" si="29"/>
        <v>-7.6126128983250774E-2</v>
      </c>
      <c r="AP27" s="47" t="s">
        <v>35</v>
      </c>
      <c r="AQ27" s="50">
        <f t="shared" si="30"/>
        <v>-0.11103001158166226</v>
      </c>
      <c r="AR27" s="54">
        <f t="shared" si="31"/>
        <v>-2.3263494218446867E-2</v>
      </c>
      <c r="AS27" s="94"/>
      <c r="AT27" s="95"/>
      <c r="AU27" s="96"/>
    </row>
    <row r="28" spans="1:47" ht="14.45" customHeight="1" thickBot="1">
      <c r="A28" s="29">
        <v>96</v>
      </c>
      <c r="B28" s="58">
        <v>9.4100000000000003E-2</v>
      </c>
      <c r="C28" s="26" t="s">
        <v>36</v>
      </c>
      <c r="D28" s="1">
        <f t="shared" si="16"/>
        <v>0.46940588446400011</v>
      </c>
      <c r="E28" s="2">
        <f t="shared" si="17"/>
        <v>0.13687816354726712</v>
      </c>
      <c r="F28" s="76"/>
      <c r="G28" s="76"/>
      <c r="H28" s="76"/>
      <c r="I28" s="76"/>
      <c r="J28" s="76"/>
      <c r="K28" s="77"/>
      <c r="M28" s="34">
        <v>96</v>
      </c>
      <c r="N28" s="56">
        <v>0.13189999999999999</v>
      </c>
      <c r="O28" s="26" t="s">
        <v>36</v>
      </c>
      <c r="P28" s="1">
        <f t="shared" si="20"/>
        <v>0.52017230657599978</v>
      </c>
      <c r="Q28" s="45">
        <f t="shared" si="21"/>
        <v>0.14982286032157566</v>
      </c>
      <c r="R28" s="35"/>
      <c r="S28" s="35"/>
      <c r="T28" s="35"/>
      <c r="U28" s="76"/>
      <c r="V28" s="76"/>
      <c r="W28" s="77"/>
      <c r="Y28" s="34">
        <v>96</v>
      </c>
      <c r="Z28" s="56">
        <v>9.4100000000000003E-2</v>
      </c>
      <c r="AA28" s="26" t="s">
        <v>36</v>
      </c>
      <c r="AB28" s="1">
        <f t="shared" si="24"/>
        <v>0.46940588446400011</v>
      </c>
      <c r="AC28" s="45">
        <f t="shared" si="25"/>
        <v>0.13687816354726712</v>
      </c>
      <c r="AD28" s="35"/>
      <c r="AE28" s="35"/>
      <c r="AF28" s="35"/>
      <c r="AG28" s="76"/>
      <c r="AH28" s="76"/>
      <c r="AI28" s="77"/>
      <c r="AJ28" s="11"/>
      <c r="AK28" s="34">
        <v>96</v>
      </c>
      <c r="AL28" s="56">
        <v>9.4100000000000003E-2</v>
      </c>
      <c r="AM28" s="26" t="s">
        <v>36</v>
      </c>
      <c r="AN28" s="1">
        <f t="shared" si="28"/>
        <v>0.46940588446400011</v>
      </c>
      <c r="AO28" s="45">
        <f t="shared" si="29"/>
        <v>0.13687816354726712</v>
      </c>
      <c r="AP28" s="35"/>
      <c r="AQ28" s="35"/>
      <c r="AR28" s="35"/>
      <c r="AS28" s="76"/>
      <c r="AT28" s="76"/>
      <c r="AU28" s="77"/>
    </row>
    <row r="29" spans="1:47" ht="14.25" thickBot="1">
      <c r="A29" s="29">
        <v>95</v>
      </c>
      <c r="B29" s="58">
        <v>0.22159999999999999</v>
      </c>
      <c r="C29" s="26" t="s">
        <v>37</v>
      </c>
      <c r="D29" s="1">
        <f t="shared" si="16"/>
        <v>0.37713992681600006</v>
      </c>
      <c r="E29" s="2">
        <f t="shared" si="17"/>
        <v>0.11256661351001584</v>
      </c>
      <c r="F29" s="76"/>
      <c r="G29" s="76"/>
      <c r="H29" s="76"/>
      <c r="I29" s="76"/>
      <c r="J29" s="76"/>
      <c r="K29" s="77"/>
      <c r="M29" s="29">
        <v>95</v>
      </c>
      <c r="N29" s="56">
        <v>0.22159999999999999</v>
      </c>
      <c r="O29" s="26" t="s">
        <v>37</v>
      </c>
      <c r="P29" s="1">
        <f t="shared" si="20"/>
        <v>0.37713992681600006</v>
      </c>
      <c r="Q29" s="2">
        <f t="shared" si="21"/>
        <v>0.11256661351001584</v>
      </c>
      <c r="R29" s="76"/>
      <c r="S29" s="76"/>
      <c r="T29" s="76"/>
      <c r="U29" s="76"/>
      <c r="V29" s="76"/>
      <c r="W29" s="77"/>
      <c r="Y29" s="29">
        <v>95</v>
      </c>
      <c r="Z29" s="56">
        <v>0.22159999999999999</v>
      </c>
      <c r="AA29" s="26" t="s">
        <v>37</v>
      </c>
      <c r="AB29" s="1">
        <f t="shared" si="24"/>
        <v>0.37713992681600006</v>
      </c>
      <c r="AC29" s="2">
        <f t="shared" si="25"/>
        <v>0.11256661351001584</v>
      </c>
      <c r="AD29" s="76"/>
      <c r="AE29" s="76"/>
      <c r="AF29" s="76"/>
      <c r="AG29" s="76"/>
      <c r="AH29" s="76"/>
      <c r="AI29" s="77"/>
      <c r="AJ29" s="11"/>
      <c r="AK29" s="29">
        <v>95</v>
      </c>
      <c r="AL29" s="56">
        <v>0.22159999999999999</v>
      </c>
      <c r="AM29" s="26" t="s">
        <v>37</v>
      </c>
      <c r="AN29" s="1">
        <f t="shared" si="28"/>
        <v>0.37713992681600006</v>
      </c>
      <c r="AO29" s="2">
        <f t="shared" si="29"/>
        <v>0.11256661351001584</v>
      </c>
      <c r="AP29" s="76"/>
      <c r="AQ29" s="76"/>
      <c r="AR29" s="76"/>
      <c r="AS29" s="76"/>
      <c r="AT29" s="76"/>
      <c r="AU29" s="77"/>
    </row>
    <row r="30" spans="1:47" ht="16.149999999999999" customHeight="1" thickBot="1">
      <c r="A30" s="29">
        <v>94</v>
      </c>
      <c r="B30" s="58">
        <v>9.9400000000000002E-2</v>
      </c>
      <c r="C30" s="97" t="s">
        <v>50</v>
      </c>
      <c r="D30" s="98"/>
      <c r="E30" s="98"/>
      <c r="F30" s="98"/>
      <c r="G30" s="98"/>
      <c r="H30" s="98"/>
      <c r="I30" s="98"/>
      <c r="J30" s="98"/>
      <c r="K30" s="99"/>
      <c r="M30" s="29">
        <v>94</v>
      </c>
      <c r="N30" s="56">
        <v>9.9400000000000002E-2</v>
      </c>
      <c r="O30" s="97" t="s">
        <v>50</v>
      </c>
      <c r="P30" s="98"/>
      <c r="Q30" s="98"/>
      <c r="R30" s="98"/>
      <c r="S30" s="98"/>
      <c r="T30" s="98"/>
      <c r="U30" s="98"/>
      <c r="V30" s="98"/>
      <c r="W30" s="99"/>
      <c r="Y30" s="29">
        <v>94</v>
      </c>
      <c r="Z30" s="56">
        <v>9.9400000000000002E-2</v>
      </c>
      <c r="AA30" s="97" t="s">
        <v>50</v>
      </c>
      <c r="AB30" s="98"/>
      <c r="AC30" s="98"/>
      <c r="AD30" s="98"/>
      <c r="AE30" s="98"/>
      <c r="AF30" s="98"/>
      <c r="AG30" s="98"/>
      <c r="AH30" s="98"/>
      <c r="AI30" s="99"/>
      <c r="AJ30" s="11"/>
      <c r="AK30" s="29">
        <v>94</v>
      </c>
      <c r="AL30" s="56">
        <v>9.9400000000000002E-2</v>
      </c>
      <c r="AM30" s="97" t="s">
        <v>50</v>
      </c>
      <c r="AN30" s="98"/>
      <c r="AO30" s="98"/>
      <c r="AP30" s="98"/>
      <c r="AQ30" s="98"/>
      <c r="AR30" s="98"/>
      <c r="AS30" s="98"/>
      <c r="AT30" s="98"/>
      <c r="AU30" s="99"/>
    </row>
    <row r="31" spans="1:47" ht="16.149999999999999" customHeight="1" thickBot="1">
      <c r="A31" s="29">
        <v>93</v>
      </c>
      <c r="B31" s="60">
        <v>2.5399999999999999E-2</v>
      </c>
      <c r="C31" s="97"/>
      <c r="D31" s="98"/>
      <c r="E31" s="98"/>
      <c r="F31" s="98"/>
      <c r="G31" s="98"/>
      <c r="H31" s="98"/>
      <c r="I31" s="98"/>
      <c r="J31" s="98"/>
      <c r="K31" s="99"/>
      <c r="M31" s="29">
        <v>93</v>
      </c>
      <c r="N31" s="62">
        <v>2.5399999999999999E-2</v>
      </c>
      <c r="O31" s="97"/>
      <c r="P31" s="98"/>
      <c r="Q31" s="98"/>
      <c r="R31" s="98"/>
      <c r="S31" s="98"/>
      <c r="T31" s="98"/>
      <c r="U31" s="98"/>
      <c r="V31" s="98"/>
      <c r="W31" s="99"/>
      <c r="Y31" s="29">
        <v>93</v>
      </c>
      <c r="Z31" s="63">
        <v>2.5399999999999999E-2</v>
      </c>
      <c r="AA31" s="97"/>
      <c r="AB31" s="98"/>
      <c r="AC31" s="98"/>
      <c r="AD31" s="98"/>
      <c r="AE31" s="98"/>
      <c r="AF31" s="98"/>
      <c r="AG31" s="98"/>
      <c r="AH31" s="98"/>
      <c r="AI31" s="99"/>
      <c r="AJ31" s="11"/>
      <c r="AK31" s="29">
        <v>93</v>
      </c>
      <c r="AL31" s="63">
        <v>2.5399999999999999E-2</v>
      </c>
      <c r="AM31" s="97"/>
      <c r="AN31" s="98"/>
      <c r="AO31" s="98"/>
      <c r="AP31" s="98"/>
      <c r="AQ31" s="98"/>
      <c r="AR31" s="98"/>
      <c r="AS31" s="98"/>
      <c r="AT31" s="98"/>
      <c r="AU31" s="99"/>
    </row>
    <row r="32" spans="1:47" ht="16.149999999999999" customHeight="1" thickBot="1">
      <c r="A32" s="36">
        <v>92</v>
      </c>
      <c r="B32" s="10"/>
      <c r="C32" s="100"/>
      <c r="D32" s="101"/>
      <c r="E32" s="101"/>
      <c r="F32" s="101"/>
      <c r="G32" s="101"/>
      <c r="H32" s="101"/>
      <c r="I32" s="101"/>
      <c r="J32" s="101"/>
      <c r="K32" s="102"/>
      <c r="M32" s="36">
        <v>92</v>
      </c>
      <c r="N32" s="37">
        <v>0.2384</v>
      </c>
      <c r="O32" s="100"/>
      <c r="P32" s="101"/>
      <c r="Q32" s="101"/>
      <c r="R32" s="101"/>
      <c r="S32" s="101"/>
      <c r="T32" s="101"/>
      <c r="U32" s="101"/>
      <c r="V32" s="101"/>
      <c r="W32" s="102"/>
      <c r="Y32" s="36">
        <v>92</v>
      </c>
      <c r="Z32" s="37">
        <v>0.2384</v>
      </c>
      <c r="AA32" s="100"/>
      <c r="AB32" s="101"/>
      <c r="AC32" s="101"/>
      <c r="AD32" s="101"/>
      <c r="AE32" s="101"/>
      <c r="AF32" s="101"/>
      <c r="AG32" s="101"/>
      <c r="AH32" s="101"/>
      <c r="AI32" s="102"/>
      <c r="AJ32" s="11"/>
      <c r="AK32" s="36">
        <v>92</v>
      </c>
      <c r="AL32" s="37">
        <v>0.2384</v>
      </c>
      <c r="AM32" s="100"/>
      <c r="AN32" s="101"/>
      <c r="AO32" s="101"/>
      <c r="AP32" s="101"/>
      <c r="AQ32" s="101"/>
      <c r="AR32" s="101"/>
      <c r="AS32" s="101"/>
      <c r="AT32" s="101"/>
      <c r="AU32" s="102"/>
    </row>
    <row r="33" spans="1:47" ht="14.25" thickTop="1">
      <c r="A33" s="87" t="s">
        <v>41</v>
      </c>
      <c r="B33" s="88"/>
      <c r="C33" s="81" t="s">
        <v>38</v>
      </c>
      <c r="D33" s="82"/>
      <c r="E33" s="79">
        <f>SUM(E19:E29)/11</f>
        <v>6.7823551046470532E-2</v>
      </c>
      <c r="F33" s="81" t="s">
        <v>39</v>
      </c>
      <c r="G33" s="82"/>
      <c r="H33" s="79">
        <f>SUM(H19:H27)/9</f>
        <v>5.5566255265494711E-2</v>
      </c>
      <c r="I33" s="81" t="s">
        <v>40</v>
      </c>
      <c r="J33" s="82"/>
      <c r="K33" s="85">
        <f>SUM(K19:K22)/4</f>
        <v>5.9982136012220411E-2</v>
      </c>
      <c r="M33" s="87" t="s">
        <v>41</v>
      </c>
      <c r="N33" s="88"/>
      <c r="O33" s="81" t="s">
        <v>38</v>
      </c>
      <c r="P33" s="82"/>
      <c r="Q33" s="79">
        <f>SUM(Q19:Q29)/11</f>
        <v>9.9473620741517763E-2</v>
      </c>
      <c r="R33" s="81" t="s">
        <v>39</v>
      </c>
      <c r="S33" s="82"/>
      <c r="T33" s="79">
        <f>SUM(T19:T27)/9</f>
        <v>9.495800545235987E-2</v>
      </c>
      <c r="U33" s="81" t="s">
        <v>40</v>
      </c>
      <c r="V33" s="82"/>
      <c r="W33" s="85">
        <f>SUM(W19:W22)/4</f>
        <v>9.6087909134350946E-2</v>
      </c>
      <c r="Y33" s="87" t="s">
        <v>41</v>
      </c>
      <c r="Z33" s="88"/>
      <c r="AA33" s="81" t="s">
        <v>38</v>
      </c>
      <c r="AB33" s="82"/>
      <c r="AC33" s="79">
        <f>SUM(AC19:AC29)/11</f>
        <v>8.0796967608283032E-2</v>
      </c>
      <c r="AD33" s="81" t="s">
        <v>39</v>
      </c>
      <c r="AE33" s="82"/>
      <c r="AF33" s="79">
        <f>SUM(AF19:AF27)/9</f>
        <v>7.5087048613110441E-2</v>
      </c>
      <c r="AG33" s="81" t="s">
        <v>40</v>
      </c>
      <c r="AH33" s="82"/>
      <c r="AI33" s="85">
        <f>SUM(AI19:AI22)/4</f>
        <v>7.643297916611147E-2</v>
      </c>
      <c r="AK33" s="87" t="s">
        <v>41</v>
      </c>
      <c r="AL33" s="88"/>
      <c r="AM33" s="81" t="s">
        <v>38</v>
      </c>
      <c r="AN33" s="82"/>
      <c r="AO33" s="79">
        <f>SUM(AO19:AO29)/11</f>
        <v>8.9445767072701562E-2</v>
      </c>
      <c r="AP33" s="81" t="s">
        <v>39</v>
      </c>
      <c r="AQ33" s="82"/>
      <c r="AR33" s="79">
        <f>SUM(AR19:AR27)/9</f>
        <v>7.7649458015750267E-2</v>
      </c>
      <c r="AS33" s="81" t="s">
        <v>40</v>
      </c>
      <c r="AT33" s="82"/>
      <c r="AU33" s="85">
        <f>SUM(AU19:AU22)/4</f>
        <v>8.1145310336332876E-2</v>
      </c>
    </row>
    <row r="34" spans="1:47" ht="14.25" thickBot="1">
      <c r="A34" s="89"/>
      <c r="B34" s="90"/>
      <c r="C34" s="83"/>
      <c r="D34" s="84"/>
      <c r="E34" s="80"/>
      <c r="F34" s="83"/>
      <c r="G34" s="84"/>
      <c r="H34" s="80"/>
      <c r="I34" s="83"/>
      <c r="J34" s="84"/>
      <c r="K34" s="86"/>
      <c r="M34" s="89"/>
      <c r="N34" s="90"/>
      <c r="O34" s="83"/>
      <c r="P34" s="84"/>
      <c r="Q34" s="80"/>
      <c r="R34" s="83"/>
      <c r="S34" s="84"/>
      <c r="T34" s="80"/>
      <c r="U34" s="83"/>
      <c r="V34" s="84"/>
      <c r="W34" s="86"/>
      <c r="Y34" s="89"/>
      <c r="Z34" s="90"/>
      <c r="AA34" s="83"/>
      <c r="AB34" s="84"/>
      <c r="AC34" s="80"/>
      <c r="AD34" s="83"/>
      <c r="AE34" s="84"/>
      <c r="AF34" s="80"/>
      <c r="AG34" s="83"/>
      <c r="AH34" s="84"/>
      <c r="AI34" s="86"/>
      <c r="AK34" s="89"/>
      <c r="AL34" s="90"/>
      <c r="AM34" s="83"/>
      <c r="AN34" s="84"/>
      <c r="AO34" s="80"/>
      <c r="AP34" s="83"/>
      <c r="AQ34" s="84"/>
      <c r="AR34" s="80"/>
      <c r="AS34" s="83"/>
      <c r="AT34" s="84"/>
      <c r="AU34" s="86"/>
    </row>
    <row r="35" spans="1:47" ht="14.25" thickTop="1"/>
  </sheetData>
  <mergeCells count="63">
    <mergeCell ref="F15:G16"/>
    <mergeCell ref="H15:H16"/>
    <mergeCell ref="I15:J16"/>
    <mergeCell ref="A16:B16"/>
    <mergeCell ref="M16:N16"/>
    <mergeCell ref="Y16:Z16"/>
    <mergeCell ref="AK16:AL16"/>
    <mergeCell ref="AM15:AN16"/>
    <mergeCell ref="K15:K16"/>
    <mergeCell ref="AG15:AH16"/>
    <mergeCell ref="AI15:AI16"/>
    <mergeCell ref="O15:P16"/>
    <mergeCell ref="Q15:Q16"/>
    <mergeCell ref="R15:S16"/>
    <mergeCell ref="T15:T16"/>
    <mergeCell ref="U15:V16"/>
    <mergeCell ref="W15:W16"/>
    <mergeCell ref="C15:D16"/>
    <mergeCell ref="E15:E16"/>
    <mergeCell ref="AA15:AB16"/>
    <mergeCell ref="AC15:AC16"/>
    <mergeCell ref="AD15:AE16"/>
    <mergeCell ref="AF15:AF16"/>
    <mergeCell ref="AU15:AU16"/>
    <mergeCell ref="AO15:AO16"/>
    <mergeCell ref="AP15:AQ16"/>
    <mergeCell ref="AR15:AR16"/>
    <mergeCell ref="AS15:AT16"/>
    <mergeCell ref="AS23:AU27"/>
    <mergeCell ref="C30:K32"/>
    <mergeCell ref="O30:W32"/>
    <mergeCell ref="AA30:AI32"/>
    <mergeCell ref="AM30:AU32"/>
    <mergeCell ref="U23:W27"/>
    <mergeCell ref="AG23:AI27"/>
    <mergeCell ref="A33:B34"/>
    <mergeCell ref="C33:D34"/>
    <mergeCell ref="E33:E34"/>
    <mergeCell ref="F33:G34"/>
    <mergeCell ref="H33:H34"/>
    <mergeCell ref="I33:J34"/>
    <mergeCell ref="K33:K34"/>
    <mergeCell ref="M33:N34"/>
    <mergeCell ref="O33:P34"/>
    <mergeCell ref="Q33:Q34"/>
    <mergeCell ref="R33:S34"/>
    <mergeCell ref="AM33:AN34"/>
    <mergeCell ref="T33:T34"/>
    <mergeCell ref="U33:V34"/>
    <mergeCell ref="W33:W34"/>
    <mergeCell ref="Y33:Z34"/>
    <mergeCell ref="AA33:AB34"/>
    <mergeCell ref="AC33:AC34"/>
    <mergeCell ref="AD33:AE34"/>
    <mergeCell ref="AF33:AF34"/>
    <mergeCell ref="AG33:AH34"/>
    <mergeCell ref="AI33:AI34"/>
    <mergeCell ref="AK33:AL34"/>
    <mergeCell ref="AO33:AO34"/>
    <mergeCell ref="AP33:AQ34"/>
    <mergeCell ref="AR33:AR34"/>
    <mergeCell ref="AS33:AT34"/>
    <mergeCell ref="AU33:AU34"/>
  </mergeCells>
  <phoneticPr fontId="1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</dc:creator>
  <cp:keywords/>
  <dc:description/>
  <cp:lastModifiedBy>巴，小智</cp:lastModifiedBy>
  <cp:revision/>
  <dcterms:created xsi:type="dcterms:W3CDTF">2017-02-20T00:52:56Z</dcterms:created>
  <dcterms:modified xsi:type="dcterms:W3CDTF">2017-05-21T12:12:44Z</dcterms:modified>
  <cp:category/>
  <cp:contentStatus/>
</cp:coreProperties>
</file>