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<sst xmlns="http://schemas.openxmlformats.org/spreadsheetml/2006/main" count="181" uniqueCount="160">
  <si>
    <t>State</t>
  </si>
  <si>
    <t>Denominators</t>
  </si>
  <si>
    <t>VEP Components (Modifications to VAP to Calculate VEP)</t>
  </si>
  <si>
    <t>Source</t>
  </si>
  <si>
    <t>Total Ballots Counted (Estimate)</t>
  </si>
  <si>
    <t>Vote for Highest Office (President)</t>
  </si>
  <si>
    <t>VEP Turnout Rate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</si>
  <si>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</si>
  <si>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</si>
  <si>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</si>
  <si>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</si>
  <si>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</si>
  <si>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</si>
  <si>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</si>
  <si>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</si>
  <si>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</si>
  <si>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</si>
  <si>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</si>
  <si>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https://www2.alabamavotes.gov/electionnight/statewideResultsByContest.aspx?ecode=1001090</t>
  </si>
  <si>
    <t>Unofficial</t>
  </si>
  <si>
    <t>AL</t>
  </si>
  <si>
    <t>Alaska</t>
  </si>
  <si>
    <t>https://www.elections.alaska.gov/results/20GENR/index.php</t>
  </si>
  <si>
    <t>AK</t>
  </si>
  <si>
    <t>Arizona</t>
  </si>
  <si>
    <t>https://results.arizona.vote/#/featured/18/0</t>
  </si>
  <si>
    <t>AZ</t>
  </si>
  <si>
    <t>Arkansas</t>
  </si>
  <si>
    <t>https://results.enr.clarityelections.com/AR/106124/web.264614/#/summary</t>
  </si>
  <si>
    <t>AR</t>
  </si>
  <si>
    <t>California</t>
  </si>
  <si>
    <t>https://electionresults.sos.ca.gov/</t>
  </si>
  <si>
    <t>CA</t>
  </si>
  <si>
    <t>Colorado</t>
  </si>
  <si>
    <t>https://results.enr.clarityelections.com/CO/105975/web.264614/#/summary</t>
  </si>
  <si>
    <t>CO</t>
  </si>
  <si>
    <t>Connecticut</t>
  </si>
  <si>
    <t>CT</t>
  </si>
  <si>
    <t>Delaware</t>
  </si>
  <si>
    <t>https://elections.delaware.gov/results/html/index.shtml?electionId=GE2020</t>
  </si>
  <si>
    <t>DE</t>
  </si>
  <si>
    <t>District of Columbia</t>
  </si>
  <si>
    <t>https://electionresults.dcboe.org/election_results/2020-General-Election</t>
  </si>
  <si>
    <t>DC</t>
  </si>
  <si>
    <t>Florida</t>
  </si>
  <si>
    <t>https://floridaelectionwatch.gov/CountyReportingStatus</t>
  </si>
  <si>
    <t>FL</t>
  </si>
  <si>
    <t>Georgia</t>
  </si>
  <si>
    <t>https://results.enr.clarityelections.com/GA/105369/web.264614/</t>
  </si>
  <si>
    <t>GA</t>
  </si>
  <si>
    <t>Hawaii</t>
  </si>
  <si>
    <t>https://elections.hawaii.gov/wp-content/results/histatewide.pdf</t>
  </si>
  <si>
    <t>HI</t>
  </si>
  <si>
    <t>Idaho</t>
  </si>
  <si>
    <t>https://www.livevoterturnout.com/Idaho/LiveResults/1/en/Index_113.html</t>
  </si>
  <si>
    <t>ID</t>
  </si>
  <si>
    <t>Illinois</t>
  </si>
  <si>
    <t>IL</t>
  </si>
  <si>
    <t>Indiana</t>
  </si>
  <si>
    <t>https://enr.indianavoters.in.gov/site/index.html</t>
  </si>
  <si>
    <t>IN</t>
  </si>
  <si>
    <t>Iowa</t>
  </si>
  <si>
    <t>https://electionresults.iowa.gov/IA/106279/web.264614/#/summary</t>
  </si>
  <si>
    <t>IA</t>
  </si>
  <si>
    <t>Kansas</t>
  </si>
  <si>
    <t>https://ent.sos.ks.gov/kssos_ent.html</t>
  </si>
  <si>
    <t>KS</t>
  </si>
  <si>
    <t>Kentucky</t>
  </si>
  <si>
    <t>https://results.enr.clarityelections.com/KY/106379/web.264614/#/summary</t>
  </si>
  <si>
    <t>KY</t>
  </si>
  <si>
    <t>Louisiana</t>
  </si>
  <si>
    <t>https://voterportal.sos.la.gov/graphical</t>
  </si>
  <si>
    <t>LA</t>
  </si>
  <si>
    <t>Maine</t>
  </si>
  <si>
    <t>ME</t>
  </si>
  <si>
    <t>Maryland</t>
  </si>
  <si>
    <t>https://elections.maryland.gov/county_status_page_root.html</t>
  </si>
  <si>
    <t>MD</t>
  </si>
  <si>
    <t>Massachusetts</t>
  </si>
  <si>
    <t>MA</t>
  </si>
  <si>
    <t>Michigan</t>
  </si>
  <si>
    <t>https://mielections.us/election/results/2020GEN_CENR.html</t>
  </si>
  <si>
    <t>MI</t>
  </si>
  <si>
    <t>Minnesota</t>
  </si>
  <si>
    <t>https://electionresults.sos.state.mn.us/20201103</t>
  </si>
  <si>
    <t>MN</t>
  </si>
  <si>
    <t>Mississippi</t>
  </si>
  <si>
    <t>MS</t>
  </si>
  <si>
    <t>Missouri</t>
  </si>
  <si>
    <t>https://enr.sos.mo.gov/</t>
  </si>
  <si>
    <t>MO</t>
  </si>
  <si>
    <t>Montana</t>
  </si>
  <si>
    <t>https://electionresults.mt.gov/</t>
  </si>
  <si>
    <t>MT</t>
  </si>
  <si>
    <t>Nebraska</t>
  </si>
  <si>
    <t>https://electionresults.nebraska.gov/</t>
  </si>
  <si>
    <t>NE</t>
  </si>
  <si>
    <t>Nevada</t>
  </si>
  <si>
    <t>NV</t>
  </si>
  <si>
    <t>New Hampshire</t>
  </si>
  <si>
    <t>https://sos.nh.gov/elections/elections/election-results/2020/general-election/</t>
  </si>
  <si>
    <t>NH</t>
  </si>
  <si>
    <t>New Jersey</t>
  </si>
  <si>
    <t>NJ</t>
  </si>
  <si>
    <t>New Mexico</t>
  </si>
  <si>
    <t>https://nmresults.azurewebsites.net/Default.aspx</t>
  </si>
  <si>
    <t>NM</t>
  </si>
  <si>
    <t>New York</t>
  </si>
  <si>
    <t>NY</t>
  </si>
  <si>
    <t>North Carolina</t>
  </si>
  <si>
    <t>https://www.ncsbe.gov/results-data/election-results</t>
  </si>
  <si>
    <t>NC</t>
  </si>
  <si>
    <t>North Dakota</t>
  </si>
  <si>
    <t>https://results.sos.nd.gov/Default.aspx?map=Cty</t>
  </si>
  <si>
    <t>ND</t>
  </si>
  <si>
    <t>Ohio</t>
  </si>
  <si>
    <t>https://liveresults.ohiosos.gov/</t>
  </si>
  <si>
    <t>OH</t>
  </si>
  <si>
    <t>Oklahoma</t>
  </si>
  <si>
    <t>https://www.ok.gov/elections/Election_Info/2020_November_General_Election.html</t>
  </si>
  <si>
    <t>OK</t>
  </si>
  <si>
    <t>Oregon</t>
  </si>
  <si>
    <t>https://results.oregonvotes.gov/Default.aspx</t>
  </si>
  <si>
    <t>OR</t>
  </si>
  <si>
    <t>Pennsylvania</t>
  </si>
  <si>
    <t>https://www.electionreturns.pa.gov/</t>
  </si>
  <si>
    <t>PA</t>
  </si>
  <si>
    <t>Rhode Island</t>
  </si>
  <si>
    <t>RI</t>
  </si>
  <si>
    <t>South Carolina</t>
  </si>
  <si>
    <t>https://www.enr-scvotes.org/SC/106502/Web02-state.264691/#/?undefined</t>
  </si>
  <si>
    <t>SC</t>
  </si>
  <si>
    <t>South Dakota</t>
  </si>
  <si>
    <t>http://electionresults.sd.gov/Default.aspx</t>
  </si>
  <si>
    <t>SD</t>
  </si>
  <si>
    <t>Tennessee</t>
  </si>
  <si>
    <t>https://elections.tn.gov/results.php</t>
  </si>
  <si>
    <t>TN</t>
  </si>
  <si>
    <t>Texas</t>
  </si>
  <si>
    <t>https://results.texas-election.com/races</t>
  </si>
  <si>
    <t>TX</t>
  </si>
  <si>
    <t>Utah</t>
  </si>
  <si>
    <t>https://electionresults.utah.gov/elections/</t>
  </si>
  <si>
    <t>UT</t>
  </si>
  <si>
    <t>Vermont</t>
  </si>
  <si>
    <t>https://electionresults.vermont.gov/Index.html#/federal</t>
  </si>
  <si>
    <t>VT</t>
  </si>
  <si>
    <t>Virginia</t>
  </si>
  <si>
    <t>https://results.elections.virginia.gov/vaelections/2020%20November%20General/Site/Presidential.html</t>
  </si>
  <si>
    <t>VA</t>
  </si>
  <si>
    <t>Washington</t>
  </si>
  <si>
    <t>https://results.vote.wa.gov/results/20201103/turnout.html</t>
  </si>
  <si>
    <t>WA</t>
  </si>
  <si>
    <t>West Virginia</t>
  </si>
  <si>
    <t>WV</t>
  </si>
  <si>
    <t>Wisconsin</t>
  </si>
  <si>
    <t>WI</t>
  </si>
  <si>
    <t>Wyoming</t>
  </si>
  <si>
    <t>https://sos.wyo.gov/Elections/Docs/2020/2020GeneralResults.aspx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</si>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</sst>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##,###,###"/>
  </numFmts>
  <fonts count="13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/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2" numFmtId="3" xfId="0" applyAlignment="1" applyBorder="1" applyFont="1" applyNumberFormat="1">
      <alignment horizontal="center" shrinkToFit="0" wrapText="1"/>
    </xf>
    <xf borderId="2" fillId="0" fontId="3" numFmtId="3" xfId="0" applyAlignment="1" applyBorder="1" applyFont="1" applyNumberFormat="1">
      <alignment horizontal="center" shrinkToFit="0" wrapText="1"/>
    </xf>
    <xf borderId="3" fillId="0" fontId="4" numFmtId="3" xfId="0" applyAlignment="1" applyBorder="1" applyFont="1" applyNumberFormat="1">
      <alignment horizontal="center" shrinkToFit="0" wrapText="1"/>
    </xf>
    <xf borderId="4" fillId="0" fontId="5" numFmtId="0" xfId="0" applyBorder="1" applyFont="1"/>
    <xf borderId="3" fillId="0" fontId="6" numFmtId="164" xfId="0" applyAlignment="1" applyBorder="1" applyFont="1" applyNumberFormat="1">
      <alignment horizontal="center" shrinkToFit="0" wrapText="1"/>
    </xf>
    <xf borderId="3" fillId="0" fontId="5" numFmtId="0" xfId="0" applyBorder="1" applyFont="1"/>
    <xf borderId="0" fillId="0" fontId="7" numFmtId="164" xfId="0" applyAlignment="1" applyFont="1" applyNumberFormat="1">
      <alignment horizontal="center" shrinkToFit="0" wrapText="1"/>
    </xf>
    <xf borderId="1" fillId="0" fontId="5" numFmtId="0" xfId="0" applyBorder="1" applyFont="1"/>
    <xf borderId="1" fillId="0" fontId="1" numFmtId="3" xfId="0" applyAlignment="1" applyBorder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6" fillId="0" fontId="8" numFmtId="3" xfId="0" applyAlignment="1" applyBorder="1" applyFont="1" applyNumberFormat="1">
      <alignment horizontal="right" vertical="bottom"/>
    </xf>
    <xf borderId="7" fillId="2" fontId="9" numFmtId="0" xfId="0" applyAlignment="1" applyBorder="1" applyFill="1" applyFont="1">
      <alignment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0" numFmtId="165" xfId="0" applyAlignment="1" applyBorder="1" applyFont="1" applyNumberFormat="1">
      <alignment readingOrder="0"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10" numFmtId="3" xfId="0" applyAlignment="1" applyBorder="1" applyFont="1" applyNumberFormat="1">
      <alignment readingOrder="0" shrinkToFit="0" wrapText="0"/>
    </xf>
    <xf borderId="7" fillId="2" fontId="10" numFmtId="164" xfId="0" applyAlignment="1" applyBorder="1" applyFont="1" applyNumberFormat="1">
      <alignment readingOrder="0" shrinkToFit="0" wrapText="0"/>
    </xf>
    <xf borderId="8" fillId="2" fontId="5" numFmtId="3" xfId="0" applyAlignment="1" applyBorder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11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0" numFmtId="165" xfId="0" applyAlignment="1" applyBorder="1" applyFont="1" applyNumberFormat="1">
      <alignment readingOrder="0"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10" numFmtId="3" xfId="0" applyAlignment="1" applyBorder="1" applyFont="1" applyNumberFormat="1">
      <alignment readingOrder="0" shrinkToFit="0" wrapText="0"/>
    </xf>
    <xf borderId="7" fillId="0" fontId="10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5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12" numFmtId="3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shrinkToFit="0" wrapText="0"/>
    </xf>
    <xf borderId="8" fillId="2" fontId="5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readingOrder="0" shrinkToFit="0" wrapText="0"/>
    </xf>
    <xf borderId="7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10" numFmtId="3" xfId="0" applyAlignment="1" applyFont="1" applyNumberFormat="1">
      <alignment readingOrder="0" shrinkToFit="0" wrapText="0"/>
    </xf>
    <xf borderId="0" fillId="0" fontId="10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5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os.wyo.gov/Elections/Docs/2020/2020GeneralResults.aspx" TargetMode="External"/><Relationship Id="rId20" Type="http://schemas.openxmlformats.org/officeDocument/2006/relationships/hyperlink" Target="https://electionresults.sos.state.mn.us/20201103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electionresults.mt.gov/" TargetMode="External"/><Relationship Id="rId21" Type="http://schemas.openxmlformats.org/officeDocument/2006/relationships/hyperlink" Target="https://enr.sos.mo.gov/" TargetMode="External"/><Relationship Id="rId24" Type="http://schemas.openxmlformats.org/officeDocument/2006/relationships/hyperlink" Target="https://sos.nh.gov/elections/elections/election-results/2020/general-election/" TargetMode="External"/><Relationship Id="rId23" Type="http://schemas.openxmlformats.org/officeDocument/2006/relationships/hyperlink" Target="https://electionresults.nebraska.gov/" TargetMode="External"/><Relationship Id="rId1" Type="http://schemas.openxmlformats.org/officeDocument/2006/relationships/hyperlink" Target="https://www2.alabamavotes.gov/electionnight/statewideResultsByContest.aspx?ecode=1001090" TargetMode="External"/><Relationship Id="rId2" Type="http://schemas.openxmlformats.org/officeDocument/2006/relationships/hyperlink" Target="https://www.elections.alaska.gov/results/20GENR/index.php" TargetMode="External"/><Relationship Id="rId3" Type="http://schemas.openxmlformats.org/officeDocument/2006/relationships/hyperlink" Target="https://results.arizona.vote/" TargetMode="External"/><Relationship Id="rId4" Type="http://schemas.openxmlformats.org/officeDocument/2006/relationships/hyperlink" Target="https://results.enr.clarityelections.com/AR/106124/web.264614/" TargetMode="External"/><Relationship Id="rId9" Type="http://schemas.openxmlformats.org/officeDocument/2006/relationships/hyperlink" Target="https://floridaelectionwatch.gov/CountyReportingStatus" TargetMode="External"/><Relationship Id="rId26" Type="http://schemas.openxmlformats.org/officeDocument/2006/relationships/hyperlink" Target="https://www.ncsbe.gov/results-data/election-results" TargetMode="External"/><Relationship Id="rId25" Type="http://schemas.openxmlformats.org/officeDocument/2006/relationships/hyperlink" Target="https://nmresults.azurewebsites.net/Default.aspx" TargetMode="External"/><Relationship Id="rId28" Type="http://schemas.openxmlformats.org/officeDocument/2006/relationships/hyperlink" Target="https://liveresults.ohiosos.gov/" TargetMode="External"/><Relationship Id="rId27" Type="http://schemas.openxmlformats.org/officeDocument/2006/relationships/hyperlink" Target="https://results.sos.nd.gov/Default.aspx?map=Cty" TargetMode="External"/><Relationship Id="rId5" Type="http://schemas.openxmlformats.org/officeDocument/2006/relationships/hyperlink" Target="https://electionresults.sos.ca.gov/" TargetMode="External"/><Relationship Id="rId6" Type="http://schemas.openxmlformats.org/officeDocument/2006/relationships/hyperlink" Target="https://results.enr.clarityelections.com/CO/105975/web.264614/" TargetMode="External"/><Relationship Id="rId29" Type="http://schemas.openxmlformats.org/officeDocument/2006/relationships/hyperlink" Target="https://www.ok.gov/elections/Election_Info/2020_November_General_Election.html" TargetMode="External"/><Relationship Id="rId7" Type="http://schemas.openxmlformats.org/officeDocument/2006/relationships/hyperlink" Target="https://elections.delaware.gov/results/html/index.shtml?electionId=GE2020" TargetMode="External"/><Relationship Id="rId8" Type="http://schemas.openxmlformats.org/officeDocument/2006/relationships/hyperlink" Target="https://electionresults.dcboe.org/election_results/2020-General-Election" TargetMode="External"/><Relationship Id="rId31" Type="http://schemas.openxmlformats.org/officeDocument/2006/relationships/hyperlink" Target="https://www.electionreturns.pa.gov/" TargetMode="External"/><Relationship Id="rId30" Type="http://schemas.openxmlformats.org/officeDocument/2006/relationships/hyperlink" Target="https://results.oregonvotes.gov/Default.aspx" TargetMode="External"/><Relationship Id="rId11" Type="http://schemas.openxmlformats.org/officeDocument/2006/relationships/hyperlink" Target="https://elections.hawaii.gov/wp-content/results/histatewide.pdf" TargetMode="External"/><Relationship Id="rId33" Type="http://schemas.openxmlformats.org/officeDocument/2006/relationships/hyperlink" Target="http://electionresults.sd.gov/Default.aspx" TargetMode="External"/><Relationship Id="rId10" Type="http://schemas.openxmlformats.org/officeDocument/2006/relationships/hyperlink" Target="https://results.enr.clarityelections.com/GA/105369/web.264614/" TargetMode="External"/><Relationship Id="rId32" Type="http://schemas.openxmlformats.org/officeDocument/2006/relationships/hyperlink" Target="https://www.enr-scvotes.org/SC/106502/Web02-state.264691/" TargetMode="External"/><Relationship Id="rId13" Type="http://schemas.openxmlformats.org/officeDocument/2006/relationships/hyperlink" Target="https://enr.indianavoters.in.gov/site/index.html" TargetMode="External"/><Relationship Id="rId35" Type="http://schemas.openxmlformats.org/officeDocument/2006/relationships/hyperlink" Target="https://results.texas-election.com/races" TargetMode="External"/><Relationship Id="rId12" Type="http://schemas.openxmlformats.org/officeDocument/2006/relationships/hyperlink" Target="https://www.livevoterturnout.com/Idaho/LiveResults/1/en/Index_113.html" TargetMode="External"/><Relationship Id="rId34" Type="http://schemas.openxmlformats.org/officeDocument/2006/relationships/hyperlink" Target="https://elections.tn.gov/results.php" TargetMode="External"/><Relationship Id="rId15" Type="http://schemas.openxmlformats.org/officeDocument/2006/relationships/hyperlink" Target="https://ent.sos.ks.gov/kssos_ent.html" TargetMode="External"/><Relationship Id="rId37" Type="http://schemas.openxmlformats.org/officeDocument/2006/relationships/hyperlink" Target="https://electionresults.vermont.gov/Index.html" TargetMode="External"/><Relationship Id="rId14" Type="http://schemas.openxmlformats.org/officeDocument/2006/relationships/hyperlink" Target="https://electionresults.iowa.gov/IA/106279/web.264614/" TargetMode="External"/><Relationship Id="rId36" Type="http://schemas.openxmlformats.org/officeDocument/2006/relationships/hyperlink" Target="https://electionresults.utah.gov/elections/" TargetMode="External"/><Relationship Id="rId17" Type="http://schemas.openxmlformats.org/officeDocument/2006/relationships/hyperlink" Target="https://voterportal.sos.la.gov/graphical" TargetMode="External"/><Relationship Id="rId39" Type="http://schemas.openxmlformats.org/officeDocument/2006/relationships/hyperlink" Target="https://results.vote.wa.gov/results/20201103/turnout.html" TargetMode="External"/><Relationship Id="rId16" Type="http://schemas.openxmlformats.org/officeDocument/2006/relationships/hyperlink" Target="https://results.enr.clarityelections.com/KY/106379/web.264614/" TargetMode="External"/><Relationship Id="rId38" Type="http://schemas.openxmlformats.org/officeDocument/2006/relationships/hyperlink" Target="https://results.elections.virginia.gov/vaelections/2020%20November%20General/Site/Presidential.html" TargetMode="External"/><Relationship Id="rId19" Type="http://schemas.openxmlformats.org/officeDocument/2006/relationships/hyperlink" Target="https://mielections.us/election/results/2020GEN_CENR.html" TargetMode="External"/><Relationship Id="rId18" Type="http://schemas.openxmlformats.org/officeDocument/2006/relationships/hyperlink" Target="https://elections.maryland.gov/county_status_page_ro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7" width="15.0"/>
    <col customWidth="1" min="8" max="8" width="13.71"/>
    <col customWidth="1" min="9" max="9" width="12.71"/>
    <col customWidth="1" min="10" max="10" width="8.71"/>
    <col customWidth="1" min="11" max="11" width="11.0"/>
    <col customWidth="1" min="12" max="12" width="8.71"/>
    <col customWidth="1" min="13" max="13" width="10.57"/>
    <col customWidth="1" min="14" max="15" width="10.29"/>
  </cols>
  <sheetData>
    <row r="1" ht="33.0" customHeight="1">
      <c r="A1" s="1" t="s">
        <v>0</v>
      </c>
      <c r="B1" s="2"/>
      <c r="C1" s="2"/>
      <c r="D1" s="3"/>
      <c r="E1" s="3"/>
      <c r="F1" s="3"/>
      <c r="G1" s="4" t="s">
        <v>1</v>
      </c>
      <c r="H1" s="5"/>
      <c r="I1" s="6" t="s">
        <v>2</v>
      </c>
      <c r="J1" s="7"/>
      <c r="K1" s="7"/>
      <c r="L1" s="7"/>
      <c r="M1" s="7"/>
      <c r="N1" s="5"/>
      <c r="O1" s="8"/>
    </row>
    <row r="2" ht="57.75" customHeight="1">
      <c r="A2" s="9"/>
      <c r="B2" s="10" t="s">
        <v>3</v>
      </c>
      <c r="C2" s="10"/>
      <c r="D2" s="10" t="s">
        <v>4</v>
      </c>
      <c r="E2" s="10" t="s">
        <v>5</v>
      </c>
      <c r="F2" s="10" t="s">
        <v>6</v>
      </c>
      <c r="G2" s="11" t="s">
        <v>7</v>
      </c>
      <c r="H2" s="12" t="s">
        <v>8</v>
      </c>
      <c r="I2" s="13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2" t="s">
        <v>14</v>
      </c>
      <c r="O2" s="15" t="s">
        <v>15</v>
      </c>
    </row>
    <row r="3" ht="15.0" customHeight="1">
      <c r="A3" s="16" t="s">
        <v>16</v>
      </c>
      <c r="B3" s="17"/>
      <c r="C3" s="17"/>
      <c r="D3" s="17">
        <f>sum(D4:D54)</f>
        <v>158831694</v>
      </c>
      <c r="E3" s="18"/>
      <c r="F3" s="19">
        <f t="shared" ref="F3:F54" si="1">D3/G3</f>
        <v>0.6638811475</v>
      </c>
      <c r="G3" s="17">
        <f t="shared" ref="G3:G54" si="2">(1-I3)*H3-M3+N3</f>
        <v>239247182.4</v>
      </c>
      <c r="H3" s="20">
        <f>sum(H4:H54)</f>
        <v>257605087.7</v>
      </c>
      <c r="I3" s="21">
        <v>0.077772041</v>
      </c>
      <c r="J3" s="17">
        <v>1461074.0</v>
      </c>
      <c r="K3" s="17">
        <v>1962811.0</v>
      </c>
      <c r="L3" s="17">
        <v>616440.0</v>
      </c>
      <c r="M3" s="17">
        <f t="shared" ref="M3:M54" si="3">J3+K3*0.62+L3</f>
        <v>3294456.82</v>
      </c>
      <c r="N3" s="17">
        <v>4971025.0</v>
      </c>
      <c r="O3" s="22"/>
    </row>
    <row r="4" ht="15.0" customHeight="1">
      <c r="A4" s="23" t="s">
        <v>17</v>
      </c>
      <c r="B4" s="24" t="s">
        <v>18</v>
      </c>
      <c r="C4" s="25" t="s">
        <v>19</v>
      </c>
      <c r="D4" s="25">
        <v>2306587.0</v>
      </c>
      <c r="E4" s="26">
        <v>2297295.0</v>
      </c>
      <c r="F4" s="27">
        <f t="shared" si="1"/>
        <v>0.6262700512</v>
      </c>
      <c r="G4" s="25">
        <f t="shared" si="2"/>
        <v>3683054.931</v>
      </c>
      <c r="H4" s="28">
        <v>3837539.848</v>
      </c>
      <c r="I4" s="29">
        <v>0.022593323</v>
      </c>
      <c r="J4" s="25">
        <v>25898.0</v>
      </c>
      <c r="K4" s="25">
        <v>50997.0</v>
      </c>
      <c r="L4" s="25">
        <v>10266.0</v>
      </c>
      <c r="M4" s="25">
        <f t="shared" si="3"/>
        <v>67782.14</v>
      </c>
      <c r="N4" s="30"/>
      <c r="O4" s="31" t="s">
        <v>20</v>
      </c>
    </row>
    <row r="5" ht="15.0" customHeight="1">
      <c r="A5" s="32" t="s">
        <v>21</v>
      </c>
      <c r="B5" s="33" t="s">
        <v>22</v>
      </c>
      <c r="C5" s="17"/>
      <c r="D5" s="17">
        <v>367000.0</v>
      </c>
      <c r="E5" s="18"/>
      <c r="F5" s="19">
        <f t="shared" si="1"/>
        <v>0.6982925724</v>
      </c>
      <c r="G5" s="17">
        <f t="shared" si="2"/>
        <v>525567.6697</v>
      </c>
      <c r="H5" s="20">
        <v>551116.5925</v>
      </c>
      <c r="I5" s="21">
        <v>0.033789661</v>
      </c>
      <c r="J5" s="17">
        <v>4293.0</v>
      </c>
      <c r="K5" s="17">
        <v>2074.0</v>
      </c>
      <c r="L5" s="17">
        <v>1348.0</v>
      </c>
      <c r="M5" s="17">
        <f t="shared" si="3"/>
        <v>6926.88</v>
      </c>
      <c r="N5" s="34"/>
      <c r="O5" s="35" t="s">
        <v>23</v>
      </c>
    </row>
    <row r="6" ht="15.0" customHeight="1">
      <c r="A6" s="23" t="s">
        <v>24</v>
      </c>
      <c r="B6" s="24" t="s">
        <v>25</v>
      </c>
      <c r="C6" s="25"/>
      <c r="D6" s="25">
        <v>3400000.0</v>
      </c>
      <c r="E6" s="26"/>
      <c r="F6" s="27">
        <f t="shared" si="1"/>
        <v>0.6552322709</v>
      </c>
      <c r="G6" s="25">
        <f t="shared" si="2"/>
        <v>5188999.613</v>
      </c>
      <c r="H6" s="28">
        <v>5798472.863</v>
      </c>
      <c r="I6" s="29">
        <v>0.088949967</v>
      </c>
      <c r="J6" s="25">
        <v>38520.0</v>
      </c>
      <c r="K6" s="25">
        <v>76844.0</v>
      </c>
      <c r="L6" s="25">
        <v>7536.0</v>
      </c>
      <c r="M6" s="25">
        <f t="shared" si="3"/>
        <v>93699.28</v>
      </c>
      <c r="N6" s="30"/>
      <c r="O6" s="31" t="s">
        <v>26</v>
      </c>
    </row>
    <row r="7" ht="15.0" customHeight="1">
      <c r="A7" s="32" t="s">
        <v>27</v>
      </c>
      <c r="B7" s="33" t="s">
        <v>28</v>
      </c>
      <c r="C7" s="17" t="s">
        <v>19</v>
      </c>
      <c r="D7" s="17">
        <v>1212030.0</v>
      </c>
      <c r="E7" s="18">
        <v>1206697.0</v>
      </c>
      <c r="F7" s="19">
        <f t="shared" si="1"/>
        <v>0.5553720652</v>
      </c>
      <c r="G7" s="17">
        <f t="shared" si="2"/>
        <v>2182374.801</v>
      </c>
      <c r="H7" s="20">
        <v>2331170.683</v>
      </c>
      <c r="I7" s="21">
        <v>0.035957085</v>
      </c>
      <c r="J7" s="17">
        <v>17510.0</v>
      </c>
      <c r="K7" s="17">
        <v>36719.0</v>
      </c>
      <c r="L7" s="17">
        <v>24698.0</v>
      </c>
      <c r="M7" s="17">
        <f t="shared" si="3"/>
        <v>64973.78</v>
      </c>
      <c r="N7" s="34"/>
      <c r="O7" s="35" t="s">
        <v>29</v>
      </c>
    </row>
    <row r="8" ht="15.0" customHeight="1">
      <c r="A8" s="23" t="s">
        <v>30</v>
      </c>
      <c r="B8" s="24" t="s">
        <v>31</v>
      </c>
      <c r="C8" s="25" t="s">
        <v>19</v>
      </c>
      <c r="D8" s="25">
        <v>1.68E7</v>
      </c>
      <c r="E8" s="26"/>
      <c r="F8" s="27">
        <f t="shared" si="1"/>
        <v>0.647083459</v>
      </c>
      <c r="G8" s="25">
        <f t="shared" si="2"/>
        <v>25962647.89</v>
      </c>
      <c r="H8" s="28">
        <v>3.078325521E7</v>
      </c>
      <c r="I8" s="29">
        <v>0.149863661</v>
      </c>
      <c r="J8" s="25">
        <v>104730.0</v>
      </c>
      <c r="K8" s="25">
        <v>0.0</v>
      </c>
      <c r="L8" s="25">
        <v>102586.0</v>
      </c>
      <c r="M8" s="25">
        <f t="shared" si="3"/>
        <v>207316</v>
      </c>
      <c r="N8" s="30"/>
      <c r="O8" s="31" t="s">
        <v>32</v>
      </c>
    </row>
    <row r="9" ht="15.0" customHeight="1">
      <c r="A9" s="32" t="s">
        <v>33</v>
      </c>
      <c r="B9" s="33" t="s">
        <v>34</v>
      </c>
      <c r="C9" s="17"/>
      <c r="D9" s="17">
        <v>3395000.0</v>
      </c>
      <c r="E9" s="18"/>
      <c r="F9" s="19">
        <f t="shared" si="1"/>
        <v>0.7871452371</v>
      </c>
      <c r="G9" s="17">
        <f t="shared" si="2"/>
        <v>4313054.11</v>
      </c>
      <c r="H9" s="20">
        <v>4595503.521</v>
      </c>
      <c r="I9" s="21">
        <v>0.057348321</v>
      </c>
      <c r="J9" s="17">
        <v>18905.0</v>
      </c>
      <c r="K9" s="17">
        <v>0.0</v>
      </c>
      <c r="L9" s="17">
        <v>0.0</v>
      </c>
      <c r="M9" s="17">
        <f t="shared" si="3"/>
        <v>18905</v>
      </c>
      <c r="N9" s="34"/>
      <c r="O9" s="35" t="s">
        <v>35</v>
      </c>
    </row>
    <row r="10" ht="15.0" customHeight="1">
      <c r="A10" s="23" t="s">
        <v>36</v>
      </c>
      <c r="B10" s="25"/>
      <c r="C10" s="25"/>
      <c r="D10" s="25">
        <v>1850000.0</v>
      </c>
      <c r="E10" s="26"/>
      <c r="F10" s="27">
        <f t="shared" si="1"/>
        <v>0.7106290369</v>
      </c>
      <c r="G10" s="25">
        <f t="shared" si="2"/>
        <v>2603327.34</v>
      </c>
      <c r="H10" s="28">
        <v>2839559.505</v>
      </c>
      <c r="I10" s="29">
        <v>0.076952839</v>
      </c>
      <c r="J10" s="25">
        <v>13268.0</v>
      </c>
      <c r="K10" s="25">
        <v>0.0</v>
      </c>
      <c r="L10" s="25">
        <v>4452.0</v>
      </c>
      <c r="M10" s="25">
        <f t="shared" si="3"/>
        <v>17720</v>
      </c>
      <c r="N10" s="30"/>
      <c r="O10" s="31" t="s">
        <v>37</v>
      </c>
    </row>
    <row r="11" ht="15.0" customHeight="1">
      <c r="A11" s="32" t="s">
        <v>38</v>
      </c>
      <c r="B11" s="33" t="s">
        <v>39</v>
      </c>
      <c r="C11" s="17" t="s">
        <v>19</v>
      </c>
      <c r="D11" s="17">
        <v>507805.0</v>
      </c>
      <c r="E11" s="18">
        <v>502392.0</v>
      </c>
      <c r="F11" s="19">
        <f t="shared" si="1"/>
        <v>0.7047648168</v>
      </c>
      <c r="G11" s="17">
        <f t="shared" si="2"/>
        <v>720531.1444</v>
      </c>
      <c r="H11" s="20">
        <v>780822.3835</v>
      </c>
      <c r="I11" s="21">
        <v>0.057987732</v>
      </c>
      <c r="J11" s="17">
        <v>5874.0</v>
      </c>
      <c r="K11" s="17">
        <v>14176.0</v>
      </c>
      <c r="L11" s="36">
        <v>350.0</v>
      </c>
      <c r="M11" s="17">
        <f t="shared" si="3"/>
        <v>15013.12</v>
      </c>
      <c r="N11" s="34"/>
      <c r="O11" s="35" t="s">
        <v>40</v>
      </c>
    </row>
    <row r="12" ht="15.0" customHeight="1">
      <c r="A12" s="23" t="s">
        <v>41</v>
      </c>
      <c r="B12" s="24" t="s">
        <v>42</v>
      </c>
      <c r="C12" s="25"/>
      <c r="D12" s="25">
        <v>350000.0</v>
      </c>
      <c r="E12" s="26"/>
      <c r="F12" s="27">
        <f t="shared" si="1"/>
        <v>0.6473264568</v>
      </c>
      <c r="G12" s="25">
        <f t="shared" si="2"/>
        <v>540685.4553</v>
      </c>
      <c r="H12" s="28">
        <v>582065.2667</v>
      </c>
      <c r="I12" s="29">
        <v>0.07109136</v>
      </c>
      <c r="J12" s="25">
        <v>0.0</v>
      </c>
      <c r="K12" s="25">
        <v>0.0</v>
      </c>
      <c r="L12" s="25">
        <v>0.0</v>
      </c>
      <c r="M12" s="25">
        <f t="shared" si="3"/>
        <v>0</v>
      </c>
      <c r="N12" s="30"/>
      <c r="O12" s="31" t="s">
        <v>43</v>
      </c>
    </row>
    <row r="13" ht="15.0" customHeight="1">
      <c r="A13" s="32" t="s">
        <v>44</v>
      </c>
      <c r="B13" s="33" t="s">
        <v>45</v>
      </c>
      <c r="C13" s="17"/>
      <c r="D13" s="17">
        <v>1.115E7</v>
      </c>
      <c r="E13" s="18"/>
      <c r="F13" s="19">
        <f t="shared" si="1"/>
        <v>0.7169616126</v>
      </c>
      <c r="G13" s="17">
        <f t="shared" si="2"/>
        <v>15551739.18</v>
      </c>
      <c r="H13" s="20">
        <v>1.75433412E7</v>
      </c>
      <c r="I13" s="21">
        <v>0.100805345</v>
      </c>
      <c r="J13" s="17">
        <v>91674.0</v>
      </c>
      <c r="K13" s="17">
        <v>205033.0</v>
      </c>
      <c r="L13" s="17">
        <v>4345.0</v>
      </c>
      <c r="M13" s="17">
        <f t="shared" si="3"/>
        <v>223139.46</v>
      </c>
      <c r="N13" s="34"/>
      <c r="O13" s="35" t="s">
        <v>46</v>
      </c>
    </row>
    <row r="14" ht="15.0" customHeight="1">
      <c r="A14" s="23" t="s">
        <v>47</v>
      </c>
      <c r="B14" s="24" t="s">
        <v>48</v>
      </c>
      <c r="C14" s="25"/>
      <c r="D14" s="25">
        <v>5025000.0</v>
      </c>
      <c r="E14" s="26"/>
      <c r="F14" s="27">
        <f t="shared" si="1"/>
        <v>0.6805658581</v>
      </c>
      <c r="G14" s="25">
        <f t="shared" si="2"/>
        <v>7383561.694</v>
      </c>
      <c r="H14" s="28">
        <v>8255107.933</v>
      </c>
      <c r="I14" s="29">
        <v>0.065631149</v>
      </c>
      <c r="J14" s="25">
        <v>50930.0</v>
      </c>
      <c r="K14" s="25">
        <v>416771.0</v>
      </c>
      <c r="L14" s="25">
        <v>20426.0</v>
      </c>
      <c r="M14" s="25">
        <f t="shared" si="3"/>
        <v>329754.02</v>
      </c>
      <c r="N14" s="30"/>
      <c r="O14" s="31" t="s">
        <v>49</v>
      </c>
    </row>
    <row r="15" ht="15.0" customHeight="1">
      <c r="A15" s="32" t="s">
        <v>50</v>
      </c>
      <c r="B15" s="33" t="s">
        <v>51</v>
      </c>
      <c r="C15" s="17" t="s">
        <v>19</v>
      </c>
      <c r="D15" s="17">
        <v>579165.0</v>
      </c>
      <c r="E15" s="18">
        <v>573854.0</v>
      </c>
      <c r="F15" s="19">
        <f t="shared" si="1"/>
        <v>0.5746138223</v>
      </c>
      <c r="G15" s="17">
        <f t="shared" si="2"/>
        <v>1007920.411</v>
      </c>
      <c r="H15" s="20">
        <v>1114466.383</v>
      </c>
      <c r="I15" s="21">
        <v>0.091109946</v>
      </c>
      <c r="J15" s="17">
        <v>5007.0</v>
      </c>
      <c r="K15" s="17">
        <v>0.0</v>
      </c>
      <c r="L15" s="17">
        <v>0.0</v>
      </c>
      <c r="M15" s="17">
        <f t="shared" si="3"/>
        <v>5007</v>
      </c>
      <c r="N15" s="34"/>
      <c r="O15" s="35" t="s">
        <v>52</v>
      </c>
    </row>
    <row r="16" ht="15.0" customHeight="1">
      <c r="A16" s="23" t="s">
        <v>53</v>
      </c>
      <c r="B16" s="24" t="s">
        <v>54</v>
      </c>
      <c r="C16" s="25"/>
      <c r="D16" s="25">
        <v>875000.0</v>
      </c>
      <c r="E16" s="26"/>
      <c r="F16" s="27">
        <f t="shared" si="1"/>
        <v>0.6768773223</v>
      </c>
      <c r="G16" s="25">
        <f t="shared" si="2"/>
        <v>1292701.013</v>
      </c>
      <c r="H16" s="28">
        <v>1384683.166</v>
      </c>
      <c r="I16" s="29">
        <v>0.041174844</v>
      </c>
      <c r="J16" s="25">
        <v>8378.0</v>
      </c>
      <c r="K16" s="25">
        <v>34392.0</v>
      </c>
      <c r="L16" s="25">
        <v>5267.0</v>
      </c>
      <c r="M16" s="25">
        <f t="shared" si="3"/>
        <v>34968.04</v>
      </c>
      <c r="N16" s="30"/>
      <c r="O16" s="31" t="s">
        <v>55</v>
      </c>
    </row>
    <row r="17" ht="15.0" customHeight="1">
      <c r="A17" s="32" t="s">
        <v>56</v>
      </c>
      <c r="B17" s="17"/>
      <c r="C17" s="17"/>
      <c r="D17" s="17">
        <v>6100000.0</v>
      </c>
      <c r="E17" s="18"/>
      <c r="F17" s="19">
        <f t="shared" si="1"/>
        <v>0.6757443565</v>
      </c>
      <c r="G17" s="17">
        <f t="shared" si="2"/>
        <v>9027082.419</v>
      </c>
      <c r="H17" s="20">
        <v>9832749.16</v>
      </c>
      <c r="I17" s="21">
        <v>0.078025253</v>
      </c>
      <c r="J17" s="17">
        <v>38464.0</v>
      </c>
      <c r="K17" s="17">
        <v>0.0</v>
      </c>
      <c r="L17" s="17">
        <v>0.0</v>
      </c>
      <c r="M17" s="17">
        <f t="shared" si="3"/>
        <v>38464</v>
      </c>
      <c r="N17" s="34"/>
      <c r="O17" s="35" t="s">
        <v>57</v>
      </c>
    </row>
    <row r="18" ht="15.0" customHeight="1">
      <c r="A18" s="23" t="s">
        <v>58</v>
      </c>
      <c r="B18" s="24" t="s">
        <v>59</v>
      </c>
      <c r="C18" s="25"/>
      <c r="D18" s="25">
        <v>3070000.0</v>
      </c>
      <c r="E18" s="26"/>
      <c r="F18" s="27">
        <f t="shared" si="1"/>
        <v>0.6139991948</v>
      </c>
      <c r="G18" s="25">
        <f t="shared" si="2"/>
        <v>5000006.557</v>
      </c>
      <c r="H18" s="28">
        <v>5214546.403</v>
      </c>
      <c r="I18" s="29">
        <v>0.036098604</v>
      </c>
      <c r="J18" s="25">
        <v>26302.0</v>
      </c>
      <c r="K18" s="25">
        <v>0.0</v>
      </c>
      <c r="L18" s="25">
        <v>0.0</v>
      </c>
      <c r="M18" s="25">
        <f t="shared" si="3"/>
        <v>26302</v>
      </c>
      <c r="N18" s="30"/>
      <c r="O18" s="31" t="s">
        <v>60</v>
      </c>
    </row>
    <row r="19" ht="15.0" customHeight="1">
      <c r="A19" s="32" t="s">
        <v>61</v>
      </c>
      <c r="B19" s="33" t="s">
        <v>62</v>
      </c>
      <c r="C19" s="17"/>
      <c r="D19" s="17">
        <v>1825000.0</v>
      </c>
      <c r="E19" s="18"/>
      <c r="F19" s="19">
        <f t="shared" si="1"/>
        <v>0.7862546367</v>
      </c>
      <c r="G19" s="17">
        <f t="shared" si="2"/>
        <v>2321130.986</v>
      </c>
      <c r="H19" s="20">
        <v>2439742.62</v>
      </c>
      <c r="I19" s="21">
        <v>0.034708044</v>
      </c>
      <c r="J19" s="17">
        <v>9216.0</v>
      </c>
      <c r="K19" s="17">
        <v>29137.0</v>
      </c>
      <c r="L19" s="17">
        <v>6652.0</v>
      </c>
      <c r="M19" s="17">
        <f t="shared" si="3"/>
        <v>33932.94</v>
      </c>
      <c r="N19" s="34"/>
      <c r="O19" s="35" t="s">
        <v>63</v>
      </c>
    </row>
    <row r="20" ht="15.0" customHeight="1">
      <c r="A20" s="23" t="s">
        <v>64</v>
      </c>
      <c r="B20" s="24" t="s">
        <v>65</v>
      </c>
      <c r="C20" s="25" t="s">
        <v>19</v>
      </c>
      <c r="D20" s="25">
        <v>1340000.0</v>
      </c>
      <c r="E20" s="26">
        <v>1333513.0</v>
      </c>
      <c r="F20" s="27">
        <f t="shared" si="1"/>
        <v>0.6417789954</v>
      </c>
      <c r="G20" s="25">
        <f t="shared" si="2"/>
        <v>2087946.177</v>
      </c>
      <c r="H20" s="28">
        <v>2223238.132</v>
      </c>
      <c r="I20" s="29">
        <v>0.049373863</v>
      </c>
      <c r="J20" s="25">
        <v>9882.0</v>
      </c>
      <c r="K20" s="25">
        <v>16455.0</v>
      </c>
      <c r="L20" s="25">
        <v>5438.0</v>
      </c>
      <c r="M20" s="25">
        <f t="shared" si="3"/>
        <v>25522.1</v>
      </c>
      <c r="N20" s="30"/>
      <c r="O20" s="31" t="s">
        <v>66</v>
      </c>
    </row>
    <row r="21" ht="15.0" customHeight="1">
      <c r="A21" s="32" t="s">
        <v>67</v>
      </c>
      <c r="B21" s="33" t="s">
        <v>68</v>
      </c>
      <c r="C21" s="17" t="s">
        <v>19</v>
      </c>
      <c r="D21" s="17">
        <v>2150951.0</v>
      </c>
      <c r="E21" s="18">
        <v>2134993.0</v>
      </c>
      <c r="F21" s="19">
        <f t="shared" si="1"/>
        <v>0.6493926778</v>
      </c>
      <c r="G21" s="17">
        <f t="shared" si="2"/>
        <v>3312250.158</v>
      </c>
      <c r="H21" s="20">
        <v>3479257.196</v>
      </c>
      <c r="I21" s="21">
        <v>0.02837574</v>
      </c>
      <c r="J21" s="17">
        <v>23280.0</v>
      </c>
      <c r="K21" s="17">
        <v>46967.0</v>
      </c>
      <c r="L21" s="17">
        <v>15881.0</v>
      </c>
      <c r="M21" s="17">
        <f t="shared" si="3"/>
        <v>68280.54</v>
      </c>
      <c r="N21" s="34"/>
      <c r="O21" s="35" t="s">
        <v>69</v>
      </c>
    </row>
    <row r="22" ht="15.0" customHeight="1">
      <c r="A22" s="23" t="s">
        <v>70</v>
      </c>
      <c r="B22" s="24" t="s">
        <v>71</v>
      </c>
      <c r="C22" s="25" t="s">
        <v>19</v>
      </c>
      <c r="D22" s="25">
        <v>2155000.0</v>
      </c>
      <c r="E22" s="26">
        <v>2147395.0</v>
      </c>
      <c r="F22" s="27">
        <f t="shared" si="1"/>
        <v>0.6387205781</v>
      </c>
      <c r="G22" s="25">
        <f t="shared" si="2"/>
        <v>3373932.317</v>
      </c>
      <c r="H22" s="28">
        <v>3557593.692</v>
      </c>
      <c r="I22" s="29">
        <v>0.028209482</v>
      </c>
      <c r="J22" s="25">
        <v>32267.0</v>
      </c>
      <c r="K22" s="25">
        <v>35025.0</v>
      </c>
      <c r="L22" s="25">
        <v>29321.0</v>
      </c>
      <c r="M22" s="25">
        <f t="shared" si="3"/>
        <v>83303.5</v>
      </c>
      <c r="N22" s="30"/>
      <c r="O22" s="31" t="s">
        <v>72</v>
      </c>
    </row>
    <row r="23" ht="15.0" customHeight="1">
      <c r="A23" s="32" t="s">
        <v>73</v>
      </c>
      <c r="B23" s="17"/>
      <c r="C23" s="17"/>
      <c r="D23" s="17">
        <v>860000.0</v>
      </c>
      <c r="E23" s="18"/>
      <c r="F23" s="19">
        <f t="shared" si="1"/>
        <v>0.7924188613</v>
      </c>
      <c r="G23" s="17">
        <f t="shared" si="2"/>
        <v>1085284.617</v>
      </c>
      <c r="H23" s="20">
        <v>1104488.894</v>
      </c>
      <c r="I23" s="21">
        <v>0.017387479</v>
      </c>
      <c r="J23" s="17">
        <v>0.0</v>
      </c>
      <c r="K23" s="17">
        <v>0.0</v>
      </c>
      <c r="L23" s="17">
        <v>0.0</v>
      </c>
      <c r="M23" s="17">
        <f t="shared" si="3"/>
        <v>0</v>
      </c>
      <c r="N23" s="34"/>
      <c r="O23" s="35" t="s">
        <v>74</v>
      </c>
    </row>
    <row r="24" ht="15.0" customHeight="1">
      <c r="A24" s="23" t="s">
        <v>75</v>
      </c>
      <c r="B24" s="24" t="s">
        <v>76</v>
      </c>
      <c r="C24" s="25"/>
      <c r="D24" s="25">
        <v>3050000.0</v>
      </c>
      <c r="E24" s="26"/>
      <c r="F24" s="27">
        <f t="shared" si="1"/>
        <v>0.7070961095</v>
      </c>
      <c r="G24" s="25">
        <f t="shared" si="2"/>
        <v>4313416.463</v>
      </c>
      <c r="H24" s="28">
        <v>4729399.902</v>
      </c>
      <c r="I24" s="29">
        <v>0.08411605</v>
      </c>
      <c r="J24" s="25">
        <v>18165.0</v>
      </c>
      <c r="K24" s="25">
        <v>0.0</v>
      </c>
      <c r="L24" s="25">
        <v>0.0</v>
      </c>
      <c r="M24" s="25">
        <f t="shared" si="3"/>
        <v>18165</v>
      </c>
      <c r="N24" s="30"/>
      <c r="O24" s="31" t="s">
        <v>77</v>
      </c>
    </row>
    <row r="25" ht="15.0" customHeight="1">
      <c r="A25" s="32" t="s">
        <v>78</v>
      </c>
      <c r="B25" s="17"/>
      <c r="C25" s="17"/>
      <c r="D25" s="17">
        <v>3725000.0</v>
      </c>
      <c r="E25" s="18"/>
      <c r="F25" s="19">
        <f t="shared" si="1"/>
        <v>0.7342938925</v>
      </c>
      <c r="G25" s="17">
        <f t="shared" si="2"/>
        <v>5072900.698</v>
      </c>
      <c r="H25" s="20">
        <v>5566451.761</v>
      </c>
      <c r="I25" s="21">
        <v>0.087269069</v>
      </c>
      <c r="J25" s="17">
        <v>7772.0</v>
      </c>
      <c r="K25" s="17">
        <v>0.0</v>
      </c>
      <c r="L25" s="17">
        <v>0.0</v>
      </c>
      <c r="M25" s="17">
        <f t="shared" si="3"/>
        <v>7772</v>
      </c>
      <c r="N25" s="34"/>
      <c r="O25" s="35" t="s">
        <v>79</v>
      </c>
    </row>
    <row r="26" ht="15.0" customHeight="1">
      <c r="A26" s="23" t="s">
        <v>80</v>
      </c>
      <c r="B26" s="24" t="s">
        <v>81</v>
      </c>
      <c r="C26" s="25" t="s">
        <v>19</v>
      </c>
      <c r="D26" s="25">
        <v>5559186.0</v>
      </c>
      <c r="E26" s="26">
        <v>5519348.0</v>
      </c>
      <c r="F26" s="27">
        <f t="shared" si="1"/>
        <v>0.7363016544</v>
      </c>
      <c r="G26" s="25">
        <f t="shared" si="2"/>
        <v>7550147.371</v>
      </c>
      <c r="H26" s="28">
        <v>7870864.448</v>
      </c>
      <c r="I26" s="29">
        <v>0.035896194</v>
      </c>
      <c r="J26" s="25">
        <v>38183.0</v>
      </c>
      <c r="K26" s="25">
        <v>0.0</v>
      </c>
      <c r="L26" s="25">
        <v>0.0</v>
      </c>
      <c r="M26" s="25">
        <f t="shared" si="3"/>
        <v>38183</v>
      </c>
      <c r="N26" s="30"/>
      <c r="O26" s="31" t="s">
        <v>82</v>
      </c>
    </row>
    <row r="27" ht="15.0" customHeight="1">
      <c r="A27" s="32" t="s">
        <v>83</v>
      </c>
      <c r="B27" s="33" t="s">
        <v>84</v>
      </c>
      <c r="C27" s="17" t="s">
        <v>19</v>
      </c>
      <c r="D27" s="17">
        <v>3290000.0</v>
      </c>
      <c r="E27" s="18">
        <v>3278405.0</v>
      </c>
      <c r="F27" s="19">
        <f t="shared" si="1"/>
        <v>0.7988419291</v>
      </c>
      <c r="G27" s="17">
        <f t="shared" si="2"/>
        <v>4118461.838</v>
      </c>
      <c r="H27" s="20">
        <v>4378737.024</v>
      </c>
      <c r="I27" s="21">
        <v>0.041366966</v>
      </c>
      <c r="J27" s="17">
        <v>9712.0</v>
      </c>
      <c r="K27" s="17">
        <v>100076.0</v>
      </c>
      <c r="L27" s="17">
        <v>7381.0</v>
      </c>
      <c r="M27" s="17">
        <f t="shared" si="3"/>
        <v>79140.12</v>
      </c>
      <c r="N27" s="34"/>
      <c r="O27" s="35" t="s">
        <v>85</v>
      </c>
    </row>
    <row r="28" ht="15.0" customHeight="1">
      <c r="A28" s="23" t="s">
        <v>86</v>
      </c>
      <c r="B28" s="25"/>
      <c r="C28" s="25"/>
      <c r="D28" s="25">
        <v>1330000.0</v>
      </c>
      <c r="E28" s="26"/>
      <c r="F28" s="27">
        <f t="shared" si="1"/>
        <v>0.6040100473</v>
      </c>
      <c r="G28" s="25">
        <f t="shared" si="2"/>
        <v>2201950.126</v>
      </c>
      <c r="H28" s="28">
        <v>2279411.606</v>
      </c>
      <c r="I28" s="29">
        <v>0.013788295</v>
      </c>
      <c r="J28" s="25">
        <v>19244.0</v>
      </c>
      <c r="K28" s="25">
        <v>27294.0</v>
      </c>
      <c r="L28" s="25">
        <v>9866.0</v>
      </c>
      <c r="M28" s="25">
        <f t="shared" si="3"/>
        <v>46032.28</v>
      </c>
      <c r="N28" s="30"/>
      <c r="O28" s="31" t="s">
        <v>87</v>
      </c>
    </row>
    <row r="29" ht="15.0" customHeight="1">
      <c r="A29" s="32" t="s">
        <v>88</v>
      </c>
      <c r="B29" s="33" t="s">
        <v>89</v>
      </c>
      <c r="C29" s="17"/>
      <c r="D29" s="17">
        <v>3050000.0</v>
      </c>
      <c r="E29" s="18">
        <v>3012436.0</v>
      </c>
      <c r="F29" s="19">
        <f t="shared" si="1"/>
        <v>0.6626026912</v>
      </c>
      <c r="G29" s="17">
        <f t="shared" si="2"/>
        <v>4603060.085</v>
      </c>
      <c r="H29" s="20">
        <v>4794796.004</v>
      </c>
      <c r="I29" s="21">
        <v>0.024012888</v>
      </c>
      <c r="J29" s="17">
        <v>30148.0</v>
      </c>
      <c r="K29" s="17">
        <v>43871.0</v>
      </c>
      <c r="L29" s="17">
        <v>19251.0</v>
      </c>
      <c r="M29" s="17">
        <f t="shared" si="3"/>
        <v>76599.02</v>
      </c>
      <c r="N29" s="34"/>
      <c r="O29" s="35" t="s">
        <v>90</v>
      </c>
    </row>
    <row r="30" ht="15.0" customHeight="1">
      <c r="A30" s="23" t="s">
        <v>91</v>
      </c>
      <c r="B30" s="24" t="s">
        <v>92</v>
      </c>
      <c r="C30" s="25"/>
      <c r="D30" s="25">
        <v>608934.0</v>
      </c>
      <c r="E30" s="26">
        <v>602635.0</v>
      </c>
      <c r="F30" s="27">
        <f t="shared" si="1"/>
        <v>0.7272609306</v>
      </c>
      <c r="G30" s="25">
        <f t="shared" si="2"/>
        <v>837297.8313</v>
      </c>
      <c r="H30" s="28">
        <v>851663.0625</v>
      </c>
      <c r="I30" s="29">
        <v>0.012459424</v>
      </c>
      <c r="J30" s="25">
        <v>3754.0</v>
      </c>
      <c r="K30" s="25">
        <v>0.0</v>
      </c>
      <c r="L30" s="25">
        <v>0.0</v>
      </c>
      <c r="M30" s="25">
        <f t="shared" si="3"/>
        <v>3754</v>
      </c>
      <c r="N30" s="30"/>
      <c r="O30" s="31" t="s">
        <v>93</v>
      </c>
    </row>
    <row r="31" ht="15.0" customHeight="1">
      <c r="A31" s="32" t="s">
        <v>94</v>
      </c>
      <c r="B31" s="33" t="s">
        <v>95</v>
      </c>
      <c r="C31" s="17" t="s">
        <v>19</v>
      </c>
      <c r="D31" s="17">
        <v>948852.0</v>
      </c>
      <c r="E31" s="18">
        <v>935232.0</v>
      </c>
      <c r="F31" s="19">
        <f t="shared" si="1"/>
        <v>0.6858091434</v>
      </c>
      <c r="G31" s="17">
        <f t="shared" si="2"/>
        <v>1383551.108</v>
      </c>
      <c r="H31" s="20">
        <v>1469877.829</v>
      </c>
      <c r="I31" s="21">
        <v>0.048215872</v>
      </c>
      <c r="J31" s="17">
        <v>5263.0</v>
      </c>
      <c r="K31" s="17">
        <v>14894.0</v>
      </c>
      <c r="L31" s="17">
        <v>958.0</v>
      </c>
      <c r="M31" s="17">
        <f t="shared" si="3"/>
        <v>15455.28</v>
      </c>
      <c r="N31" s="34"/>
      <c r="O31" s="35" t="s">
        <v>96</v>
      </c>
    </row>
    <row r="32" ht="15.0" customHeight="1">
      <c r="A32" s="23" t="s">
        <v>97</v>
      </c>
      <c r="B32" s="25"/>
      <c r="C32" s="25"/>
      <c r="D32" s="25">
        <v>1370000.0</v>
      </c>
      <c r="E32" s="26"/>
      <c r="F32" s="27">
        <f t="shared" si="1"/>
        <v>0.6360510839</v>
      </c>
      <c r="G32" s="25">
        <f t="shared" si="2"/>
        <v>2153915.047</v>
      </c>
      <c r="H32" s="28">
        <v>2450946.309</v>
      </c>
      <c r="I32" s="29">
        <v>0.116131578</v>
      </c>
      <c r="J32" s="25">
        <v>12399.0</v>
      </c>
      <c r="K32" s="25">
        <v>0.0</v>
      </c>
      <c r="L32" s="25">
        <v>0.0</v>
      </c>
      <c r="M32" s="25">
        <f t="shared" si="3"/>
        <v>12399</v>
      </c>
      <c r="N32" s="30"/>
      <c r="O32" s="31" t="s">
        <v>98</v>
      </c>
    </row>
    <row r="33" ht="15.0" customHeight="1">
      <c r="A33" s="32" t="s">
        <v>99</v>
      </c>
      <c r="B33" s="33" t="s">
        <v>100</v>
      </c>
      <c r="C33" s="17" t="s">
        <v>19</v>
      </c>
      <c r="D33" s="17">
        <v>814092.0</v>
      </c>
      <c r="E33" s="18">
        <v>803833.0</v>
      </c>
      <c r="F33" s="19">
        <f t="shared" si="1"/>
        <v>0.754184128</v>
      </c>
      <c r="G33" s="17">
        <f t="shared" si="2"/>
        <v>1079434.013</v>
      </c>
      <c r="H33" s="20">
        <v>1115915.803</v>
      </c>
      <c r="I33" s="21">
        <v>0.030330953</v>
      </c>
      <c r="J33" s="17">
        <v>2635.0</v>
      </c>
      <c r="K33" s="17">
        <v>0.0</v>
      </c>
      <c r="L33" s="17">
        <v>0.0</v>
      </c>
      <c r="M33" s="17">
        <f t="shared" si="3"/>
        <v>2635</v>
      </c>
      <c r="N33" s="34"/>
      <c r="O33" s="35" t="s">
        <v>101</v>
      </c>
    </row>
    <row r="34" ht="15.0" customHeight="1">
      <c r="A34" s="23" t="s">
        <v>102</v>
      </c>
      <c r="B34" s="25"/>
      <c r="C34" s="25"/>
      <c r="D34" s="25">
        <v>4495000.0</v>
      </c>
      <c r="E34" s="26"/>
      <c r="F34" s="27">
        <f t="shared" si="1"/>
        <v>0.7298264254</v>
      </c>
      <c r="G34" s="25">
        <f t="shared" si="2"/>
        <v>6158998.693</v>
      </c>
      <c r="H34" s="28">
        <v>6952007.78</v>
      </c>
      <c r="I34" s="29">
        <v>0.111465653</v>
      </c>
      <c r="J34" s="25">
        <v>18099.0</v>
      </c>
      <c r="K34" s="25">
        <v>0.0</v>
      </c>
      <c r="L34" s="25">
        <v>0.0</v>
      </c>
      <c r="M34" s="25">
        <f t="shared" si="3"/>
        <v>18099</v>
      </c>
      <c r="N34" s="30"/>
      <c r="O34" s="31" t="s">
        <v>103</v>
      </c>
    </row>
    <row r="35" ht="15.0" customHeight="1">
      <c r="A35" s="32" t="s">
        <v>104</v>
      </c>
      <c r="B35" s="33" t="s">
        <v>105</v>
      </c>
      <c r="C35" s="17" t="s">
        <v>19</v>
      </c>
      <c r="D35" s="17">
        <v>923612.0</v>
      </c>
      <c r="E35" s="18">
        <v>919377.0</v>
      </c>
      <c r="F35" s="19">
        <f t="shared" si="1"/>
        <v>0.6095022088</v>
      </c>
      <c r="G35" s="17">
        <f t="shared" si="2"/>
        <v>1515354.64</v>
      </c>
      <c r="H35" s="20">
        <v>1634037.304</v>
      </c>
      <c r="I35" s="21">
        <v>0.062112942</v>
      </c>
      <c r="J35" s="17">
        <v>6887.0</v>
      </c>
      <c r="K35" s="17">
        <v>12090.0</v>
      </c>
      <c r="L35" s="17">
        <v>2805.0</v>
      </c>
      <c r="M35" s="17">
        <f t="shared" si="3"/>
        <v>17187.8</v>
      </c>
      <c r="N35" s="34"/>
      <c r="O35" s="35" t="s">
        <v>106</v>
      </c>
    </row>
    <row r="36" ht="15.0" customHeight="1">
      <c r="A36" s="23" t="s">
        <v>107</v>
      </c>
      <c r="B36" s="25"/>
      <c r="C36" s="25"/>
      <c r="D36" s="25">
        <v>8930000.0</v>
      </c>
      <c r="E36" s="26"/>
      <c r="F36" s="27">
        <f t="shared" si="1"/>
        <v>0.6532268218</v>
      </c>
      <c r="G36" s="25">
        <f t="shared" si="2"/>
        <v>13670596.04</v>
      </c>
      <c r="H36" s="28">
        <v>1.537265469E7</v>
      </c>
      <c r="I36" s="29">
        <v>0.105021461</v>
      </c>
      <c r="J36" s="25">
        <v>42408.0</v>
      </c>
      <c r="K36" s="25">
        <v>0.0</v>
      </c>
      <c r="L36" s="25">
        <v>45192.0</v>
      </c>
      <c r="M36" s="25">
        <f t="shared" si="3"/>
        <v>87600</v>
      </c>
      <c r="N36" s="30"/>
      <c r="O36" s="31" t="s">
        <v>108</v>
      </c>
    </row>
    <row r="37" ht="15.0" customHeight="1">
      <c r="A37" s="32" t="s">
        <v>109</v>
      </c>
      <c r="B37" s="33" t="s">
        <v>110</v>
      </c>
      <c r="C37" s="17"/>
      <c r="D37" s="17">
        <v>5600000.0</v>
      </c>
      <c r="E37" s="18"/>
      <c r="F37" s="19">
        <f t="shared" si="1"/>
        <v>0.721737723</v>
      </c>
      <c r="G37" s="17">
        <f t="shared" si="2"/>
        <v>7759051.276</v>
      </c>
      <c r="H37" s="20">
        <v>8328642.017</v>
      </c>
      <c r="I37" s="21">
        <v>0.05668314</v>
      </c>
      <c r="J37" s="17">
        <v>33640.0</v>
      </c>
      <c r="K37" s="17">
        <v>80068.0</v>
      </c>
      <c r="L37" s="17">
        <v>14215.0</v>
      </c>
      <c r="M37" s="17">
        <f t="shared" si="3"/>
        <v>97497.16</v>
      </c>
      <c r="N37" s="34"/>
      <c r="O37" s="35" t="s">
        <v>111</v>
      </c>
    </row>
    <row r="38" ht="15.0" customHeight="1">
      <c r="A38" s="23" t="s">
        <v>112</v>
      </c>
      <c r="B38" s="24" t="s">
        <v>113</v>
      </c>
      <c r="C38" s="25" t="s">
        <v>19</v>
      </c>
      <c r="D38" s="25">
        <v>365000.0</v>
      </c>
      <c r="E38" s="26">
        <v>357916.0</v>
      </c>
      <c r="F38" s="27">
        <f t="shared" si="1"/>
        <v>0.645854217</v>
      </c>
      <c r="G38" s="25">
        <f t="shared" si="2"/>
        <v>565143.0159</v>
      </c>
      <c r="H38" s="28">
        <v>584610.3267</v>
      </c>
      <c r="I38" s="29">
        <v>0.030427637</v>
      </c>
      <c r="J38" s="25">
        <v>1679.0</v>
      </c>
      <c r="K38" s="25">
        <v>0.0</v>
      </c>
      <c r="L38" s="25">
        <v>0.0</v>
      </c>
      <c r="M38" s="25">
        <f t="shared" si="3"/>
        <v>1679</v>
      </c>
      <c r="N38" s="30"/>
      <c r="O38" s="31" t="s">
        <v>114</v>
      </c>
    </row>
    <row r="39" ht="15.0" customHeight="1">
      <c r="A39" s="32" t="s">
        <v>115</v>
      </c>
      <c r="B39" s="33" t="s">
        <v>116</v>
      </c>
      <c r="C39" s="17"/>
      <c r="D39" s="17">
        <v>6100000.0</v>
      </c>
      <c r="E39" s="18"/>
      <c r="F39" s="19">
        <f t="shared" si="1"/>
        <v>0.6885522983</v>
      </c>
      <c r="G39" s="17">
        <f t="shared" si="2"/>
        <v>8859167.292</v>
      </c>
      <c r="H39" s="20">
        <v>9144625.691</v>
      </c>
      <c r="I39" s="21">
        <v>0.025760092</v>
      </c>
      <c r="J39" s="17">
        <v>49892.0</v>
      </c>
      <c r="K39" s="17">
        <v>0.0</v>
      </c>
      <c r="L39" s="17">
        <v>0.0</v>
      </c>
      <c r="M39" s="17">
        <f t="shared" si="3"/>
        <v>49892</v>
      </c>
      <c r="N39" s="34"/>
      <c r="O39" s="35" t="s">
        <v>117</v>
      </c>
    </row>
    <row r="40" ht="15.0" customHeight="1">
      <c r="A40" s="23" t="s">
        <v>118</v>
      </c>
      <c r="B40" s="24" t="s">
        <v>119</v>
      </c>
      <c r="C40" s="25" t="s">
        <v>19</v>
      </c>
      <c r="D40" s="25">
        <v>1565000.0</v>
      </c>
      <c r="E40" s="26">
        <v>1560699.0</v>
      </c>
      <c r="F40" s="27">
        <f t="shared" si="1"/>
        <v>0.5499264846</v>
      </c>
      <c r="G40" s="25">
        <f t="shared" si="2"/>
        <v>2845834.932</v>
      </c>
      <c r="H40" s="28">
        <v>3031791.828</v>
      </c>
      <c r="I40" s="29">
        <v>0.043159446</v>
      </c>
      <c r="J40" s="25">
        <v>27558.0</v>
      </c>
      <c r="K40" s="25">
        <v>41562.0</v>
      </c>
      <c r="L40" s="25">
        <v>1780.0</v>
      </c>
      <c r="M40" s="25">
        <f t="shared" si="3"/>
        <v>55106.44</v>
      </c>
      <c r="N40" s="30"/>
      <c r="O40" s="31" t="s">
        <v>120</v>
      </c>
    </row>
    <row r="41" ht="15.0" customHeight="1">
      <c r="A41" s="32" t="s">
        <v>121</v>
      </c>
      <c r="B41" s="33" t="s">
        <v>122</v>
      </c>
      <c r="C41" s="17" t="s">
        <v>19</v>
      </c>
      <c r="D41" s="17">
        <v>2404642.0</v>
      </c>
      <c r="E41" s="18">
        <v>2334666.0</v>
      </c>
      <c r="F41" s="19">
        <f t="shared" si="1"/>
        <v>0.7522911418</v>
      </c>
      <c r="G41" s="17">
        <f t="shared" si="2"/>
        <v>3196424.717</v>
      </c>
      <c r="H41" s="20">
        <v>3405862.98</v>
      </c>
      <c r="I41" s="21">
        <v>0.057443081</v>
      </c>
      <c r="J41" s="17">
        <v>13795.0</v>
      </c>
      <c r="K41" s="17">
        <v>0.0</v>
      </c>
      <c r="L41" s="17">
        <v>0.0</v>
      </c>
      <c r="M41" s="17">
        <f t="shared" si="3"/>
        <v>13795</v>
      </c>
      <c r="N41" s="34"/>
      <c r="O41" s="35" t="s">
        <v>123</v>
      </c>
    </row>
    <row r="42" ht="15.0" customHeight="1">
      <c r="A42" s="23" t="s">
        <v>124</v>
      </c>
      <c r="B42" s="24" t="s">
        <v>125</v>
      </c>
      <c r="C42" s="25"/>
      <c r="D42" s="25">
        <v>6900000.0</v>
      </c>
      <c r="E42" s="26"/>
      <c r="F42" s="27">
        <f t="shared" si="1"/>
        <v>0.705378989</v>
      </c>
      <c r="G42" s="25">
        <f t="shared" si="2"/>
        <v>9781975.516</v>
      </c>
      <c r="H42" s="28">
        <v>1.018616995E7</v>
      </c>
      <c r="I42" s="29">
        <v>0.035346596</v>
      </c>
      <c r="J42" s="25">
        <v>44148.0</v>
      </c>
      <c r="K42" s="25">
        <v>0.0</v>
      </c>
      <c r="L42" s="25">
        <v>0.0</v>
      </c>
      <c r="M42" s="25">
        <f t="shared" si="3"/>
        <v>44148</v>
      </c>
      <c r="N42" s="30"/>
      <c r="O42" s="31" t="s">
        <v>126</v>
      </c>
    </row>
    <row r="43" ht="15.0" customHeight="1">
      <c r="A43" s="32" t="s">
        <v>127</v>
      </c>
      <c r="B43" s="17"/>
      <c r="C43" s="17"/>
      <c r="D43" s="17">
        <v>520000.0</v>
      </c>
      <c r="E43" s="18"/>
      <c r="F43" s="19">
        <f t="shared" si="1"/>
        <v>0.650290762</v>
      </c>
      <c r="G43" s="17">
        <f t="shared" si="2"/>
        <v>799642.2991</v>
      </c>
      <c r="H43" s="20">
        <v>857506.8724</v>
      </c>
      <c r="I43" s="21">
        <v>0.064254381</v>
      </c>
      <c r="J43" s="17">
        <v>2766.0</v>
      </c>
      <c r="K43" s="17">
        <v>0.0</v>
      </c>
      <c r="L43" s="17">
        <v>0.0</v>
      </c>
      <c r="M43" s="17">
        <f t="shared" si="3"/>
        <v>2766</v>
      </c>
      <c r="N43" s="34"/>
      <c r="O43" s="35" t="s">
        <v>128</v>
      </c>
    </row>
    <row r="44" ht="15.0" customHeight="1">
      <c r="A44" s="23" t="s">
        <v>129</v>
      </c>
      <c r="B44" s="24" t="s">
        <v>130</v>
      </c>
      <c r="C44" s="25" t="s">
        <v>19</v>
      </c>
      <c r="D44" s="25">
        <v>2532995.0</v>
      </c>
      <c r="E44" s="26">
        <v>2513314.0</v>
      </c>
      <c r="F44" s="27">
        <f t="shared" si="1"/>
        <v>0.6451345525</v>
      </c>
      <c r="G44" s="25">
        <f t="shared" si="2"/>
        <v>3926304.971</v>
      </c>
      <c r="H44" s="28">
        <v>4116632.744</v>
      </c>
      <c r="I44" s="29">
        <v>0.035693316</v>
      </c>
      <c r="J44" s="25">
        <v>18587.0</v>
      </c>
      <c r="K44" s="25">
        <v>31975.0</v>
      </c>
      <c r="L44" s="25">
        <v>4980.0</v>
      </c>
      <c r="M44" s="25">
        <f t="shared" si="3"/>
        <v>43391.5</v>
      </c>
      <c r="N44" s="30"/>
      <c r="O44" s="31" t="s">
        <v>131</v>
      </c>
    </row>
    <row r="45" ht="15.0" customHeight="1">
      <c r="A45" s="32" t="s">
        <v>132</v>
      </c>
      <c r="B45" s="33" t="s">
        <v>133</v>
      </c>
      <c r="C45" s="17" t="s">
        <v>19</v>
      </c>
      <c r="D45" s="17">
        <v>427529.0</v>
      </c>
      <c r="E45" s="18">
        <v>422609.0</v>
      </c>
      <c r="F45" s="19">
        <f t="shared" si="1"/>
        <v>0.6596606013</v>
      </c>
      <c r="G45" s="17">
        <f t="shared" si="2"/>
        <v>648104.4936</v>
      </c>
      <c r="H45" s="20">
        <v>675016.1173</v>
      </c>
      <c r="I45" s="21">
        <v>0.023896383</v>
      </c>
      <c r="J45" s="17">
        <v>3867.0</v>
      </c>
      <c r="K45" s="17">
        <v>5989.0</v>
      </c>
      <c r="L45" s="17">
        <v>3201.0</v>
      </c>
      <c r="M45" s="17">
        <f t="shared" si="3"/>
        <v>10781.18</v>
      </c>
      <c r="N45" s="34"/>
      <c r="O45" s="35" t="s">
        <v>134</v>
      </c>
    </row>
    <row r="46" ht="15.0" customHeight="1">
      <c r="A46" s="23" t="s">
        <v>135</v>
      </c>
      <c r="B46" s="24" t="s">
        <v>136</v>
      </c>
      <c r="C46" s="25" t="s">
        <v>19</v>
      </c>
      <c r="D46" s="25">
        <v>3060000.0</v>
      </c>
      <c r="E46" s="26">
        <v>3045401.0</v>
      </c>
      <c r="F46" s="27">
        <f t="shared" si="1"/>
        <v>0.5970886478</v>
      </c>
      <c r="G46" s="25">
        <f t="shared" si="2"/>
        <v>5124867.155</v>
      </c>
      <c r="H46" s="28">
        <v>5391219.862</v>
      </c>
      <c r="I46" s="29">
        <v>0.035507149</v>
      </c>
      <c r="J46" s="25">
        <v>26107.0</v>
      </c>
      <c r="K46" s="25">
        <v>61253.0</v>
      </c>
      <c r="L46" s="25">
        <v>10842.0</v>
      </c>
      <c r="M46" s="25">
        <f t="shared" si="3"/>
        <v>74925.86</v>
      </c>
      <c r="N46" s="30"/>
      <c r="O46" s="31" t="s">
        <v>137</v>
      </c>
    </row>
    <row r="47" ht="15.0" customHeight="1">
      <c r="A47" s="32" t="s">
        <v>138</v>
      </c>
      <c r="B47" s="33" t="s">
        <v>139</v>
      </c>
      <c r="C47" s="17" t="s">
        <v>19</v>
      </c>
      <c r="D47" s="17">
        <v>1.13E7</v>
      </c>
      <c r="E47" s="18">
        <v>1.1231799E7</v>
      </c>
      <c r="F47" s="19">
        <f t="shared" si="1"/>
        <v>0.6015668347</v>
      </c>
      <c r="G47" s="17">
        <f t="shared" si="2"/>
        <v>18784280.23</v>
      </c>
      <c r="H47" s="20">
        <v>2.205825981E7</v>
      </c>
      <c r="I47" s="21">
        <v>0.126101971</v>
      </c>
      <c r="J47" s="17">
        <v>154913.0</v>
      </c>
      <c r="K47" s="17">
        <v>368167.0</v>
      </c>
      <c r="L47" s="17">
        <v>109213.0</v>
      </c>
      <c r="M47" s="17">
        <f t="shared" si="3"/>
        <v>492389.54</v>
      </c>
      <c r="N47" s="34"/>
      <c r="O47" s="35" t="s">
        <v>140</v>
      </c>
    </row>
    <row r="48" ht="15.0" customHeight="1">
      <c r="A48" s="23" t="s">
        <v>141</v>
      </c>
      <c r="B48" s="24" t="s">
        <v>142</v>
      </c>
      <c r="C48" s="25"/>
      <c r="D48" s="25">
        <v>1350000.0</v>
      </c>
      <c r="E48" s="26"/>
      <c r="F48" s="27">
        <f t="shared" si="1"/>
        <v>0.6160200378</v>
      </c>
      <c r="G48" s="25">
        <f t="shared" si="2"/>
        <v>2191487.155</v>
      </c>
      <c r="H48" s="28">
        <v>2343383.904</v>
      </c>
      <c r="I48" s="29">
        <v>0.062136532</v>
      </c>
      <c r="J48" s="25">
        <v>6287.0</v>
      </c>
      <c r="K48" s="25">
        <v>0.0</v>
      </c>
      <c r="L48" s="25">
        <v>0.0</v>
      </c>
      <c r="M48" s="25">
        <f t="shared" si="3"/>
        <v>6287</v>
      </c>
      <c r="N48" s="30"/>
      <c r="O48" s="31" t="s">
        <v>143</v>
      </c>
    </row>
    <row r="49" ht="15.0" customHeight="1">
      <c r="A49" s="32" t="s">
        <v>144</v>
      </c>
      <c r="B49" s="33" t="s">
        <v>145</v>
      </c>
      <c r="C49" s="17"/>
      <c r="D49" s="17">
        <v>370000.0</v>
      </c>
      <c r="E49" s="18"/>
      <c r="F49" s="19">
        <f t="shared" si="1"/>
        <v>0.7401716397</v>
      </c>
      <c r="G49" s="17">
        <f t="shared" si="2"/>
        <v>499884.0541</v>
      </c>
      <c r="H49" s="20">
        <v>511636.775</v>
      </c>
      <c r="I49" s="21">
        <v>0.022970829</v>
      </c>
      <c r="J49" s="17">
        <v>0.0</v>
      </c>
      <c r="K49" s="17">
        <v>0.0</v>
      </c>
      <c r="L49" s="17">
        <v>0.0</v>
      </c>
      <c r="M49" s="17">
        <f t="shared" si="3"/>
        <v>0</v>
      </c>
      <c r="N49" s="34"/>
      <c r="O49" s="35" t="s">
        <v>146</v>
      </c>
    </row>
    <row r="50" ht="15.0" customHeight="1">
      <c r="A50" s="23" t="s">
        <v>147</v>
      </c>
      <c r="B50" s="24" t="s">
        <v>148</v>
      </c>
      <c r="C50" s="25" t="s">
        <v>19</v>
      </c>
      <c r="D50" s="25">
        <v>4425000.0</v>
      </c>
      <c r="E50" s="26">
        <v>4409913.0</v>
      </c>
      <c r="F50" s="27">
        <f t="shared" si="1"/>
        <v>0.7141622855</v>
      </c>
      <c r="G50" s="25">
        <f t="shared" si="2"/>
        <v>6196070.683</v>
      </c>
      <c r="H50" s="28">
        <v>6727440.482</v>
      </c>
      <c r="I50" s="29">
        <v>0.067579636</v>
      </c>
      <c r="J50" s="25">
        <v>35743.0</v>
      </c>
      <c r="K50" s="25">
        <v>63111.0</v>
      </c>
      <c r="L50" s="25">
        <v>1860.0</v>
      </c>
      <c r="M50" s="25">
        <f t="shared" si="3"/>
        <v>76731.82</v>
      </c>
      <c r="N50" s="30"/>
      <c r="O50" s="31" t="s">
        <v>149</v>
      </c>
    </row>
    <row r="51" ht="15.0" customHeight="1">
      <c r="A51" s="32" t="s">
        <v>150</v>
      </c>
      <c r="B51" s="33" t="s">
        <v>151</v>
      </c>
      <c r="C51" s="17"/>
      <c r="D51" s="17">
        <v>4100000.0</v>
      </c>
      <c r="E51" s="18"/>
      <c r="F51" s="19">
        <f t="shared" si="1"/>
        <v>0.7539753333</v>
      </c>
      <c r="G51" s="17">
        <f t="shared" si="2"/>
        <v>5437843.678</v>
      </c>
      <c r="H51" s="20">
        <v>6070046.233</v>
      </c>
      <c r="I51" s="21">
        <v>0.091212965</v>
      </c>
      <c r="J51" s="17">
        <v>18777.0</v>
      </c>
      <c r="K51" s="17">
        <v>76672.0</v>
      </c>
      <c r="L51" s="17">
        <v>12222.0</v>
      </c>
      <c r="M51" s="17">
        <f t="shared" si="3"/>
        <v>78535.64</v>
      </c>
      <c r="N51" s="34"/>
      <c r="O51" s="35" t="s">
        <v>152</v>
      </c>
    </row>
    <row r="52" ht="15.0" customHeight="1">
      <c r="A52" s="23" t="s">
        <v>153</v>
      </c>
      <c r="B52" s="25"/>
      <c r="C52" s="25"/>
      <c r="D52" s="25">
        <v>795000.0</v>
      </c>
      <c r="E52" s="26"/>
      <c r="F52" s="27">
        <f t="shared" si="1"/>
        <v>0.5702897626</v>
      </c>
      <c r="G52" s="25">
        <f t="shared" si="2"/>
        <v>1394028.18</v>
      </c>
      <c r="H52" s="28">
        <v>1422097.661</v>
      </c>
      <c r="I52" s="29">
        <v>0.009097702</v>
      </c>
      <c r="J52" s="25">
        <v>6757.0</v>
      </c>
      <c r="K52" s="25">
        <v>6593.0</v>
      </c>
      <c r="L52" s="25">
        <v>4287.0</v>
      </c>
      <c r="M52" s="25">
        <f t="shared" si="3"/>
        <v>15131.66</v>
      </c>
      <c r="N52" s="30"/>
      <c r="O52" s="31" t="s">
        <v>154</v>
      </c>
    </row>
    <row r="53" ht="15.0" customHeight="1">
      <c r="A53" s="32" t="s">
        <v>155</v>
      </c>
      <c r="B53" s="17"/>
      <c r="C53" s="17"/>
      <c r="D53" s="17">
        <v>3325000.0</v>
      </c>
      <c r="E53" s="18"/>
      <c r="F53" s="19">
        <f t="shared" si="1"/>
        <v>0.7611255393</v>
      </c>
      <c r="G53" s="17">
        <f t="shared" si="2"/>
        <v>4368530.325</v>
      </c>
      <c r="H53" s="20">
        <v>4586745.553</v>
      </c>
      <c r="I53" s="21">
        <v>0.032053805</v>
      </c>
      <c r="J53" s="17">
        <v>23574.0</v>
      </c>
      <c r="K53" s="17">
        <v>42909.0</v>
      </c>
      <c r="L53" s="17">
        <v>21015.0</v>
      </c>
      <c r="M53" s="17">
        <f t="shared" si="3"/>
        <v>71192.58</v>
      </c>
      <c r="N53" s="34"/>
      <c r="O53" s="35" t="s">
        <v>156</v>
      </c>
    </row>
    <row r="54" ht="15.0" customHeight="1">
      <c r="A54" s="23" t="s">
        <v>157</v>
      </c>
      <c r="B54" s="24" t="s">
        <v>158</v>
      </c>
      <c r="C54" s="25" t="s">
        <v>19</v>
      </c>
      <c r="D54" s="25">
        <v>278314.0</v>
      </c>
      <c r="E54" s="26">
        <v>276581.0</v>
      </c>
      <c r="F54" s="27">
        <f t="shared" si="1"/>
        <v>0.6451950535</v>
      </c>
      <c r="G54" s="25">
        <f t="shared" si="2"/>
        <v>431364.1254</v>
      </c>
      <c r="H54" s="28">
        <v>447914.6984</v>
      </c>
      <c r="I54" s="29">
        <v>0.021859325</v>
      </c>
      <c r="J54" s="25">
        <v>2488.0</v>
      </c>
      <c r="K54" s="25">
        <v>5383.0</v>
      </c>
      <c r="L54" s="37">
        <v>934.0</v>
      </c>
      <c r="M54" s="25">
        <f t="shared" si="3"/>
        <v>6759.46</v>
      </c>
      <c r="N54" s="30"/>
      <c r="O54" s="31" t="s">
        <v>159</v>
      </c>
    </row>
    <row r="55" ht="15.0" customHeight="1">
      <c r="A55" s="38"/>
      <c r="B55" s="39"/>
      <c r="C55" s="39"/>
      <c r="D55" s="39"/>
      <c r="E55" s="39"/>
      <c r="F55" s="39"/>
      <c r="G55" s="39"/>
      <c r="H55" s="40"/>
      <c r="I55" s="41"/>
      <c r="J55" s="39"/>
      <c r="K55" s="39"/>
      <c r="L55" s="38"/>
      <c r="M55" s="39"/>
      <c r="N55" s="42"/>
      <c r="O55" s="43"/>
    </row>
  </sheetData>
  <mergeCells count="3">
    <mergeCell ref="A1:A2"/>
    <mergeCell ref="G1:H1"/>
    <mergeCell ref="I1:N1"/>
  </mergeCells>
  <hyperlinks>
    <hyperlink r:id="rId1" ref="B4"/>
    <hyperlink r:id="rId2" ref="B5"/>
    <hyperlink r:id="rId3" location="/featured/18/0" ref="B6"/>
    <hyperlink r:id="rId4" location="/summary" ref="B7"/>
    <hyperlink r:id="rId5" ref="B8"/>
    <hyperlink r:id="rId6" location="/summary" ref="B9"/>
    <hyperlink r:id="rId7" ref="B11"/>
    <hyperlink r:id="rId8" ref="B12"/>
    <hyperlink r:id="rId9" ref="B13"/>
    <hyperlink r:id="rId10" ref="B14"/>
    <hyperlink r:id="rId11" ref="B15"/>
    <hyperlink r:id="rId12" ref="B16"/>
    <hyperlink r:id="rId13" ref="B18"/>
    <hyperlink r:id="rId14" location="/summary" ref="B19"/>
    <hyperlink r:id="rId15" ref="B20"/>
    <hyperlink r:id="rId16" location="/summary" ref="B21"/>
    <hyperlink r:id="rId17" ref="B22"/>
    <hyperlink r:id="rId18" ref="B24"/>
    <hyperlink r:id="rId19" ref="B26"/>
    <hyperlink r:id="rId20" ref="B27"/>
    <hyperlink r:id="rId21" ref="B29"/>
    <hyperlink r:id="rId22" ref="B30"/>
    <hyperlink r:id="rId23" ref="B31"/>
    <hyperlink r:id="rId24" ref="B33"/>
    <hyperlink r:id="rId25" ref="B35"/>
    <hyperlink r:id="rId26" ref="B37"/>
    <hyperlink r:id="rId27" ref="B38"/>
    <hyperlink r:id="rId28" ref="B39"/>
    <hyperlink r:id="rId29" ref="B40"/>
    <hyperlink r:id="rId30" ref="B41"/>
    <hyperlink r:id="rId31" ref="B42"/>
    <hyperlink r:id="rId32" location="/?undefined" ref="B44"/>
    <hyperlink r:id="rId33" ref="B45"/>
    <hyperlink r:id="rId34" ref="B46"/>
    <hyperlink r:id="rId35" ref="B47"/>
    <hyperlink r:id="rId36" ref="B48"/>
    <hyperlink r:id="rId37" location="/federal" ref="B49"/>
    <hyperlink r:id="rId38" ref="B50"/>
    <hyperlink r:id="rId39" ref="B51"/>
    <hyperlink r:id="rId40" ref="B54"/>
  </hyperlinks>
  <drawing r:id="rId41"/>
</worksheet>
</file>